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EVINSTEVEN\Documents\GitHub\Consultoria\"/>
    </mc:Choice>
  </mc:AlternateContent>
  <bookViews>
    <workbookView xWindow="0" yWindow="0" windowWidth="20490" windowHeight="7635" firstSheet="1" activeTab="2"/>
  </bookViews>
  <sheets>
    <sheet name="cantidad inicial pollos" sheetId="2" r:id="rId1"/>
    <sheet name="cantidad pollos muertos" sheetId="3" r:id="rId2"/>
    <sheet name="porcentaje de mortalidad" sheetId="1" r:id="rId3"/>
    <sheet name="intervalos" sheetId="4" r:id="rId4"/>
    <sheet name="Intervalos finales productores" sheetId="12" r:id="rId5"/>
    <sheet name="intervalos de credibilidad bn" sheetId="5" r:id="rId6"/>
    <sheet name="intervalos credibilidad poisson" sheetId="6" r:id="rId7"/>
    <sheet name="Predictivas Poisson" sheetId="9" r:id="rId8"/>
    <sheet name="Predictivas Binomial" sheetId="11"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3" i="1" l="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2" i="1"/>
  <c r="C52" i="1"/>
  <c r="D52" i="1"/>
  <c r="E52" i="1"/>
  <c r="F52" i="1"/>
  <c r="G52" i="1"/>
  <c r="H52" i="1"/>
  <c r="I52" i="1"/>
  <c r="J52" i="1"/>
  <c r="K52" i="1"/>
  <c r="L52" i="1"/>
  <c r="M52" i="1"/>
  <c r="N52" i="1"/>
  <c r="O52" i="1"/>
  <c r="P52" i="1"/>
  <c r="Q52" i="1"/>
  <c r="R52" i="1"/>
  <c r="S52" i="1"/>
  <c r="T52" i="1"/>
  <c r="U52" i="1"/>
  <c r="V52" i="1"/>
  <c r="W52" i="1"/>
  <c r="X52" i="1"/>
  <c r="Y52" i="1"/>
  <c r="Z52" i="1"/>
  <c r="AA52" i="1"/>
  <c r="C5" i="9"/>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2" i="1"/>
  <c r="AB50" i="1" s="1"/>
  <c r="D50" i="1"/>
  <c r="E50" i="1"/>
  <c r="F50" i="1"/>
  <c r="G50" i="1"/>
  <c r="H50" i="1"/>
  <c r="I50" i="1"/>
  <c r="J50" i="1"/>
  <c r="K50" i="1"/>
  <c r="L50" i="1"/>
  <c r="M50" i="1"/>
  <c r="N50" i="1"/>
  <c r="O50" i="1"/>
  <c r="P50" i="1"/>
  <c r="Q50" i="1"/>
  <c r="R50" i="1"/>
  <c r="S50" i="1"/>
  <c r="T50" i="1"/>
  <c r="U50" i="1"/>
  <c r="V50" i="1"/>
  <c r="W50" i="1"/>
  <c r="X50" i="1"/>
  <c r="Y50" i="1"/>
  <c r="Z50" i="1"/>
  <c r="AA50" i="1"/>
  <c r="C50" i="1"/>
  <c r="AC51" i="1"/>
  <c r="D51" i="1"/>
  <c r="E51" i="1"/>
  <c r="F51" i="1"/>
  <c r="G51" i="1"/>
  <c r="H51" i="1"/>
  <c r="I51" i="1"/>
  <c r="J51" i="1"/>
  <c r="K51" i="1"/>
  <c r="L51" i="1"/>
  <c r="M51" i="1"/>
  <c r="N51" i="1"/>
  <c r="O51" i="1"/>
  <c r="P51" i="1"/>
  <c r="Q51" i="1"/>
  <c r="R51" i="1"/>
  <c r="S51" i="1"/>
  <c r="T51" i="1"/>
  <c r="U51" i="1"/>
  <c r="V51" i="1"/>
  <c r="W51" i="1"/>
  <c r="X51" i="1"/>
  <c r="Y51" i="1"/>
  <c r="Z51" i="1"/>
  <c r="AA51" i="1"/>
  <c r="C51"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2" i="1"/>
  <c r="E6" i="12" l="1"/>
  <c r="D6" i="12"/>
  <c r="F4" i="12" l="1"/>
  <c r="F5" i="12"/>
  <c r="F6" i="12"/>
  <c r="F7" i="12"/>
  <c r="F8" i="12"/>
  <c r="D60" i="12" s="1"/>
  <c r="F9" i="12"/>
  <c r="D61" i="12" s="1"/>
  <c r="F10" i="12"/>
  <c r="F11" i="12"/>
  <c r="F12" i="12"/>
  <c r="F13" i="12"/>
  <c r="F14" i="12"/>
  <c r="D66" i="12" s="1"/>
  <c r="F15" i="12"/>
  <c r="D67" i="12" s="1"/>
  <c r="F16" i="12"/>
  <c r="F17" i="12"/>
  <c r="F18" i="12"/>
  <c r="F19" i="12"/>
  <c r="F20" i="12"/>
  <c r="D72" i="12" s="1"/>
  <c r="F21" i="12"/>
  <c r="D73" i="12" s="1"/>
  <c r="F22" i="12"/>
  <c r="F23" i="12"/>
  <c r="F24" i="12"/>
  <c r="F25" i="12"/>
  <c r="F26" i="12"/>
  <c r="D78" i="12" s="1"/>
  <c r="F27" i="12"/>
  <c r="D79" i="12" s="1"/>
  <c r="F28" i="12"/>
  <c r="F29" i="12"/>
  <c r="F30" i="12"/>
  <c r="F31" i="12"/>
  <c r="F32" i="12"/>
  <c r="D84" i="12" s="1"/>
  <c r="F33" i="12"/>
  <c r="D85" i="12" s="1"/>
  <c r="F34" i="12"/>
  <c r="F35" i="12"/>
  <c r="F36" i="12"/>
  <c r="F37" i="12"/>
  <c r="F38" i="12"/>
  <c r="D90" i="12" s="1"/>
  <c r="F39" i="12"/>
  <c r="D91" i="12" s="1"/>
  <c r="F40" i="12"/>
  <c r="F41" i="12"/>
  <c r="F42" i="12"/>
  <c r="F43" i="12"/>
  <c r="F44" i="12"/>
  <c r="D96" i="12" s="1"/>
  <c r="F45" i="12"/>
  <c r="D97" i="12" s="1"/>
  <c r="F46" i="12"/>
  <c r="F47" i="12"/>
  <c r="F48" i="12"/>
  <c r="F49" i="12"/>
  <c r="F50" i="12"/>
  <c r="D102" i="12" s="1"/>
  <c r="F51" i="12"/>
  <c r="D103" i="12" s="1"/>
  <c r="D57" i="12"/>
  <c r="E57" i="12"/>
  <c r="D58" i="12"/>
  <c r="E58" i="12"/>
  <c r="D59" i="12"/>
  <c r="E59" i="12"/>
  <c r="E60" i="12"/>
  <c r="E61" i="12"/>
  <c r="D62" i="12"/>
  <c r="E62" i="12"/>
  <c r="D63" i="12"/>
  <c r="E63" i="12"/>
  <c r="D64" i="12"/>
  <c r="E64" i="12"/>
  <c r="D65" i="12"/>
  <c r="E65" i="12"/>
  <c r="E66" i="12"/>
  <c r="E67" i="12"/>
  <c r="D68" i="12"/>
  <c r="E68" i="12"/>
  <c r="D69" i="12"/>
  <c r="E69" i="12"/>
  <c r="D70" i="12"/>
  <c r="E70" i="12"/>
  <c r="D71" i="12"/>
  <c r="E71" i="12"/>
  <c r="E72" i="12"/>
  <c r="E73" i="12"/>
  <c r="D74" i="12"/>
  <c r="E74" i="12"/>
  <c r="D75" i="12"/>
  <c r="E75" i="12"/>
  <c r="D76" i="12"/>
  <c r="E76" i="12"/>
  <c r="D77" i="12"/>
  <c r="E77" i="12"/>
  <c r="E78" i="12"/>
  <c r="E79" i="12"/>
  <c r="D80" i="12"/>
  <c r="E80" i="12"/>
  <c r="D81" i="12"/>
  <c r="E81" i="12"/>
  <c r="D82" i="12"/>
  <c r="E82" i="12"/>
  <c r="D83" i="12"/>
  <c r="E83" i="12"/>
  <c r="E84" i="12"/>
  <c r="E85" i="12"/>
  <c r="D86" i="12"/>
  <c r="E86" i="12"/>
  <c r="D87" i="12"/>
  <c r="E87" i="12"/>
  <c r="D88" i="12"/>
  <c r="E88" i="12"/>
  <c r="D89" i="12"/>
  <c r="E89" i="12"/>
  <c r="E90" i="12"/>
  <c r="E91" i="12"/>
  <c r="D92" i="12"/>
  <c r="E92" i="12"/>
  <c r="D93" i="12"/>
  <c r="E93" i="12"/>
  <c r="D94" i="12"/>
  <c r="E94" i="12"/>
  <c r="D95" i="12"/>
  <c r="E95" i="12"/>
  <c r="E96" i="12"/>
  <c r="E97" i="12"/>
  <c r="D98" i="12"/>
  <c r="E98" i="12"/>
  <c r="D99" i="12"/>
  <c r="E99" i="12"/>
  <c r="D100" i="12"/>
  <c r="E100" i="12"/>
  <c r="D101" i="12"/>
  <c r="E101" i="12"/>
  <c r="E102" i="12"/>
  <c r="E103" i="12"/>
  <c r="C97" i="12"/>
  <c r="C98" i="12"/>
  <c r="C99" i="12"/>
  <c r="C100" i="12"/>
  <c r="C101" i="12"/>
  <c r="C102" i="12"/>
  <c r="C103" i="12"/>
  <c r="C92" i="12"/>
  <c r="C93" i="12"/>
  <c r="C94" i="12"/>
  <c r="C95" i="12"/>
  <c r="C96" i="12"/>
  <c r="C89" i="12"/>
  <c r="C90" i="12"/>
  <c r="C91" i="12"/>
  <c r="C87" i="12"/>
  <c r="C88" i="12"/>
  <c r="C84" i="12"/>
  <c r="C85" i="12"/>
  <c r="C86" i="12"/>
  <c r="C82" i="12"/>
  <c r="C83" i="12"/>
  <c r="C79" i="12"/>
  <c r="C80" i="12"/>
  <c r="C81" i="12"/>
  <c r="C57" i="12"/>
  <c r="C58" i="12"/>
  <c r="C59" i="12"/>
  <c r="C60" i="12"/>
  <c r="C61" i="12"/>
  <c r="C62" i="12"/>
  <c r="C63" i="12"/>
  <c r="C64" i="12"/>
  <c r="C65" i="12"/>
  <c r="C66" i="12"/>
  <c r="C67" i="12"/>
  <c r="C68" i="12"/>
  <c r="C69" i="12"/>
  <c r="C70" i="12"/>
  <c r="C71" i="12"/>
  <c r="C72" i="12"/>
  <c r="C73" i="12"/>
  <c r="C74" i="12"/>
  <c r="C75" i="12"/>
  <c r="C76" i="12"/>
  <c r="C77" i="12"/>
  <c r="C78" i="12"/>
  <c r="E56" i="12"/>
  <c r="D56" i="12"/>
  <c r="C56" i="12"/>
  <c r="G5" i="12" l="1"/>
  <c r="H5" i="12"/>
  <c r="G6" i="12"/>
  <c r="H6" i="12"/>
  <c r="G7" i="12"/>
  <c r="H7" i="12"/>
  <c r="G8" i="12"/>
  <c r="H8" i="12"/>
  <c r="G9" i="12"/>
  <c r="H9" i="12"/>
  <c r="G10" i="12"/>
  <c r="H10" i="12"/>
  <c r="G11" i="12"/>
  <c r="H11" i="12"/>
  <c r="G12" i="12"/>
  <c r="H12" i="12"/>
  <c r="G13" i="12"/>
  <c r="H13" i="12"/>
  <c r="G14" i="12"/>
  <c r="H14" i="12"/>
  <c r="G15" i="12"/>
  <c r="H15" i="12"/>
  <c r="G16" i="12"/>
  <c r="H16" i="12"/>
  <c r="G17" i="12"/>
  <c r="H17" i="12"/>
  <c r="G18" i="12"/>
  <c r="H18" i="12"/>
  <c r="G19" i="12"/>
  <c r="H19" i="12"/>
  <c r="G20" i="12"/>
  <c r="H20" i="12"/>
  <c r="G21" i="12"/>
  <c r="H21" i="12"/>
  <c r="G22" i="12"/>
  <c r="H22" i="12"/>
  <c r="G23" i="12"/>
  <c r="H23" i="12"/>
  <c r="G24" i="12"/>
  <c r="H24" i="12"/>
  <c r="G25" i="12"/>
  <c r="H25" i="12"/>
  <c r="G26" i="12"/>
  <c r="H26" i="12"/>
  <c r="G27" i="12"/>
  <c r="H27" i="12"/>
  <c r="G28" i="12"/>
  <c r="H28" i="12"/>
  <c r="G29" i="12"/>
  <c r="H29" i="12"/>
  <c r="G30" i="12"/>
  <c r="H30" i="12"/>
  <c r="G31" i="12"/>
  <c r="H31" i="12"/>
  <c r="G32" i="12"/>
  <c r="H32" i="12"/>
  <c r="G33" i="12"/>
  <c r="H33" i="12"/>
  <c r="G34" i="12"/>
  <c r="H34" i="12"/>
  <c r="G35" i="12"/>
  <c r="H35" i="12"/>
  <c r="G36" i="12"/>
  <c r="H36" i="12"/>
  <c r="G37" i="12"/>
  <c r="H37" i="12"/>
  <c r="G38" i="12"/>
  <c r="H38" i="12"/>
  <c r="G39" i="12"/>
  <c r="H39" i="12"/>
  <c r="G40" i="12"/>
  <c r="H40" i="12"/>
  <c r="G41" i="12"/>
  <c r="H41" i="12"/>
  <c r="G42" i="12"/>
  <c r="H42" i="12"/>
  <c r="G43" i="12"/>
  <c r="H43" i="12"/>
  <c r="G44" i="12"/>
  <c r="H44" i="12"/>
  <c r="G45" i="12"/>
  <c r="H45" i="12"/>
  <c r="G46" i="12"/>
  <c r="H46" i="12"/>
  <c r="G47" i="12"/>
  <c r="H47" i="12"/>
  <c r="G48" i="12"/>
  <c r="H48" i="12"/>
  <c r="G49" i="12"/>
  <c r="H49" i="12"/>
  <c r="G50" i="12"/>
  <c r="H50" i="12"/>
  <c r="G51" i="12"/>
  <c r="H51" i="12"/>
  <c r="E51" i="12"/>
  <c r="D51" i="12"/>
  <c r="C51" i="12"/>
  <c r="E50" i="12"/>
  <c r="D50" i="12"/>
  <c r="C50" i="12"/>
  <c r="E49" i="12"/>
  <c r="D49" i="12"/>
  <c r="C49" i="12"/>
  <c r="E48" i="12"/>
  <c r="D48" i="12"/>
  <c r="C48" i="12"/>
  <c r="E47" i="12"/>
  <c r="D47" i="12"/>
  <c r="C47" i="12"/>
  <c r="E46" i="12"/>
  <c r="D46" i="12"/>
  <c r="C46" i="12"/>
  <c r="E45" i="12"/>
  <c r="D45" i="12"/>
  <c r="C45" i="12"/>
  <c r="E44" i="12"/>
  <c r="D44" i="12"/>
  <c r="C44" i="12"/>
  <c r="E43" i="12"/>
  <c r="D43" i="12"/>
  <c r="C43" i="12"/>
  <c r="E42" i="12"/>
  <c r="D42" i="12"/>
  <c r="C42" i="12"/>
  <c r="E41" i="12"/>
  <c r="D41" i="12"/>
  <c r="C41" i="12"/>
  <c r="E40" i="12"/>
  <c r="D40" i="12"/>
  <c r="C40" i="12"/>
  <c r="E39" i="12"/>
  <c r="D39" i="12"/>
  <c r="C39" i="12"/>
  <c r="E38" i="12"/>
  <c r="D38" i="12"/>
  <c r="C38" i="12"/>
  <c r="E37" i="12"/>
  <c r="D37" i="12"/>
  <c r="C37" i="12"/>
  <c r="E36" i="12"/>
  <c r="D36" i="12"/>
  <c r="C36" i="12"/>
  <c r="E35" i="12"/>
  <c r="D35" i="12"/>
  <c r="C35" i="12"/>
  <c r="E34" i="12"/>
  <c r="D34" i="12"/>
  <c r="C34" i="12"/>
  <c r="E33" i="12"/>
  <c r="D33" i="12"/>
  <c r="C33" i="12"/>
  <c r="E32" i="12"/>
  <c r="D32" i="12"/>
  <c r="C32" i="12"/>
  <c r="E31" i="12"/>
  <c r="D31" i="12"/>
  <c r="C31" i="12"/>
  <c r="E30" i="12"/>
  <c r="D30" i="12"/>
  <c r="C30" i="12"/>
  <c r="E29" i="12"/>
  <c r="D29" i="12"/>
  <c r="C29" i="12"/>
  <c r="E28" i="12"/>
  <c r="D28" i="12"/>
  <c r="C28" i="12"/>
  <c r="E27" i="12"/>
  <c r="D27" i="12"/>
  <c r="L26" i="5"/>
  <c r="C27" i="12"/>
  <c r="E26" i="12"/>
  <c r="D26" i="12"/>
  <c r="C26" i="12"/>
  <c r="E25" i="12"/>
  <c r="D25" i="12"/>
  <c r="C25" i="12"/>
  <c r="E24" i="12"/>
  <c r="D24" i="12"/>
  <c r="C24" i="12"/>
  <c r="E23" i="12"/>
  <c r="D23" i="12"/>
  <c r="C23" i="12"/>
  <c r="E22" i="12"/>
  <c r="D22" i="12"/>
  <c r="C22" i="12"/>
  <c r="E21" i="12"/>
  <c r="D21" i="12"/>
  <c r="C21" i="12"/>
  <c r="E20" i="12"/>
  <c r="D20" i="12"/>
  <c r="C20" i="12"/>
  <c r="E19" i="12"/>
  <c r="D19" i="12"/>
  <c r="C19" i="12"/>
  <c r="E18" i="12"/>
  <c r="D18" i="12"/>
  <c r="C18" i="12"/>
  <c r="E17" i="12"/>
  <c r="D17" i="12"/>
  <c r="C17" i="12"/>
  <c r="E16" i="12"/>
  <c r="D16" i="12"/>
  <c r="C16" i="12"/>
  <c r="E15" i="12"/>
  <c r="D15" i="12"/>
  <c r="C15" i="12"/>
  <c r="E14" i="12"/>
  <c r="D14" i="12"/>
  <c r="C14" i="12"/>
  <c r="E13" i="12"/>
  <c r="D13" i="12"/>
  <c r="C13" i="12"/>
  <c r="E12" i="12"/>
  <c r="D12" i="12"/>
  <c r="C12" i="12"/>
  <c r="E11" i="12"/>
  <c r="D11" i="12"/>
  <c r="C11" i="12"/>
  <c r="E10" i="12"/>
  <c r="D10" i="12"/>
  <c r="C10" i="12"/>
  <c r="E9" i="12"/>
  <c r="D9" i="12"/>
  <c r="C9" i="12"/>
  <c r="E8" i="12"/>
  <c r="D8" i="12"/>
  <c r="C8" i="12"/>
  <c r="E7" i="12"/>
  <c r="D7" i="12"/>
  <c r="C7" i="12"/>
  <c r="C6" i="12"/>
  <c r="E5" i="12"/>
  <c r="D5" i="12"/>
  <c r="C5" i="12"/>
  <c r="H4" i="12"/>
  <c r="G4" i="12"/>
  <c r="B3" i="5"/>
  <c r="C4" i="12" s="1"/>
  <c r="E4" i="12"/>
  <c r="D4" i="12"/>
  <c r="AB3" i="3"/>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2" i="3"/>
  <c r="AB3" i="2"/>
  <c r="AB4" i="2"/>
  <c r="AB5" i="2"/>
  <c r="AB6" i="2"/>
  <c r="AB7" i="2"/>
  <c r="AB8" i="2"/>
  <c r="AB9" i="2"/>
  <c r="AB10" i="2"/>
  <c r="AB11" i="2"/>
  <c r="AB12" i="2"/>
  <c r="AB13" i="2"/>
  <c r="AB14" i="2"/>
  <c r="AB15" i="2"/>
  <c r="AB16" i="2"/>
  <c r="AB17" i="2"/>
  <c r="AB18" i="2"/>
  <c r="AB19" i="2"/>
  <c r="AB20" i="2"/>
  <c r="AB21" i="2"/>
  <c r="AB22" i="2"/>
  <c r="AB23" i="2"/>
  <c r="AB24" i="2"/>
  <c r="AB25" i="2"/>
  <c r="AB26" i="2"/>
  <c r="AB27" i="2"/>
  <c r="AB28" i="2"/>
  <c r="AB29" i="2"/>
  <c r="AB30" i="2"/>
  <c r="AB31" i="2"/>
  <c r="AB32" i="2"/>
  <c r="AB33" i="2"/>
  <c r="AB34" i="2"/>
  <c r="AB35" i="2"/>
  <c r="AB36" i="2"/>
  <c r="AB37" i="2"/>
  <c r="AB38" i="2"/>
  <c r="AB39" i="2"/>
  <c r="AB40" i="2"/>
  <c r="AB41" i="2"/>
  <c r="AB42" i="2"/>
  <c r="AB43" i="2"/>
  <c r="AB44" i="2"/>
  <c r="AB45" i="2"/>
  <c r="AB46" i="2"/>
  <c r="AB47" i="2"/>
  <c r="AB48" i="2"/>
  <c r="AB49" i="2"/>
  <c r="AB2" i="2"/>
  <c r="AX4" i="5" l="1"/>
  <c r="BB8" i="5"/>
  <c r="AX5" i="5"/>
  <c r="AY5" i="5"/>
  <c r="AX6" i="5"/>
  <c r="AY6" i="5"/>
  <c r="AX7" i="5"/>
  <c r="AY7" i="5"/>
  <c r="AX8" i="5"/>
  <c r="AY8" i="5"/>
  <c r="AX9" i="5"/>
  <c r="AY9" i="5"/>
  <c r="AX10" i="5"/>
  <c r="AY10" i="5"/>
  <c r="AX11" i="5"/>
  <c r="AY11" i="5"/>
  <c r="AX12" i="5"/>
  <c r="AY12" i="5"/>
  <c r="AX13" i="5"/>
  <c r="AY13" i="5"/>
  <c r="AX14" i="5"/>
  <c r="AY14" i="5"/>
  <c r="AX15" i="5"/>
  <c r="AY15" i="5"/>
  <c r="AX16" i="5"/>
  <c r="AY16" i="5"/>
  <c r="AX17" i="5"/>
  <c r="AY17" i="5"/>
  <c r="AX18" i="5"/>
  <c r="AY18" i="5"/>
  <c r="AX19" i="5"/>
  <c r="AY19" i="5"/>
  <c r="AX20" i="5"/>
  <c r="AY20" i="5"/>
  <c r="AX21" i="5"/>
  <c r="AY21" i="5"/>
  <c r="AX22" i="5"/>
  <c r="AY22" i="5"/>
  <c r="AX23" i="5"/>
  <c r="AY23" i="5"/>
  <c r="AX24" i="5"/>
  <c r="AY24" i="5"/>
  <c r="AX25" i="5"/>
  <c r="AY25" i="5"/>
  <c r="AX26" i="5"/>
  <c r="AY26" i="5"/>
  <c r="AX27" i="5"/>
  <c r="AY27" i="5"/>
  <c r="AX28" i="5"/>
  <c r="AY28" i="5"/>
  <c r="AX29" i="5"/>
  <c r="AY29" i="5"/>
  <c r="AX30" i="5"/>
  <c r="AY30" i="5"/>
  <c r="AX31" i="5"/>
  <c r="AY31" i="5"/>
  <c r="AX32" i="5"/>
  <c r="AY32" i="5"/>
  <c r="AX33" i="5"/>
  <c r="AY33" i="5"/>
  <c r="AX34" i="5"/>
  <c r="AY34" i="5"/>
  <c r="AX35" i="5"/>
  <c r="AY35" i="5"/>
  <c r="AX36" i="5"/>
  <c r="AY36" i="5"/>
  <c r="AX37" i="5"/>
  <c r="AY37" i="5"/>
  <c r="AX38" i="5"/>
  <c r="AY38" i="5"/>
  <c r="AX39" i="5"/>
  <c r="AY39" i="5"/>
  <c r="AX40" i="5"/>
  <c r="AY40" i="5"/>
  <c r="AX41" i="5"/>
  <c r="AY41" i="5"/>
  <c r="AX42" i="5"/>
  <c r="AY42" i="5"/>
  <c r="AX43" i="5"/>
  <c r="AY43" i="5"/>
  <c r="AX44" i="5"/>
  <c r="AY44" i="5"/>
  <c r="AX45" i="5"/>
  <c r="AY45" i="5"/>
  <c r="AX46" i="5"/>
  <c r="AY46" i="5"/>
  <c r="AX47" i="5"/>
  <c r="AY47" i="5"/>
  <c r="AX48" i="5"/>
  <c r="AY48" i="5"/>
  <c r="AX49" i="5"/>
  <c r="AY49" i="5"/>
  <c r="AX50" i="5"/>
  <c r="AY50" i="5"/>
  <c r="AY3" i="5"/>
  <c r="AX3" i="5"/>
  <c r="AV4" i="5"/>
  <c r="AW4" i="5"/>
  <c r="AV5" i="5"/>
  <c r="AW5" i="5"/>
  <c r="AV6" i="5"/>
  <c r="AW6" i="5"/>
  <c r="AV7" i="5"/>
  <c r="AW7" i="5"/>
  <c r="AV8" i="5"/>
  <c r="AW8" i="5"/>
  <c r="AV9" i="5"/>
  <c r="AW9" i="5"/>
  <c r="AV10" i="5"/>
  <c r="AW10" i="5"/>
  <c r="AV11" i="5"/>
  <c r="AW11" i="5"/>
  <c r="AV12" i="5"/>
  <c r="AW12" i="5"/>
  <c r="AV13" i="5"/>
  <c r="AW13" i="5"/>
  <c r="AV14" i="5"/>
  <c r="AW14" i="5"/>
  <c r="AV15" i="5"/>
  <c r="AW15" i="5"/>
  <c r="AV16" i="5"/>
  <c r="AW16" i="5"/>
  <c r="AV17" i="5"/>
  <c r="AW17" i="5"/>
  <c r="AV18" i="5"/>
  <c r="AW18" i="5"/>
  <c r="AV19" i="5"/>
  <c r="AW19" i="5"/>
  <c r="AV20" i="5"/>
  <c r="AW20" i="5"/>
  <c r="AV21" i="5"/>
  <c r="AW21" i="5"/>
  <c r="AV22" i="5"/>
  <c r="AW22" i="5"/>
  <c r="AV23" i="5"/>
  <c r="AW23" i="5"/>
  <c r="AV24" i="5"/>
  <c r="AW24" i="5"/>
  <c r="AV25" i="5"/>
  <c r="AW25" i="5"/>
  <c r="AV26" i="5"/>
  <c r="AW26" i="5"/>
  <c r="AV27" i="5"/>
  <c r="AW27" i="5"/>
  <c r="AV28" i="5"/>
  <c r="AW28" i="5"/>
  <c r="AV29" i="5"/>
  <c r="AW29" i="5"/>
  <c r="AV30" i="5"/>
  <c r="AW30" i="5"/>
  <c r="AV31" i="5"/>
  <c r="AW31" i="5"/>
  <c r="AV32" i="5"/>
  <c r="AW32" i="5"/>
  <c r="AV33" i="5"/>
  <c r="AW33" i="5"/>
  <c r="AV34" i="5"/>
  <c r="AW34" i="5"/>
  <c r="AV35" i="5"/>
  <c r="AW35" i="5"/>
  <c r="AV36" i="5"/>
  <c r="AW36" i="5"/>
  <c r="AV37" i="5"/>
  <c r="AW37" i="5"/>
  <c r="AV38" i="5"/>
  <c r="AW38" i="5"/>
  <c r="AV39" i="5"/>
  <c r="AW39" i="5"/>
  <c r="AV40" i="5"/>
  <c r="AW40" i="5"/>
  <c r="AV41" i="5"/>
  <c r="AW41" i="5"/>
  <c r="AV42" i="5"/>
  <c r="AW42" i="5"/>
  <c r="AV43" i="5"/>
  <c r="AW43" i="5"/>
  <c r="AV44" i="5"/>
  <c r="AW44" i="5"/>
  <c r="AV45" i="5"/>
  <c r="AW45" i="5"/>
  <c r="AV46" i="5"/>
  <c r="AW46" i="5"/>
  <c r="AV47" i="5"/>
  <c r="AW47" i="5"/>
  <c r="AV48" i="5"/>
  <c r="AW48" i="5"/>
  <c r="AV49" i="5"/>
  <c r="AW49" i="5"/>
  <c r="AV50" i="5"/>
  <c r="AW50" i="5"/>
  <c r="AW3" i="5"/>
  <c r="AV3" i="5"/>
  <c r="AT4" i="5"/>
  <c r="AU4" i="5"/>
  <c r="AT5" i="5"/>
  <c r="AU5" i="5"/>
  <c r="AT6" i="5"/>
  <c r="AU6" i="5"/>
  <c r="AT7" i="5"/>
  <c r="AU7" i="5"/>
  <c r="AT8" i="5"/>
  <c r="AU8" i="5"/>
  <c r="AT9" i="5"/>
  <c r="AU9" i="5"/>
  <c r="AT10" i="5"/>
  <c r="AU10" i="5"/>
  <c r="AT11" i="5"/>
  <c r="AU11" i="5"/>
  <c r="AT12" i="5"/>
  <c r="AU12" i="5"/>
  <c r="AT13" i="5"/>
  <c r="AU13" i="5"/>
  <c r="AT14" i="5"/>
  <c r="AU14" i="5"/>
  <c r="AT15" i="5"/>
  <c r="AU15" i="5"/>
  <c r="AT16" i="5"/>
  <c r="AU16" i="5"/>
  <c r="AT17" i="5"/>
  <c r="AU17" i="5"/>
  <c r="AT18" i="5"/>
  <c r="AU18" i="5"/>
  <c r="AT19" i="5"/>
  <c r="AU19" i="5"/>
  <c r="AT20" i="5"/>
  <c r="AU20" i="5"/>
  <c r="AT21" i="5"/>
  <c r="AU21" i="5"/>
  <c r="AT22" i="5"/>
  <c r="AU22" i="5"/>
  <c r="AT23" i="5"/>
  <c r="AU23" i="5"/>
  <c r="AT24" i="5"/>
  <c r="AU24" i="5"/>
  <c r="AT25" i="5"/>
  <c r="AU25" i="5"/>
  <c r="AT26" i="5"/>
  <c r="AU26" i="5"/>
  <c r="AT27" i="5"/>
  <c r="AU27" i="5"/>
  <c r="AT28" i="5"/>
  <c r="AU28" i="5"/>
  <c r="AT29" i="5"/>
  <c r="AU29" i="5"/>
  <c r="AT30" i="5"/>
  <c r="AU30" i="5"/>
  <c r="AT31" i="5"/>
  <c r="AU31" i="5"/>
  <c r="AT32" i="5"/>
  <c r="AU32" i="5"/>
  <c r="AT33" i="5"/>
  <c r="AU33" i="5"/>
  <c r="AT34" i="5"/>
  <c r="AU34" i="5"/>
  <c r="AT35" i="5"/>
  <c r="AU35" i="5"/>
  <c r="AT36" i="5"/>
  <c r="AU36" i="5"/>
  <c r="AT37" i="5"/>
  <c r="AU37" i="5"/>
  <c r="AT38" i="5"/>
  <c r="AU38" i="5"/>
  <c r="AT39" i="5"/>
  <c r="AU39" i="5"/>
  <c r="AT40" i="5"/>
  <c r="AU40" i="5"/>
  <c r="AT41" i="5"/>
  <c r="AU41" i="5"/>
  <c r="AT42" i="5"/>
  <c r="AU42" i="5"/>
  <c r="AT43" i="5"/>
  <c r="AU43" i="5"/>
  <c r="AT44" i="5"/>
  <c r="AU44" i="5"/>
  <c r="AT45" i="5"/>
  <c r="AU45" i="5"/>
  <c r="AT46" i="5"/>
  <c r="AU46" i="5"/>
  <c r="AT47" i="5"/>
  <c r="AU47" i="5"/>
  <c r="AT48" i="5"/>
  <c r="AU48" i="5"/>
  <c r="AT49" i="5"/>
  <c r="AU49" i="5"/>
  <c r="AT50" i="5"/>
  <c r="AU50" i="5"/>
  <c r="AT3" i="5"/>
  <c r="AR4" i="5"/>
  <c r="AR5" i="5"/>
  <c r="AR6" i="5"/>
  <c r="AR7" i="5"/>
  <c r="AR8" i="5"/>
  <c r="AR9" i="5"/>
  <c r="AR10" i="5"/>
  <c r="AR11" i="5"/>
  <c r="AR12" i="5"/>
  <c r="AR13" i="5"/>
  <c r="AR14" i="5"/>
  <c r="AR15" i="5"/>
  <c r="AR16" i="5"/>
  <c r="AR17" i="5"/>
  <c r="AR18" i="5"/>
  <c r="AR19" i="5"/>
  <c r="AR20" i="5"/>
  <c r="AR21" i="5"/>
  <c r="AR22" i="5"/>
  <c r="AR23" i="5"/>
  <c r="AR24" i="5"/>
  <c r="AR25" i="5"/>
  <c r="AR26" i="5"/>
  <c r="AR27" i="5"/>
  <c r="AR28" i="5"/>
  <c r="AR29" i="5"/>
  <c r="AR30" i="5"/>
  <c r="AR31" i="5"/>
  <c r="AR32" i="5"/>
  <c r="AR33" i="5"/>
  <c r="AR34" i="5"/>
  <c r="AR35" i="5"/>
  <c r="AR36" i="5"/>
  <c r="AR37" i="5"/>
  <c r="AR38" i="5"/>
  <c r="AR39" i="5"/>
  <c r="AR40" i="5"/>
  <c r="AR41" i="5"/>
  <c r="AR42" i="5"/>
  <c r="AR43" i="5"/>
  <c r="AR44" i="5"/>
  <c r="AR45" i="5"/>
  <c r="AR46" i="5"/>
  <c r="AR47" i="5"/>
  <c r="AR48" i="5"/>
  <c r="AR49" i="5"/>
  <c r="AR50" i="5"/>
  <c r="AR3" i="5"/>
  <c r="AP4" i="5"/>
  <c r="AP5" i="5"/>
  <c r="AP6" i="5"/>
  <c r="AP7" i="5"/>
  <c r="AP8" i="5"/>
  <c r="AP9" i="5"/>
  <c r="AP10" i="5"/>
  <c r="AP11" i="5"/>
  <c r="AP12" i="5"/>
  <c r="AP13" i="5"/>
  <c r="AP14" i="5"/>
  <c r="AP15" i="5"/>
  <c r="AP16" i="5"/>
  <c r="AP17" i="5"/>
  <c r="AP18" i="5"/>
  <c r="AP19" i="5"/>
  <c r="AP20" i="5"/>
  <c r="AP21" i="5"/>
  <c r="AP22" i="5"/>
  <c r="AP23" i="5"/>
  <c r="AP24" i="5"/>
  <c r="AP25" i="5"/>
  <c r="AP26" i="5"/>
  <c r="AP27" i="5"/>
  <c r="AP28" i="5"/>
  <c r="AP29" i="5"/>
  <c r="AP30" i="5"/>
  <c r="AP31" i="5"/>
  <c r="AP32" i="5"/>
  <c r="AP33" i="5"/>
  <c r="AP34" i="5"/>
  <c r="AP35" i="5"/>
  <c r="AP36" i="5"/>
  <c r="AP37" i="5"/>
  <c r="AP38" i="5"/>
  <c r="AP39" i="5"/>
  <c r="AP40" i="5"/>
  <c r="AP41" i="5"/>
  <c r="AP42" i="5"/>
  <c r="AP43" i="5"/>
  <c r="AP44" i="5"/>
  <c r="AP45" i="5"/>
  <c r="AP46" i="5"/>
  <c r="AP47" i="5"/>
  <c r="AP48" i="5"/>
  <c r="AP49" i="5"/>
  <c r="AP50" i="5"/>
  <c r="AP3" i="5"/>
  <c r="AN4" i="5"/>
  <c r="AN5" i="5"/>
  <c r="AN6" i="5"/>
  <c r="AN7" i="5"/>
  <c r="AN8" i="5"/>
  <c r="AN9" i="5"/>
  <c r="AN10" i="5"/>
  <c r="AN11" i="5"/>
  <c r="AN12" i="5"/>
  <c r="AN13" i="5"/>
  <c r="AN14" i="5"/>
  <c r="AN15" i="5"/>
  <c r="AN16" i="5"/>
  <c r="AN17" i="5"/>
  <c r="AN18" i="5"/>
  <c r="AN19" i="5"/>
  <c r="AN20" i="5"/>
  <c r="AN21" i="5"/>
  <c r="AN22" i="5"/>
  <c r="AN23" i="5"/>
  <c r="AN24" i="5"/>
  <c r="AN25" i="5"/>
  <c r="AN26" i="5"/>
  <c r="AN27" i="5"/>
  <c r="AN28" i="5"/>
  <c r="AN29" i="5"/>
  <c r="AN30" i="5"/>
  <c r="AN31" i="5"/>
  <c r="AN32" i="5"/>
  <c r="AN33" i="5"/>
  <c r="AN34" i="5"/>
  <c r="AN35" i="5"/>
  <c r="AN36" i="5"/>
  <c r="AN37" i="5"/>
  <c r="AN38" i="5"/>
  <c r="AN39" i="5"/>
  <c r="AN40" i="5"/>
  <c r="AN41" i="5"/>
  <c r="AN42" i="5"/>
  <c r="AN43" i="5"/>
  <c r="AN44" i="5"/>
  <c r="AN45" i="5"/>
  <c r="AN46" i="5"/>
  <c r="AN47" i="5"/>
  <c r="AN48" i="5"/>
  <c r="AN49" i="5"/>
  <c r="AN50" i="5"/>
  <c r="AN3" i="5"/>
  <c r="AL4" i="5"/>
  <c r="AL5" i="5"/>
  <c r="AL6" i="5"/>
  <c r="AL7" i="5"/>
  <c r="AL8" i="5"/>
  <c r="AL9" i="5"/>
  <c r="AL10" i="5"/>
  <c r="AL11" i="5"/>
  <c r="AL12" i="5"/>
  <c r="AL13" i="5"/>
  <c r="AL14" i="5"/>
  <c r="AL15" i="5"/>
  <c r="AL16" i="5"/>
  <c r="AL17" i="5"/>
  <c r="AL18" i="5"/>
  <c r="AL19" i="5"/>
  <c r="AL20" i="5"/>
  <c r="AL21" i="5"/>
  <c r="AL22" i="5"/>
  <c r="AL23" i="5"/>
  <c r="AL24" i="5"/>
  <c r="AL25" i="5"/>
  <c r="AL26" i="5"/>
  <c r="AL27" i="5"/>
  <c r="AL28" i="5"/>
  <c r="AL29" i="5"/>
  <c r="AL30" i="5"/>
  <c r="AL31" i="5"/>
  <c r="AL32" i="5"/>
  <c r="AL33" i="5"/>
  <c r="AL34" i="5"/>
  <c r="AL35" i="5"/>
  <c r="AL36" i="5"/>
  <c r="AL37" i="5"/>
  <c r="AL38" i="5"/>
  <c r="AL39" i="5"/>
  <c r="AL40" i="5"/>
  <c r="AL41" i="5"/>
  <c r="AL42" i="5"/>
  <c r="AL43" i="5"/>
  <c r="AL44" i="5"/>
  <c r="AL45" i="5"/>
  <c r="AL46" i="5"/>
  <c r="AL47" i="5"/>
  <c r="AL48" i="5"/>
  <c r="AL49" i="5"/>
  <c r="AL50" i="5"/>
  <c r="AL3" i="5"/>
  <c r="AJ4" i="5"/>
  <c r="AJ5" i="5"/>
  <c r="AJ6" i="5"/>
  <c r="AJ7" i="5"/>
  <c r="AJ8" i="5"/>
  <c r="AJ9" i="5"/>
  <c r="AJ10" i="5"/>
  <c r="AJ11" i="5"/>
  <c r="AJ12" i="5"/>
  <c r="AJ13" i="5"/>
  <c r="AJ14" i="5"/>
  <c r="AJ15" i="5"/>
  <c r="AJ16" i="5"/>
  <c r="AJ17" i="5"/>
  <c r="AJ18" i="5"/>
  <c r="AJ19" i="5"/>
  <c r="AJ20" i="5"/>
  <c r="AJ21" i="5"/>
  <c r="AJ22" i="5"/>
  <c r="AJ23" i="5"/>
  <c r="AJ24" i="5"/>
  <c r="AJ25" i="5"/>
  <c r="AJ26" i="5"/>
  <c r="AJ27" i="5"/>
  <c r="AJ28" i="5"/>
  <c r="AJ29" i="5"/>
  <c r="AJ30" i="5"/>
  <c r="AJ31" i="5"/>
  <c r="AJ32" i="5"/>
  <c r="AJ33" i="5"/>
  <c r="AJ34" i="5"/>
  <c r="AJ35" i="5"/>
  <c r="AJ36" i="5"/>
  <c r="AJ37" i="5"/>
  <c r="AJ38" i="5"/>
  <c r="AJ39" i="5"/>
  <c r="AJ40" i="5"/>
  <c r="AJ41" i="5"/>
  <c r="AJ42" i="5"/>
  <c r="AJ43" i="5"/>
  <c r="AJ44" i="5"/>
  <c r="AJ45" i="5"/>
  <c r="AJ46" i="5"/>
  <c r="AJ47" i="5"/>
  <c r="AJ48" i="5"/>
  <c r="AJ49" i="5"/>
  <c r="AJ50" i="5"/>
  <c r="AJ3" i="5"/>
  <c r="AH4" i="5"/>
  <c r="AH5" i="5"/>
  <c r="AH6" i="5"/>
  <c r="AH7" i="5"/>
  <c r="AH8" i="5"/>
  <c r="AH9" i="5"/>
  <c r="AH10" i="5"/>
  <c r="AH11" i="5"/>
  <c r="AH12" i="5"/>
  <c r="AH13" i="5"/>
  <c r="AH14" i="5"/>
  <c r="AH15" i="5"/>
  <c r="AH16" i="5"/>
  <c r="AH17" i="5"/>
  <c r="AH18" i="5"/>
  <c r="AH19" i="5"/>
  <c r="AH20" i="5"/>
  <c r="AH21" i="5"/>
  <c r="AH22" i="5"/>
  <c r="AH23" i="5"/>
  <c r="AH24" i="5"/>
  <c r="AH25" i="5"/>
  <c r="AH26" i="5"/>
  <c r="AH27" i="5"/>
  <c r="AH28" i="5"/>
  <c r="AH29" i="5"/>
  <c r="AH30" i="5"/>
  <c r="AH31" i="5"/>
  <c r="AH32" i="5"/>
  <c r="AH33" i="5"/>
  <c r="AH34" i="5"/>
  <c r="AH35" i="5"/>
  <c r="AH36" i="5"/>
  <c r="AH37" i="5"/>
  <c r="AH38" i="5"/>
  <c r="AH39" i="5"/>
  <c r="AH40" i="5"/>
  <c r="AH41" i="5"/>
  <c r="AH42" i="5"/>
  <c r="AH43" i="5"/>
  <c r="AH44" i="5"/>
  <c r="AH45" i="5"/>
  <c r="AH46" i="5"/>
  <c r="AH47" i="5"/>
  <c r="AH48" i="5"/>
  <c r="AH49" i="5"/>
  <c r="AH50" i="5"/>
  <c r="AH3" i="5"/>
  <c r="AF4" i="5"/>
  <c r="AF5" i="5"/>
  <c r="AF6" i="5"/>
  <c r="AF7" i="5"/>
  <c r="AF8" i="5"/>
  <c r="AF9" i="5"/>
  <c r="AF10" i="5"/>
  <c r="AF11" i="5"/>
  <c r="AF12" i="5"/>
  <c r="AF13" i="5"/>
  <c r="AF14" i="5"/>
  <c r="AF15" i="5"/>
  <c r="AF16" i="5"/>
  <c r="AF17" i="5"/>
  <c r="AF18" i="5"/>
  <c r="AF19" i="5"/>
  <c r="AF20" i="5"/>
  <c r="AF21" i="5"/>
  <c r="AF22" i="5"/>
  <c r="AF23" i="5"/>
  <c r="AF24" i="5"/>
  <c r="AF25" i="5"/>
  <c r="AF26" i="5"/>
  <c r="AF27" i="5"/>
  <c r="AF28" i="5"/>
  <c r="AF29" i="5"/>
  <c r="AF30" i="5"/>
  <c r="AF31" i="5"/>
  <c r="AF32" i="5"/>
  <c r="AF33" i="5"/>
  <c r="AF34" i="5"/>
  <c r="AF35" i="5"/>
  <c r="AF36" i="5"/>
  <c r="AF37" i="5"/>
  <c r="AF38" i="5"/>
  <c r="AF39" i="5"/>
  <c r="AF40" i="5"/>
  <c r="AF41" i="5"/>
  <c r="AF42" i="5"/>
  <c r="AF43" i="5"/>
  <c r="AF44" i="5"/>
  <c r="AF45" i="5"/>
  <c r="AF46" i="5"/>
  <c r="AF47" i="5"/>
  <c r="AF48" i="5"/>
  <c r="AF49" i="5"/>
  <c r="AF50" i="5"/>
  <c r="AF3" i="5"/>
  <c r="AD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3" i="5"/>
  <c r="AB4" i="5"/>
  <c r="AB5" i="5"/>
  <c r="AB6" i="5"/>
  <c r="AB7" i="5"/>
  <c r="AB8" i="5"/>
  <c r="AB9" i="5"/>
  <c r="AB10" i="5"/>
  <c r="AB11" i="5"/>
  <c r="AB12" i="5"/>
  <c r="AB13" i="5"/>
  <c r="AB14" i="5"/>
  <c r="AB15"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44" i="5"/>
  <c r="AB45" i="5"/>
  <c r="AB46" i="5"/>
  <c r="AB47" i="5"/>
  <c r="AB48" i="5"/>
  <c r="AB49" i="5"/>
  <c r="AB50" i="5"/>
  <c r="AB3" i="5"/>
  <c r="Z4" i="5"/>
  <c r="Z5" i="5"/>
  <c r="Z6" i="5"/>
  <c r="Z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44" i="5"/>
  <c r="Z45" i="5"/>
  <c r="Z46" i="5"/>
  <c r="Z47" i="5"/>
  <c r="Z48" i="5"/>
  <c r="Z49" i="5"/>
  <c r="Z50" i="5"/>
  <c r="Z3" i="5"/>
  <c r="X4" i="5"/>
  <c r="X5"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3" i="5"/>
  <c r="V4" i="5"/>
  <c r="V5" i="5"/>
  <c r="V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3" i="5"/>
  <c r="T4"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3"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3" i="5"/>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3" i="5"/>
  <c r="AU3" i="5"/>
  <c r="AS4" i="5"/>
  <c r="AS5" i="5"/>
  <c r="AS6" i="5"/>
  <c r="AS7" i="5"/>
  <c r="AS8" i="5"/>
  <c r="AS9" i="5"/>
  <c r="AS10" i="5"/>
  <c r="AS11" i="5"/>
  <c r="AS12" i="5"/>
  <c r="AS13" i="5"/>
  <c r="AS14" i="5"/>
  <c r="AS15" i="5"/>
  <c r="AS16" i="5"/>
  <c r="AS17" i="5"/>
  <c r="AS18" i="5"/>
  <c r="AS19" i="5"/>
  <c r="AS20" i="5"/>
  <c r="AS21" i="5"/>
  <c r="AS22" i="5"/>
  <c r="AS23" i="5"/>
  <c r="AS24" i="5"/>
  <c r="AS25" i="5"/>
  <c r="AS26" i="5"/>
  <c r="AS27" i="5"/>
  <c r="AS28" i="5"/>
  <c r="AS29" i="5"/>
  <c r="AS30" i="5"/>
  <c r="AS31" i="5"/>
  <c r="AS32" i="5"/>
  <c r="AS33" i="5"/>
  <c r="AS34" i="5"/>
  <c r="AS35" i="5"/>
  <c r="AS36" i="5"/>
  <c r="AS37" i="5"/>
  <c r="AS38" i="5"/>
  <c r="AS39" i="5"/>
  <c r="AS40" i="5"/>
  <c r="AS41" i="5"/>
  <c r="AS42" i="5"/>
  <c r="AS43" i="5"/>
  <c r="AS44" i="5"/>
  <c r="AS45" i="5"/>
  <c r="AS46" i="5"/>
  <c r="AS47" i="5"/>
  <c r="AS48" i="5"/>
  <c r="AS49" i="5"/>
  <c r="AS50" i="5"/>
  <c r="AS3" i="5"/>
  <c r="AQ4" i="5"/>
  <c r="AQ5" i="5"/>
  <c r="AQ6" i="5"/>
  <c r="AQ7" i="5"/>
  <c r="AQ8" i="5"/>
  <c r="AQ9" i="5"/>
  <c r="AQ10" i="5"/>
  <c r="AQ11" i="5"/>
  <c r="AQ12" i="5"/>
  <c r="AQ13" i="5"/>
  <c r="AQ14" i="5"/>
  <c r="AQ15" i="5"/>
  <c r="AQ16" i="5"/>
  <c r="AQ17" i="5"/>
  <c r="AQ18" i="5"/>
  <c r="AQ19" i="5"/>
  <c r="AQ20" i="5"/>
  <c r="AQ21" i="5"/>
  <c r="AQ22" i="5"/>
  <c r="AQ23" i="5"/>
  <c r="AQ24" i="5"/>
  <c r="AQ25" i="5"/>
  <c r="AQ26" i="5"/>
  <c r="AQ27" i="5"/>
  <c r="AQ28" i="5"/>
  <c r="AQ29" i="5"/>
  <c r="AQ30" i="5"/>
  <c r="AQ31" i="5"/>
  <c r="AQ32" i="5"/>
  <c r="AQ33" i="5"/>
  <c r="AQ34" i="5"/>
  <c r="AQ35" i="5"/>
  <c r="AQ36" i="5"/>
  <c r="AQ37" i="5"/>
  <c r="AQ38" i="5"/>
  <c r="AQ39" i="5"/>
  <c r="AQ40" i="5"/>
  <c r="AQ41" i="5"/>
  <c r="AQ42" i="5"/>
  <c r="AQ43" i="5"/>
  <c r="AQ44" i="5"/>
  <c r="AQ45" i="5"/>
  <c r="AQ46" i="5"/>
  <c r="AQ47" i="5"/>
  <c r="AQ48" i="5"/>
  <c r="AQ49" i="5"/>
  <c r="AQ50" i="5"/>
  <c r="AQ3" i="5"/>
  <c r="AO4" i="5"/>
  <c r="AO5" i="5"/>
  <c r="AO6" i="5"/>
  <c r="AO7" i="5"/>
  <c r="AO8" i="5"/>
  <c r="AO9" i="5"/>
  <c r="AO10" i="5"/>
  <c r="AO11" i="5"/>
  <c r="AO12" i="5"/>
  <c r="AO13" i="5"/>
  <c r="AO14" i="5"/>
  <c r="AO15" i="5"/>
  <c r="AO16" i="5"/>
  <c r="AO17" i="5"/>
  <c r="AO18" i="5"/>
  <c r="AO19" i="5"/>
  <c r="AO20" i="5"/>
  <c r="AO21" i="5"/>
  <c r="AO22" i="5"/>
  <c r="AO23" i="5"/>
  <c r="AO24" i="5"/>
  <c r="AO25" i="5"/>
  <c r="AO26" i="5"/>
  <c r="AO27" i="5"/>
  <c r="AO28" i="5"/>
  <c r="AO29" i="5"/>
  <c r="AO30" i="5"/>
  <c r="AO31" i="5"/>
  <c r="AO32" i="5"/>
  <c r="AO33" i="5"/>
  <c r="AO34" i="5"/>
  <c r="AO35" i="5"/>
  <c r="AO36" i="5"/>
  <c r="AO37" i="5"/>
  <c r="AO38" i="5"/>
  <c r="AO39" i="5"/>
  <c r="AO40" i="5"/>
  <c r="AO41" i="5"/>
  <c r="AO42" i="5"/>
  <c r="AO43" i="5"/>
  <c r="AO44" i="5"/>
  <c r="AO45" i="5"/>
  <c r="AO46" i="5"/>
  <c r="AO47" i="5"/>
  <c r="AO48" i="5"/>
  <c r="AO49" i="5"/>
  <c r="AO50" i="5"/>
  <c r="AO3" i="5"/>
  <c r="AM4" i="5"/>
  <c r="AM5" i="5"/>
  <c r="AM6" i="5"/>
  <c r="AM7" i="5"/>
  <c r="AM8" i="5"/>
  <c r="AM9" i="5"/>
  <c r="AM10" i="5"/>
  <c r="AM11" i="5"/>
  <c r="AM12" i="5"/>
  <c r="AM13" i="5"/>
  <c r="AM14" i="5"/>
  <c r="AM15" i="5"/>
  <c r="AM16" i="5"/>
  <c r="AM17" i="5"/>
  <c r="AM18" i="5"/>
  <c r="AM19" i="5"/>
  <c r="AM20" i="5"/>
  <c r="AM21" i="5"/>
  <c r="AM22" i="5"/>
  <c r="AM23" i="5"/>
  <c r="AM24" i="5"/>
  <c r="AM25" i="5"/>
  <c r="AM26" i="5"/>
  <c r="AM27" i="5"/>
  <c r="AM28" i="5"/>
  <c r="AM29" i="5"/>
  <c r="AM30" i="5"/>
  <c r="AM31" i="5"/>
  <c r="AM32" i="5"/>
  <c r="AM33" i="5"/>
  <c r="AM34" i="5"/>
  <c r="AM35" i="5"/>
  <c r="AM36" i="5"/>
  <c r="AM37" i="5"/>
  <c r="AM38" i="5"/>
  <c r="AM39" i="5"/>
  <c r="AM40" i="5"/>
  <c r="AM41" i="5"/>
  <c r="AM42" i="5"/>
  <c r="AM43" i="5"/>
  <c r="AM44" i="5"/>
  <c r="AM45" i="5"/>
  <c r="AM46" i="5"/>
  <c r="AM47" i="5"/>
  <c r="AM48" i="5"/>
  <c r="AM49" i="5"/>
  <c r="AM50" i="5"/>
  <c r="AM3" i="5"/>
  <c r="AK4" i="5"/>
  <c r="AK5" i="5"/>
  <c r="AK6" i="5"/>
  <c r="AK7" i="5"/>
  <c r="AK8" i="5"/>
  <c r="AK9" i="5"/>
  <c r="AK10" i="5"/>
  <c r="AK11" i="5"/>
  <c r="AK12" i="5"/>
  <c r="AK13" i="5"/>
  <c r="AK14" i="5"/>
  <c r="AK15" i="5"/>
  <c r="AK16" i="5"/>
  <c r="AK17" i="5"/>
  <c r="AK18" i="5"/>
  <c r="AK19" i="5"/>
  <c r="AK20" i="5"/>
  <c r="AK21" i="5"/>
  <c r="AK22" i="5"/>
  <c r="AK23" i="5"/>
  <c r="AK24" i="5"/>
  <c r="AK25" i="5"/>
  <c r="AK26" i="5"/>
  <c r="AK27" i="5"/>
  <c r="AK28" i="5"/>
  <c r="AK29" i="5"/>
  <c r="AK30" i="5"/>
  <c r="AK31" i="5"/>
  <c r="AK32" i="5"/>
  <c r="AK33" i="5"/>
  <c r="AK34" i="5"/>
  <c r="AK35" i="5"/>
  <c r="AK36" i="5"/>
  <c r="AK37" i="5"/>
  <c r="AK38" i="5"/>
  <c r="AK39" i="5"/>
  <c r="AK40" i="5"/>
  <c r="AK41" i="5"/>
  <c r="AK42" i="5"/>
  <c r="AK43" i="5"/>
  <c r="AK44" i="5"/>
  <c r="AK45" i="5"/>
  <c r="AK46" i="5"/>
  <c r="AK47" i="5"/>
  <c r="AK48" i="5"/>
  <c r="AK49" i="5"/>
  <c r="AK50" i="5"/>
  <c r="AK3" i="5"/>
  <c r="AI4" i="5"/>
  <c r="AI5" i="5"/>
  <c r="AI6" i="5"/>
  <c r="AI7" i="5"/>
  <c r="AI8" i="5"/>
  <c r="AI9" i="5"/>
  <c r="AI10" i="5"/>
  <c r="AI11" i="5"/>
  <c r="AI12" i="5"/>
  <c r="AI13" i="5"/>
  <c r="AI14" i="5"/>
  <c r="AI15" i="5"/>
  <c r="AI16" i="5"/>
  <c r="AI17" i="5"/>
  <c r="AI18" i="5"/>
  <c r="AI19" i="5"/>
  <c r="AI20" i="5"/>
  <c r="AI21" i="5"/>
  <c r="AI22" i="5"/>
  <c r="AI23" i="5"/>
  <c r="AI24" i="5"/>
  <c r="AI25" i="5"/>
  <c r="AI26" i="5"/>
  <c r="AI27" i="5"/>
  <c r="AI28" i="5"/>
  <c r="AI29" i="5"/>
  <c r="AI30" i="5"/>
  <c r="AI31" i="5"/>
  <c r="AI32" i="5"/>
  <c r="AI33" i="5"/>
  <c r="AI34" i="5"/>
  <c r="AI35" i="5"/>
  <c r="AI36" i="5"/>
  <c r="AI37" i="5"/>
  <c r="AI38" i="5"/>
  <c r="AI39" i="5"/>
  <c r="AI40" i="5"/>
  <c r="AI41" i="5"/>
  <c r="AI42" i="5"/>
  <c r="AI43" i="5"/>
  <c r="AI44" i="5"/>
  <c r="AI45" i="5"/>
  <c r="AI46" i="5"/>
  <c r="AI47" i="5"/>
  <c r="AI48" i="5"/>
  <c r="AI49" i="5"/>
  <c r="AI50" i="5"/>
  <c r="AI3" i="5"/>
  <c r="AG4" i="5"/>
  <c r="AG5" i="5"/>
  <c r="AG6" i="5"/>
  <c r="AG7" i="5"/>
  <c r="AG8" i="5"/>
  <c r="AG9" i="5"/>
  <c r="AG10" i="5"/>
  <c r="AG11"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3" i="5"/>
  <c r="AE4" i="5"/>
  <c r="AE5" i="5"/>
  <c r="AE6" i="5"/>
  <c r="AE7" i="5"/>
  <c r="AE8" i="5"/>
  <c r="AE9" i="5"/>
  <c r="AE10" i="5"/>
  <c r="AE11" i="5"/>
  <c r="AE12" i="5"/>
  <c r="AE13" i="5"/>
  <c r="AE14" i="5"/>
  <c r="AE15" i="5"/>
  <c r="AE16" i="5"/>
  <c r="AE17" i="5"/>
  <c r="AE18" i="5"/>
  <c r="AE19" i="5"/>
  <c r="AE20" i="5"/>
  <c r="AE21" i="5"/>
  <c r="AE22" i="5"/>
  <c r="AE23" i="5"/>
  <c r="AE24" i="5"/>
  <c r="AE25" i="5"/>
  <c r="AE26" i="5"/>
  <c r="AE27" i="5"/>
  <c r="AE28" i="5"/>
  <c r="AE29" i="5"/>
  <c r="AE30" i="5"/>
  <c r="AE31" i="5"/>
  <c r="AE32" i="5"/>
  <c r="AE33" i="5"/>
  <c r="AE34" i="5"/>
  <c r="AE35" i="5"/>
  <c r="AE36" i="5"/>
  <c r="AE37" i="5"/>
  <c r="AE38" i="5"/>
  <c r="AE39" i="5"/>
  <c r="AE40" i="5"/>
  <c r="AE41" i="5"/>
  <c r="AE42" i="5"/>
  <c r="AE43" i="5"/>
  <c r="AE44" i="5"/>
  <c r="AE45" i="5"/>
  <c r="AE46" i="5"/>
  <c r="AE47" i="5"/>
  <c r="AE48" i="5"/>
  <c r="AE49" i="5"/>
  <c r="AE50" i="5"/>
  <c r="AE3" i="5"/>
  <c r="AC4" i="5"/>
  <c r="AC5" i="5"/>
  <c r="AC6" i="5"/>
  <c r="AC7" i="5"/>
  <c r="AC8" i="5"/>
  <c r="AC9" i="5"/>
  <c r="AC10" i="5"/>
  <c r="AC11" i="5"/>
  <c r="AC12" i="5"/>
  <c r="AC13" i="5"/>
  <c r="AC14" i="5"/>
  <c r="AC15" i="5"/>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3" i="5"/>
  <c r="AA4" i="5"/>
  <c r="AA5" i="5"/>
  <c r="AA6" i="5"/>
  <c r="AA7" i="5"/>
  <c r="AA8" i="5"/>
  <c r="AA9" i="5"/>
  <c r="AA10" i="5"/>
  <c r="AA11" i="5"/>
  <c r="AA12" i="5"/>
  <c r="AA13" i="5"/>
  <c r="AA14" i="5"/>
  <c r="AA15" i="5"/>
  <c r="AA16" i="5"/>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3" i="5"/>
  <c r="Y4" i="5"/>
  <c r="Y5" i="5"/>
  <c r="Y6" i="5"/>
  <c r="Y7" i="5"/>
  <c r="Y8" i="5"/>
  <c r="Y9" i="5"/>
  <c r="Y10" i="5"/>
  <c r="Y11" i="5"/>
  <c r="Y12" i="5"/>
  <c r="Y13" i="5"/>
  <c r="Y14" i="5"/>
  <c r="Y15" i="5"/>
  <c r="Y16" i="5"/>
  <c r="Y17" i="5"/>
  <c r="Y18" i="5"/>
  <c r="Y19" i="5"/>
  <c r="Y20" i="5"/>
  <c r="Y21" i="5"/>
  <c r="Y22" i="5"/>
  <c r="Y23" i="5"/>
  <c r="Y24" i="5"/>
  <c r="Y25" i="5"/>
  <c r="Y26" i="5"/>
  <c r="Y27" i="5"/>
  <c r="Y28" i="5"/>
  <c r="Y29" i="5"/>
  <c r="Y30" i="5"/>
  <c r="Y31" i="5"/>
  <c r="Y32" i="5"/>
  <c r="Y33" i="5"/>
  <c r="Y34" i="5"/>
  <c r="Y35" i="5"/>
  <c r="Y36" i="5"/>
  <c r="Y37" i="5"/>
  <c r="Y38" i="5"/>
  <c r="Y39" i="5"/>
  <c r="Y40" i="5"/>
  <c r="Y41" i="5"/>
  <c r="Y42" i="5"/>
  <c r="Y43" i="5"/>
  <c r="Y44" i="5"/>
  <c r="Y45" i="5"/>
  <c r="Y46" i="5"/>
  <c r="Y47" i="5"/>
  <c r="Y48" i="5"/>
  <c r="Y49" i="5"/>
  <c r="Y50" i="5"/>
  <c r="Y3" i="5"/>
  <c r="W4" i="5"/>
  <c r="W5" i="5"/>
  <c r="W6" i="5"/>
  <c r="W7"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W41" i="5"/>
  <c r="W42" i="5"/>
  <c r="W43" i="5"/>
  <c r="W44" i="5"/>
  <c r="W45" i="5"/>
  <c r="W46" i="5"/>
  <c r="W47" i="5"/>
  <c r="W48" i="5"/>
  <c r="W49" i="5"/>
  <c r="W50" i="5"/>
  <c r="W3" i="5"/>
  <c r="AY4" i="5" l="1"/>
  <c r="AU4" i="6"/>
  <c r="AV4" i="6"/>
  <c r="AU5" i="6"/>
  <c r="AV5" i="6"/>
  <c r="AU6" i="6"/>
  <c r="AV6" i="6"/>
  <c r="AU7" i="6"/>
  <c r="AV7" i="6"/>
  <c r="AU8" i="6"/>
  <c r="AV8" i="6"/>
  <c r="AU9" i="6"/>
  <c r="AV9" i="6"/>
  <c r="AU10" i="6"/>
  <c r="AV10" i="6"/>
  <c r="AU11" i="6"/>
  <c r="AV11" i="6"/>
  <c r="AU12" i="6"/>
  <c r="AV12" i="6"/>
  <c r="AU13" i="6"/>
  <c r="AV13" i="6"/>
  <c r="AU14" i="6"/>
  <c r="AV14" i="6"/>
  <c r="AU15" i="6"/>
  <c r="AV15" i="6"/>
  <c r="AU16" i="6"/>
  <c r="AV16" i="6"/>
  <c r="AU17" i="6"/>
  <c r="AV17" i="6"/>
  <c r="AU18" i="6"/>
  <c r="AV18" i="6"/>
  <c r="AU19" i="6"/>
  <c r="AV19" i="6"/>
  <c r="AU20" i="6"/>
  <c r="AV20" i="6"/>
  <c r="AU21" i="6"/>
  <c r="AV21" i="6"/>
  <c r="AU22" i="6"/>
  <c r="AV22" i="6"/>
  <c r="AU23" i="6"/>
  <c r="AV23" i="6"/>
  <c r="AU24" i="6"/>
  <c r="AV24" i="6"/>
  <c r="AU25" i="6"/>
  <c r="AV25" i="6"/>
  <c r="AU26" i="6"/>
  <c r="AV26" i="6"/>
  <c r="AU27" i="6"/>
  <c r="AV27" i="6"/>
  <c r="AU28" i="6"/>
  <c r="AV28" i="6"/>
  <c r="AU29" i="6"/>
  <c r="AV29" i="6"/>
  <c r="AU30" i="6"/>
  <c r="AV30" i="6"/>
  <c r="AU31" i="6"/>
  <c r="AV31" i="6"/>
  <c r="AU32" i="6"/>
  <c r="AV32" i="6"/>
  <c r="AU33" i="6"/>
  <c r="AV33" i="6"/>
  <c r="AU34" i="6"/>
  <c r="AV34" i="6"/>
  <c r="AU35" i="6"/>
  <c r="AV35" i="6"/>
  <c r="AU36" i="6"/>
  <c r="AV36" i="6"/>
  <c r="AU37" i="6"/>
  <c r="AV37" i="6"/>
  <c r="AU38" i="6"/>
  <c r="AV38" i="6"/>
  <c r="AU39" i="6"/>
  <c r="AV39" i="6"/>
  <c r="AU40" i="6"/>
  <c r="AV40" i="6"/>
  <c r="AU41" i="6"/>
  <c r="AV41" i="6"/>
  <c r="AU42" i="6"/>
  <c r="AV42" i="6"/>
  <c r="AU43" i="6"/>
  <c r="AV43" i="6"/>
  <c r="AU44" i="6"/>
  <c r="AV44" i="6"/>
  <c r="AU45" i="6"/>
  <c r="AV45" i="6"/>
  <c r="AU46" i="6"/>
  <c r="AV46" i="6"/>
  <c r="AU47" i="6"/>
  <c r="AV47" i="6"/>
  <c r="AU48" i="6"/>
  <c r="AV48" i="6"/>
  <c r="AU49" i="6"/>
  <c r="AV49" i="6"/>
  <c r="AU50" i="6"/>
  <c r="AV50" i="6"/>
  <c r="AV3" i="6"/>
  <c r="AU3" i="6"/>
  <c r="AQ4" i="6"/>
  <c r="AR4" i="6"/>
  <c r="AQ5" i="6"/>
  <c r="AR5" i="6"/>
  <c r="AQ6" i="6"/>
  <c r="AR6" i="6"/>
  <c r="AQ7" i="6"/>
  <c r="AR7" i="6"/>
  <c r="AQ8" i="6"/>
  <c r="AR8" i="6"/>
  <c r="AQ9" i="6"/>
  <c r="AR9" i="6"/>
  <c r="AQ10" i="6"/>
  <c r="AR10" i="6"/>
  <c r="AQ11" i="6"/>
  <c r="AR11" i="6"/>
  <c r="AQ12" i="6"/>
  <c r="AR12" i="6"/>
  <c r="AQ13" i="6"/>
  <c r="AR13" i="6"/>
  <c r="AQ14" i="6"/>
  <c r="AR14" i="6"/>
  <c r="AQ15" i="6"/>
  <c r="AR15" i="6"/>
  <c r="AQ16" i="6"/>
  <c r="AR16" i="6"/>
  <c r="AQ17" i="6"/>
  <c r="AR17" i="6"/>
  <c r="AQ18" i="6"/>
  <c r="AR18" i="6"/>
  <c r="AQ19" i="6"/>
  <c r="AR19" i="6"/>
  <c r="AQ20" i="6"/>
  <c r="AR20" i="6"/>
  <c r="AQ21" i="6"/>
  <c r="AR21" i="6"/>
  <c r="AQ22" i="6"/>
  <c r="AR22" i="6"/>
  <c r="AQ23" i="6"/>
  <c r="AR23" i="6"/>
  <c r="AQ24" i="6"/>
  <c r="AR24" i="6"/>
  <c r="AQ25" i="6"/>
  <c r="AR25" i="6"/>
  <c r="AQ26" i="6"/>
  <c r="AR26" i="6"/>
  <c r="AQ27" i="6"/>
  <c r="AR27" i="6"/>
  <c r="AQ28" i="6"/>
  <c r="AR28" i="6"/>
  <c r="AQ29" i="6"/>
  <c r="AR29" i="6"/>
  <c r="AQ30" i="6"/>
  <c r="AR30" i="6"/>
  <c r="AQ31" i="6"/>
  <c r="AR31" i="6"/>
  <c r="AQ32" i="6"/>
  <c r="AR32" i="6"/>
  <c r="AQ33" i="6"/>
  <c r="AR33" i="6"/>
  <c r="AQ34" i="6"/>
  <c r="AR34" i="6"/>
  <c r="AQ35" i="6"/>
  <c r="AR35" i="6"/>
  <c r="AQ36" i="6"/>
  <c r="AR36" i="6"/>
  <c r="AQ37" i="6"/>
  <c r="AR37" i="6"/>
  <c r="AQ38" i="6"/>
  <c r="AR38" i="6"/>
  <c r="AQ39" i="6"/>
  <c r="AR39" i="6"/>
  <c r="AQ40" i="6"/>
  <c r="AR40" i="6"/>
  <c r="AQ41" i="6"/>
  <c r="AR41" i="6"/>
  <c r="AQ42" i="6"/>
  <c r="AR42" i="6"/>
  <c r="AQ43" i="6"/>
  <c r="AR43" i="6"/>
  <c r="AQ44" i="6"/>
  <c r="AR44" i="6"/>
  <c r="AQ45" i="6"/>
  <c r="AR45" i="6"/>
  <c r="AQ46" i="6"/>
  <c r="AR46" i="6"/>
  <c r="AQ47" i="6"/>
  <c r="AR47" i="6"/>
  <c r="AQ48" i="6"/>
  <c r="AR48" i="6"/>
  <c r="AQ49" i="6"/>
  <c r="AR49" i="6"/>
  <c r="AQ50" i="6"/>
  <c r="AR50" i="6"/>
  <c r="AR3" i="6"/>
  <c r="AQ3" i="6"/>
  <c r="AM4" i="6"/>
  <c r="AN4" i="6"/>
  <c r="AM5" i="6"/>
  <c r="AN5" i="6"/>
  <c r="AM6" i="6"/>
  <c r="AN6" i="6"/>
  <c r="AM7" i="6"/>
  <c r="AN7" i="6"/>
  <c r="AM8" i="6"/>
  <c r="AN8" i="6"/>
  <c r="AM9" i="6"/>
  <c r="AN9" i="6"/>
  <c r="AM10" i="6"/>
  <c r="AN10" i="6"/>
  <c r="AM11" i="6"/>
  <c r="AN11" i="6"/>
  <c r="AM12" i="6"/>
  <c r="AN12" i="6"/>
  <c r="AM13" i="6"/>
  <c r="AN13" i="6"/>
  <c r="AM14" i="6"/>
  <c r="AN14" i="6"/>
  <c r="AM15" i="6"/>
  <c r="AN15" i="6"/>
  <c r="AM16" i="6"/>
  <c r="AN16" i="6"/>
  <c r="AM17" i="6"/>
  <c r="AN17" i="6"/>
  <c r="AM18" i="6"/>
  <c r="AN18" i="6"/>
  <c r="AM19" i="6"/>
  <c r="AN19" i="6"/>
  <c r="AM20" i="6"/>
  <c r="AN20" i="6"/>
  <c r="AM21" i="6"/>
  <c r="AN21" i="6"/>
  <c r="AM22" i="6"/>
  <c r="AN22" i="6"/>
  <c r="AM23" i="6"/>
  <c r="AN23" i="6"/>
  <c r="AM24" i="6"/>
  <c r="AN24" i="6"/>
  <c r="AM25" i="6"/>
  <c r="AN25" i="6"/>
  <c r="AM26" i="6"/>
  <c r="AN26" i="6"/>
  <c r="AM27" i="6"/>
  <c r="AN27" i="6"/>
  <c r="AM28" i="6"/>
  <c r="AN28" i="6"/>
  <c r="AM29" i="6"/>
  <c r="AN29" i="6"/>
  <c r="AM30" i="6"/>
  <c r="AN30" i="6"/>
  <c r="AM31" i="6"/>
  <c r="AN31" i="6"/>
  <c r="AM32" i="6"/>
  <c r="AN32" i="6"/>
  <c r="AM33" i="6"/>
  <c r="AN33" i="6"/>
  <c r="AM34" i="6"/>
  <c r="AN34" i="6"/>
  <c r="AM35" i="6"/>
  <c r="AN35" i="6"/>
  <c r="AM36" i="6"/>
  <c r="AN36" i="6"/>
  <c r="AM37" i="6"/>
  <c r="AN37" i="6"/>
  <c r="AM38" i="6"/>
  <c r="AN38" i="6"/>
  <c r="AM39" i="6"/>
  <c r="AN39" i="6"/>
  <c r="AM40" i="6"/>
  <c r="AN40" i="6"/>
  <c r="AM41" i="6"/>
  <c r="AN41" i="6"/>
  <c r="AM42" i="6"/>
  <c r="AN42" i="6"/>
  <c r="AM43" i="6"/>
  <c r="AN43" i="6"/>
  <c r="AM44" i="6"/>
  <c r="AN44" i="6"/>
  <c r="AM45" i="6"/>
  <c r="AN45" i="6"/>
  <c r="AM46" i="6"/>
  <c r="AN46" i="6"/>
  <c r="AM47" i="6"/>
  <c r="AN47" i="6"/>
  <c r="AM48" i="6"/>
  <c r="AN48" i="6"/>
  <c r="AM49" i="6"/>
  <c r="AN49" i="6"/>
  <c r="AM50" i="6"/>
  <c r="AN50" i="6"/>
  <c r="AN3" i="6"/>
  <c r="AM3" i="6"/>
  <c r="AJ3" i="6"/>
  <c r="AI3" i="6"/>
  <c r="AH3" i="6"/>
  <c r="AY4" i="6"/>
  <c r="AZ4" i="6"/>
  <c r="AY5" i="6"/>
  <c r="AZ5" i="6"/>
  <c r="AY6" i="6"/>
  <c r="AZ6" i="6"/>
  <c r="AY7" i="6"/>
  <c r="AZ7" i="6"/>
  <c r="AY8" i="6"/>
  <c r="AZ8" i="6"/>
  <c r="AY9" i="6"/>
  <c r="AZ9" i="6"/>
  <c r="AY10" i="6"/>
  <c r="AZ10" i="6"/>
  <c r="AY11" i="6"/>
  <c r="AZ11" i="6"/>
  <c r="AY12" i="6"/>
  <c r="AZ12" i="6"/>
  <c r="AY13" i="6"/>
  <c r="AZ13" i="6"/>
  <c r="AY14" i="6"/>
  <c r="AZ14" i="6"/>
  <c r="AY15" i="6"/>
  <c r="AZ15" i="6"/>
  <c r="AY16" i="6"/>
  <c r="AZ16" i="6"/>
  <c r="AY17" i="6"/>
  <c r="AZ17" i="6"/>
  <c r="AY18" i="6"/>
  <c r="AZ18" i="6"/>
  <c r="AY19" i="6"/>
  <c r="AZ19" i="6"/>
  <c r="AY20" i="6"/>
  <c r="AZ20" i="6"/>
  <c r="AY21" i="6"/>
  <c r="AZ21" i="6"/>
  <c r="AY22" i="6"/>
  <c r="AZ22" i="6"/>
  <c r="AY23" i="6"/>
  <c r="AZ23" i="6"/>
  <c r="AY24" i="6"/>
  <c r="AZ24" i="6"/>
  <c r="AY25" i="6"/>
  <c r="AZ25" i="6"/>
  <c r="AY26" i="6"/>
  <c r="AZ26" i="6"/>
  <c r="AY27" i="6"/>
  <c r="AZ27" i="6"/>
  <c r="AY28" i="6"/>
  <c r="AZ28" i="6"/>
  <c r="AY29" i="6"/>
  <c r="AZ29" i="6"/>
  <c r="AY30" i="6"/>
  <c r="AZ30" i="6"/>
  <c r="AY31" i="6"/>
  <c r="AZ31" i="6"/>
  <c r="AY32" i="6"/>
  <c r="AZ32" i="6"/>
  <c r="AY33" i="6"/>
  <c r="AZ33" i="6"/>
  <c r="AY34" i="6"/>
  <c r="AZ34" i="6"/>
  <c r="AY35" i="6"/>
  <c r="AZ35" i="6"/>
  <c r="AY36" i="6"/>
  <c r="AZ36" i="6"/>
  <c r="AY37" i="6"/>
  <c r="AZ37" i="6"/>
  <c r="AY38" i="6"/>
  <c r="AZ38" i="6"/>
  <c r="AY39" i="6"/>
  <c r="AZ39" i="6"/>
  <c r="AY40" i="6"/>
  <c r="AZ40" i="6"/>
  <c r="AY41" i="6"/>
  <c r="AZ41" i="6"/>
  <c r="AY42" i="6"/>
  <c r="AZ42" i="6"/>
  <c r="AY43" i="6"/>
  <c r="AZ43" i="6"/>
  <c r="AY44" i="6"/>
  <c r="AZ44" i="6"/>
  <c r="AY45" i="6"/>
  <c r="AZ45" i="6"/>
  <c r="AY46" i="6"/>
  <c r="AZ46" i="6"/>
  <c r="AY47" i="6"/>
  <c r="AZ47" i="6"/>
  <c r="AY48" i="6"/>
  <c r="AZ48" i="6"/>
  <c r="AY49" i="6"/>
  <c r="AZ49" i="6"/>
  <c r="AY50" i="6"/>
  <c r="AZ50" i="6"/>
  <c r="AZ3" i="6"/>
  <c r="AY3" i="6"/>
  <c r="AW4" i="6"/>
  <c r="AX4" i="6"/>
  <c r="AW5" i="6"/>
  <c r="AX5" i="6"/>
  <c r="AW6" i="6"/>
  <c r="AX6" i="6"/>
  <c r="AW7" i="6"/>
  <c r="AX7" i="6"/>
  <c r="AW8" i="6"/>
  <c r="AX8" i="6"/>
  <c r="AW9" i="6"/>
  <c r="AX9" i="6"/>
  <c r="AW10" i="6"/>
  <c r="AX10" i="6"/>
  <c r="AW11" i="6"/>
  <c r="AX11" i="6"/>
  <c r="AW12" i="6"/>
  <c r="AX12" i="6"/>
  <c r="AW13" i="6"/>
  <c r="AX13" i="6"/>
  <c r="AW14" i="6"/>
  <c r="AX14" i="6"/>
  <c r="AW15" i="6"/>
  <c r="AX15" i="6"/>
  <c r="AW16" i="6"/>
  <c r="AX16" i="6"/>
  <c r="AW17" i="6"/>
  <c r="AX17" i="6"/>
  <c r="AW18" i="6"/>
  <c r="AX18" i="6"/>
  <c r="AW19" i="6"/>
  <c r="AX19" i="6"/>
  <c r="AW20" i="6"/>
  <c r="AX20" i="6"/>
  <c r="AW21" i="6"/>
  <c r="AX21" i="6"/>
  <c r="AW22" i="6"/>
  <c r="AX22" i="6"/>
  <c r="AW23" i="6"/>
  <c r="AX23" i="6"/>
  <c r="AW24" i="6"/>
  <c r="AX24" i="6"/>
  <c r="AW25" i="6"/>
  <c r="AX25" i="6"/>
  <c r="AW26" i="6"/>
  <c r="AX26" i="6"/>
  <c r="AW27" i="6"/>
  <c r="AX27" i="6"/>
  <c r="AW28" i="6"/>
  <c r="AX28" i="6"/>
  <c r="AW29" i="6"/>
  <c r="AX29" i="6"/>
  <c r="AW30" i="6"/>
  <c r="AX30" i="6"/>
  <c r="AW31" i="6"/>
  <c r="AX31" i="6"/>
  <c r="AW32" i="6"/>
  <c r="AX32" i="6"/>
  <c r="AW33" i="6"/>
  <c r="AX33" i="6"/>
  <c r="AW34" i="6"/>
  <c r="AX34" i="6"/>
  <c r="AW35" i="6"/>
  <c r="AX35" i="6"/>
  <c r="AW36" i="6"/>
  <c r="AX36" i="6"/>
  <c r="AW37" i="6"/>
  <c r="AX37" i="6"/>
  <c r="AW38" i="6"/>
  <c r="AX38" i="6"/>
  <c r="AW39" i="6"/>
  <c r="AX39" i="6"/>
  <c r="AW40" i="6"/>
  <c r="AX40" i="6"/>
  <c r="AW41" i="6"/>
  <c r="AX41" i="6"/>
  <c r="AW42" i="6"/>
  <c r="AX42" i="6"/>
  <c r="AW43" i="6"/>
  <c r="AX43" i="6"/>
  <c r="AW44" i="6"/>
  <c r="AX44" i="6"/>
  <c r="AW45" i="6"/>
  <c r="AX45" i="6"/>
  <c r="AW46" i="6"/>
  <c r="AX46" i="6"/>
  <c r="AW47" i="6"/>
  <c r="AX47" i="6"/>
  <c r="AW48" i="6"/>
  <c r="AX48" i="6"/>
  <c r="AW49" i="6"/>
  <c r="AX49" i="6"/>
  <c r="AW50" i="6"/>
  <c r="AX50" i="6"/>
  <c r="AX3" i="6"/>
  <c r="AW3" i="6"/>
  <c r="AS4" i="6"/>
  <c r="AT4" i="6"/>
  <c r="AS5" i="6"/>
  <c r="AT5" i="6"/>
  <c r="AS6" i="6"/>
  <c r="AT6" i="6"/>
  <c r="AS7" i="6"/>
  <c r="AT7" i="6"/>
  <c r="AS8" i="6"/>
  <c r="AT8" i="6"/>
  <c r="AS9" i="6"/>
  <c r="AT9" i="6"/>
  <c r="AS10" i="6"/>
  <c r="AT10" i="6"/>
  <c r="AS11" i="6"/>
  <c r="AT11" i="6"/>
  <c r="AS12" i="6"/>
  <c r="AT12" i="6"/>
  <c r="AS13" i="6"/>
  <c r="AT13" i="6"/>
  <c r="AS14" i="6"/>
  <c r="AT14" i="6"/>
  <c r="AS15" i="6"/>
  <c r="AT15" i="6"/>
  <c r="AS16" i="6"/>
  <c r="AT16" i="6"/>
  <c r="AS17" i="6"/>
  <c r="AT17" i="6"/>
  <c r="AS18" i="6"/>
  <c r="AT18" i="6"/>
  <c r="AS19" i="6"/>
  <c r="AT19" i="6"/>
  <c r="AS20" i="6"/>
  <c r="AT20" i="6"/>
  <c r="AS21" i="6"/>
  <c r="AT21" i="6"/>
  <c r="AS22" i="6"/>
  <c r="AT22" i="6"/>
  <c r="AS23" i="6"/>
  <c r="AT23" i="6"/>
  <c r="AS24" i="6"/>
  <c r="AT24" i="6"/>
  <c r="AS25" i="6"/>
  <c r="AT25" i="6"/>
  <c r="AS26" i="6"/>
  <c r="AT26" i="6"/>
  <c r="AS27" i="6"/>
  <c r="AT27" i="6"/>
  <c r="AS28" i="6"/>
  <c r="AT28" i="6"/>
  <c r="AS29" i="6"/>
  <c r="AT29" i="6"/>
  <c r="AS30" i="6"/>
  <c r="AT30" i="6"/>
  <c r="AS31" i="6"/>
  <c r="AT31" i="6"/>
  <c r="AS32" i="6"/>
  <c r="AT32" i="6"/>
  <c r="AS33" i="6"/>
  <c r="AT33" i="6"/>
  <c r="AS34" i="6"/>
  <c r="AT34" i="6"/>
  <c r="AS35" i="6"/>
  <c r="AT35" i="6"/>
  <c r="AS36" i="6"/>
  <c r="AT36" i="6"/>
  <c r="AS37" i="6"/>
  <c r="AT37" i="6"/>
  <c r="AS38" i="6"/>
  <c r="AT38" i="6"/>
  <c r="AS39" i="6"/>
  <c r="AT39" i="6"/>
  <c r="AS40" i="6"/>
  <c r="AT40" i="6"/>
  <c r="AS41" i="6"/>
  <c r="AT41" i="6"/>
  <c r="AS42" i="6"/>
  <c r="AT42" i="6"/>
  <c r="AS43" i="6"/>
  <c r="AT43" i="6"/>
  <c r="AS44" i="6"/>
  <c r="AT44" i="6"/>
  <c r="AS45" i="6"/>
  <c r="AT45" i="6"/>
  <c r="AS46" i="6"/>
  <c r="AT46" i="6"/>
  <c r="AS47" i="6"/>
  <c r="AT47" i="6"/>
  <c r="AS48" i="6"/>
  <c r="AT48" i="6"/>
  <c r="AS49" i="6"/>
  <c r="AT49" i="6"/>
  <c r="AS50" i="6"/>
  <c r="AT50" i="6"/>
  <c r="AT3" i="6"/>
  <c r="AS3" i="6"/>
  <c r="AO4" i="6"/>
  <c r="AP4" i="6"/>
  <c r="AO5" i="6"/>
  <c r="AP5" i="6"/>
  <c r="AO6" i="6"/>
  <c r="AP6" i="6"/>
  <c r="AO7" i="6"/>
  <c r="AP7" i="6"/>
  <c r="AO8" i="6"/>
  <c r="AP8" i="6"/>
  <c r="AO9" i="6"/>
  <c r="AP9" i="6"/>
  <c r="AO10" i="6"/>
  <c r="AP10" i="6"/>
  <c r="AO11" i="6"/>
  <c r="AP11" i="6"/>
  <c r="AO12" i="6"/>
  <c r="AP12" i="6"/>
  <c r="AO13" i="6"/>
  <c r="AP13" i="6"/>
  <c r="AO14" i="6"/>
  <c r="AP14" i="6"/>
  <c r="AO15" i="6"/>
  <c r="AP15" i="6"/>
  <c r="AO16" i="6"/>
  <c r="AP16" i="6"/>
  <c r="AO17" i="6"/>
  <c r="AP17" i="6"/>
  <c r="AO18" i="6"/>
  <c r="AP18" i="6"/>
  <c r="AO19" i="6"/>
  <c r="AP19" i="6"/>
  <c r="AO20" i="6"/>
  <c r="AP20" i="6"/>
  <c r="AO21" i="6"/>
  <c r="AP21" i="6"/>
  <c r="AO22" i="6"/>
  <c r="AP22" i="6"/>
  <c r="AO23" i="6"/>
  <c r="AP23" i="6"/>
  <c r="AO24" i="6"/>
  <c r="AP24" i="6"/>
  <c r="AO25" i="6"/>
  <c r="AP25" i="6"/>
  <c r="AO26" i="6"/>
  <c r="AP26" i="6"/>
  <c r="AO27" i="6"/>
  <c r="AP27" i="6"/>
  <c r="AO28" i="6"/>
  <c r="AP28" i="6"/>
  <c r="AO29" i="6"/>
  <c r="AP29" i="6"/>
  <c r="AO30" i="6"/>
  <c r="AP30" i="6"/>
  <c r="AO31" i="6"/>
  <c r="AP31" i="6"/>
  <c r="AO32" i="6"/>
  <c r="AP32" i="6"/>
  <c r="AO33" i="6"/>
  <c r="AP33" i="6"/>
  <c r="AO34" i="6"/>
  <c r="AP34" i="6"/>
  <c r="AO35" i="6"/>
  <c r="AP35" i="6"/>
  <c r="AO36" i="6"/>
  <c r="AP36" i="6"/>
  <c r="AO37" i="6"/>
  <c r="AP37" i="6"/>
  <c r="AO38" i="6"/>
  <c r="AP38" i="6"/>
  <c r="AO39" i="6"/>
  <c r="AP39" i="6"/>
  <c r="AO40" i="6"/>
  <c r="AP40" i="6"/>
  <c r="AO41" i="6"/>
  <c r="AP41" i="6"/>
  <c r="AO42" i="6"/>
  <c r="AP42" i="6"/>
  <c r="AO43" i="6"/>
  <c r="AP43" i="6"/>
  <c r="AO44" i="6"/>
  <c r="AP44" i="6"/>
  <c r="AO45" i="6"/>
  <c r="AP45" i="6"/>
  <c r="AO46" i="6"/>
  <c r="AP46" i="6"/>
  <c r="AO47" i="6"/>
  <c r="AP47" i="6"/>
  <c r="AO48" i="6"/>
  <c r="AP48" i="6"/>
  <c r="AO49" i="6"/>
  <c r="AP49" i="6"/>
  <c r="AO50" i="6"/>
  <c r="AP50" i="6"/>
  <c r="AP3" i="6"/>
  <c r="AO3" i="6"/>
  <c r="AK4" i="6"/>
  <c r="AL4" i="6"/>
  <c r="AK5" i="6"/>
  <c r="AL5" i="6"/>
  <c r="AK6" i="6"/>
  <c r="AL6" i="6"/>
  <c r="AK7" i="6"/>
  <c r="AL7" i="6"/>
  <c r="AK8" i="6"/>
  <c r="AL8" i="6"/>
  <c r="AK9" i="6"/>
  <c r="AL9" i="6"/>
  <c r="AK10" i="6"/>
  <c r="AL10" i="6"/>
  <c r="AK11" i="6"/>
  <c r="AL11" i="6"/>
  <c r="AK12" i="6"/>
  <c r="AL12" i="6"/>
  <c r="AK13" i="6"/>
  <c r="AL13" i="6"/>
  <c r="AK14" i="6"/>
  <c r="AL14" i="6"/>
  <c r="AK15" i="6"/>
  <c r="AL15" i="6"/>
  <c r="AK16" i="6"/>
  <c r="AL16" i="6"/>
  <c r="AK17" i="6"/>
  <c r="AL17" i="6"/>
  <c r="AK18" i="6"/>
  <c r="AL18" i="6"/>
  <c r="AK19" i="6"/>
  <c r="AL19" i="6"/>
  <c r="AK20" i="6"/>
  <c r="AL20" i="6"/>
  <c r="AK21" i="6"/>
  <c r="AL21" i="6"/>
  <c r="AK22" i="6"/>
  <c r="AL22" i="6"/>
  <c r="AK23" i="6"/>
  <c r="AL23" i="6"/>
  <c r="AK24" i="6"/>
  <c r="AL24" i="6"/>
  <c r="AK25" i="6"/>
  <c r="AL25" i="6"/>
  <c r="AK26" i="6"/>
  <c r="AL26" i="6"/>
  <c r="AK27" i="6"/>
  <c r="AL27" i="6"/>
  <c r="AK28" i="6"/>
  <c r="AL28" i="6"/>
  <c r="AK29" i="6"/>
  <c r="AL29" i="6"/>
  <c r="AK30" i="6"/>
  <c r="AL30" i="6"/>
  <c r="AK31" i="6"/>
  <c r="AL31" i="6"/>
  <c r="AK32" i="6"/>
  <c r="AL32" i="6"/>
  <c r="AK33" i="6"/>
  <c r="AL33" i="6"/>
  <c r="AK34" i="6"/>
  <c r="AL34" i="6"/>
  <c r="AK35" i="6"/>
  <c r="AL35" i="6"/>
  <c r="AK36" i="6"/>
  <c r="AL36" i="6"/>
  <c r="AK37" i="6"/>
  <c r="AL37" i="6"/>
  <c r="AK38" i="6"/>
  <c r="AL38" i="6"/>
  <c r="AK39" i="6"/>
  <c r="AL39" i="6"/>
  <c r="AK40" i="6"/>
  <c r="AL40" i="6"/>
  <c r="AK41" i="6"/>
  <c r="AL41" i="6"/>
  <c r="AK42" i="6"/>
  <c r="AL42" i="6"/>
  <c r="AK43" i="6"/>
  <c r="AL43" i="6"/>
  <c r="AK44" i="6"/>
  <c r="AL44" i="6"/>
  <c r="AK45" i="6"/>
  <c r="AL45" i="6"/>
  <c r="AK46" i="6"/>
  <c r="AL46" i="6"/>
  <c r="AK47" i="6"/>
  <c r="AL47" i="6"/>
  <c r="AK48" i="6"/>
  <c r="AL48" i="6"/>
  <c r="AK49" i="6"/>
  <c r="AL49" i="6"/>
  <c r="AK50" i="6"/>
  <c r="AL50" i="6"/>
  <c r="AL3" i="6"/>
  <c r="AK3" i="6"/>
  <c r="AE4" i="6"/>
  <c r="AF4" i="6"/>
  <c r="AE5" i="6"/>
  <c r="AF5" i="6"/>
  <c r="AE6" i="6"/>
  <c r="AF6" i="6"/>
  <c r="AE7" i="6"/>
  <c r="AF7" i="6"/>
  <c r="AE8" i="6"/>
  <c r="AF8" i="6"/>
  <c r="AE9" i="6"/>
  <c r="AF9" i="6"/>
  <c r="AE10" i="6"/>
  <c r="AF10" i="6"/>
  <c r="AE11" i="6"/>
  <c r="AF11" i="6"/>
  <c r="AE12" i="6"/>
  <c r="AF12" i="6"/>
  <c r="AE13" i="6"/>
  <c r="AF13" i="6"/>
  <c r="AE14" i="6"/>
  <c r="AF14" i="6"/>
  <c r="AE15" i="6"/>
  <c r="AF15" i="6"/>
  <c r="AE16" i="6"/>
  <c r="AF16" i="6"/>
  <c r="AE17" i="6"/>
  <c r="AF17" i="6"/>
  <c r="AE18" i="6"/>
  <c r="AF18" i="6"/>
  <c r="AE19" i="6"/>
  <c r="AF19" i="6"/>
  <c r="AE20" i="6"/>
  <c r="AF20" i="6"/>
  <c r="AE21" i="6"/>
  <c r="AF21" i="6"/>
  <c r="AE22" i="6"/>
  <c r="AF22" i="6"/>
  <c r="AE23" i="6"/>
  <c r="AF23" i="6"/>
  <c r="AE24" i="6"/>
  <c r="AF24" i="6"/>
  <c r="AE25" i="6"/>
  <c r="AF25" i="6"/>
  <c r="AE26" i="6"/>
  <c r="AF26" i="6"/>
  <c r="AE27" i="6"/>
  <c r="AF27" i="6"/>
  <c r="AE28" i="6"/>
  <c r="AF28" i="6"/>
  <c r="AE29" i="6"/>
  <c r="AF29" i="6"/>
  <c r="AE30" i="6"/>
  <c r="AF30" i="6"/>
  <c r="AE31" i="6"/>
  <c r="AF31" i="6"/>
  <c r="AE32" i="6"/>
  <c r="AF32" i="6"/>
  <c r="AE33" i="6"/>
  <c r="AF33" i="6"/>
  <c r="AE34" i="6"/>
  <c r="AF34" i="6"/>
  <c r="AE35" i="6"/>
  <c r="AF35" i="6"/>
  <c r="AE36" i="6"/>
  <c r="AF36" i="6"/>
  <c r="AE37" i="6"/>
  <c r="AF37" i="6"/>
  <c r="AE38" i="6"/>
  <c r="AF38" i="6"/>
  <c r="AE39" i="6"/>
  <c r="AF39" i="6"/>
  <c r="AE40" i="6"/>
  <c r="AF40" i="6"/>
  <c r="AE41" i="6"/>
  <c r="AF41" i="6"/>
  <c r="AE42" i="6"/>
  <c r="AF42" i="6"/>
  <c r="AE43" i="6"/>
  <c r="AF43" i="6"/>
  <c r="AE44" i="6"/>
  <c r="AF44" i="6"/>
  <c r="AE45" i="6"/>
  <c r="AF45" i="6"/>
  <c r="AE46" i="6"/>
  <c r="AF46" i="6"/>
  <c r="AE47" i="6"/>
  <c r="AF47" i="6"/>
  <c r="AE48" i="6"/>
  <c r="AF48" i="6"/>
  <c r="AE49" i="6"/>
  <c r="AF49" i="6"/>
  <c r="AE50" i="6"/>
  <c r="AF50" i="6"/>
  <c r="AF3" i="6"/>
  <c r="AE3" i="6"/>
  <c r="AG4" i="6"/>
  <c r="AH4" i="6"/>
  <c r="AG5" i="6"/>
  <c r="AH5" i="6"/>
  <c r="AG6" i="6"/>
  <c r="AH6" i="6"/>
  <c r="AG7" i="6"/>
  <c r="AH7" i="6"/>
  <c r="AG8" i="6"/>
  <c r="AH8" i="6"/>
  <c r="AG9" i="6"/>
  <c r="AH9" i="6"/>
  <c r="AG10" i="6"/>
  <c r="AH10" i="6"/>
  <c r="AG11" i="6"/>
  <c r="AH11" i="6"/>
  <c r="AG12" i="6"/>
  <c r="AH12" i="6"/>
  <c r="AG13" i="6"/>
  <c r="AH13" i="6"/>
  <c r="AG14" i="6"/>
  <c r="AH14" i="6"/>
  <c r="AG15" i="6"/>
  <c r="AH15" i="6"/>
  <c r="AG16" i="6"/>
  <c r="AH16" i="6"/>
  <c r="AG17" i="6"/>
  <c r="AH17" i="6"/>
  <c r="AG18" i="6"/>
  <c r="AH18" i="6"/>
  <c r="AG19" i="6"/>
  <c r="AH19" i="6"/>
  <c r="AG20" i="6"/>
  <c r="AH20" i="6"/>
  <c r="AG21" i="6"/>
  <c r="AH21" i="6"/>
  <c r="AG22" i="6"/>
  <c r="AH22" i="6"/>
  <c r="AG23" i="6"/>
  <c r="AH23" i="6"/>
  <c r="AG24" i="6"/>
  <c r="AH24" i="6"/>
  <c r="AG25" i="6"/>
  <c r="AH25" i="6"/>
  <c r="AG26" i="6"/>
  <c r="AH26" i="6"/>
  <c r="AG27" i="6"/>
  <c r="AH27" i="6"/>
  <c r="AG28" i="6"/>
  <c r="AH28" i="6"/>
  <c r="AG29" i="6"/>
  <c r="AH29" i="6"/>
  <c r="AG30" i="6"/>
  <c r="AH30" i="6"/>
  <c r="AG31" i="6"/>
  <c r="AH31" i="6"/>
  <c r="AG32" i="6"/>
  <c r="AH32" i="6"/>
  <c r="AG33" i="6"/>
  <c r="AH33" i="6"/>
  <c r="AG34" i="6"/>
  <c r="AH34" i="6"/>
  <c r="AG35" i="6"/>
  <c r="AH35" i="6"/>
  <c r="AG36" i="6"/>
  <c r="AH36" i="6"/>
  <c r="AG37" i="6"/>
  <c r="AH37" i="6"/>
  <c r="AG38" i="6"/>
  <c r="AH38" i="6"/>
  <c r="AG39" i="6"/>
  <c r="AH39" i="6"/>
  <c r="AG40" i="6"/>
  <c r="AH40" i="6"/>
  <c r="AG41" i="6"/>
  <c r="AH41" i="6"/>
  <c r="AG42" i="6"/>
  <c r="AH42" i="6"/>
  <c r="AG43" i="6"/>
  <c r="AH43" i="6"/>
  <c r="AG44" i="6"/>
  <c r="AH44" i="6"/>
  <c r="AG45" i="6"/>
  <c r="AH45" i="6"/>
  <c r="AG46" i="6"/>
  <c r="AH46" i="6"/>
  <c r="AG47" i="6"/>
  <c r="AH47" i="6"/>
  <c r="AG48" i="6"/>
  <c r="AH48" i="6"/>
  <c r="AG49" i="6"/>
  <c r="AH49" i="6"/>
  <c r="AG50" i="6"/>
  <c r="AH50" i="6"/>
  <c r="AG3" i="6"/>
  <c r="AC4" i="6"/>
  <c r="AD4" i="6"/>
  <c r="AC5" i="6"/>
  <c r="AD5" i="6"/>
  <c r="AC6" i="6"/>
  <c r="AD6" i="6"/>
  <c r="AC7" i="6"/>
  <c r="AD7" i="6"/>
  <c r="AC8" i="6"/>
  <c r="AD8" i="6"/>
  <c r="AC9" i="6"/>
  <c r="AD9" i="6"/>
  <c r="AC10" i="6"/>
  <c r="AD10" i="6"/>
  <c r="AC11" i="6"/>
  <c r="AD11" i="6"/>
  <c r="AC12" i="6"/>
  <c r="AD12" i="6"/>
  <c r="AC13" i="6"/>
  <c r="AD13" i="6"/>
  <c r="AC14" i="6"/>
  <c r="AD14" i="6"/>
  <c r="AC15" i="6"/>
  <c r="AD15" i="6"/>
  <c r="AC16" i="6"/>
  <c r="AD16" i="6"/>
  <c r="AC17" i="6"/>
  <c r="AD17" i="6"/>
  <c r="AC18" i="6"/>
  <c r="AD18" i="6"/>
  <c r="AC19" i="6"/>
  <c r="AD19" i="6"/>
  <c r="AC20" i="6"/>
  <c r="AD20" i="6"/>
  <c r="AC21" i="6"/>
  <c r="AD21" i="6"/>
  <c r="AC22" i="6"/>
  <c r="AD22" i="6"/>
  <c r="AC23" i="6"/>
  <c r="AD23" i="6"/>
  <c r="AC24" i="6"/>
  <c r="AD24" i="6"/>
  <c r="AC25" i="6"/>
  <c r="AD25" i="6"/>
  <c r="AC26" i="6"/>
  <c r="AD26" i="6"/>
  <c r="AC27" i="6"/>
  <c r="AD27" i="6"/>
  <c r="AC28" i="6"/>
  <c r="AD28" i="6"/>
  <c r="AC29" i="6"/>
  <c r="AD29" i="6"/>
  <c r="AC30" i="6"/>
  <c r="AD30" i="6"/>
  <c r="AC31" i="6"/>
  <c r="AD31" i="6"/>
  <c r="AC32" i="6"/>
  <c r="AD32" i="6"/>
  <c r="AC33" i="6"/>
  <c r="AD33" i="6"/>
  <c r="AC34" i="6"/>
  <c r="AD34" i="6"/>
  <c r="AC35" i="6"/>
  <c r="AD35" i="6"/>
  <c r="AC36" i="6"/>
  <c r="AD36" i="6"/>
  <c r="AC37" i="6"/>
  <c r="AD37" i="6"/>
  <c r="AC38" i="6"/>
  <c r="AD38" i="6"/>
  <c r="AC39" i="6"/>
  <c r="AD39" i="6"/>
  <c r="AC40" i="6"/>
  <c r="AD40" i="6"/>
  <c r="AC41" i="6"/>
  <c r="AD41" i="6"/>
  <c r="AC42" i="6"/>
  <c r="AD42" i="6"/>
  <c r="AC43" i="6"/>
  <c r="AD43" i="6"/>
  <c r="AC44" i="6"/>
  <c r="AD44" i="6"/>
  <c r="AC45" i="6"/>
  <c r="AD45" i="6"/>
  <c r="AC46" i="6"/>
  <c r="AD46" i="6"/>
  <c r="AC47" i="6"/>
  <c r="AD47" i="6"/>
  <c r="AC48" i="6"/>
  <c r="AD48" i="6"/>
  <c r="AC49" i="6"/>
  <c r="AD49" i="6"/>
  <c r="AC50" i="6"/>
  <c r="AD50" i="6"/>
  <c r="AA4" i="6"/>
  <c r="AB4" i="6"/>
  <c r="AA5" i="6"/>
  <c r="AB5" i="6"/>
  <c r="AA6" i="6"/>
  <c r="AB6" i="6"/>
  <c r="AA7" i="6"/>
  <c r="AB7" i="6"/>
  <c r="AA8" i="6"/>
  <c r="AB8" i="6"/>
  <c r="AA9" i="6"/>
  <c r="AB9" i="6"/>
  <c r="AA10" i="6"/>
  <c r="AB10" i="6"/>
  <c r="AA11" i="6"/>
  <c r="AB11" i="6"/>
  <c r="AA12" i="6"/>
  <c r="AB12" i="6"/>
  <c r="AA13" i="6"/>
  <c r="AB13" i="6"/>
  <c r="AA14" i="6"/>
  <c r="AB14" i="6"/>
  <c r="AA15" i="6"/>
  <c r="AB15" i="6"/>
  <c r="AA16" i="6"/>
  <c r="AB16" i="6"/>
  <c r="AA17" i="6"/>
  <c r="AB17" i="6"/>
  <c r="AA18" i="6"/>
  <c r="AB18" i="6"/>
  <c r="AA19" i="6"/>
  <c r="AB19" i="6"/>
  <c r="AA20" i="6"/>
  <c r="AB20" i="6"/>
  <c r="AA21" i="6"/>
  <c r="AB21" i="6"/>
  <c r="AA22" i="6"/>
  <c r="AB22" i="6"/>
  <c r="AA23" i="6"/>
  <c r="AB23" i="6"/>
  <c r="AA24" i="6"/>
  <c r="AB24" i="6"/>
  <c r="AA25" i="6"/>
  <c r="AB25" i="6"/>
  <c r="AA26" i="6"/>
  <c r="AB26" i="6"/>
  <c r="AA27" i="6"/>
  <c r="AB27" i="6"/>
  <c r="AA28" i="6"/>
  <c r="AB28" i="6"/>
  <c r="AA29" i="6"/>
  <c r="AB29" i="6"/>
  <c r="AA30" i="6"/>
  <c r="AB30" i="6"/>
  <c r="AA31" i="6"/>
  <c r="AB31" i="6"/>
  <c r="AA32" i="6"/>
  <c r="AB32" i="6"/>
  <c r="AA33" i="6"/>
  <c r="AB33" i="6"/>
  <c r="AA34" i="6"/>
  <c r="AB34" i="6"/>
  <c r="AA35" i="6"/>
  <c r="AB35" i="6"/>
  <c r="AA36" i="6"/>
  <c r="AB36" i="6"/>
  <c r="AA37" i="6"/>
  <c r="AB37" i="6"/>
  <c r="AA38" i="6"/>
  <c r="AB38" i="6"/>
  <c r="AA39" i="6"/>
  <c r="AB39" i="6"/>
  <c r="AA40" i="6"/>
  <c r="AB40" i="6"/>
  <c r="AA41" i="6"/>
  <c r="AB41" i="6"/>
  <c r="AA42" i="6"/>
  <c r="AB42" i="6"/>
  <c r="AA43" i="6"/>
  <c r="AB43" i="6"/>
  <c r="AA44" i="6"/>
  <c r="AB44" i="6"/>
  <c r="AA45" i="6"/>
  <c r="AB45" i="6"/>
  <c r="AA46" i="6"/>
  <c r="AB46" i="6"/>
  <c r="AA47" i="6"/>
  <c r="AB47" i="6"/>
  <c r="AA48" i="6"/>
  <c r="AB48" i="6"/>
  <c r="AA49" i="6"/>
  <c r="AB49" i="6"/>
  <c r="AA50" i="6"/>
  <c r="AB50" i="6"/>
  <c r="AB3" i="6"/>
  <c r="AA3" i="6"/>
  <c r="AD3" i="6"/>
  <c r="AC3" i="6"/>
  <c r="Y4" i="6"/>
  <c r="Z4" i="6"/>
  <c r="Y5" i="6"/>
  <c r="Z5" i="6"/>
  <c r="Y6" i="6"/>
  <c r="Z6" i="6"/>
  <c r="Y7" i="6"/>
  <c r="Z7" i="6"/>
  <c r="Y8" i="6"/>
  <c r="Z8" i="6"/>
  <c r="Y9" i="6"/>
  <c r="Z9" i="6"/>
  <c r="Y10" i="6"/>
  <c r="Z10" i="6"/>
  <c r="Y11" i="6"/>
  <c r="Z11" i="6"/>
  <c r="Y12" i="6"/>
  <c r="Z12" i="6"/>
  <c r="Y13" i="6"/>
  <c r="Z13" i="6"/>
  <c r="Y14" i="6"/>
  <c r="Z14" i="6"/>
  <c r="Y15" i="6"/>
  <c r="Z15" i="6"/>
  <c r="Y16" i="6"/>
  <c r="Z16" i="6"/>
  <c r="Y17" i="6"/>
  <c r="Z17" i="6"/>
  <c r="Y18" i="6"/>
  <c r="Z18" i="6"/>
  <c r="Y19" i="6"/>
  <c r="Z19" i="6"/>
  <c r="Y20" i="6"/>
  <c r="Z20" i="6"/>
  <c r="Y21" i="6"/>
  <c r="Z21" i="6"/>
  <c r="Y22" i="6"/>
  <c r="Z22" i="6"/>
  <c r="Y23" i="6"/>
  <c r="Z23" i="6"/>
  <c r="Y24" i="6"/>
  <c r="Z24" i="6"/>
  <c r="Y25" i="6"/>
  <c r="Z25" i="6"/>
  <c r="Y26" i="6"/>
  <c r="Z26" i="6"/>
  <c r="Y27" i="6"/>
  <c r="Z27" i="6"/>
  <c r="Y28" i="6"/>
  <c r="Z28" i="6"/>
  <c r="Y29" i="6"/>
  <c r="Z29" i="6"/>
  <c r="Y30" i="6"/>
  <c r="Z30" i="6"/>
  <c r="Y31" i="6"/>
  <c r="Z31" i="6"/>
  <c r="Y32" i="6"/>
  <c r="Z32" i="6"/>
  <c r="Y33" i="6"/>
  <c r="Z33" i="6"/>
  <c r="Y34" i="6"/>
  <c r="Z34" i="6"/>
  <c r="Y35" i="6"/>
  <c r="Z35" i="6"/>
  <c r="Y36" i="6"/>
  <c r="Z36" i="6"/>
  <c r="Y37" i="6"/>
  <c r="Z37" i="6"/>
  <c r="Y38" i="6"/>
  <c r="Z38" i="6"/>
  <c r="Y39" i="6"/>
  <c r="Z39" i="6"/>
  <c r="Y40" i="6"/>
  <c r="Z40" i="6"/>
  <c r="Y41" i="6"/>
  <c r="Z41" i="6"/>
  <c r="Y42" i="6"/>
  <c r="Z42" i="6"/>
  <c r="Y43" i="6"/>
  <c r="Z43" i="6"/>
  <c r="Y44" i="6"/>
  <c r="Z44" i="6"/>
  <c r="Y45" i="6"/>
  <c r="Z45" i="6"/>
  <c r="Y46" i="6"/>
  <c r="Z46" i="6"/>
  <c r="Y47" i="6"/>
  <c r="Z47" i="6"/>
  <c r="Y48" i="6"/>
  <c r="Z48" i="6"/>
  <c r="Y49" i="6"/>
  <c r="Z49" i="6"/>
  <c r="Y50" i="6"/>
  <c r="Z50" i="6"/>
  <c r="Z3" i="6"/>
  <c r="Y3" i="6"/>
  <c r="U4" i="6"/>
  <c r="V4" i="6"/>
  <c r="U5" i="6"/>
  <c r="V5" i="6"/>
  <c r="U6" i="6"/>
  <c r="V6" i="6"/>
  <c r="U7" i="6"/>
  <c r="V7" i="6"/>
  <c r="U8" i="6"/>
  <c r="V8" i="6"/>
  <c r="U9" i="6"/>
  <c r="V9" i="6"/>
  <c r="U10" i="6"/>
  <c r="V10" i="6"/>
  <c r="U11" i="6"/>
  <c r="V11" i="6"/>
  <c r="U12" i="6"/>
  <c r="V12" i="6"/>
  <c r="U13" i="6"/>
  <c r="V13" i="6"/>
  <c r="U14" i="6"/>
  <c r="V14" i="6"/>
  <c r="U15" i="6"/>
  <c r="V15" i="6"/>
  <c r="U16" i="6"/>
  <c r="V16" i="6"/>
  <c r="U17" i="6"/>
  <c r="V17" i="6"/>
  <c r="U18" i="6"/>
  <c r="V18" i="6"/>
  <c r="U19" i="6"/>
  <c r="V19" i="6"/>
  <c r="U20" i="6"/>
  <c r="V20" i="6"/>
  <c r="U21" i="6"/>
  <c r="V21" i="6"/>
  <c r="U22" i="6"/>
  <c r="V22" i="6"/>
  <c r="U23" i="6"/>
  <c r="V23" i="6"/>
  <c r="U24" i="6"/>
  <c r="V24" i="6"/>
  <c r="U25" i="6"/>
  <c r="V25" i="6"/>
  <c r="U26" i="6"/>
  <c r="V26" i="6"/>
  <c r="U27" i="6"/>
  <c r="V27" i="6"/>
  <c r="U28" i="6"/>
  <c r="V28" i="6"/>
  <c r="U29" i="6"/>
  <c r="V29" i="6"/>
  <c r="U30" i="6"/>
  <c r="V30" i="6"/>
  <c r="U31" i="6"/>
  <c r="V31" i="6"/>
  <c r="U32" i="6"/>
  <c r="V32" i="6"/>
  <c r="U33" i="6"/>
  <c r="V33" i="6"/>
  <c r="U34" i="6"/>
  <c r="V34" i="6"/>
  <c r="U35" i="6"/>
  <c r="V35" i="6"/>
  <c r="U36" i="6"/>
  <c r="V36" i="6"/>
  <c r="U37" i="6"/>
  <c r="V37" i="6"/>
  <c r="U38" i="6"/>
  <c r="V38" i="6"/>
  <c r="U39" i="6"/>
  <c r="V39" i="6"/>
  <c r="U40" i="6"/>
  <c r="V40" i="6"/>
  <c r="U41" i="6"/>
  <c r="V41" i="6"/>
  <c r="U42" i="6"/>
  <c r="V42" i="6"/>
  <c r="U43" i="6"/>
  <c r="V43" i="6"/>
  <c r="U44" i="6"/>
  <c r="V44" i="6"/>
  <c r="U45" i="6"/>
  <c r="V45" i="6"/>
  <c r="U46" i="6"/>
  <c r="V46" i="6"/>
  <c r="U47" i="6"/>
  <c r="V47" i="6"/>
  <c r="U48" i="6"/>
  <c r="V48" i="6"/>
  <c r="U49" i="6"/>
  <c r="V49" i="6"/>
  <c r="U50" i="6"/>
  <c r="V50" i="6"/>
  <c r="V3" i="6"/>
  <c r="U3" i="6"/>
  <c r="S4" i="6"/>
  <c r="T4" i="6"/>
  <c r="S5" i="6"/>
  <c r="T5" i="6"/>
  <c r="S6" i="6"/>
  <c r="T6" i="6"/>
  <c r="S7" i="6"/>
  <c r="T7" i="6"/>
  <c r="S8" i="6"/>
  <c r="T8" i="6"/>
  <c r="S9" i="6"/>
  <c r="T9" i="6"/>
  <c r="S10" i="6"/>
  <c r="T10" i="6"/>
  <c r="S11" i="6"/>
  <c r="T11" i="6"/>
  <c r="S12" i="6"/>
  <c r="T12" i="6"/>
  <c r="S13" i="6"/>
  <c r="T13" i="6"/>
  <c r="S14" i="6"/>
  <c r="T14" i="6"/>
  <c r="S15" i="6"/>
  <c r="T15" i="6"/>
  <c r="S16" i="6"/>
  <c r="T16" i="6"/>
  <c r="S17" i="6"/>
  <c r="T17" i="6"/>
  <c r="S18" i="6"/>
  <c r="T18" i="6"/>
  <c r="S19" i="6"/>
  <c r="T19" i="6"/>
  <c r="S20" i="6"/>
  <c r="T20" i="6"/>
  <c r="S21" i="6"/>
  <c r="T21" i="6"/>
  <c r="S22" i="6"/>
  <c r="T22" i="6"/>
  <c r="S23" i="6"/>
  <c r="T23" i="6"/>
  <c r="S24" i="6"/>
  <c r="T24" i="6"/>
  <c r="S25" i="6"/>
  <c r="T25" i="6"/>
  <c r="S26" i="6"/>
  <c r="T26" i="6"/>
  <c r="S27" i="6"/>
  <c r="T27" i="6"/>
  <c r="S28" i="6"/>
  <c r="T28" i="6"/>
  <c r="S29" i="6"/>
  <c r="T29" i="6"/>
  <c r="S30" i="6"/>
  <c r="T30" i="6"/>
  <c r="S31" i="6"/>
  <c r="T31" i="6"/>
  <c r="S32" i="6"/>
  <c r="T32" i="6"/>
  <c r="S33" i="6"/>
  <c r="T33" i="6"/>
  <c r="S34" i="6"/>
  <c r="T34" i="6"/>
  <c r="S35" i="6"/>
  <c r="T35" i="6"/>
  <c r="S36" i="6"/>
  <c r="T36" i="6"/>
  <c r="S37" i="6"/>
  <c r="T37" i="6"/>
  <c r="S38" i="6"/>
  <c r="T38" i="6"/>
  <c r="S39" i="6"/>
  <c r="T39" i="6"/>
  <c r="S40" i="6"/>
  <c r="T40" i="6"/>
  <c r="S41" i="6"/>
  <c r="T41" i="6"/>
  <c r="S42" i="6"/>
  <c r="T42" i="6"/>
  <c r="S43" i="6"/>
  <c r="T43" i="6"/>
  <c r="S44" i="6"/>
  <c r="T44" i="6"/>
  <c r="S45" i="6"/>
  <c r="T45" i="6"/>
  <c r="S46" i="6"/>
  <c r="T46" i="6"/>
  <c r="S47" i="6"/>
  <c r="T47" i="6"/>
  <c r="S48" i="6"/>
  <c r="T48" i="6"/>
  <c r="S49" i="6"/>
  <c r="T49" i="6"/>
  <c r="S50" i="6"/>
  <c r="T50" i="6"/>
  <c r="T3" i="6"/>
  <c r="S3" i="6"/>
  <c r="Q4" i="6"/>
  <c r="R4" i="6"/>
  <c r="Q5" i="6"/>
  <c r="R5" i="6"/>
  <c r="Q6" i="6"/>
  <c r="R6" i="6"/>
  <c r="Q7" i="6"/>
  <c r="R7" i="6"/>
  <c r="Q8" i="6"/>
  <c r="R8" i="6"/>
  <c r="Q9" i="6"/>
  <c r="R9" i="6"/>
  <c r="Q10" i="6"/>
  <c r="R10" i="6"/>
  <c r="Q11" i="6"/>
  <c r="R11" i="6"/>
  <c r="Q12" i="6"/>
  <c r="R12" i="6"/>
  <c r="Q13" i="6"/>
  <c r="R13" i="6"/>
  <c r="Q14" i="6"/>
  <c r="R14" i="6"/>
  <c r="Q15" i="6"/>
  <c r="R15" i="6"/>
  <c r="Q16" i="6"/>
  <c r="R16" i="6"/>
  <c r="Q17" i="6"/>
  <c r="R17" i="6"/>
  <c r="Q18" i="6"/>
  <c r="R18" i="6"/>
  <c r="Q19" i="6"/>
  <c r="R19" i="6"/>
  <c r="Q20" i="6"/>
  <c r="R20" i="6"/>
  <c r="Q21" i="6"/>
  <c r="R21" i="6"/>
  <c r="Q22" i="6"/>
  <c r="R22" i="6"/>
  <c r="Q23" i="6"/>
  <c r="R23" i="6"/>
  <c r="Q24" i="6"/>
  <c r="R24" i="6"/>
  <c r="Q25" i="6"/>
  <c r="R25" i="6"/>
  <c r="Q26" i="6"/>
  <c r="R26" i="6"/>
  <c r="Q27" i="6"/>
  <c r="R27" i="6"/>
  <c r="Q28" i="6"/>
  <c r="R28" i="6"/>
  <c r="Q29" i="6"/>
  <c r="R29" i="6"/>
  <c r="Q30" i="6"/>
  <c r="R30" i="6"/>
  <c r="Q31" i="6"/>
  <c r="R31" i="6"/>
  <c r="Q32" i="6"/>
  <c r="R32" i="6"/>
  <c r="Q33" i="6"/>
  <c r="R33" i="6"/>
  <c r="Q34" i="6"/>
  <c r="R34" i="6"/>
  <c r="Q35" i="6"/>
  <c r="R35" i="6"/>
  <c r="Q36" i="6"/>
  <c r="R36" i="6"/>
  <c r="Q37" i="6"/>
  <c r="R37" i="6"/>
  <c r="Q38" i="6"/>
  <c r="R38" i="6"/>
  <c r="Q39" i="6"/>
  <c r="R39" i="6"/>
  <c r="Q40" i="6"/>
  <c r="R40" i="6"/>
  <c r="Q41" i="6"/>
  <c r="R41" i="6"/>
  <c r="Q42" i="6"/>
  <c r="R42" i="6"/>
  <c r="Q43" i="6"/>
  <c r="R43" i="6"/>
  <c r="Q44" i="6"/>
  <c r="R44" i="6"/>
  <c r="Q45" i="6"/>
  <c r="R45" i="6"/>
  <c r="Q46" i="6"/>
  <c r="R46" i="6"/>
  <c r="Q47" i="6"/>
  <c r="R47" i="6"/>
  <c r="Q48" i="6"/>
  <c r="R48" i="6"/>
  <c r="Q49" i="6"/>
  <c r="R49" i="6"/>
  <c r="Q50" i="6"/>
  <c r="R50" i="6"/>
  <c r="R3" i="6"/>
  <c r="Q3" i="6"/>
  <c r="W5" i="6"/>
  <c r="X5" i="6"/>
  <c r="W6" i="6"/>
  <c r="X6" i="6"/>
  <c r="W7" i="6"/>
  <c r="X7" i="6"/>
  <c r="W8" i="6"/>
  <c r="X8" i="6"/>
  <c r="W9" i="6"/>
  <c r="X9" i="6"/>
  <c r="W10" i="6"/>
  <c r="X10" i="6"/>
  <c r="W11" i="6"/>
  <c r="X11" i="6"/>
  <c r="W12" i="6"/>
  <c r="X12" i="6"/>
  <c r="W13" i="6"/>
  <c r="X13" i="6"/>
  <c r="W14" i="6"/>
  <c r="X14" i="6"/>
  <c r="W15" i="6"/>
  <c r="X15" i="6"/>
  <c r="W16" i="6"/>
  <c r="X16" i="6"/>
  <c r="W17" i="6"/>
  <c r="X17" i="6"/>
  <c r="W18" i="6"/>
  <c r="X18" i="6"/>
  <c r="W19" i="6"/>
  <c r="X19" i="6"/>
  <c r="W20" i="6"/>
  <c r="X20" i="6"/>
  <c r="W21" i="6"/>
  <c r="X21" i="6"/>
  <c r="W22" i="6"/>
  <c r="X22" i="6"/>
  <c r="W23" i="6"/>
  <c r="X23" i="6"/>
  <c r="W24" i="6"/>
  <c r="X24" i="6"/>
  <c r="W25" i="6"/>
  <c r="X25" i="6"/>
  <c r="W26" i="6"/>
  <c r="X26" i="6"/>
  <c r="W27" i="6"/>
  <c r="X27" i="6"/>
  <c r="W28" i="6"/>
  <c r="X28" i="6"/>
  <c r="W29" i="6"/>
  <c r="X29" i="6"/>
  <c r="W30" i="6"/>
  <c r="X30" i="6"/>
  <c r="W31" i="6"/>
  <c r="X31" i="6"/>
  <c r="W32" i="6"/>
  <c r="X32" i="6"/>
  <c r="W33" i="6"/>
  <c r="X33" i="6"/>
  <c r="W34" i="6"/>
  <c r="X34" i="6"/>
  <c r="W35" i="6"/>
  <c r="X35" i="6"/>
  <c r="W36" i="6"/>
  <c r="X36" i="6"/>
  <c r="W37" i="6"/>
  <c r="X37" i="6"/>
  <c r="W38" i="6"/>
  <c r="X38" i="6"/>
  <c r="W39" i="6"/>
  <c r="X39" i="6"/>
  <c r="W40" i="6"/>
  <c r="X40" i="6"/>
  <c r="W41" i="6"/>
  <c r="X41" i="6"/>
  <c r="W42" i="6"/>
  <c r="X42" i="6"/>
  <c r="W43" i="6"/>
  <c r="X43" i="6"/>
  <c r="W44" i="6"/>
  <c r="X44" i="6"/>
  <c r="W45" i="6"/>
  <c r="X45" i="6"/>
  <c r="W46" i="6"/>
  <c r="X46" i="6"/>
  <c r="W47" i="6"/>
  <c r="X47" i="6"/>
  <c r="W48" i="6"/>
  <c r="X48" i="6"/>
  <c r="W49" i="6"/>
  <c r="X49" i="6"/>
  <c r="W50" i="6"/>
  <c r="X50" i="6"/>
  <c r="W4" i="6"/>
  <c r="X4" i="6"/>
  <c r="X3" i="6"/>
  <c r="P3" i="6"/>
  <c r="W3" i="6"/>
  <c r="O3" i="6"/>
  <c r="AA49" i="11" l="1"/>
  <c r="Z49" i="11"/>
  <c r="Y49" i="11"/>
  <c r="X49" i="11"/>
  <c r="W49" i="11"/>
  <c r="V49" i="11"/>
  <c r="U49" i="11"/>
  <c r="T49" i="11"/>
  <c r="S49" i="11"/>
  <c r="R49" i="11"/>
  <c r="Q49" i="11"/>
  <c r="P49" i="11"/>
  <c r="O49" i="11"/>
  <c r="N49" i="11"/>
  <c r="M49" i="11"/>
  <c r="L49" i="11"/>
  <c r="K49" i="11"/>
  <c r="J49" i="11"/>
  <c r="I49" i="11"/>
  <c r="H49" i="11"/>
  <c r="G49" i="11"/>
  <c r="F49" i="11"/>
  <c r="E49" i="11"/>
  <c r="D49" i="11"/>
  <c r="C49" i="11"/>
  <c r="AA48" i="11"/>
  <c r="Z48" i="11"/>
  <c r="Y48" i="11"/>
  <c r="X48" i="11"/>
  <c r="W48" i="11"/>
  <c r="V48" i="11"/>
  <c r="U48" i="11"/>
  <c r="T48" i="11"/>
  <c r="S48" i="11"/>
  <c r="R48" i="11"/>
  <c r="Q48" i="11"/>
  <c r="P48" i="11"/>
  <c r="O48" i="11"/>
  <c r="N48" i="11"/>
  <c r="M48" i="11"/>
  <c r="L48" i="11"/>
  <c r="K48" i="11"/>
  <c r="J48" i="11"/>
  <c r="I48" i="11"/>
  <c r="H48" i="11"/>
  <c r="G48" i="11"/>
  <c r="F48" i="11"/>
  <c r="E48" i="11"/>
  <c r="D48" i="11"/>
  <c r="C48" i="11"/>
  <c r="AA47" i="11"/>
  <c r="Z47" i="11"/>
  <c r="Y47" i="11"/>
  <c r="X47" i="11"/>
  <c r="W47" i="11"/>
  <c r="V47" i="11"/>
  <c r="U47" i="11"/>
  <c r="T47" i="11"/>
  <c r="S47" i="11"/>
  <c r="R47" i="11"/>
  <c r="Q47" i="11"/>
  <c r="P47" i="11"/>
  <c r="O47" i="11"/>
  <c r="N47" i="11"/>
  <c r="M47" i="11"/>
  <c r="L47" i="11"/>
  <c r="K47" i="11"/>
  <c r="J47" i="11"/>
  <c r="I47" i="11"/>
  <c r="H47" i="11"/>
  <c r="G47" i="11"/>
  <c r="F47" i="11"/>
  <c r="E47" i="11"/>
  <c r="D47" i="11"/>
  <c r="C47" i="11"/>
  <c r="AA46" i="11"/>
  <c r="Z46" i="11"/>
  <c r="Y46" i="11"/>
  <c r="X46" i="11"/>
  <c r="W46" i="11"/>
  <c r="V46" i="11"/>
  <c r="U46" i="11"/>
  <c r="T46" i="11"/>
  <c r="S46" i="11"/>
  <c r="R46" i="11"/>
  <c r="Q46" i="11"/>
  <c r="P46" i="11"/>
  <c r="O46" i="11"/>
  <c r="N46" i="11"/>
  <c r="M46" i="11"/>
  <c r="L46" i="11"/>
  <c r="K46" i="11"/>
  <c r="J46" i="11"/>
  <c r="I46" i="11"/>
  <c r="H46" i="11"/>
  <c r="G46" i="11"/>
  <c r="F46" i="11"/>
  <c r="E46" i="11"/>
  <c r="D46" i="11"/>
  <c r="C46" i="11"/>
  <c r="AA45" i="11"/>
  <c r="Z45" i="11"/>
  <c r="Y45" i="11"/>
  <c r="X45" i="11"/>
  <c r="W45" i="11"/>
  <c r="V45" i="11"/>
  <c r="U45" i="11"/>
  <c r="T45" i="11"/>
  <c r="S45" i="11"/>
  <c r="R45" i="11"/>
  <c r="Q45" i="11"/>
  <c r="P45" i="11"/>
  <c r="O45" i="11"/>
  <c r="N45" i="11"/>
  <c r="M45" i="11"/>
  <c r="L45" i="11"/>
  <c r="K45" i="11"/>
  <c r="J45" i="11"/>
  <c r="I45" i="11"/>
  <c r="H45" i="11"/>
  <c r="G45" i="11"/>
  <c r="F45" i="11"/>
  <c r="E45" i="11"/>
  <c r="D45" i="11"/>
  <c r="C45" i="11"/>
  <c r="AA44" i="11"/>
  <c r="Z44" i="11"/>
  <c r="Y44" i="11"/>
  <c r="X44" i="11"/>
  <c r="W44" i="11"/>
  <c r="V44" i="11"/>
  <c r="U44" i="11"/>
  <c r="T44" i="11"/>
  <c r="S44" i="11"/>
  <c r="R44" i="11"/>
  <c r="Q44" i="11"/>
  <c r="P44" i="11"/>
  <c r="O44" i="11"/>
  <c r="N44" i="11"/>
  <c r="M44" i="11"/>
  <c r="L44" i="11"/>
  <c r="K44" i="11"/>
  <c r="J44" i="11"/>
  <c r="I44" i="11"/>
  <c r="H44" i="11"/>
  <c r="G44" i="11"/>
  <c r="F44" i="11"/>
  <c r="E44" i="11"/>
  <c r="D44" i="11"/>
  <c r="C44" i="11"/>
  <c r="AA43" i="11"/>
  <c r="Z43" i="11"/>
  <c r="Y43" i="11"/>
  <c r="X43" i="11"/>
  <c r="W43" i="11"/>
  <c r="V43" i="11"/>
  <c r="U43" i="11"/>
  <c r="T43" i="11"/>
  <c r="S43" i="11"/>
  <c r="R43" i="11"/>
  <c r="Q43" i="11"/>
  <c r="P43" i="11"/>
  <c r="O43" i="11"/>
  <c r="N43" i="11"/>
  <c r="M43" i="11"/>
  <c r="L43" i="11"/>
  <c r="K43" i="11"/>
  <c r="J43" i="11"/>
  <c r="I43" i="11"/>
  <c r="H43" i="11"/>
  <c r="G43" i="11"/>
  <c r="F43" i="11"/>
  <c r="E43" i="11"/>
  <c r="D43" i="11"/>
  <c r="C43" i="11"/>
  <c r="AA42" i="11"/>
  <c r="Z42" i="11"/>
  <c r="Y42" i="11"/>
  <c r="X42" i="11"/>
  <c r="W42" i="11"/>
  <c r="V42" i="11"/>
  <c r="U42" i="11"/>
  <c r="T42" i="11"/>
  <c r="S42" i="11"/>
  <c r="R42" i="11"/>
  <c r="Q42" i="11"/>
  <c r="P42" i="11"/>
  <c r="O42" i="11"/>
  <c r="N42" i="11"/>
  <c r="M42" i="11"/>
  <c r="L42" i="11"/>
  <c r="K42" i="11"/>
  <c r="J42" i="11"/>
  <c r="I42" i="11"/>
  <c r="H42" i="11"/>
  <c r="G42" i="11"/>
  <c r="F42" i="11"/>
  <c r="E42" i="11"/>
  <c r="D42" i="11"/>
  <c r="C42" i="11"/>
  <c r="AA41" i="11"/>
  <c r="Z41" i="11"/>
  <c r="Y41" i="11"/>
  <c r="X41" i="11"/>
  <c r="W41" i="11"/>
  <c r="V41" i="11"/>
  <c r="U41" i="11"/>
  <c r="T41" i="11"/>
  <c r="S41" i="11"/>
  <c r="R41" i="11"/>
  <c r="Q41" i="11"/>
  <c r="P41" i="11"/>
  <c r="O41" i="11"/>
  <c r="N41" i="11"/>
  <c r="M41" i="11"/>
  <c r="L41" i="11"/>
  <c r="K41" i="11"/>
  <c r="J41" i="11"/>
  <c r="I41" i="11"/>
  <c r="H41" i="11"/>
  <c r="G41" i="11"/>
  <c r="F41" i="11"/>
  <c r="E41" i="11"/>
  <c r="D41" i="11"/>
  <c r="C41" i="11"/>
  <c r="AA40" i="11"/>
  <c r="Z40" i="11"/>
  <c r="Y40" i="11"/>
  <c r="X40" i="11"/>
  <c r="W40" i="11"/>
  <c r="V40" i="11"/>
  <c r="U40" i="11"/>
  <c r="T40" i="11"/>
  <c r="S40" i="11"/>
  <c r="R40" i="11"/>
  <c r="Q40" i="11"/>
  <c r="P40" i="11"/>
  <c r="O40" i="11"/>
  <c r="N40" i="11"/>
  <c r="M40" i="11"/>
  <c r="L40" i="11"/>
  <c r="K40" i="11"/>
  <c r="J40" i="11"/>
  <c r="I40" i="11"/>
  <c r="H40" i="11"/>
  <c r="G40" i="11"/>
  <c r="F40" i="11"/>
  <c r="E40" i="11"/>
  <c r="D40" i="11"/>
  <c r="C40" i="11"/>
  <c r="AA39" i="11"/>
  <c r="Z39" i="11"/>
  <c r="Y39" i="11"/>
  <c r="X39" i="11"/>
  <c r="W39" i="11"/>
  <c r="V39" i="11"/>
  <c r="U39" i="11"/>
  <c r="T39" i="11"/>
  <c r="S39" i="11"/>
  <c r="R39" i="11"/>
  <c r="Q39" i="11"/>
  <c r="P39" i="11"/>
  <c r="O39" i="11"/>
  <c r="N39" i="11"/>
  <c r="M39" i="11"/>
  <c r="L39" i="11"/>
  <c r="K39" i="11"/>
  <c r="J39" i="11"/>
  <c r="I39" i="11"/>
  <c r="H39" i="11"/>
  <c r="G39" i="11"/>
  <c r="F39" i="11"/>
  <c r="E39" i="11"/>
  <c r="D39" i="11"/>
  <c r="C39" i="11"/>
  <c r="AA38" i="11"/>
  <c r="Z38" i="11"/>
  <c r="Y38" i="11"/>
  <c r="X38" i="11"/>
  <c r="W38" i="11"/>
  <c r="V38" i="11"/>
  <c r="U38" i="11"/>
  <c r="T38" i="11"/>
  <c r="S38" i="11"/>
  <c r="R38" i="11"/>
  <c r="Q38" i="11"/>
  <c r="P38" i="11"/>
  <c r="O38" i="11"/>
  <c r="N38" i="11"/>
  <c r="M38" i="11"/>
  <c r="L38" i="11"/>
  <c r="K38" i="11"/>
  <c r="J38" i="11"/>
  <c r="I38" i="11"/>
  <c r="H38" i="11"/>
  <c r="G38" i="11"/>
  <c r="F38" i="11"/>
  <c r="E38" i="11"/>
  <c r="D38" i="11"/>
  <c r="C38" i="11"/>
  <c r="AA37" i="11"/>
  <c r="Z37" i="11"/>
  <c r="Y37" i="11"/>
  <c r="X37" i="11"/>
  <c r="W37" i="11"/>
  <c r="V37" i="11"/>
  <c r="U37" i="11"/>
  <c r="T37" i="11"/>
  <c r="S37" i="11"/>
  <c r="R37" i="11"/>
  <c r="Q37" i="11"/>
  <c r="P37" i="11"/>
  <c r="O37" i="11"/>
  <c r="N37" i="11"/>
  <c r="M37" i="11"/>
  <c r="L37" i="11"/>
  <c r="K37" i="11"/>
  <c r="J37" i="11"/>
  <c r="I37" i="11"/>
  <c r="H37" i="11"/>
  <c r="G37" i="11"/>
  <c r="F37" i="11"/>
  <c r="E37" i="11"/>
  <c r="D37" i="11"/>
  <c r="C37" i="11"/>
  <c r="AA36" i="11"/>
  <c r="Z36" i="11"/>
  <c r="Y36" i="11"/>
  <c r="X36" i="11"/>
  <c r="W36" i="11"/>
  <c r="V36" i="11"/>
  <c r="U36" i="11"/>
  <c r="T36" i="11"/>
  <c r="S36" i="11"/>
  <c r="R36" i="11"/>
  <c r="Q36" i="11"/>
  <c r="P36" i="11"/>
  <c r="O36" i="11"/>
  <c r="N36" i="11"/>
  <c r="M36" i="11"/>
  <c r="L36" i="11"/>
  <c r="K36" i="11"/>
  <c r="J36" i="11"/>
  <c r="I36" i="11"/>
  <c r="H36" i="11"/>
  <c r="G36" i="11"/>
  <c r="F36" i="11"/>
  <c r="E36" i="11"/>
  <c r="D36" i="11"/>
  <c r="C36" i="11"/>
  <c r="AA35" i="11"/>
  <c r="Z35" i="11"/>
  <c r="Y35" i="11"/>
  <c r="X35" i="11"/>
  <c r="W35" i="11"/>
  <c r="V35" i="11"/>
  <c r="U35" i="11"/>
  <c r="T35" i="11"/>
  <c r="S35" i="11"/>
  <c r="R35" i="11"/>
  <c r="Q35" i="11"/>
  <c r="P35" i="11"/>
  <c r="O35" i="11"/>
  <c r="N35" i="11"/>
  <c r="M35" i="11"/>
  <c r="L35" i="11"/>
  <c r="K35" i="11"/>
  <c r="J35" i="11"/>
  <c r="I35" i="11"/>
  <c r="H35" i="11"/>
  <c r="G35" i="11"/>
  <c r="F35" i="11"/>
  <c r="E35" i="11"/>
  <c r="D35" i="11"/>
  <c r="C35" i="11"/>
  <c r="AA34" i="11"/>
  <c r="Z34" i="11"/>
  <c r="Y34" i="11"/>
  <c r="X34" i="11"/>
  <c r="W34" i="11"/>
  <c r="V34" i="11"/>
  <c r="U34" i="11"/>
  <c r="T34" i="11"/>
  <c r="S34" i="11"/>
  <c r="R34" i="11"/>
  <c r="Q34" i="11"/>
  <c r="P34" i="11"/>
  <c r="O34" i="11"/>
  <c r="N34" i="11"/>
  <c r="M34" i="11"/>
  <c r="L34" i="11"/>
  <c r="K34" i="11"/>
  <c r="J34" i="11"/>
  <c r="I34" i="11"/>
  <c r="H34" i="11"/>
  <c r="G34" i="11"/>
  <c r="F34" i="11"/>
  <c r="E34" i="11"/>
  <c r="D34" i="11"/>
  <c r="C34" i="11"/>
  <c r="AA33" i="11"/>
  <c r="Z33" i="11"/>
  <c r="Y33" i="11"/>
  <c r="X33" i="11"/>
  <c r="W33" i="11"/>
  <c r="V33" i="11"/>
  <c r="U33" i="11"/>
  <c r="T33" i="11"/>
  <c r="S33" i="11"/>
  <c r="R33" i="11"/>
  <c r="Q33" i="11"/>
  <c r="P33" i="11"/>
  <c r="O33" i="11"/>
  <c r="N33" i="11"/>
  <c r="M33" i="11"/>
  <c r="L33" i="11"/>
  <c r="K33" i="11"/>
  <c r="J33" i="11"/>
  <c r="I33" i="11"/>
  <c r="H33" i="11"/>
  <c r="G33" i="11"/>
  <c r="F33" i="11"/>
  <c r="E33" i="11"/>
  <c r="D33" i="11"/>
  <c r="C33" i="11"/>
  <c r="AA32" i="11"/>
  <c r="Z32" i="11"/>
  <c r="Y32" i="11"/>
  <c r="X32" i="11"/>
  <c r="W32" i="11"/>
  <c r="V32" i="11"/>
  <c r="U32" i="11"/>
  <c r="T32" i="11"/>
  <c r="S32" i="11"/>
  <c r="R32" i="11"/>
  <c r="Q32" i="11"/>
  <c r="P32" i="11"/>
  <c r="O32" i="11"/>
  <c r="N32" i="11"/>
  <c r="M32" i="11"/>
  <c r="L32" i="11"/>
  <c r="K32" i="11"/>
  <c r="J32" i="11"/>
  <c r="I32" i="11"/>
  <c r="H32" i="11"/>
  <c r="G32" i="11"/>
  <c r="F32" i="11"/>
  <c r="E32" i="11"/>
  <c r="D32" i="11"/>
  <c r="C32" i="11"/>
  <c r="AA31" i="11"/>
  <c r="Z31" i="11"/>
  <c r="Y31" i="11"/>
  <c r="X31" i="11"/>
  <c r="W31" i="11"/>
  <c r="V31" i="11"/>
  <c r="U31" i="11"/>
  <c r="T31" i="11"/>
  <c r="S31" i="11"/>
  <c r="R31" i="11"/>
  <c r="Q31" i="11"/>
  <c r="P31" i="11"/>
  <c r="O31" i="11"/>
  <c r="N31" i="11"/>
  <c r="M31" i="11"/>
  <c r="L31" i="11"/>
  <c r="K31" i="11"/>
  <c r="J31" i="11"/>
  <c r="I31" i="11"/>
  <c r="H31" i="11"/>
  <c r="G31" i="11"/>
  <c r="F31" i="11"/>
  <c r="E31" i="11"/>
  <c r="D31" i="11"/>
  <c r="C31" i="11"/>
  <c r="AA30" i="11"/>
  <c r="Z30" i="11"/>
  <c r="Y30" i="11"/>
  <c r="X30" i="11"/>
  <c r="W30" i="11"/>
  <c r="V30" i="11"/>
  <c r="U30" i="11"/>
  <c r="T30" i="11"/>
  <c r="S30" i="11"/>
  <c r="R30" i="11"/>
  <c r="Q30" i="11"/>
  <c r="P30" i="11"/>
  <c r="O30" i="11"/>
  <c r="N30" i="11"/>
  <c r="M30" i="11"/>
  <c r="L30" i="11"/>
  <c r="K30" i="11"/>
  <c r="J30" i="11"/>
  <c r="I30" i="11"/>
  <c r="H30" i="11"/>
  <c r="G30" i="11"/>
  <c r="F30" i="11"/>
  <c r="E30" i="11"/>
  <c r="D30" i="11"/>
  <c r="C30" i="11"/>
  <c r="AA29" i="11"/>
  <c r="Z29" i="11"/>
  <c r="Y29" i="11"/>
  <c r="X29" i="11"/>
  <c r="W29" i="11"/>
  <c r="V29" i="11"/>
  <c r="U29" i="11"/>
  <c r="T29" i="11"/>
  <c r="S29" i="11"/>
  <c r="R29" i="11"/>
  <c r="Q29" i="11"/>
  <c r="P29" i="11"/>
  <c r="O29" i="11"/>
  <c r="N29" i="11"/>
  <c r="M29" i="11"/>
  <c r="L29" i="11"/>
  <c r="K29" i="11"/>
  <c r="J29" i="11"/>
  <c r="I29" i="11"/>
  <c r="H29" i="11"/>
  <c r="G29" i="11"/>
  <c r="F29" i="11"/>
  <c r="E29" i="11"/>
  <c r="D29" i="11"/>
  <c r="C29" i="11"/>
  <c r="AA28" i="11"/>
  <c r="Z28" i="11"/>
  <c r="Y28" i="11"/>
  <c r="X28" i="11"/>
  <c r="W28" i="11"/>
  <c r="V28" i="11"/>
  <c r="U28" i="11"/>
  <c r="T28" i="11"/>
  <c r="S28" i="11"/>
  <c r="R28" i="11"/>
  <c r="Q28" i="11"/>
  <c r="P28" i="11"/>
  <c r="O28" i="11"/>
  <c r="N28" i="11"/>
  <c r="M28" i="11"/>
  <c r="L28" i="11"/>
  <c r="K28" i="11"/>
  <c r="J28" i="11"/>
  <c r="I28" i="11"/>
  <c r="H28" i="11"/>
  <c r="G28" i="11"/>
  <c r="F28" i="11"/>
  <c r="E28" i="11"/>
  <c r="D28" i="11"/>
  <c r="C28" i="11"/>
  <c r="AA27" i="11"/>
  <c r="Z27" i="11"/>
  <c r="Y27" i="11"/>
  <c r="X27" i="11"/>
  <c r="W27" i="11"/>
  <c r="V27" i="11"/>
  <c r="U27" i="11"/>
  <c r="T27" i="11"/>
  <c r="S27" i="11"/>
  <c r="R27" i="11"/>
  <c r="Q27" i="11"/>
  <c r="P27" i="11"/>
  <c r="O27" i="11"/>
  <c r="N27" i="11"/>
  <c r="M27" i="11"/>
  <c r="L27" i="11"/>
  <c r="K27" i="11"/>
  <c r="J27" i="11"/>
  <c r="I27" i="11"/>
  <c r="H27" i="11"/>
  <c r="G27" i="11"/>
  <c r="F27" i="11"/>
  <c r="E27" i="11"/>
  <c r="D27" i="11"/>
  <c r="C27" i="11"/>
  <c r="AA26" i="11"/>
  <c r="Z26" i="11"/>
  <c r="Y26" i="11"/>
  <c r="X26" i="11"/>
  <c r="W26" i="11"/>
  <c r="V26" i="11"/>
  <c r="U26" i="11"/>
  <c r="T26" i="11"/>
  <c r="S26" i="11"/>
  <c r="R26" i="11"/>
  <c r="Q26" i="11"/>
  <c r="P26" i="11"/>
  <c r="O26" i="11"/>
  <c r="N26" i="11"/>
  <c r="M26" i="11"/>
  <c r="L26" i="11"/>
  <c r="K26" i="11"/>
  <c r="J26" i="11"/>
  <c r="I26" i="11"/>
  <c r="H26" i="11"/>
  <c r="G26" i="11"/>
  <c r="F26" i="11"/>
  <c r="E26" i="11"/>
  <c r="D26" i="11"/>
  <c r="C26" i="11"/>
  <c r="AA25" i="11"/>
  <c r="Z25" i="11"/>
  <c r="Y25" i="11"/>
  <c r="X25" i="11"/>
  <c r="W25" i="11"/>
  <c r="V25" i="11"/>
  <c r="U25" i="11"/>
  <c r="T25" i="11"/>
  <c r="S25" i="11"/>
  <c r="R25" i="11"/>
  <c r="Q25" i="11"/>
  <c r="P25" i="11"/>
  <c r="O25" i="11"/>
  <c r="N25" i="11"/>
  <c r="M25" i="11"/>
  <c r="L25" i="11"/>
  <c r="K25" i="11"/>
  <c r="J25" i="11"/>
  <c r="I25" i="11"/>
  <c r="H25" i="11"/>
  <c r="G25" i="11"/>
  <c r="F25" i="11"/>
  <c r="E25" i="11"/>
  <c r="D25" i="11"/>
  <c r="C25" i="11"/>
  <c r="AA24" i="11"/>
  <c r="Z24" i="11"/>
  <c r="Y24" i="11"/>
  <c r="X24" i="11"/>
  <c r="W24" i="11"/>
  <c r="V24" i="11"/>
  <c r="U24" i="11"/>
  <c r="T24" i="11"/>
  <c r="S24" i="11"/>
  <c r="R24" i="11"/>
  <c r="Q24" i="11"/>
  <c r="P24" i="11"/>
  <c r="O24" i="11"/>
  <c r="N24" i="11"/>
  <c r="M24" i="11"/>
  <c r="L24" i="11"/>
  <c r="K24" i="11"/>
  <c r="J24" i="11"/>
  <c r="I24" i="11"/>
  <c r="H24" i="11"/>
  <c r="G24" i="11"/>
  <c r="F24" i="11"/>
  <c r="E24" i="11"/>
  <c r="D24" i="11"/>
  <c r="C24" i="11"/>
  <c r="AA23" i="11"/>
  <c r="Z23" i="11"/>
  <c r="Y23" i="11"/>
  <c r="X23" i="11"/>
  <c r="W23" i="11"/>
  <c r="V23" i="11"/>
  <c r="U23" i="11"/>
  <c r="T23" i="11"/>
  <c r="S23" i="11"/>
  <c r="R23" i="11"/>
  <c r="Q23" i="11"/>
  <c r="P23" i="11"/>
  <c r="O23" i="11"/>
  <c r="N23" i="11"/>
  <c r="M23" i="11"/>
  <c r="L23" i="11"/>
  <c r="K23" i="11"/>
  <c r="J23" i="11"/>
  <c r="I23" i="11"/>
  <c r="H23" i="11"/>
  <c r="G23" i="11"/>
  <c r="F23" i="11"/>
  <c r="E23" i="11"/>
  <c r="D23" i="11"/>
  <c r="C23" i="11"/>
  <c r="AA22" i="11"/>
  <c r="Z22" i="11"/>
  <c r="Y22" i="11"/>
  <c r="X22" i="11"/>
  <c r="W22" i="11"/>
  <c r="V22" i="11"/>
  <c r="U22" i="11"/>
  <c r="T22" i="11"/>
  <c r="S22" i="11"/>
  <c r="R22" i="11"/>
  <c r="Q22" i="11"/>
  <c r="P22" i="11"/>
  <c r="O22" i="11"/>
  <c r="N22" i="11"/>
  <c r="M22" i="11"/>
  <c r="L22" i="11"/>
  <c r="K22" i="11"/>
  <c r="J22" i="11"/>
  <c r="I22" i="11"/>
  <c r="H22" i="11"/>
  <c r="G22" i="11"/>
  <c r="F22" i="11"/>
  <c r="E22" i="11"/>
  <c r="D22" i="11"/>
  <c r="C22" i="11"/>
  <c r="AA21" i="11"/>
  <c r="Z21" i="11"/>
  <c r="Y21" i="11"/>
  <c r="X21" i="11"/>
  <c r="W21" i="11"/>
  <c r="V21" i="11"/>
  <c r="U21" i="11"/>
  <c r="T21" i="11"/>
  <c r="S21" i="11"/>
  <c r="R21" i="11"/>
  <c r="Q21" i="11"/>
  <c r="P21" i="11"/>
  <c r="O21" i="11"/>
  <c r="N21" i="11"/>
  <c r="M21" i="11"/>
  <c r="L21" i="11"/>
  <c r="K21" i="11"/>
  <c r="J21" i="11"/>
  <c r="I21" i="11"/>
  <c r="H21" i="11"/>
  <c r="G21" i="11"/>
  <c r="F21" i="11"/>
  <c r="E21" i="11"/>
  <c r="D21" i="11"/>
  <c r="C21" i="11"/>
  <c r="AA20" i="11"/>
  <c r="Z20" i="11"/>
  <c r="Y20" i="11"/>
  <c r="X20" i="11"/>
  <c r="W20" i="11"/>
  <c r="V20" i="11"/>
  <c r="U20" i="11"/>
  <c r="T20" i="11"/>
  <c r="S20" i="11"/>
  <c r="R20" i="11"/>
  <c r="Q20" i="11"/>
  <c r="P20" i="11"/>
  <c r="O20" i="11"/>
  <c r="N20" i="11"/>
  <c r="M20" i="11"/>
  <c r="L20" i="11"/>
  <c r="K20" i="11"/>
  <c r="J20" i="11"/>
  <c r="I20" i="11"/>
  <c r="H20" i="11"/>
  <c r="G20" i="11"/>
  <c r="F20" i="11"/>
  <c r="E20" i="11"/>
  <c r="D20" i="11"/>
  <c r="C20" i="11"/>
  <c r="AA19" i="11"/>
  <c r="Z19" i="11"/>
  <c r="Y19" i="11"/>
  <c r="X19" i="11"/>
  <c r="W19" i="11"/>
  <c r="V19" i="11"/>
  <c r="U19" i="11"/>
  <c r="T19" i="11"/>
  <c r="S19" i="11"/>
  <c r="R19" i="11"/>
  <c r="Q19" i="11"/>
  <c r="P19" i="11"/>
  <c r="O19" i="11"/>
  <c r="N19" i="11"/>
  <c r="M19" i="11"/>
  <c r="L19" i="11"/>
  <c r="K19" i="11"/>
  <c r="J19" i="11"/>
  <c r="I19" i="11"/>
  <c r="H19" i="11"/>
  <c r="G19" i="11"/>
  <c r="F19" i="11"/>
  <c r="E19" i="11"/>
  <c r="D19" i="11"/>
  <c r="C19" i="11"/>
  <c r="AA18" i="11"/>
  <c r="Z18" i="11"/>
  <c r="Y18" i="11"/>
  <c r="X18" i="11"/>
  <c r="W18" i="11"/>
  <c r="V18" i="11"/>
  <c r="U18" i="11"/>
  <c r="T18" i="11"/>
  <c r="S18" i="11"/>
  <c r="R18" i="11"/>
  <c r="Q18" i="11"/>
  <c r="P18" i="11"/>
  <c r="O18" i="11"/>
  <c r="N18" i="11"/>
  <c r="M18" i="11"/>
  <c r="L18" i="11"/>
  <c r="K18" i="11"/>
  <c r="J18" i="11"/>
  <c r="I18" i="11"/>
  <c r="H18" i="11"/>
  <c r="G18" i="11"/>
  <c r="F18" i="11"/>
  <c r="E18" i="11"/>
  <c r="D18" i="11"/>
  <c r="C18" i="11"/>
  <c r="AA17" i="11"/>
  <c r="Z17" i="11"/>
  <c r="Y17" i="11"/>
  <c r="X17" i="11"/>
  <c r="W17" i="11"/>
  <c r="V17" i="11"/>
  <c r="U17" i="11"/>
  <c r="T17" i="11"/>
  <c r="S17" i="11"/>
  <c r="R17" i="11"/>
  <c r="Q17" i="11"/>
  <c r="P17" i="11"/>
  <c r="O17" i="11"/>
  <c r="N17" i="11"/>
  <c r="M17" i="11"/>
  <c r="L17" i="11"/>
  <c r="K17" i="11"/>
  <c r="J17" i="11"/>
  <c r="I17" i="11"/>
  <c r="H17" i="11"/>
  <c r="G17" i="11"/>
  <c r="F17" i="11"/>
  <c r="E17" i="11"/>
  <c r="D17" i="11"/>
  <c r="C17" i="11"/>
  <c r="AA16" i="11"/>
  <c r="Z16" i="11"/>
  <c r="Y16" i="11"/>
  <c r="X16" i="11"/>
  <c r="W16" i="11"/>
  <c r="V16" i="11"/>
  <c r="U16" i="11"/>
  <c r="T16" i="11"/>
  <c r="S16" i="11"/>
  <c r="R16" i="11"/>
  <c r="Q16" i="11"/>
  <c r="P16" i="11"/>
  <c r="O16" i="11"/>
  <c r="N16" i="11"/>
  <c r="M16" i="11"/>
  <c r="L16" i="11"/>
  <c r="K16" i="11"/>
  <c r="J16" i="11"/>
  <c r="I16" i="11"/>
  <c r="H16" i="11"/>
  <c r="G16" i="11"/>
  <c r="F16" i="11"/>
  <c r="E16" i="11"/>
  <c r="D16" i="11"/>
  <c r="C16" i="11"/>
  <c r="AA15" i="11"/>
  <c r="Z15" i="11"/>
  <c r="Y15" i="11"/>
  <c r="X15" i="11"/>
  <c r="W15" i="11"/>
  <c r="V15" i="11"/>
  <c r="U15" i="11"/>
  <c r="T15" i="11"/>
  <c r="S15" i="11"/>
  <c r="R15" i="11"/>
  <c r="Q15" i="11"/>
  <c r="P15" i="11"/>
  <c r="O15" i="11"/>
  <c r="N15" i="11"/>
  <c r="M15" i="11"/>
  <c r="L15" i="11"/>
  <c r="K15" i="11"/>
  <c r="J15" i="11"/>
  <c r="I15" i="11"/>
  <c r="H15" i="11"/>
  <c r="G15" i="11"/>
  <c r="F15" i="11"/>
  <c r="E15" i="11"/>
  <c r="D15" i="11"/>
  <c r="C15" i="11"/>
  <c r="AA14" i="11"/>
  <c r="Z14" i="11"/>
  <c r="Y14" i="11"/>
  <c r="X14" i="11"/>
  <c r="W14" i="11"/>
  <c r="V14" i="11"/>
  <c r="U14" i="11"/>
  <c r="T14" i="11"/>
  <c r="S14" i="11"/>
  <c r="R14" i="11"/>
  <c r="Q14" i="11"/>
  <c r="P14" i="11"/>
  <c r="O14" i="11"/>
  <c r="N14" i="11"/>
  <c r="M14" i="11"/>
  <c r="L14" i="11"/>
  <c r="K14" i="11"/>
  <c r="J14" i="11"/>
  <c r="I14" i="11"/>
  <c r="H14" i="11"/>
  <c r="G14" i="11"/>
  <c r="F14" i="11"/>
  <c r="E14" i="11"/>
  <c r="D14" i="11"/>
  <c r="C14" i="11"/>
  <c r="AA13" i="11"/>
  <c r="Z13" i="11"/>
  <c r="Y13" i="11"/>
  <c r="X13" i="11"/>
  <c r="W13" i="11"/>
  <c r="V13" i="11"/>
  <c r="U13" i="11"/>
  <c r="T13" i="11"/>
  <c r="S13" i="11"/>
  <c r="R13" i="11"/>
  <c r="Q13" i="11"/>
  <c r="P13" i="11"/>
  <c r="O13" i="11"/>
  <c r="N13" i="11"/>
  <c r="M13" i="11"/>
  <c r="L13" i="11"/>
  <c r="K13" i="11"/>
  <c r="J13" i="11"/>
  <c r="I13" i="11"/>
  <c r="H13" i="11"/>
  <c r="G13" i="11"/>
  <c r="F13" i="11"/>
  <c r="E13" i="11"/>
  <c r="D13" i="11"/>
  <c r="C13" i="11"/>
  <c r="AA12" i="11"/>
  <c r="Z12" i="11"/>
  <c r="Y12" i="11"/>
  <c r="X12" i="11"/>
  <c r="W12" i="11"/>
  <c r="V12" i="11"/>
  <c r="U12" i="11"/>
  <c r="T12" i="11"/>
  <c r="S12" i="11"/>
  <c r="R12" i="11"/>
  <c r="Q12" i="11"/>
  <c r="P12" i="11"/>
  <c r="O12" i="11"/>
  <c r="N12" i="11"/>
  <c r="M12" i="11"/>
  <c r="L12" i="11"/>
  <c r="K12" i="11"/>
  <c r="J12" i="11"/>
  <c r="I12" i="11"/>
  <c r="H12" i="11"/>
  <c r="G12" i="11"/>
  <c r="F12" i="11"/>
  <c r="E12" i="11"/>
  <c r="D12" i="11"/>
  <c r="C12" i="11"/>
  <c r="AA11" i="11"/>
  <c r="Z11" i="11"/>
  <c r="Y11" i="11"/>
  <c r="X11" i="11"/>
  <c r="W11" i="11"/>
  <c r="V11" i="11"/>
  <c r="U11" i="11"/>
  <c r="T11" i="11"/>
  <c r="S11" i="11"/>
  <c r="R11" i="11"/>
  <c r="Q11" i="11"/>
  <c r="P11" i="11"/>
  <c r="O11" i="11"/>
  <c r="N11" i="11"/>
  <c r="M11" i="11"/>
  <c r="L11" i="11"/>
  <c r="K11" i="11"/>
  <c r="J11" i="11"/>
  <c r="I11" i="11"/>
  <c r="H11" i="11"/>
  <c r="G11" i="11"/>
  <c r="F11" i="11"/>
  <c r="E11" i="11"/>
  <c r="D11" i="11"/>
  <c r="C11" i="11"/>
  <c r="AA10" i="11"/>
  <c r="Z10" i="11"/>
  <c r="Y10" i="11"/>
  <c r="X10" i="11"/>
  <c r="W10" i="11"/>
  <c r="V10" i="11"/>
  <c r="U10" i="11"/>
  <c r="T10" i="11"/>
  <c r="S10" i="11"/>
  <c r="R10" i="11"/>
  <c r="Q10" i="11"/>
  <c r="P10" i="11"/>
  <c r="O10" i="11"/>
  <c r="N10" i="11"/>
  <c r="M10" i="11"/>
  <c r="L10" i="11"/>
  <c r="K10" i="11"/>
  <c r="J10" i="11"/>
  <c r="I10" i="11"/>
  <c r="H10" i="11"/>
  <c r="G10" i="11"/>
  <c r="F10" i="11"/>
  <c r="E10" i="11"/>
  <c r="D10" i="11"/>
  <c r="C10" i="11"/>
  <c r="AA9" i="11"/>
  <c r="Z9" i="11"/>
  <c r="Y9" i="11"/>
  <c r="X9" i="11"/>
  <c r="W9" i="11"/>
  <c r="V9" i="11"/>
  <c r="U9" i="11"/>
  <c r="T9" i="11"/>
  <c r="S9" i="11"/>
  <c r="R9" i="11"/>
  <c r="Q9" i="11"/>
  <c r="P9" i="11"/>
  <c r="O9" i="11"/>
  <c r="N9" i="11"/>
  <c r="M9" i="11"/>
  <c r="L9" i="11"/>
  <c r="K9" i="11"/>
  <c r="J9" i="11"/>
  <c r="I9" i="11"/>
  <c r="H9" i="11"/>
  <c r="G9" i="11"/>
  <c r="F9" i="11"/>
  <c r="E9" i="11"/>
  <c r="D9" i="11"/>
  <c r="C9" i="11"/>
  <c r="AA8" i="11"/>
  <c r="Z8" i="11"/>
  <c r="Y8" i="11"/>
  <c r="X8" i="11"/>
  <c r="W8" i="11"/>
  <c r="V8" i="11"/>
  <c r="U8" i="11"/>
  <c r="T8" i="11"/>
  <c r="S8" i="11"/>
  <c r="R8" i="11"/>
  <c r="Q8" i="11"/>
  <c r="P8" i="11"/>
  <c r="O8" i="11"/>
  <c r="N8" i="11"/>
  <c r="M8" i="11"/>
  <c r="L8" i="11"/>
  <c r="K8" i="11"/>
  <c r="J8" i="11"/>
  <c r="I8" i="11"/>
  <c r="H8" i="11"/>
  <c r="G8" i="11"/>
  <c r="F8" i="11"/>
  <c r="E8" i="11"/>
  <c r="D8" i="11"/>
  <c r="C8" i="11"/>
  <c r="AA7" i="11"/>
  <c r="Z7" i="11"/>
  <c r="Y7" i="11"/>
  <c r="X7" i="11"/>
  <c r="W7" i="11"/>
  <c r="V7" i="11"/>
  <c r="U7" i="11"/>
  <c r="T7" i="11"/>
  <c r="S7" i="11"/>
  <c r="R7" i="11"/>
  <c r="Q7" i="11"/>
  <c r="P7" i="11"/>
  <c r="O7" i="11"/>
  <c r="N7" i="11"/>
  <c r="M7" i="11"/>
  <c r="L7" i="11"/>
  <c r="K7" i="11"/>
  <c r="J7" i="11"/>
  <c r="I7" i="11"/>
  <c r="H7" i="11"/>
  <c r="G7" i="11"/>
  <c r="F7" i="11"/>
  <c r="E7" i="11"/>
  <c r="D7" i="11"/>
  <c r="C7" i="11"/>
  <c r="AA6" i="11"/>
  <c r="Z6" i="11"/>
  <c r="Y6" i="11"/>
  <c r="X6" i="11"/>
  <c r="W6" i="11"/>
  <c r="V6" i="11"/>
  <c r="U6" i="11"/>
  <c r="T6" i="11"/>
  <c r="S6" i="11"/>
  <c r="R6" i="11"/>
  <c r="Q6" i="11"/>
  <c r="P6" i="11"/>
  <c r="O6" i="11"/>
  <c r="N6" i="11"/>
  <c r="M6" i="11"/>
  <c r="L6" i="11"/>
  <c r="K6" i="11"/>
  <c r="J6" i="11"/>
  <c r="I6" i="11"/>
  <c r="H6" i="11"/>
  <c r="G6" i="11"/>
  <c r="F6" i="11"/>
  <c r="E6" i="11"/>
  <c r="D6" i="11"/>
  <c r="C6" i="11"/>
  <c r="AA5" i="11"/>
  <c r="Z5" i="11"/>
  <c r="Y5" i="11"/>
  <c r="X5" i="11"/>
  <c r="W5" i="11"/>
  <c r="V5" i="11"/>
  <c r="U5" i="11"/>
  <c r="T5" i="11"/>
  <c r="S5" i="11"/>
  <c r="R5" i="11"/>
  <c r="Q5" i="11"/>
  <c r="P5" i="11"/>
  <c r="O5" i="11"/>
  <c r="N5" i="11"/>
  <c r="M5" i="11"/>
  <c r="L5" i="11"/>
  <c r="K5" i="11"/>
  <c r="J5" i="11"/>
  <c r="I5" i="11"/>
  <c r="H5" i="11"/>
  <c r="G5" i="11"/>
  <c r="F5" i="11"/>
  <c r="E5" i="11"/>
  <c r="D5" i="11"/>
  <c r="C5" i="11"/>
  <c r="AA4" i="11"/>
  <c r="Z4" i="11"/>
  <c r="Y4" i="11"/>
  <c r="X4" i="11"/>
  <c r="W4" i="11"/>
  <c r="V4" i="11"/>
  <c r="U4" i="11"/>
  <c r="T4" i="11"/>
  <c r="S4" i="11"/>
  <c r="R4" i="11"/>
  <c r="Q4" i="11"/>
  <c r="P4" i="11"/>
  <c r="O4" i="11"/>
  <c r="N4" i="11"/>
  <c r="M4" i="11"/>
  <c r="L4" i="11"/>
  <c r="K4" i="11"/>
  <c r="J4" i="11"/>
  <c r="I4" i="11"/>
  <c r="H4" i="11"/>
  <c r="G4" i="11"/>
  <c r="F4" i="11"/>
  <c r="E4" i="11"/>
  <c r="D4" i="11"/>
  <c r="C4" i="11"/>
  <c r="AA3" i="11"/>
  <c r="Z3" i="11"/>
  <c r="Y3" i="11"/>
  <c r="X3" i="11"/>
  <c r="W3" i="11"/>
  <c r="V3" i="11"/>
  <c r="U3" i="11"/>
  <c r="T3" i="11"/>
  <c r="S3" i="11"/>
  <c r="R3" i="11"/>
  <c r="Q3" i="11"/>
  <c r="P3" i="11"/>
  <c r="O3" i="11"/>
  <c r="N3" i="11"/>
  <c r="M3" i="11"/>
  <c r="L3" i="11"/>
  <c r="K3" i="11"/>
  <c r="J3" i="11"/>
  <c r="I3" i="11"/>
  <c r="H3" i="11"/>
  <c r="G3" i="11"/>
  <c r="F3" i="11"/>
  <c r="E3" i="11"/>
  <c r="D3" i="11"/>
  <c r="C3" i="11"/>
  <c r="AA2" i="11"/>
  <c r="Z2" i="11"/>
  <c r="Y2" i="11"/>
  <c r="X2" i="11"/>
  <c r="W2" i="11"/>
  <c r="V2" i="11"/>
  <c r="U2" i="11"/>
  <c r="T2" i="11"/>
  <c r="S2" i="11"/>
  <c r="R2" i="11"/>
  <c r="Q2" i="11"/>
  <c r="P2" i="11"/>
  <c r="O2" i="11"/>
  <c r="N2" i="11"/>
  <c r="M2" i="11"/>
  <c r="L2" i="11"/>
  <c r="K2" i="11"/>
  <c r="J2" i="11"/>
  <c r="I2" i="11"/>
  <c r="H2" i="11"/>
  <c r="G2" i="11"/>
  <c r="F2" i="11"/>
  <c r="E2" i="11"/>
  <c r="D2" i="11"/>
  <c r="C2" i="11"/>
  <c r="C3" i="9"/>
  <c r="D3" i="9"/>
  <c r="E3" i="9"/>
  <c r="F3" i="9"/>
  <c r="G3" i="9"/>
  <c r="H3" i="9"/>
  <c r="I3" i="9"/>
  <c r="J3" i="9"/>
  <c r="K3" i="9"/>
  <c r="L3" i="9"/>
  <c r="M3" i="9"/>
  <c r="N3" i="9"/>
  <c r="O3" i="9"/>
  <c r="P3" i="9"/>
  <c r="Q3" i="9"/>
  <c r="R3" i="9"/>
  <c r="S3" i="9"/>
  <c r="T3" i="9"/>
  <c r="U3" i="9"/>
  <c r="V3" i="9"/>
  <c r="W3" i="9"/>
  <c r="X3" i="9"/>
  <c r="Y3" i="9"/>
  <c r="Z3" i="9"/>
  <c r="AA3" i="9"/>
  <c r="C4" i="9"/>
  <c r="D4" i="9"/>
  <c r="E4" i="9"/>
  <c r="F4" i="9"/>
  <c r="G4" i="9"/>
  <c r="H4" i="9"/>
  <c r="I4" i="9"/>
  <c r="J4" i="9"/>
  <c r="K4" i="9"/>
  <c r="L4" i="9"/>
  <c r="M4" i="9"/>
  <c r="N4" i="9"/>
  <c r="O4" i="9"/>
  <c r="P4" i="9"/>
  <c r="Q4" i="9"/>
  <c r="R4" i="9"/>
  <c r="S4" i="9"/>
  <c r="T4" i="9"/>
  <c r="U4" i="9"/>
  <c r="V4" i="9"/>
  <c r="W4" i="9"/>
  <c r="X4" i="9"/>
  <c r="Y4" i="9"/>
  <c r="Z4" i="9"/>
  <c r="AA4" i="9"/>
  <c r="D5" i="9"/>
  <c r="E5" i="9"/>
  <c r="F5" i="9"/>
  <c r="G5" i="9"/>
  <c r="H5" i="9"/>
  <c r="I5" i="9"/>
  <c r="J5" i="9"/>
  <c r="K5" i="9"/>
  <c r="L5" i="9"/>
  <c r="M5" i="9"/>
  <c r="N5" i="9"/>
  <c r="O5" i="9"/>
  <c r="P5" i="9"/>
  <c r="Q5" i="9"/>
  <c r="R5" i="9"/>
  <c r="S5" i="9"/>
  <c r="T5" i="9"/>
  <c r="U5" i="9"/>
  <c r="V5" i="9"/>
  <c r="W5" i="9"/>
  <c r="X5" i="9"/>
  <c r="Y5" i="9"/>
  <c r="Z5" i="9"/>
  <c r="AA5" i="9"/>
  <c r="C6" i="9"/>
  <c r="D6" i="9"/>
  <c r="E6" i="9"/>
  <c r="F6" i="9"/>
  <c r="G6" i="9"/>
  <c r="H6" i="9"/>
  <c r="I6" i="9"/>
  <c r="J6" i="9"/>
  <c r="K6" i="9"/>
  <c r="L6" i="9"/>
  <c r="M6" i="9"/>
  <c r="N6" i="9"/>
  <c r="O6" i="9"/>
  <c r="P6" i="9"/>
  <c r="Q6" i="9"/>
  <c r="R6" i="9"/>
  <c r="S6" i="9"/>
  <c r="T6" i="9"/>
  <c r="U6" i="9"/>
  <c r="V6" i="9"/>
  <c r="W6" i="9"/>
  <c r="X6" i="9"/>
  <c r="Y6" i="9"/>
  <c r="Z6" i="9"/>
  <c r="AA6" i="9"/>
  <c r="C7" i="9"/>
  <c r="D7" i="9"/>
  <c r="E7" i="9"/>
  <c r="F7" i="9"/>
  <c r="G7" i="9"/>
  <c r="H7" i="9"/>
  <c r="I7" i="9"/>
  <c r="J7" i="9"/>
  <c r="K7" i="9"/>
  <c r="L7" i="9"/>
  <c r="M7" i="9"/>
  <c r="N7" i="9"/>
  <c r="O7" i="9"/>
  <c r="P7" i="9"/>
  <c r="Q7" i="9"/>
  <c r="R7" i="9"/>
  <c r="S7" i="9"/>
  <c r="T7" i="9"/>
  <c r="U7" i="9"/>
  <c r="V7" i="9"/>
  <c r="W7" i="9"/>
  <c r="X7" i="9"/>
  <c r="Y7" i="9"/>
  <c r="Z7" i="9"/>
  <c r="AA7" i="9"/>
  <c r="C8" i="9"/>
  <c r="D8" i="9"/>
  <c r="E8" i="9"/>
  <c r="F8" i="9"/>
  <c r="G8" i="9"/>
  <c r="H8" i="9"/>
  <c r="I8" i="9"/>
  <c r="J8" i="9"/>
  <c r="K8" i="9"/>
  <c r="L8" i="9"/>
  <c r="M8" i="9"/>
  <c r="N8" i="9"/>
  <c r="O8" i="9"/>
  <c r="P8" i="9"/>
  <c r="Q8" i="9"/>
  <c r="R8" i="9"/>
  <c r="S8" i="9"/>
  <c r="T8" i="9"/>
  <c r="U8" i="9"/>
  <c r="V8" i="9"/>
  <c r="W8" i="9"/>
  <c r="X8" i="9"/>
  <c r="Y8" i="9"/>
  <c r="Z8" i="9"/>
  <c r="AA8" i="9"/>
  <c r="C9" i="9"/>
  <c r="D9" i="9"/>
  <c r="E9" i="9"/>
  <c r="F9" i="9"/>
  <c r="G9" i="9"/>
  <c r="H9" i="9"/>
  <c r="I9" i="9"/>
  <c r="J9" i="9"/>
  <c r="K9" i="9"/>
  <c r="L9" i="9"/>
  <c r="M9" i="9"/>
  <c r="N9" i="9"/>
  <c r="O9" i="9"/>
  <c r="P9" i="9"/>
  <c r="Q9" i="9"/>
  <c r="R9" i="9"/>
  <c r="S9" i="9"/>
  <c r="T9" i="9"/>
  <c r="U9" i="9"/>
  <c r="V9" i="9"/>
  <c r="W9" i="9"/>
  <c r="X9" i="9"/>
  <c r="Y9" i="9"/>
  <c r="Z9" i="9"/>
  <c r="AA9" i="9"/>
  <c r="C10" i="9"/>
  <c r="D10" i="9"/>
  <c r="E10" i="9"/>
  <c r="F10" i="9"/>
  <c r="G10" i="9"/>
  <c r="H10" i="9"/>
  <c r="I10" i="9"/>
  <c r="J10" i="9"/>
  <c r="K10" i="9"/>
  <c r="L10" i="9"/>
  <c r="M10" i="9"/>
  <c r="N10" i="9"/>
  <c r="O10" i="9"/>
  <c r="P10" i="9"/>
  <c r="Q10" i="9"/>
  <c r="R10" i="9"/>
  <c r="S10" i="9"/>
  <c r="T10" i="9"/>
  <c r="U10" i="9"/>
  <c r="V10" i="9"/>
  <c r="W10" i="9"/>
  <c r="X10" i="9"/>
  <c r="Y10" i="9"/>
  <c r="Z10" i="9"/>
  <c r="AA10" i="9"/>
  <c r="C11" i="9"/>
  <c r="D11" i="9"/>
  <c r="E11" i="9"/>
  <c r="F11" i="9"/>
  <c r="G11" i="9"/>
  <c r="H11" i="9"/>
  <c r="I11" i="9"/>
  <c r="J11" i="9"/>
  <c r="K11" i="9"/>
  <c r="L11" i="9"/>
  <c r="M11" i="9"/>
  <c r="N11" i="9"/>
  <c r="O11" i="9"/>
  <c r="P11" i="9"/>
  <c r="Q11" i="9"/>
  <c r="R11" i="9"/>
  <c r="S11" i="9"/>
  <c r="T11" i="9"/>
  <c r="U11" i="9"/>
  <c r="V11" i="9"/>
  <c r="W11" i="9"/>
  <c r="X11" i="9"/>
  <c r="Y11" i="9"/>
  <c r="Z11" i="9"/>
  <c r="AA11" i="9"/>
  <c r="C12" i="9"/>
  <c r="D12" i="9"/>
  <c r="E12" i="9"/>
  <c r="F12" i="9"/>
  <c r="G12" i="9"/>
  <c r="H12" i="9"/>
  <c r="I12" i="9"/>
  <c r="J12" i="9"/>
  <c r="K12" i="9"/>
  <c r="L12" i="9"/>
  <c r="M12" i="9"/>
  <c r="N12" i="9"/>
  <c r="O12" i="9"/>
  <c r="P12" i="9"/>
  <c r="Q12" i="9"/>
  <c r="R12" i="9"/>
  <c r="S12" i="9"/>
  <c r="T12" i="9"/>
  <c r="U12" i="9"/>
  <c r="V12" i="9"/>
  <c r="W12" i="9"/>
  <c r="X12" i="9"/>
  <c r="Y12" i="9"/>
  <c r="Z12" i="9"/>
  <c r="AA12" i="9"/>
  <c r="C13" i="9"/>
  <c r="D13" i="9"/>
  <c r="E13" i="9"/>
  <c r="F13" i="9"/>
  <c r="G13" i="9"/>
  <c r="H13" i="9"/>
  <c r="I13" i="9"/>
  <c r="J13" i="9"/>
  <c r="K13" i="9"/>
  <c r="L13" i="9"/>
  <c r="M13" i="9"/>
  <c r="N13" i="9"/>
  <c r="O13" i="9"/>
  <c r="P13" i="9"/>
  <c r="Q13" i="9"/>
  <c r="R13" i="9"/>
  <c r="S13" i="9"/>
  <c r="T13" i="9"/>
  <c r="U13" i="9"/>
  <c r="V13" i="9"/>
  <c r="W13" i="9"/>
  <c r="X13" i="9"/>
  <c r="Y13" i="9"/>
  <c r="Z13" i="9"/>
  <c r="AA13" i="9"/>
  <c r="C14" i="9"/>
  <c r="D14" i="9"/>
  <c r="E14" i="9"/>
  <c r="F14" i="9"/>
  <c r="G14" i="9"/>
  <c r="H14" i="9"/>
  <c r="I14" i="9"/>
  <c r="J14" i="9"/>
  <c r="K14" i="9"/>
  <c r="L14" i="9"/>
  <c r="M14" i="9"/>
  <c r="N14" i="9"/>
  <c r="O14" i="9"/>
  <c r="P14" i="9"/>
  <c r="Q14" i="9"/>
  <c r="R14" i="9"/>
  <c r="S14" i="9"/>
  <c r="T14" i="9"/>
  <c r="U14" i="9"/>
  <c r="V14" i="9"/>
  <c r="W14" i="9"/>
  <c r="X14" i="9"/>
  <c r="Y14" i="9"/>
  <c r="Z14" i="9"/>
  <c r="AA14" i="9"/>
  <c r="C15" i="9"/>
  <c r="D15" i="9"/>
  <c r="E15" i="9"/>
  <c r="F15" i="9"/>
  <c r="G15" i="9"/>
  <c r="H15" i="9"/>
  <c r="I15" i="9"/>
  <c r="J15" i="9"/>
  <c r="K15" i="9"/>
  <c r="L15" i="9"/>
  <c r="M15" i="9"/>
  <c r="N15" i="9"/>
  <c r="O15" i="9"/>
  <c r="P15" i="9"/>
  <c r="Q15" i="9"/>
  <c r="R15" i="9"/>
  <c r="S15" i="9"/>
  <c r="T15" i="9"/>
  <c r="U15" i="9"/>
  <c r="V15" i="9"/>
  <c r="W15" i="9"/>
  <c r="X15" i="9"/>
  <c r="Y15" i="9"/>
  <c r="Z15" i="9"/>
  <c r="AA15" i="9"/>
  <c r="C16" i="9"/>
  <c r="D16" i="9"/>
  <c r="E16" i="9"/>
  <c r="F16" i="9"/>
  <c r="G16" i="9"/>
  <c r="H16" i="9"/>
  <c r="I16" i="9"/>
  <c r="J16" i="9"/>
  <c r="K16" i="9"/>
  <c r="L16" i="9"/>
  <c r="M16" i="9"/>
  <c r="N16" i="9"/>
  <c r="O16" i="9"/>
  <c r="P16" i="9"/>
  <c r="Q16" i="9"/>
  <c r="R16" i="9"/>
  <c r="S16" i="9"/>
  <c r="T16" i="9"/>
  <c r="U16" i="9"/>
  <c r="V16" i="9"/>
  <c r="W16" i="9"/>
  <c r="X16" i="9"/>
  <c r="Y16" i="9"/>
  <c r="Z16" i="9"/>
  <c r="AA16" i="9"/>
  <c r="C17" i="9"/>
  <c r="D17" i="9"/>
  <c r="E17" i="9"/>
  <c r="F17" i="9"/>
  <c r="G17" i="9"/>
  <c r="H17" i="9"/>
  <c r="I17" i="9"/>
  <c r="J17" i="9"/>
  <c r="K17" i="9"/>
  <c r="L17" i="9"/>
  <c r="M17" i="9"/>
  <c r="N17" i="9"/>
  <c r="O17" i="9"/>
  <c r="P17" i="9"/>
  <c r="Q17" i="9"/>
  <c r="R17" i="9"/>
  <c r="S17" i="9"/>
  <c r="T17" i="9"/>
  <c r="U17" i="9"/>
  <c r="V17" i="9"/>
  <c r="W17" i="9"/>
  <c r="X17" i="9"/>
  <c r="Y17" i="9"/>
  <c r="Z17" i="9"/>
  <c r="AA17" i="9"/>
  <c r="C18" i="9"/>
  <c r="D18" i="9"/>
  <c r="E18" i="9"/>
  <c r="F18" i="9"/>
  <c r="G18" i="9"/>
  <c r="H18" i="9"/>
  <c r="I18" i="9"/>
  <c r="J18" i="9"/>
  <c r="K18" i="9"/>
  <c r="L18" i="9"/>
  <c r="M18" i="9"/>
  <c r="N18" i="9"/>
  <c r="O18" i="9"/>
  <c r="P18" i="9"/>
  <c r="Q18" i="9"/>
  <c r="R18" i="9"/>
  <c r="S18" i="9"/>
  <c r="T18" i="9"/>
  <c r="U18" i="9"/>
  <c r="V18" i="9"/>
  <c r="W18" i="9"/>
  <c r="X18" i="9"/>
  <c r="Y18" i="9"/>
  <c r="Z18" i="9"/>
  <c r="AA18" i="9"/>
  <c r="C19" i="9"/>
  <c r="D19" i="9"/>
  <c r="E19" i="9"/>
  <c r="F19" i="9"/>
  <c r="G19" i="9"/>
  <c r="H19" i="9"/>
  <c r="I19" i="9"/>
  <c r="J19" i="9"/>
  <c r="K19" i="9"/>
  <c r="L19" i="9"/>
  <c r="M19" i="9"/>
  <c r="N19" i="9"/>
  <c r="O19" i="9"/>
  <c r="P19" i="9"/>
  <c r="Q19" i="9"/>
  <c r="R19" i="9"/>
  <c r="S19" i="9"/>
  <c r="T19" i="9"/>
  <c r="U19" i="9"/>
  <c r="V19" i="9"/>
  <c r="W19" i="9"/>
  <c r="X19" i="9"/>
  <c r="Y19" i="9"/>
  <c r="Z19" i="9"/>
  <c r="AA19" i="9"/>
  <c r="C20" i="9"/>
  <c r="D20" i="9"/>
  <c r="E20" i="9"/>
  <c r="F20" i="9"/>
  <c r="G20" i="9"/>
  <c r="H20" i="9"/>
  <c r="I20" i="9"/>
  <c r="J20" i="9"/>
  <c r="K20" i="9"/>
  <c r="L20" i="9"/>
  <c r="M20" i="9"/>
  <c r="N20" i="9"/>
  <c r="O20" i="9"/>
  <c r="P20" i="9"/>
  <c r="Q20" i="9"/>
  <c r="R20" i="9"/>
  <c r="S20" i="9"/>
  <c r="T20" i="9"/>
  <c r="U20" i="9"/>
  <c r="V20" i="9"/>
  <c r="W20" i="9"/>
  <c r="X20" i="9"/>
  <c r="Y20" i="9"/>
  <c r="Z20" i="9"/>
  <c r="AA20" i="9"/>
  <c r="C21" i="9"/>
  <c r="D21" i="9"/>
  <c r="E21" i="9"/>
  <c r="F21" i="9"/>
  <c r="G21" i="9"/>
  <c r="H21" i="9"/>
  <c r="I21" i="9"/>
  <c r="J21" i="9"/>
  <c r="K21" i="9"/>
  <c r="L21" i="9"/>
  <c r="M21" i="9"/>
  <c r="N21" i="9"/>
  <c r="O21" i="9"/>
  <c r="P21" i="9"/>
  <c r="Q21" i="9"/>
  <c r="R21" i="9"/>
  <c r="S21" i="9"/>
  <c r="T21" i="9"/>
  <c r="U21" i="9"/>
  <c r="V21" i="9"/>
  <c r="W21" i="9"/>
  <c r="X21" i="9"/>
  <c r="Y21" i="9"/>
  <c r="Z21" i="9"/>
  <c r="AA21" i="9"/>
  <c r="C22" i="9"/>
  <c r="D22" i="9"/>
  <c r="E22" i="9"/>
  <c r="F22" i="9"/>
  <c r="G22" i="9"/>
  <c r="H22" i="9"/>
  <c r="I22" i="9"/>
  <c r="J22" i="9"/>
  <c r="K22" i="9"/>
  <c r="L22" i="9"/>
  <c r="M22" i="9"/>
  <c r="N22" i="9"/>
  <c r="O22" i="9"/>
  <c r="P22" i="9"/>
  <c r="Q22" i="9"/>
  <c r="R22" i="9"/>
  <c r="S22" i="9"/>
  <c r="T22" i="9"/>
  <c r="U22" i="9"/>
  <c r="V22" i="9"/>
  <c r="W22" i="9"/>
  <c r="X22" i="9"/>
  <c r="Y22" i="9"/>
  <c r="Z22" i="9"/>
  <c r="AA22" i="9"/>
  <c r="C23" i="9"/>
  <c r="D23" i="9"/>
  <c r="E23" i="9"/>
  <c r="F23" i="9"/>
  <c r="G23" i="9"/>
  <c r="H23" i="9"/>
  <c r="I23" i="9"/>
  <c r="J23" i="9"/>
  <c r="K23" i="9"/>
  <c r="L23" i="9"/>
  <c r="M23" i="9"/>
  <c r="N23" i="9"/>
  <c r="O23" i="9"/>
  <c r="P23" i="9"/>
  <c r="Q23" i="9"/>
  <c r="R23" i="9"/>
  <c r="S23" i="9"/>
  <c r="T23" i="9"/>
  <c r="U23" i="9"/>
  <c r="V23" i="9"/>
  <c r="W23" i="9"/>
  <c r="X23" i="9"/>
  <c r="Y23" i="9"/>
  <c r="Z23" i="9"/>
  <c r="AA23" i="9"/>
  <c r="C24" i="9"/>
  <c r="D24" i="9"/>
  <c r="E24" i="9"/>
  <c r="F24" i="9"/>
  <c r="G24" i="9"/>
  <c r="H24" i="9"/>
  <c r="I24" i="9"/>
  <c r="J24" i="9"/>
  <c r="K24" i="9"/>
  <c r="L24" i="9"/>
  <c r="M24" i="9"/>
  <c r="N24" i="9"/>
  <c r="O24" i="9"/>
  <c r="P24" i="9"/>
  <c r="Q24" i="9"/>
  <c r="R24" i="9"/>
  <c r="S24" i="9"/>
  <c r="T24" i="9"/>
  <c r="U24" i="9"/>
  <c r="V24" i="9"/>
  <c r="W24" i="9"/>
  <c r="X24" i="9"/>
  <c r="Y24" i="9"/>
  <c r="Z24" i="9"/>
  <c r="AA24" i="9"/>
  <c r="C25" i="9"/>
  <c r="D25" i="9"/>
  <c r="E25" i="9"/>
  <c r="F25" i="9"/>
  <c r="G25" i="9"/>
  <c r="H25" i="9"/>
  <c r="I25" i="9"/>
  <c r="J25" i="9"/>
  <c r="K25" i="9"/>
  <c r="L25" i="9"/>
  <c r="M25" i="9"/>
  <c r="N25" i="9"/>
  <c r="O25" i="9"/>
  <c r="P25" i="9"/>
  <c r="Q25" i="9"/>
  <c r="R25" i="9"/>
  <c r="S25" i="9"/>
  <c r="T25" i="9"/>
  <c r="U25" i="9"/>
  <c r="V25" i="9"/>
  <c r="W25" i="9"/>
  <c r="X25" i="9"/>
  <c r="Y25" i="9"/>
  <c r="Z25" i="9"/>
  <c r="AA25" i="9"/>
  <c r="C26" i="9"/>
  <c r="D26" i="9"/>
  <c r="E26" i="9"/>
  <c r="F26" i="9"/>
  <c r="G26" i="9"/>
  <c r="H26" i="9"/>
  <c r="I26" i="9"/>
  <c r="J26" i="9"/>
  <c r="K26" i="9"/>
  <c r="L26" i="9"/>
  <c r="M26" i="9"/>
  <c r="N26" i="9"/>
  <c r="O26" i="9"/>
  <c r="P26" i="9"/>
  <c r="Q26" i="9"/>
  <c r="R26" i="9"/>
  <c r="S26" i="9"/>
  <c r="T26" i="9"/>
  <c r="U26" i="9"/>
  <c r="V26" i="9"/>
  <c r="W26" i="9"/>
  <c r="X26" i="9"/>
  <c r="Y26" i="9"/>
  <c r="Z26" i="9"/>
  <c r="AA26" i="9"/>
  <c r="C27" i="9"/>
  <c r="D27" i="9"/>
  <c r="E27" i="9"/>
  <c r="F27" i="9"/>
  <c r="G27" i="9"/>
  <c r="H27" i="9"/>
  <c r="I27" i="9"/>
  <c r="J27" i="9"/>
  <c r="K27" i="9"/>
  <c r="L27" i="9"/>
  <c r="M27" i="9"/>
  <c r="N27" i="9"/>
  <c r="O27" i="9"/>
  <c r="P27" i="9"/>
  <c r="Q27" i="9"/>
  <c r="R27" i="9"/>
  <c r="S27" i="9"/>
  <c r="T27" i="9"/>
  <c r="U27" i="9"/>
  <c r="V27" i="9"/>
  <c r="W27" i="9"/>
  <c r="X27" i="9"/>
  <c r="Y27" i="9"/>
  <c r="Z27" i="9"/>
  <c r="AA27" i="9"/>
  <c r="C28" i="9"/>
  <c r="D28" i="9"/>
  <c r="E28" i="9"/>
  <c r="F28" i="9"/>
  <c r="G28" i="9"/>
  <c r="H28" i="9"/>
  <c r="I28" i="9"/>
  <c r="J28" i="9"/>
  <c r="K28" i="9"/>
  <c r="L28" i="9"/>
  <c r="M28" i="9"/>
  <c r="N28" i="9"/>
  <c r="O28" i="9"/>
  <c r="P28" i="9"/>
  <c r="Q28" i="9"/>
  <c r="R28" i="9"/>
  <c r="S28" i="9"/>
  <c r="T28" i="9"/>
  <c r="U28" i="9"/>
  <c r="V28" i="9"/>
  <c r="W28" i="9"/>
  <c r="X28" i="9"/>
  <c r="Y28" i="9"/>
  <c r="Z28" i="9"/>
  <c r="AA28" i="9"/>
  <c r="C29" i="9"/>
  <c r="D29" i="9"/>
  <c r="E29" i="9"/>
  <c r="F29" i="9"/>
  <c r="G29" i="9"/>
  <c r="H29" i="9"/>
  <c r="I29" i="9"/>
  <c r="J29" i="9"/>
  <c r="K29" i="9"/>
  <c r="L29" i="9"/>
  <c r="M29" i="9"/>
  <c r="N29" i="9"/>
  <c r="O29" i="9"/>
  <c r="P29" i="9"/>
  <c r="Q29" i="9"/>
  <c r="R29" i="9"/>
  <c r="S29" i="9"/>
  <c r="T29" i="9"/>
  <c r="U29" i="9"/>
  <c r="V29" i="9"/>
  <c r="W29" i="9"/>
  <c r="X29" i="9"/>
  <c r="Y29" i="9"/>
  <c r="Z29" i="9"/>
  <c r="AA29" i="9"/>
  <c r="C30" i="9"/>
  <c r="D30" i="9"/>
  <c r="E30" i="9"/>
  <c r="F30" i="9"/>
  <c r="G30" i="9"/>
  <c r="H30" i="9"/>
  <c r="I30" i="9"/>
  <c r="J30" i="9"/>
  <c r="K30" i="9"/>
  <c r="L30" i="9"/>
  <c r="M30" i="9"/>
  <c r="N30" i="9"/>
  <c r="O30" i="9"/>
  <c r="P30" i="9"/>
  <c r="Q30" i="9"/>
  <c r="R30" i="9"/>
  <c r="S30" i="9"/>
  <c r="T30" i="9"/>
  <c r="U30" i="9"/>
  <c r="V30" i="9"/>
  <c r="W30" i="9"/>
  <c r="X30" i="9"/>
  <c r="Y30" i="9"/>
  <c r="Z30" i="9"/>
  <c r="AA30" i="9"/>
  <c r="C31" i="9"/>
  <c r="D31" i="9"/>
  <c r="E31" i="9"/>
  <c r="F31" i="9"/>
  <c r="G31" i="9"/>
  <c r="H31" i="9"/>
  <c r="I31" i="9"/>
  <c r="J31" i="9"/>
  <c r="K31" i="9"/>
  <c r="L31" i="9"/>
  <c r="M31" i="9"/>
  <c r="N31" i="9"/>
  <c r="O31" i="9"/>
  <c r="P31" i="9"/>
  <c r="Q31" i="9"/>
  <c r="R31" i="9"/>
  <c r="S31" i="9"/>
  <c r="T31" i="9"/>
  <c r="U31" i="9"/>
  <c r="V31" i="9"/>
  <c r="W31" i="9"/>
  <c r="X31" i="9"/>
  <c r="Y31" i="9"/>
  <c r="Z31" i="9"/>
  <c r="AA31" i="9"/>
  <c r="C32" i="9"/>
  <c r="D32" i="9"/>
  <c r="E32" i="9"/>
  <c r="F32" i="9"/>
  <c r="G32" i="9"/>
  <c r="H32" i="9"/>
  <c r="I32" i="9"/>
  <c r="J32" i="9"/>
  <c r="K32" i="9"/>
  <c r="L32" i="9"/>
  <c r="M32" i="9"/>
  <c r="N32" i="9"/>
  <c r="O32" i="9"/>
  <c r="P32" i="9"/>
  <c r="Q32" i="9"/>
  <c r="R32" i="9"/>
  <c r="S32" i="9"/>
  <c r="T32" i="9"/>
  <c r="U32" i="9"/>
  <c r="V32" i="9"/>
  <c r="W32" i="9"/>
  <c r="X32" i="9"/>
  <c r="Y32" i="9"/>
  <c r="Z32" i="9"/>
  <c r="AA32" i="9"/>
  <c r="C33" i="9"/>
  <c r="D33" i="9"/>
  <c r="E33" i="9"/>
  <c r="F33" i="9"/>
  <c r="G33" i="9"/>
  <c r="H33" i="9"/>
  <c r="I33" i="9"/>
  <c r="J33" i="9"/>
  <c r="K33" i="9"/>
  <c r="L33" i="9"/>
  <c r="M33" i="9"/>
  <c r="N33" i="9"/>
  <c r="O33" i="9"/>
  <c r="P33" i="9"/>
  <c r="Q33" i="9"/>
  <c r="R33" i="9"/>
  <c r="S33" i="9"/>
  <c r="T33" i="9"/>
  <c r="U33" i="9"/>
  <c r="V33" i="9"/>
  <c r="W33" i="9"/>
  <c r="X33" i="9"/>
  <c r="Y33" i="9"/>
  <c r="Z33" i="9"/>
  <c r="AA33" i="9"/>
  <c r="C34" i="9"/>
  <c r="D34" i="9"/>
  <c r="E34" i="9"/>
  <c r="F34" i="9"/>
  <c r="G34" i="9"/>
  <c r="H34" i="9"/>
  <c r="I34" i="9"/>
  <c r="J34" i="9"/>
  <c r="K34" i="9"/>
  <c r="L34" i="9"/>
  <c r="M34" i="9"/>
  <c r="N34" i="9"/>
  <c r="O34" i="9"/>
  <c r="P34" i="9"/>
  <c r="Q34" i="9"/>
  <c r="R34" i="9"/>
  <c r="S34" i="9"/>
  <c r="T34" i="9"/>
  <c r="U34" i="9"/>
  <c r="V34" i="9"/>
  <c r="W34" i="9"/>
  <c r="X34" i="9"/>
  <c r="Y34" i="9"/>
  <c r="Z34" i="9"/>
  <c r="AA34" i="9"/>
  <c r="C35" i="9"/>
  <c r="D35" i="9"/>
  <c r="E35" i="9"/>
  <c r="F35" i="9"/>
  <c r="G35" i="9"/>
  <c r="H35" i="9"/>
  <c r="I35" i="9"/>
  <c r="J35" i="9"/>
  <c r="K35" i="9"/>
  <c r="L35" i="9"/>
  <c r="M35" i="9"/>
  <c r="N35" i="9"/>
  <c r="O35" i="9"/>
  <c r="P35" i="9"/>
  <c r="Q35" i="9"/>
  <c r="R35" i="9"/>
  <c r="S35" i="9"/>
  <c r="T35" i="9"/>
  <c r="U35" i="9"/>
  <c r="V35" i="9"/>
  <c r="W35" i="9"/>
  <c r="X35" i="9"/>
  <c r="Y35" i="9"/>
  <c r="Z35" i="9"/>
  <c r="AA35" i="9"/>
  <c r="C36" i="9"/>
  <c r="D36" i="9"/>
  <c r="E36" i="9"/>
  <c r="F36" i="9"/>
  <c r="G36" i="9"/>
  <c r="H36" i="9"/>
  <c r="I36" i="9"/>
  <c r="J36" i="9"/>
  <c r="K36" i="9"/>
  <c r="L36" i="9"/>
  <c r="M36" i="9"/>
  <c r="N36" i="9"/>
  <c r="O36" i="9"/>
  <c r="P36" i="9"/>
  <c r="Q36" i="9"/>
  <c r="R36" i="9"/>
  <c r="S36" i="9"/>
  <c r="T36" i="9"/>
  <c r="U36" i="9"/>
  <c r="V36" i="9"/>
  <c r="W36" i="9"/>
  <c r="X36" i="9"/>
  <c r="Y36" i="9"/>
  <c r="Z36" i="9"/>
  <c r="AA36" i="9"/>
  <c r="C37" i="9"/>
  <c r="D37" i="9"/>
  <c r="E37" i="9"/>
  <c r="F37" i="9"/>
  <c r="G37" i="9"/>
  <c r="H37" i="9"/>
  <c r="I37" i="9"/>
  <c r="J37" i="9"/>
  <c r="K37" i="9"/>
  <c r="L37" i="9"/>
  <c r="M37" i="9"/>
  <c r="N37" i="9"/>
  <c r="O37" i="9"/>
  <c r="P37" i="9"/>
  <c r="Q37" i="9"/>
  <c r="R37" i="9"/>
  <c r="S37" i="9"/>
  <c r="T37" i="9"/>
  <c r="U37" i="9"/>
  <c r="V37" i="9"/>
  <c r="W37" i="9"/>
  <c r="X37" i="9"/>
  <c r="Y37" i="9"/>
  <c r="Z37" i="9"/>
  <c r="AA37" i="9"/>
  <c r="C38" i="9"/>
  <c r="D38" i="9"/>
  <c r="E38" i="9"/>
  <c r="F38" i="9"/>
  <c r="G38" i="9"/>
  <c r="H38" i="9"/>
  <c r="I38" i="9"/>
  <c r="J38" i="9"/>
  <c r="K38" i="9"/>
  <c r="L38" i="9"/>
  <c r="M38" i="9"/>
  <c r="N38" i="9"/>
  <c r="O38" i="9"/>
  <c r="P38" i="9"/>
  <c r="Q38" i="9"/>
  <c r="R38" i="9"/>
  <c r="S38" i="9"/>
  <c r="T38" i="9"/>
  <c r="U38" i="9"/>
  <c r="V38" i="9"/>
  <c r="W38" i="9"/>
  <c r="X38" i="9"/>
  <c r="Y38" i="9"/>
  <c r="Z38" i="9"/>
  <c r="AA38" i="9"/>
  <c r="C39" i="9"/>
  <c r="D39" i="9"/>
  <c r="E39" i="9"/>
  <c r="F39" i="9"/>
  <c r="G39" i="9"/>
  <c r="H39" i="9"/>
  <c r="I39" i="9"/>
  <c r="J39" i="9"/>
  <c r="K39" i="9"/>
  <c r="L39" i="9"/>
  <c r="M39" i="9"/>
  <c r="N39" i="9"/>
  <c r="O39" i="9"/>
  <c r="P39" i="9"/>
  <c r="Q39" i="9"/>
  <c r="R39" i="9"/>
  <c r="S39" i="9"/>
  <c r="T39" i="9"/>
  <c r="U39" i="9"/>
  <c r="V39" i="9"/>
  <c r="W39" i="9"/>
  <c r="X39" i="9"/>
  <c r="Y39" i="9"/>
  <c r="Z39" i="9"/>
  <c r="AA39" i="9"/>
  <c r="C40" i="9"/>
  <c r="D40" i="9"/>
  <c r="E40" i="9"/>
  <c r="F40" i="9"/>
  <c r="G40" i="9"/>
  <c r="H40" i="9"/>
  <c r="I40" i="9"/>
  <c r="J40" i="9"/>
  <c r="K40" i="9"/>
  <c r="L40" i="9"/>
  <c r="M40" i="9"/>
  <c r="N40" i="9"/>
  <c r="O40" i="9"/>
  <c r="P40" i="9"/>
  <c r="Q40" i="9"/>
  <c r="R40" i="9"/>
  <c r="S40" i="9"/>
  <c r="T40" i="9"/>
  <c r="U40" i="9"/>
  <c r="V40" i="9"/>
  <c r="W40" i="9"/>
  <c r="X40" i="9"/>
  <c r="Y40" i="9"/>
  <c r="Z40" i="9"/>
  <c r="AA40" i="9"/>
  <c r="C41" i="9"/>
  <c r="D41" i="9"/>
  <c r="E41" i="9"/>
  <c r="F41" i="9"/>
  <c r="G41" i="9"/>
  <c r="H41" i="9"/>
  <c r="I41" i="9"/>
  <c r="J41" i="9"/>
  <c r="K41" i="9"/>
  <c r="L41" i="9"/>
  <c r="M41" i="9"/>
  <c r="N41" i="9"/>
  <c r="O41" i="9"/>
  <c r="P41" i="9"/>
  <c r="Q41" i="9"/>
  <c r="R41" i="9"/>
  <c r="S41" i="9"/>
  <c r="T41" i="9"/>
  <c r="U41" i="9"/>
  <c r="V41" i="9"/>
  <c r="W41" i="9"/>
  <c r="X41" i="9"/>
  <c r="Y41" i="9"/>
  <c r="Z41" i="9"/>
  <c r="AA41" i="9"/>
  <c r="C42" i="9"/>
  <c r="D42" i="9"/>
  <c r="E42" i="9"/>
  <c r="F42" i="9"/>
  <c r="G42" i="9"/>
  <c r="H42" i="9"/>
  <c r="I42" i="9"/>
  <c r="J42" i="9"/>
  <c r="K42" i="9"/>
  <c r="L42" i="9"/>
  <c r="M42" i="9"/>
  <c r="N42" i="9"/>
  <c r="O42" i="9"/>
  <c r="P42" i="9"/>
  <c r="Q42" i="9"/>
  <c r="R42" i="9"/>
  <c r="S42" i="9"/>
  <c r="T42" i="9"/>
  <c r="U42" i="9"/>
  <c r="V42" i="9"/>
  <c r="W42" i="9"/>
  <c r="X42" i="9"/>
  <c r="Y42" i="9"/>
  <c r="Z42" i="9"/>
  <c r="AA42" i="9"/>
  <c r="C43" i="9"/>
  <c r="D43" i="9"/>
  <c r="E43" i="9"/>
  <c r="F43" i="9"/>
  <c r="G43" i="9"/>
  <c r="H43" i="9"/>
  <c r="I43" i="9"/>
  <c r="J43" i="9"/>
  <c r="K43" i="9"/>
  <c r="L43" i="9"/>
  <c r="M43" i="9"/>
  <c r="N43" i="9"/>
  <c r="O43" i="9"/>
  <c r="P43" i="9"/>
  <c r="Q43" i="9"/>
  <c r="R43" i="9"/>
  <c r="S43" i="9"/>
  <c r="T43" i="9"/>
  <c r="U43" i="9"/>
  <c r="V43" i="9"/>
  <c r="W43" i="9"/>
  <c r="X43" i="9"/>
  <c r="Y43" i="9"/>
  <c r="Z43" i="9"/>
  <c r="AA43" i="9"/>
  <c r="C44" i="9"/>
  <c r="D44" i="9"/>
  <c r="E44" i="9"/>
  <c r="F44" i="9"/>
  <c r="G44" i="9"/>
  <c r="H44" i="9"/>
  <c r="I44" i="9"/>
  <c r="J44" i="9"/>
  <c r="K44" i="9"/>
  <c r="L44" i="9"/>
  <c r="M44" i="9"/>
  <c r="N44" i="9"/>
  <c r="O44" i="9"/>
  <c r="P44" i="9"/>
  <c r="Q44" i="9"/>
  <c r="R44" i="9"/>
  <c r="S44" i="9"/>
  <c r="T44" i="9"/>
  <c r="U44" i="9"/>
  <c r="V44" i="9"/>
  <c r="W44" i="9"/>
  <c r="X44" i="9"/>
  <c r="Y44" i="9"/>
  <c r="Z44" i="9"/>
  <c r="AA44" i="9"/>
  <c r="C45" i="9"/>
  <c r="D45" i="9"/>
  <c r="E45" i="9"/>
  <c r="F45" i="9"/>
  <c r="G45" i="9"/>
  <c r="H45" i="9"/>
  <c r="I45" i="9"/>
  <c r="J45" i="9"/>
  <c r="K45" i="9"/>
  <c r="L45" i="9"/>
  <c r="M45" i="9"/>
  <c r="N45" i="9"/>
  <c r="O45" i="9"/>
  <c r="P45" i="9"/>
  <c r="Q45" i="9"/>
  <c r="R45" i="9"/>
  <c r="S45" i="9"/>
  <c r="T45" i="9"/>
  <c r="U45" i="9"/>
  <c r="V45" i="9"/>
  <c r="W45" i="9"/>
  <c r="X45" i="9"/>
  <c r="Y45" i="9"/>
  <c r="Z45" i="9"/>
  <c r="AA45" i="9"/>
  <c r="C46" i="9"/>
  <c r="D46" i="9"/>
  <c r="E46" i="9"/>
  <c r="F46" i="9"/>
  <c r="G46" i="9"/>
  <c r="H46" i="9"/>
  <c r="I46" i="9"/>
  <c r="J46" i="9"/>
  <c r="K46" i="9"/>
  <c r="L46" i="9"/>
  <c r="M46" i="9"/>
  <c r="N46" i="9"/>
  <c r="O46" i="9"/>
  <c r="P46" i="9"/>
  <c r="Q46" i="9"/>
  <c r="R46" i="9"/>
  <c r="S46" i="9"/>
  <c r="T46" i="9"/>
  <c r="U46" i="9"/>
  <c r="V46" i="9"/>
  <c r="W46" i="9"/>
  <c r="X46" i="9"/>
  <c r="Y46" i="9"/>
  <c r="Z46" i="9"/>
  <c r="AA46" i="9"/>
  <c r="C47" i="9"/>
  <c r="D47" i="9"/>
  <c r="E47" i="9"/>
  <c r="F47" i="9"/>
  <c r="G47" i="9"/>
  <c r="H47" i="9"/>
  <c r="I47" i="9"/>
  <c r="J47" i="9"/>
  <c r="K47" i="9"/>
  <c r="L47" i="9"/>
  <c r="M47" i="9"/>
  <c r="N47" i="9"/>
  <c r="O47" i="9"/>
  <c r="P47" i="9"/>
  <c r="Q47" i="9"/>
  <c r="R47" i="9"/>
  <c r="S47" i="9"/>
  <c r="T47" i="9"/>
  <c r="U47" i="9"/>
  <c r="V47" i="9"/>
  <c r="W47" i="9"/>
  <c r="X47" i="9"/>
  <c r="Y47" i="9"/>
  <c r="Z47" i="9"/>
  <c r="AA47" i="9"/>
  <c r="C48" i="9"/>
  <c r="D48" i="9"/>
  <c r="E48" i="9"/>
  <c r="F48" i="9"/>
  <c r="G48" i="9"/>
  <c r="H48" i="9"/>
  <c r="I48" i="9"/>
  <c r="J48" i="9"/>
  <c r="K48" i="9"/>
  <c r="L48" i="9"/>
  <c r="M48" i="9"/>
  <c r="N48" i="9"/>
  <c r="O48" i="9"/>
  <c r="P48" i="9"/>
  <c r="Q48" i="9"/>
  <c r="R48" i="9"/>
  <c r="S48" i="9"/>
  <c r="T48" i="9"/>
  <c r="U48" i="9"/>
  <c r="V48" i="9"/>
  <c r="W48" i="9"/>
  <c r="X48" i="9"/>
  <c r="Y48" i="9"/>
  <c r="Z48" i="9"/>
  <c r="AA48" i="9"/>
  <c r="C49" i="9"/>
  <c r="D49" i="9"/>
  <c r="E49" i="9"/>
  <c r="F49" i="9"/>
  <c r="G49" i="9"/>
  <c r="H49" i="9"/>
  <c r="I49" i="9"/>
  <c r="J49" i="9"/>
  <c r="K49" i="9"/>
  <c r="L49" i="9"/>
  <c r="M49" i="9"/>
  <c r="N49" i="9"/>
  <c r="O49" i="9"/>
  <c r="P49" i="9"/>
  <c r="Q49" i="9"/>
  <c r="R49" i="9"/>
  <c r="S49" i="9"/>
  <c r="T49" i="9"/>
  <c r="U49" i="9"/>
  <c r="V49" i="9"/>
  <c r="W49" i="9"/>
  <c r="X49" i="9"/>
  <c r="Y49" i="9"/>
  <c r="Z49" i="9"/>
  <c r="AA49" i="9"/>
  <c r="D2" i="9"/>
  <c r="E2" i="9"/>
  <c r="F2" i="9"/>
  <c r="G2" i="9"/>
  <c r="H2" i="9"/>
  <c r="I2" i="9"/>
  <c r="J2" i="9"/>
  <c r="K2" i="9"/>
  <c r="L2" i="9"/>
  <c r="M2" i="9"/>
  <c r="N2" i="9"/>
  <c r="O2" i="9"/>
  <c r="P2" i="9"/>
  <c r="Q2" i="9"/>
  <c r="R2" i="9"/>
  <c r="S2" i="9"/>
  <c r="T2" i="9"/>
  <c r="U2" i="9"/>
  <c r="V2" i="9"/>
  <c r="W2" i="9"/>
  <c r="X2" i="9"/>
  <c r="Y2" i="9"/>
  <c r="Z2" i="9"/>
  <c r="AA2" i="9"/>
  <c r="C2" i="9"/>
  <c r="C3" i="1"/>
  <c r="O4" i="6" l="1"/>
  <c r="P4" i="6"/>
  <c r="O5" i="6"/>
  <c r="P5" i="6"/>
  <c r="O6" i="6"/>
  <c r="P6" i="6"/>
  <c r="O7" i="6"/>
  <c r="P7" i="6"/>
  <c r="O8" i="6"/>
  <c r="P8" i="6"/>
  <c r="O9" i="6"/>
  <c r="P9" i="6"/>
  <c r="O10" i="6"/>
  <c r="P10" i="6"/>
  <c r="O11" i="6"/>
  <c r="P11" i="6"/>
  <c r="O12" i="6"/>
  <c r="P12" i="6"/>
  <c r="O13" i="6"/>
  <c r="P13" i="6"/>
  <c r="O14" i="6"/>
  <c r="P14" i="6"/>
  <c r="O15" i="6"/>
  <c r="P15" i="6"/>
  <c r="O16" i="6"/>
  <c r="P16" i="6"/>
  <c r="O17" i="6"/>
  <c r="P17" i="6"/>
  <c r="O18" i="6"/>
  <c r="P18" i="6"/>
  <c r="O19" i="6"/>
  <c r="P19" i="6"/>
  <c r="O20" i="6"/>
  <c r="P20" i="6"/>
  <c r="O21" i="6"/>
  <c r="P21" i="6"/>
  <c r="O22" i="6"/>
  <c r="P22" i="6"/>
  <c r="O23" i="6"/>
  <c r="P23" i="6"/>
  <c r="O24" i="6"/>
  <c r="P24" i="6"/>
  <c r="O25" i="6"/>
  <c r="P25" i="6"/>
  <c r="O26" i="6"/>
  <c r="P26" i="6"/>
  <c r="O27" i="6"/>
  <c r="P27" i="6"/>
  <c r="O28" i="6"/>
  <c r="P28" i="6"/>
  <c r="O29" i="6"/>
  <c r="P29" i="6"/>
  <c r="O30" i="6"/>
  <c r="P30" i="6"/>
  <c r="O31" i="6"/>
  <c r="P31" i="6"/>
  <c r="O32" i="6"/>
  <c r="P32" i="6"/>
  <c r="O33" i="6"/>
  <c r="P33" i="6"/>
  <c r="O34" i="6"/>
  <c r="P34" i="6"/>
  <c r="O35" i="6"/>
  <c r="P35" i="6"/>
  <c r="O36" i="6"/>
  <c r="P36" i="6"/>
  <c r="O37" i="6"/>
  <c r="P37" i="6"/>
  <c r="O38" i="6"/>
  <c r="P38" i="6"/>
  <c r="O39" i="6"/>
  <c r="P39" i="6"/>
  <c r="O40" i="6"/>
  <c r="P40" i="6"/>
  <c r="O41" i="6"/>
  <c r="P41" i="6"/>
  <c r="O42" i="6"/>
  <c r="P42" i="6"/>
  <c r="O43" i="6"/>
  <c r="P43" i="6"/>
  <c r="O44" i="6"/>
  <c r="P44" i="6"/>
  <c r="O45" i="6"/>
  <c r="P45" i="6"/>
  <c r="O46" i="6"/>
  <c r="P46" i="6"/>
  <c r="O47" i="6"/>
  <c r="P47" i="6"/>
  <c r="O48" i="6"/>
  <c r="P48" i="6"/>
  <c r="O49" i="6"/>
  <c r="P49" i="6"/>
  <c r="O50" i="6"/>
  <c r="P50" i="6"/>
  <c r="M4" i="6"/>
  <c r="N4" i="6"/>
  <c r="M5" i="6"/>
  <c r="N5" i="6"/>
  <c r="M6" i="6"/>
  <c r="N6" i="6"/>
  <c r="M7" i="6"/>
  <c r="N7" i="6"/>
  <c r="M8" i="6"/>
  <c r="N8" i="6"/>
  <c r="M9" i="6"/>
  <c r="N9" i="6"/>
  <c r="M10" i="6"/>
  <c r="N10" i="6"/>
  <c r="M11" i="6"/>
  <c r="N11" i="6"/>
  <c r="M12" i="6"/>
  <c r="N12" i="6"/>
  <c r="M13" i="6"/>
  <c r="N13" i="6"/>
  <c r="M14" i="6"/>
  <c r="N14" i="6"/>
  <c r="M15" i="6"/>
  <c r="N15" i="6"/>
  <c r="M16" i="6"/>
  <c r="N16" i="6"/>
  <c r="M17" i="6"/>
  <c r="N17" i="6"/>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M34" i="6"/>
  <c r="N34" i="6"/>
  <c r="M35" i="6"/>
  <c r="N35" i="6"/>
  <c r="M36" i="6"/>
  <c r="N36" i="6"/>
  <c r="M37" i="6"/>
  <c r="N37" i="6"/>
  <c r="M38" i="6"/>
  <c r="N38" i="6"/>
  <c r="M39" i="6"/>
  <c r="N39" i="6"/>
  <c r="M40" i="6"/>
  <c r="N40" i="6"/>
  <c r="M41" i="6"/>
  <c r="N41" i="6"/>
  <c r="M42" i="6"/>
  <c r="N42" i="6"/>
  <c r="M43" i="6"/>
  <c r="N43" i="6"/>
  <c r="M44" i="6"/>
  <c r="N44" i="6"/>
  <c r="M45" i="6"/>
  <c r="N45" i="6"/>
  <c r="M46" i="6"/>
  <c r="N46" i="6"/>
  <c r="M47" i="6"/>
  <c r="N47" i="6"/>
  <c r="M48" i="6"/>
  <c r="N48" i="6"/>
  <c r="M49" i="6"/>
  <c r="N49" i="6"/>
  <c r="M50" i="6"/>
  <c r="N50" i="6"/>
  <c r="K4" i="6"/>
  <c r="L4" i="6"/>
  <c r="K5" i="6"/>
  <c r="L5" i="6"/>
  <c r="K6" i="6"/>
  <c r="L6" i="6"/>
  <c r="K7" i="6"/>
  <c r="L7" i="6"/>
  <c r="K8" i="6"/>
  <c r="L8" i="6"/>
  <c r="K9" i="6"/>
  <c r="L9" i="6"/>
  <c r="K10" i="6"/>
  <c r="L10" i="6"/>
  <c r="K11" i="6"/>
  <c r="L11" i="6"/>
  <c r="K12" i="6"/>
  <c r="L12" i="6"/>
  <c r="K13" i="6"/>
  <c r="L13" i="6"/>
  <c r="K14" i="6"/>
  <c r="L14" i="6"/>
  <c r="K15" i="6"/>
  <c r="L15" i="6"/>
  <c r="K16" i="6"/>
  <c r="L16" i="6"/>
  <c r="K17" i="6"/>
  <c r="L17" i="6"/>
  <c r="K18" i="6"/>
  <c r="L18" i="6"/>
  <c r="K19" i="6"/>
  <c r="L19" i="6"/>
  <c r="K20" i="6"/>
  <c r="L20" i="6"/>
  <c r="K21" i="6"/>
  <c r="L21" i="6"/>
  <c r="K22" i="6"/>
  <c r="L22" i="6"/>
  <c r="K23" i="6"/>
  <c r="L23" i="6"/>
  <c r="K24" i="6"/>
  <c r="L24" i="6"/>
  <c r="K25" i="6"/>
  <c r="L25" i="6"/>
  <c r="K26" i="6"/>
  <c r="L26" i="6"/>
  <c r="K27" i="6"/>
  <c r="L27" i="6"/>
  <c r="K28" i="6"/>
  <c r="L28" i="6"/>
  <c r="K29" i="6"/>
  <c r="L29" i="6"/>
  <c r="K30" i="6"/>
  <c r="L30" i="6"/>
  <c r="K31" i="6"/>
  <c r="L31" i="6"/>
  <c r="K32" i="6"/>
  <c r="L32" i="6"/>
  <c r="K33" i="6"/>
  <c r="L33" i="6"/>
  <c r="K34" i="6"/>
  <c r="L34" i="6"/>
  <c r="K35" i="6"/>
  <c r="L35" i="6"/>
  <c r="K36" i="6"/>
  <c r="L36" i="6"/>
  <c r="K37" i="6"/>
  <c r="L37" i="6"/>
  <c r="K38" i="6"/>
  <c r="L38" i="6"/>
  <c r="K39" i="6"/>
  <c r="L39" i="6"/>
  <c r="K40" i="6"/>
  <c r="L40" i="6"/>
  <c r="K41" i="6"/>
  <c r="L41" i="6"/>
  <c r="K42" i="6"/>
  <c r="L42" i="6"/>
  <c r="K43" i="6"/>
  <c r="L43" i="6"/>
  <c r="K44" i="6"/>
  <c r="L44" i="6"/>
  <c r="K45" i="6"/>
  <c r="L45" i="6"/>
  <c r="K46" i="6"/>
  <c r="L46" i="6"/>
  <c r="K47" i="6"/>
  <c r="L47" i="6"/>
  <c r="K48" i="6"/>
  <c r="L48" i="6"/>
  <c r="K49" i="6"/>
  <c r="L49" i="6"/>
  <c r="K50" i="6"/>
  <c r="L50" i="6"/>
  <c r="N3" i="6"/>
  <c r="M3" i="6"/>
  <c r="L3" i="6"/>
  <c r="K3" i="6"/>
  <c r="I4" i="6"/>
  <c r="J4" i="6"/>
  <c r="I5" i="6"/>
  <c r="J5" i="6"/>
  <c r="I6" i="6"/>
  <c r="J6" i="6"/>
  <c r="I7" i="6"/>
  <c r="J7" i="6"/>
  <c r="I8" i="6"/>
  <c r="J8" i="6"/>
  <c r="I9" i="6"/>
  <c r="J9" i="6"/>
  <c r="I10" i="6"/>
  <c r="J10" i="6"/>
  <c r="I11" i="6"/>
  <c r="J11" i="6"/>
  <c r="I12" i="6"/>
  <c r="J12" i="6"/>
  <c r="I13" i="6"/>
  <c r="J13" i="6"/>
  <c r="I14" i="6"/>
  <c r="J14" i="6"/>
  <c r="I15" i="6"/>
  <c r="J15" i="6"/>
  <c r="I16" i="6"/>
  <c r="J16" i="6"/>
  <c r="I17" i="6"/>
  <c r="J17" i="6"/>
  <c r="I18" i="6"/>
  <c r="J18" i="6"/>
  <c r="I19" i="6"/>
  <c r="J19" i="6"/>
  <c r="I20" i="6"/>
  <c r="J20" i="6"/>
  <c r="I21" i="6"/>
  <c r="J21" i="6"/>
  <c r="I22" i="6"/>
  <c r="J22" i="6"/>
  <c r="I23" i="6"/>
  <c r="J23" i="6"/>
  <c r="I24" i="6"/>
  <c r="J24" i="6"/>
  <c r="I25" i="6"/>
  <c r="J25" i="6"/>
  <c r="I26" i="6"/>
  <c r="J26" i="6"/>
  <c r="I27" i="6"/>
  <c r="J27" i="6"/>
  <c r="I28" i="6"/>
  <c r="J28" i="6"/>
  <c r="I29" i="6"/>
  <c r="J29" i="6"/>
  <c r="I30" i="6"/>
  <c r="J30" i="6"/>
  <c r="I31" i="6"/>
  <c r="J31" i="6"/>
  <c r="I32" i="6"/>
  <c r="J32" i="6"/>
  <c r="I33" i="6"/>
  <c r="J33" i="6"/>
  <c r="I34" i="6"/>
  <c r="J34" i="6"/>
  <c r="I35" i="6"/>
  <c r="J35" i="6"/>
  <c r="I36" i="6"/>
  <c r="J36" i="6"/>
  <c r="I37" i="6"/>
  <c r="J37" i="6"/>
  <c r="I38" i="6"/>
  <c r="J38" i="6"/>
  <c r="I39" i="6"/>
  <c r="J39" i="6"/>
  <c r="I40" i="6"/>
  <c r="J40" i="6"/>
  <c r="I41" i="6"/>
  <c r="J41" i="6"/>
  <c r="I42" i="6"/>
  <c r="J42" i="6"/>
  <c r="I43" i="6"/>
  <c r="J43" i="6"/>
  <c r="I44" i="6"/>
  <c r="J44" i="6"/>
  <c r="I45" i="6"/>
  <c r="J45" i="6"/>
  <c r="I46" i="6"/>
  <c r="J46" i="6"/>
  <c r="I47" i="6"/>
  <c r="J47" i="6"/>
  <c r="I48" i="6"/>
  <c r="J48" i="6"/>
  <c r="I49" i="6"/>
  <c r="J49" i="6"/>
  <c r="I50" i="6"/>
  <c r="J50" i="6"/>
  <c r="G4" i="6"/>
  <c r="H4" i="6"/>
  <c r="G5" i="6"/>
  <c r="H5" i="6"/>
  <c r="G6" i="6"/>
  <c r="H6" i="6"/>
  <c r="G7" i="6"/>
  <c r="H7" i="6"/>
  <c r="G8" i="6"/>
  <c r="H8" i="6"/>
  <c r="G9" i="6"/>
  <c r="H9" i="6"/>
  <c r="G10" i="6"/>
  <c r="H10" i="6"/>
  <c r="G11" i="6"/>
  <c r="H11" i="6"/>
  <c r="G12" i="6"/>
  <c r="H12" i="6"/>
  <c r="G13" i="6"/>
  <c r="H13" i="6"/>
  <c r="G14" i="6"/>
  <c r="H14" i="6"/>
  <c r="G15" i="6"/>
  <c r="H15" i="6"/>
  <c r="G16" i="6"/>
  <c r="H16" i="6"/>
  <c r="G17" i="6"/>
  <c r="H17" i="6"/>
  <c r="G18" i="6"/>
  <c r="H18" i="6"/>
  <c r="G19" i="6"/>
  <c r="H19" i="6"/>
  <c r="G20" i="6"/>
  <c r="H20" i="6"/>
  <c r="G21" i="6"/>
  <c r="H21" i="6"/>
  <c r="G22" i="6"/>
  <c r="H22" i="6"/>
  <c r="G23" i="6"/>
  <c r="H23" i="6"/>
  <c r="G24" i="6"/>
  <c r="H24" i="6"/>
  <c r="G25" i="6"/>
  <c r="H25" i="6"/>
  <c r="G26" i="6"/>
  <c r="H26" i="6"/>
  <c r="G27" i="6"/>
  <c r="H27" i="6"/>
  <c r="G28" i="6"/>
  <c r="H28" i="6"/>
  <c r="G29" i="6"/>
  <c r="H29" i="6"/>
  <c r="G30" i="6"/>
  <c r="H30" i="6"/>
  <c r="G31" i="6"/>
  <c r="H31" i="6"/>
  <c r="G32" i="6"/>
  <c r="H32" i="6"/>
  <c r="G33" i="6"/>
  <c r="H33" i="6"/>
  <c r="G34" i="6"/>
  <c r="H34" i="6"/>
  <c r="G35" i="6"/>
  <c r="H35" i="6"/>
  <c r="G36" i="6"/>
  <c r="H36" i="6"/>
  <c r="G37" i="6"/>
  <c r="H37" i="6"/>
  <c r="G38" i="6"/>
  <c r="H38" i="6"/>
  <c r="G39" i="6"/>
  <c r="H39" i="6"/>
  <c r="G40" i="6"/>
  <c r="H40" i="6"/>
  <c r="G41" i="6"/>
  <c r="H41" i="6"/>
  <c r="G42" i="6"/>
  <c r="H42" i="6"/>
  <c r="G43" i="6"/>
  <c r="H43" i="6"/>
  <c r="G44" i="6"/>
  <c r="H44" i="6"/>
  <c r="G45" i="6"/>
  <c r="H45" i="6"/>
  <c r="G46" i="6"/>
  <c r="H46" i="6"/>
  <c r="G47" i="6"/>
  <c r="H47" i="6"/>
  <c r="G48" i="6"/>
  <c r="H48" i="6"/>
  <c r="G49" i="6"/>
  <c r="H49" i="6"/>
  <c r="G50" i="6"/>
  <c r="H50" i="6"/>
  <c r="J3" i="6"/>
  <c r="I3" i="6"/>
  <c r="G3" i="6"/>
  <c r="H3" i="6"/>
  <c r="E4" i="6"/>
  <c r="F4" i="6"/>
  <c r="E5" i="6"/>
  <c r="F5" i="6"/>
  <c r="E6" i="6"/>
  <c r="F6" i="6"/>
  <c r="E7" i="6"/>
  <c r="F7" i="6"/>
  <c r="E8" i="6"/>
  <c r="F8" i="6"/>
  <c r="E9" i="6"/>
  <c r="F9" i="6"/>
  <c r="E10" i="6"/>
  <c r="F10" i="6"/>
  <c r="E11" i="6"/>
  <c r="F11" i="6"/>
  <c r="E12" i="6"/>
  <c r="F12" i="6"/>
  <c r="E13" i="6"/>
  <c r="F13" i="6"/>
  <c r="E14" i="6"/>
  <c r="F14" i="6"/>
  <c r="E15" i="6"/>
  <c r="F15" i="6"/>
  <c r="E16" i="6"/>
  <c r="F16" i="6"/>
  <c r="E17" i="6"/>
  <c r="F17" i="6"/>
  <c r="E18" i="6"/>
  <c r="F18" i="6"/>
  <c r="E19" i="6"/>
  <c r="F19" i="6"/>
  <c r="E20" i="6"/>
  <c r="F20" i="6"/>
  <c r="E21" i="6"/>
  <c r="F21" i="6"/>
  <c r="E22" i="6"/>
  <c r="F22" i="6"/>
  <c r="E23" i="6"/>
  <c r="F23" i="6"/>
  <c r="E24" i="6"/>
  <c r="F24" i="6"/>
  <c r="E25" i="6"/>
  <c r="F25" i="6"/>
  <c r="E26" i="6"/>
  <c r="F26" i="6"/>
  <c r="E27" i="6"/>
  <c r="F27" i="6"/>
  <c r="E28" i="6"/>
  <c r="F28" i="6"/>
  <c r="E29" i="6"/>
  <c r="F29" i="6"/>
  <c r="E30" i="6"/>
  <c r="F30" i="6"/>
  <c r="E31" i="6"/>
  <c r="F31" i="6"/>
  <c r="E32" i="6"/>
  <c r="F32" i="6"/>
  <c r="E33" i="6"/>
  <c r="F33" i="6"/>
  <c r="E34" i="6"/>
  <c r="F34" i="6"/>
  <c r="E35" i="6"/>
  <c r="F35" i="6"/>
  <c r="E36" i="6"/>
  <c r="F36" i="6"/>
  <c r="E37" i="6"/>
  <c r="F37" i="6"/>
  <c r="E38" i="6"/>
  <c r="F38" i="6"/>
  <c r="E39" i="6"/>
  <c r="F39" i="6"/>
  <c r="E40" i="6"/>
  <c r="F40" i="6"/>
  <c r="E41" i="6"/>
  <c r="F41" i="6"/>
  <c r="E42" i="6"/>
  <c r="F42" i="6"/>
  <c r="E43" i="6"/>
  <c r="F43" i="6"/>
  <c r="E44" i="6"/>
  <c r="F44" i="6"/>
  <c r="E45" i="6"/>
  <c r="F45" i="6"/>
  <c r="E46" i="6"/>
  <c r="F46" i="6"/>
  <c r="E47" i="6"/>
  <c r="F47" i="6"/>
  <c r="E48" i="6"/>
  <c r="F48" i="6"/>
  <c r="E49" i="6"/>
  <c r="F49" i="6"/>
  <c r="E50" i="6"/>
  <c r="F50" i="6"/>
  <c r="F3" i="6"/>
  <c r="E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3" i="6"/>
  <c r="U4" i="5" l="1"/>
  <c r="U5" i="5"/>
  <c r="U6" i="5"/>
  <c r="U7" i="5"/>
  <c r="U8" i="5"/>
  <c r="U9" i="5"/>
  <c r="U10" i="5"/>
  <c r="U11" i="5"/>
  <c r="U12" i="5"/>
  <c r="U13" i="5"/>
  <c r="U14" i="5"/>
  <c r="U15" i="5"/>
  <c r="U16" i="5"/>
  <c r="U17" i="5"/>
  <c r="U18" i="5"/>
  <c r="U19" i="5"/>
  <c r="U20" i="5"/>
  <c r="U21" i="5"/>
  <c r="U22" i="5"/>
  <c r="U23" i="5"/>
  <c r="U24" i="5"/>
  <c r="U25" i="5"/>
  <c r="U26" i="5"/>
  <c r="U27" i="5"/>
  <c r="U28" i="5"/>
  <c r="U29" i="5"/>
  <c r="U30" i="5"/>
  <c r="U31" i="5"/>
  <c r="U32" i="5"/>
  <c r="U33" i="5"/>
  <c r="U34" i="5"/>
  <c r="U35" i="5"/>
  <c r="U36" i="5"/>
  <c r="U37" i="5"/>
  <c r="U38" i="5"/>
  <c r="U39" i="5"/>
  <c r="U40" i="5"/>
  <c r="U41" i="5"/>
  <c r="U42" i="5"/>
  <c r="U43" i="5"/>
  <c r="U44" i="5"/>
  <c r="U45" i="5"/>
  <c r="U46" i="5"/>
  <c r="U47" i="5"/>
  <c r="U48" i="5"/>
  <c r="U49" i="5"/>
  <c r="U50" i="5"/>
  <c r="U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3" i="5"/>
  <c r="H4" i="5"/>
  <c r="I4" i="5"/>
  <c r="H5" i="5"/>
  <c r="I5" i="5"/>
  <c r="H6" i="5"/>
  <c r="I6" i="5"/>
  <c r="H7" i="5"/>
  <c r="I7" i="5"/>
  <c r="H8" i="5"/>
  <c r="I8" i="5"/>
  <c r="H9" i="5"/>
  <c r="I9" i="5"/>
  <c r="H10" i="5"/>
  <c r="I10" i="5"/>
  <c r="H11" i="5"/>
  <c r="I11" i="5"/>
  <c r="H12" i="5"/>
  <c r="I12" i="5"/>
  <c r="H13" i="5"/>
  <c r="I13" i="5"/>
  <c r="H14" i="5"/>
  <c r="I14" i="5"/>
  <c r="H15" i="5"/>
  <c r="I15" i="5"/>
  <c r="H16" i="5"/>
  <c r="I16" i="5"/>
  <c r="H17" i="5"/>
  <c r="I17" i="5"/>
  <c r="H18" i="5"/>
  <c r="I18" i="5"/>
  <c r="H19" i="5"/>
  <c r="I19" i="5"/>
  <c r="H20" i="5"/>
  <c r="I20" i="5"/>
  <c r="H21" i="5"/>
  <c r="I21" i="5"/>
  <c r="H22" i="5"/>
  <c r="I22" i="5"/>
  <c r="H23" i="5"/>
  <c r="I23" i="5"/>
  <c r="H24" i="5"/>
  <c r="I24" i="5"/>
  <c r="H25" i="5"/>
  <c r="I25" i="5"/>
  <c r="H26" i="5"/>
  <c r="I26" i="5"/>
  <c r="H27" i="5"/>
  <c r="I27" i="5"/>
  <c r="H28" i="5"/>
  <c r="I28" i="5"/>
  <c r="H29" i="5"/>
  <c r="I29" i="5"/>
  <c r="H30" i="5"/>
  <c r="I30" i="5"/>
  <c r="H31" i="5"/>
  <c r="I31" i="5"/>
  <c r="H32" i="5"/>
  <c r="I32" i="5"/>
  <c r="H33" i="5"/>
  <c r="I33" i="5"/>
  <c r="H34" i="5"/>
  <c r="I34" i="5"/>
  <c r="H35" i="5"/>
  <c r="I35" i="5"/>
  <c r="H36" i="5"/>
  <c r="I36" i="5"/>
  <c r="H37" i="5"/>
  <c r="I37" i="5"/>
  <c r="H38" i="5"/>
  <c r="I38" i="5"/>
  <c r="H39" i="5"/>
  <c r="I39" i="5"/>
  <c r="H40" i="5"/>
  <c r="I40" i="5"/>
  <c r="H41" i="5"/>
  <c r="I41" i="5"/>
  <c r="H42" i="5"/>
  <c r="I42" i="5"/>
  <c r="H43" i="5"/>
  <c r="I43" i="5"/>
  <c r="H44" i="5"/>
  <c r="I44" i="5"/>
  <c r="H45" i="5"/>
  <c r="I45" i="5"/>
  <c r="H46" i="5"/>
  <c r="I46" i="5"/>
  <c r="H47" i="5"/>
  <c r="I47" i="5"/>
  <c r="H48" i="5"/>
  <c r="I48" i="5"/>
  <c r="H49" i="5"/>
  <c r="I49" i="5"/>
  <c r="H50" i="5"/>
  <c r="I50" i="5"/>
  <c r="J4" i="5"/>
  <c r="K4" i="5"/>
  <c r="J5" i="5"/>
  <c r="K5" i="5"/>
  <c r="J6" i="5"/>
  <c r="K6" i="5"/>
  <c r="J7" i="5"/>
  <c r="K7" i="5"/>
  <c r="J8" i="5"/>
  <c r="K8" i="5"/>
  <c r="J9" i="5"/>
  <c r="K9" i="5"/>
  <c r="J10" i="5"/>
  <c r="K10" i="5"/>
  <c r="J11" i="5"/>
  <c r="K11" i="5"/>
  <c r="J12" i="5"/>
  <c r="K12" i="5"/>
  <c r="J13" i="5"/>
  <c r="K13" i="5"/>
  <c r="J14" i="5"/>
  <c r="K14" i="5"/>
  <c r="J15" i="5"/>
  <c r="K15" i="5"/>
  <c r="J16" i="5"/>
  <c r="K16" i="5"/>
  <c r="J17" i="5"/>
  <c r="K17" i="5"/>
  <c r="J18" i="5"/>
  <c r="K18" i="5"/>
  <c r="J19" i="5"/>
  <c r="K19" i="5"/>
  <c r="J20" i="5"/>
  <c r="K20" i="5"/>
  <c r="J21" i="5"/>
  <c r="K21" i="5"/>
  <c r="J22" i="5"/>
  <c r="K22" i="5"/>
  <c r="J23" i="5"/>
  <c r="K23" i="5"/>
  <c r="J24" i="5"/>
  <c r="K24" i="5"/>
  <c r="J25" i="5"/>
  <c r="K25" i="5"/>
  <c r="J26" i="5"/>
  <c r="K26" i="5"/>
  <c r="J27" i="5"/>
  <c r="K27" i="5"/>
  <c r="J28" i="5"/>
  <c r="K28" i="5"/>
  <c r="J29" i="5"/>
  <c r="K29" i="5"/>
  <c r="J30" i="5"/>
  <c r="K30" i="5"/>
  <c r="J31" i="5"/>
  <c r="K31" i="5"/>
  <c r="J32" i="5"/>
  <c r="K32" i="5"/>
  <c r="J33" i="5"/>
  <c r="K33" i="5"/>
  <c r="J34" i="5"/>
  <c r="K34" i="5"/>
  <c r="J35" i="5"/>
  <c r="K35" i="5"/>
  <c r="J36" i="5"/>
  <c r="K36" i="5"/>
  <c r="J37" i="5"/>
  <c r="K37" i="5"/>
  <c r="J38" i="5"/>
  <c r="K38" i="5"/>
  <c r="J39" i="5"/>
  <c r="K39" i="5"/>
  <c r="J40" i="5"/>
  <c r="K40" i="5"/>
  <c r="J41" i="5"/>
  <c r="K41" i="5"/>
  <c r="J42" i="5"/>
  <c r="K42" i="5"/>
  <c r="J43" i="5"/>
  <c r="K43" i="5"/>
  <c r="J44" i="5"/>
  <c r="K44" i="5"/>
  <c r="J45" i="5"/>
  <c r="K45" i="5"/>
  <c r="J46" i="5"/>
  <c r="K46" i="5"/>
  <c r="J47" i="5"/>
  <c r="K47" i="5"/>
  <c r="J48" i="5"/>
  <c r="K48" i="5"/>
  <c r="J49" i="5"/>
  <c r="K49" i="5"/>
  <c r="J50" i="5"/>
  <c r="K50" i="5"/>
  <c r="L4" i="5"/>
  <c r="M4" i="5"/>
  <c r="L5" i="5"/>
  <c r="M5" i="5"/>
  <c r="L6" i="5"/>
  <c r="M6" i="5"/>
  <c r="L7" i="5"/>
  <c r="M7" i="5"/>
  <c r="L8" i="5"/>
  <c r="M8" i="5"/>
  <c r="L9" i="5"/>
  <c r="M9" i="5"/>
  <c r="L10" i="5"/>
  <c r="M10" i="5"/>
  <c r="L11" i="5"/>
  <c r="M11" i="5"/>
  <c r="L12" i="5"/>
  <c r="M12" i="5"/>
  <c r="L13" i="5"/>
  <c r="M13" i="5"/>
  <c r="L14" i="5"/>
  <c r="M14" i="5"/>
  <c r="L15" i="5"/>
  <c r="M15" i="5"/>
  <c r="L16" i="5"/>
  <c r="M16" i="5"/>
  <c r="L17" i="5"/>
  <c r="M17" i="5"/>
  <c r="L18" i="5"/>
  <c r="M18" i="5"/>
  <c r="L19" i="5"/>
  <c r="M19" i="5"/>
  <c r="L20" i="5"/>
  <c r="M20" i="5"/>
  <c r="L21" i="5"/>
  <c r="M21" i="5"/>
  <c r="L22" i="5"/>
  <c r="M22" i="5"/>
  <c r="L23" i="5"/>
  <c r="M23" i="5"/>
  <c r="L24" i="5"/>
  <c r="M24" i="5"/>
  <c r="L25" i="5"/>
  <c r="M25" i="5"/>
  <c r="M26" i="5"/>
  <c r="L27" i="5"/>
  <c r="M27" i="5"/>
  <c r="L28" i="5"/>
  <c r="M28" i="5"/>
  <c r="L29" i="5"/>
  <c r="M29" i="5"/>
  <c r="L30" i="5"/>
  <c r="M30" i="5"/>
  <c r="L31" i="5"/>
  <c r="M31" i="5"/>
  <c r="L32" i="5"/>
  <c r="M32" i="5"/>
  <c r="L33" i="5"/>
  <c r="M33" i="5"/>
  <c r="L34" i="5"/>
  <c r="M34" i="5"/>
  <c r="L35" i="5"/>
  <c r="M35" i="5"/>
  <c r="L36" i="5"/>
  <c r="M36" i="5"/>
  <c r="L37" i="5"/>
  <c r="M37" i="5"/>
  <c r="L38" i="5"/>
  <c r="M38" i="5"/>
  <c r="L39" i="5"/>
  <c r="M39" i="5"/>
  <c r="L40" i="5"/>
  <c r="M40" i="5"/>
  <c r="L41" i="5"/>
  <c r="M41" i="5"/>
  <c r="L42" i="5"/>
  <c r="M42" i="5"/>
  <c r="L43" i="5"/>
  <c r="M43" i="5"/>
  <c r="L44" i="5"/>
  <c r="M44" i="5"/>
  <c r="L45" i="5"/>
  <c r="M45" i="5"/>
  <c r="L46" i="5"/>
  <c r="M46" i="5"/>
  <c r="L47" i="5"/>
  <c r="M47" i="5"/>
  <c r="L48" i="5"/>
  <c r="M48" i="5"/>
  <c r="L49" i="5"/>
  <c r="M49" i="5"/>
  <c r="L50" i="5"/>
  <c r="M50"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3" i="5"/>
  <c r="M3" i="5"/>
  <c r="L3" i="5"/>
  <c r="K3" i="5"/>
  <c r="J3" i="5"/>
  <c r="B4" i="5"/>
  <c r="C4" i="5"/>
  <c r="B5" i="5"/>
  <c r="C5" i="5"/>
  <c r="H51" i="5"/>
  <c r="I51" i="5"/>
  <c r="I3" i="5"/>
  <c r="H3" i="5"/>
  <c r="C3" i="5"/>
  <c r="AZ1" i="5"/>
  <c r="BA1" i="5"/>
  <c r="BB1" i="5"/>
  <c r="BC1" i="5"/>
  <c r="BD1" i="5"/>
  <c r="BE1" i="5"/>
  <c r="D4" i="5"/>
  <c r="E4" i="5"/>
  <c r="D5" i="5"/>
  <c r="E5" i="5"/>
  <c r="D6" i="5"/>
  <c r="E6" i="5"/>
  <c r="D7" i="5"/>
  <c r="E7" i="5"/>
  <c r="D8" i="5"/>
  <c r="E8" i="5"/>
  <c r="D9" i="5"/>
  <c r="E9" i="5"/>
  <c r="D10" i="5"/>
  <c r="E10" i="5"/>
  <c r="D11" i="5"/>
  <c r="E11" i="5"/>
  <c r="D12" i="5"/>
  <c r="E12" i="5"/>
  <c r="D13" i="5"/>
  <c r="E13" i="5"/>
  <c r="D14" i="5"/>
  <c r="E14" i="5"/>
  <c r="D15" i="5"/>
  <c r="E15" i="5"/>
  <c r="D16" i="5"/>
  <c r="E16" i="5"/>
  <c r="D17" i="5"/>
  <c r="E17" i="5"/>
  <c r="D18" i="5"/>
  <c r="E18" i="5"/>
  <c r="D19" i="5"/>
  <c r="E19" i="5"/>
  <c r="D20" i="5"/>
  <c r="E20" i="5"/>
  <c r="D21" i="5"/>
  <c r="E21" i="5"/>
  <c r="D22" i="5"/>
  <c r="E22" i="5"/>
  <c r="D23" i="5"/>
  <c r="E23" i="5"/>
  <c r="D24" i="5"/>
  <c r="E24" i="5"/>
  <c r="D25" i="5"/>
  <c r="E25" i="5"/>
  <c r="D26" i="5"/>
  <c r="E26" i="5"/>
  <c r="D27" i="5"/>
  <c r="E27" i="5"/>
  <c r="D28" i="5"/>
  <c r="E28" i="5"/>
  <c r="D29" i="5"/>
  <c r="E29" i="5"/>
  <c r="D30" i="5"/>
  <c r="E30" i="5"/>
  <c r="D31" i="5"/>
  <c r="E31" i="5"/>
  <c r="D32" i="5"/>
  <c r="E32" i="5"/>
  <c r="D33" i="5"/>
  <c r="E33" i="5"/>
  <c r="D34" i="5"/>
  <c r="E34" i="5"/>
  <c r="D35" i="5"/>
  <c r="E35" i="5"/>
  <c r="D36" i="5"/>
  <c r="E36" i="5"/>
  <c r="D37" i="5"/>
  <c r="E37" i="5"/>
  <c r="D38" i="5"/>
  <c r="E38" i="5"/>
  <c r="D39" i="5"/>
  <c r="E39" i="5"/>
  <c r="D40" i="5"/>
  <c r="E40" i="5"/>
  <c r="D41" i="5"/>
  <c r="E41" i="5"/>
  <c r="D42" i="5"/>
  <c r="E42" i="5"/>
  <c r="D43" i="5"/>
  <c r="E43" i="5"/>
  <c r="D44" i="5"/>
  <c r="E44" i="5"/>
  <c r="D45" i="5"/>
  <c r="E45" i="5"/>
  <c r="D46" i="5"/>
  <c r="E46" i="5"/>
  <c r="D47" i="5"/>
  <c r="E47" i="5"/>
  <c r="D48" i="5"/>
  <c r="E48" i="5"/>
  <c r="D49" i="5"/>
  <c r="E49" i="5"/>
  <c r="D50" i="5"/>
  <c r="E50" i="5"/>
  <c r="E3" i="5"/>
  <c r="D3" i="5"/>
  <c r="G3" i="5"/>
  <c r="F4" i="5"/>
  <c r="G4" i="5"/>
  <c r="F5" i="5"/>
  <c r="G5" i="5"/>
  <c r="F6" i="5"/>
  <c r="G6" i="5"/>
  <c r="F7" i="5"/>
  <c r="G7" i="5"/>
  <c r="F8" i="5"/>
  <c r="G8" i="5"/>
  <c r="F9" i="5"/>
  <c r="G9" i="5"/>
  <c r="F10" i="5"/>
  <c r="G10" i="5"/>
  <c r="F11" i="5"/>
  <c r="G11" i="5"/>
  <c r="F12" i="5"/>
  <c r="G12" i="5"/>
  <c r="F13" i="5"/>
  <c r="G13" i="5"/>
  <c r="F14" i="5"/>
  <c r="G14" i="5"/>
  <c r="F15" i="5"/>
  <c r="G15" i="5"/>
  <c r="F16" i="5"/>
  <c r="G16" i="5"/>
  <c r="F17" i="5"/>
  <c r="G17" i="5"/>
  <c r="F18" i="5"/>
  <c r="G18" i="5"/>
  <c r="F19" i="5"/>
  <c r="G19" i="5"/>
  <c r="F20" i="5"/>
  <c r="G20" i="5"/>
  <c r="F21" i="5"/>
  <c r="G21" i="5"/>
  <c r="F22" i="5"/>
  <c r="G22" i="5"/>
  <c r="F23" i="5"/>
  <c r="G23" i="5"/>
  <c r="F24" i="5"/>
  <c r="G24" i="5"/>
  <c r="F25" i="5"/>
  <c r="G25" i="5"/>
  <c r="F26" i="5"/>
  <c r="G26" i="5"/>
  <c r="F27" i="5"/>
  <c r="G27" i="5"/>
  <c r="F28" i="5"/>
  <c r="G28" i="5"/>
  <c r="F29" i="5"/>
  <c r="G29" i="5"/>
  <c r="F30" i="5"/>
  <c r="G30" i="5"/>
  <c r="F31" i="5"/>
  <c r="G31" i="5"/>
  <c r="F32" i="5"/>
  <c r="G32" i="5"/>
  <c r="F33" i="5"/>
  <c r="G33" i="5"/>
  <c r="F34" i="5"/>
  <c r="G34" i="5"/>
  <c r="F35" i="5"/>
  <c r="G35" i="5"/>
  <c r="F36" i="5"/>
  <c r="G36" i="5"/>
  <c r="F37" i="5"/>
  <c r="G37" i="5"/>
  <c r="F38" i="5"/>
  <c r="G38" i="5"/>
  <c r="F39" i="5"/>
  <c r="G39" i="5"/>
  <c r="F40" i="5"/>
  <c r="G40" i="5"/>
  <c r="F41" i="5"/>
  <c r="G41" i="5"/>
  <c r="F42" i="5"/>
  <c r="G42" i="5"/>
  <c r="F43" i="5"/>
  <c r="G43" i="5"/>
  <c r="F44" i="5"/>
  <c r="G44" i="5"/>
  <c r="F45" i="5"/>
  <c r="G45" i="5"/>
  <c r="F46" i="5"/>
  <c r="G46" i="5"/>
  <c r="F47" i="5"/>
  <c r="G47" i="5"/>
  <c r="F48" i="5"/>
  <c r="G48" i="5"/>
  <c r="F49" i="5"/>
  <c r="G49" i="5"/>
  <c r="F50" i="5"/>
  <c r="G50" i="5"/>
  <c r="F3" i="5"/>
  <c r="AZ2" i="5"/>
  <c r="BA2" i="5"/>
  <c r="BB2" i="5"/>
  <c r="BC2" i="5"/>
  <c r="BD2" i="5"/>
  <c r="BE2" i="5"/>
  <c r="AZ3" i="5"/>
  <c r="BA3" i="5"/>
  <c r="BB3" i="5"/>
  <c r="BC3" i="5"/>
  <c r="BD3" i="5"/>
  <c r="BE3" i="5"/>
  <c r="B6" i="5"/>
  <c r="C6" i="5"/>
  <c r="AZ4" i="5"/>
  <c r="BA4" i="5"/>
  <c r="BB4" i="5"/>
  <c r="BC4" i="5"/>
  <c r="BD4" i="5"/>
  <c r="BE4" i="5"/>
  <c r="B7" i="5"/>
  <c r="C7" i="5"/>
  <c r="AZ5" i="5"/>
  <c r="BA5" i="5"/>
  <c r="BB5" i="5"/>
  <c r="BC5" i="5"/>
  <c r="BD5" i="5"/>
  <c r="BE5" i="5"/>
  <c r="B8" i="5"/>
  <c r="C8" i="5"/>
  <c r="AZ6" i="5"/>
  <c r="BA6" i="5"/>
  <c r="BB6" i="5"/>
  <c r="BC6" i="5"/>
  <c r="BD6" i="5"/>
  <c r="BE6" i="5"/>
  <c r="B9" i="5"/>
  <c r="C9" i="5"/>
  <c r="AZ7" i="5"/>
  <c r="BA7" i="5"/>
  <c r="BB7" i="5"/>
  <c r="BC7" i="5"/>
  <c r="BD7" i="5"/>
  <c r="BE7" i="5"/>
  <c r="B10" i="5"/>
  <c r="C10" i="5"/>
  <c r="AZ8" i="5"/>
  <c r="BA8" i="5"/>
  <c r="BC8" i="5"/>
  <c r="BD8" i="5"/>
  <c r="BE8" i="5"/>
  <c r="B11" i="5"/>
  <c r="C11" i="5"/>
  <c r="AZ9" i="5"/>
  <c r="BB9" i="5"/>
  <c r="BC9" i="5"/>
  <c r="BD9" i="5"/>
  <c r="BE9" i="5"/>
  <c r="B12" i="5"/>
  <c r="C12" i="5"/>
  <c r="AZ10" i="5"/>
  <c r="BA10" i="5"/>
  <c r="BB10" i="5"/>
  <c r="BC10" i="5"/>
  <c r="BD10" i="5"/>
  <c r="BE10" i="5"/>
  <c r="B13" i="5"/>
  <c r="C13" i="5"/>
  <c r="AZ11" i="5"/>
  <c r="BA11" i="5"/>
  <c r="BB11" i="5"/>
  <c r="BC11" i="5"/>
  <c r="BD11" i="5"/>
  <c r="BE11" i="5"/>
  <c r="B14" i="5"/>
  <c r="C14" i="5"/>
  <c r="AZ12" i="5"/>
  <c r="BA12" i="5"/>
  <c r="BB12" i="5"/>
  <c r="BC12" i="5"/>
  <c r="BD12" i="5"/>
  <c r="BE12" i="5"/>
  <c r="B15" i="5"/>
  <c r="C15" i="5"/>
  <c r="AZ13" i="5"/>
  <c r="BA13" i="5"/>
  <c r="BB13" i="5"/>
  <c r="BC13" i="5"/>
  <c r="BD13" i="5"/>
  <c r="BE13" i="5"/>
  <c r="B16" i="5"/>
  <c r="C16" i="5"/>
  <c r="AZ14" i="5"/>
  <c r="BA14" i="5"/>
  <c r="BB14" i="5"/>
  <c r="BC14" i="5"/>
  <c r="BD14" i="5"/>
  <c r="BE14" i="5"/>
  <c r="B17" i="5"/>
  <c r="C17" i="5"/>
  <c r="AZ15" i="5"/>
  <c r="BA15" i="5"/>
  <c r="BB15" i="5"/>
  <c r="BC15" i="5"/>
  <c r="BD15" i="5"/>
  <c r="BE15" i="5"/>
  <c r="B18" i="5"/>
  <c r="C18" i="5"/>
  <c r="AZ16" i="5"/>
  <c r="BA16" i="5"/>
  <c r="BB16" i="5"/>
  <c r="BC16" i="5"/>
  <c r="BD16" i="5"/>
  <c r="BE16" i="5"/>
  <c r="B19" i="5"/>
  <c r="C19" i="5"/>
  <c r="AZ17" i="5"/>
  <c r="BA17" i="5"/>
  <c r="BB17" i="5"/>
  <c r="BC17" i="5"/>
  <c r="BD17" i="5"/>
  <c r="BE17" i="5"/>
  <c r="B20" i="5"/>
  <c r="C20" i="5"/>
  <c r="AZ18" i="5"/>
  <c r="BA18" i="5"/>
  <c r="BB18" i="5"/>
  <c r="BC18" i="5"/>
  <c r="BD18" i="5"/>
  <c r="BE18" i="5"/>
  <c r="B21" i="5"/>
  <c r="C21" i="5"/>
  <c r="AZ19" i="5"/>
  <c r="BA19" i="5"/>
  <c r="BB19" i="5"/>
  <c r="BC19" i="5"/>
  <c r="BD19" i="5"/>
  <c r="BE19" i="5"/>
  <c r="B22" i="5"/>
  <c r="C22" i="5"/>
  <c r="AZ20" i="5"/>
  <c r="BA20" i="5"/>
  <c r="BB20" i="5"/>
  <c r="BC20" i="5"/>
  <c r="BD20" i="5"/>
  <c r="BE20" i="5"/>
  <c r="B23" i="5"/>
  <c r="C23" i="5"/>
  <c r="AZ21" i="5"/>
  <c r="BA21" i="5"/>
  <c r="BB21" i="5"/>
  <c r="BC21" i="5"/>
  <c r="BD21" i="5"/>
  <c r="BE21" i="5"/>
  <c r="B24" i="5"/>
  <c r="C24" i="5"/>
  <c r="AZ22" i="5"/>
  <c r="BA22" i="5"/>
  <c r="BB22" i="5"/>
  <c r="BC22" i="5"/>
  <c r="BD22" i="5"/>
  <c r="BE22" i="5"/>
  <c r="B25" i="5"/>
  <c r="C25" i="5"/>
  <c r="AZ23" i="5"/>
  <c r="BA23" i="5"/>
  <c r="BB23" i="5"/>
  <c r="BC23" i="5"/>
  <c r="BD23" i="5"/>
  <c r="BE23" i="5"/>
  <c r="B26" i="5"/>
  <c r="C26" i="5"/>
  <c r="AZ24" i="5"/>
  <c r="BA24" i="5"/>
  <c r="BB24" i="5"/>
  <c r="BC24" i="5"/>
  <c r="BD24" i="5"/>
  <c r="BE24" i="5"/>
  <c r="B27" i="5"/>
  <c r="C27" i="5"/>
  <c r="AZ25" i="5"/>
  <c r="BA25" i="5"/>
  <c r="BB25" i="5"/>
  <c r="BC25" i="5"/>
  <c r="BD25" i="5"/>
  <c r="BE25" i="5"/>
  <c r="B28" i="5"/>
  <c r="C28" i="5"/>
  <c r="AZ26" i="5"/>
  <c r="BA26" i="5"/>
  <c r="BB26" i="5"/>
  <c r="BC26" i="5"/>
  <c r="BD26" i="5"/>
  <c r="BE26" i="5"/>
  <c r="B29" i="5"/>
  <c r="C29" i="5"/>
  <c r="AZ27" i="5"/>
  <c r="BA27" i="5"/>
  <c r="BB27" i="5"/>
  <c r="BC27" i="5"/>
  <c r="BD27" i="5"/>
  <c r="BE27" i="5"/>
  <c r="B30" i="5"/>
  <c r="C30" i="5"/>
  <c r="AZ28" i="5"/>
  <c r="BA28" i="5"/>
  <c r="BB28" i="5"/>
  <c r="BC28" i="5"/>
  <c r="BD28" i="5"/>
  <c r="BE28" i="5"/>
  <c r="B31" i="5"/>
  <c r="C31" i="5"/>
  <c r="AZ29" i="5"/>
  <c r="BA29" i="5"/>
  <c r="BB29" i="5"/>
  <c r="BC29" i="5"/>
  <c r="BD29" i="5"/>
  <c r="BE29" i="5"/>
  <c r="B32" i="5"/>
  <c r="C32" i="5"/>
  <c r="AZ30" i="5"/>
  <c r="BA30" i="5"/>
  <c r="BB30" i="5"/>
  <c r="BC30" i="5"/>
  <c r="BD30" i="5"/>
  <c r="BE30" i="5"/>
  <c r="B33" i="5"/>
  <c r="C33" i="5"/>
  <c r="AZ31" i="5"/>
  <c r="BA31" i="5"/>
  <c r="BB31" i="5"/>
  <c r="BC31" i="5"/>
  <c r="BD31" i="5"/>
  <c r="BE31" i="5"/>
  <c r="B34" i="5"/>
  <c r="C34" i="5"/>
  <c r="AZ32" i="5"/>
  <c r="BA32" i="5"/>
  <c r="BB32" i="5"/>
  <c r="BC32" i="5"/>
  <c r="BD32" i="5"/>
  <c r="BE32" i="5"/>
  <c r="B35" i="5"/>
  <c r="C35" i="5"/>
  <c r="AZ33" i="5"/>
  <c r="BA33" i="5"/>
  <c r="BB33" i="5"/>
  <c r="BC33" i="5"/>
  <c r="BD33" i="5"/>
  <c r="BE33" i="5"/>
  <c r="B36" i="5"/>
  <c r="C36" i="5"/>
  <c r="AZ34" i="5"/>
  <c r="BA34" i="5"/>
  <c r="BB34" i="5"/>
  <c r="BC34" i="5"/>
  <c r="BD34" i="5"/>
  <c r="BE34" i="5"/>
  <c r="B37" i="5"/>
  <c r="C37" i="5"/>
  <c r="AZ35" i="5"/>
  <c r="BA35" i="5"/>
  <c r="BB35" i="5"/>
  <c r="BC35" i="5"/>
  <c r="BD35" i="5"/>
  <c r="BE35" i="5"/>
  <c r="B38" i="5"/>
  <c r="C38" i="5"/>
  <c r="AZ36" i="5"/>
  <c r="BA36" i="5"/>
  <c r="BB36" i="5"/>
  <c r="BC36" i="5"/>
  <c r="BD36" i="5"/>
  <c r="BE36" i="5"/>
  <c r="B39" i="5"/>
  <c r="C39" i="5"/>
  <c r="AZ37" i="5"/>
  <c r="BA37" i="5"/>
  <c r="BB37" i="5"/>
  <c r="BC37" i="5"/>
  <c r="BD37" i="5"/>
  <c r="BE37" i="5"/>
  <c r="B40" i="5"/>
  <c r="C40" i="5"/>
  <c r="AZ38" i="5"/>
  <c r="BA38" i="5"/>
  <c r="BB38" i="5"/>
  <c r="BC38" i="5"/>
  <c r="BD38" i="5"/>
  <c r="BE38" i="5"/>
  <c r="B41" i="5"/>
  <c r="C41" i="5"/>
  <c r="AZ39" i="5"/>
  <c r="BA39" i="5"/>
  <c r="BB39" i="5"/>
  <c r="BC39" i="5"/>
  <c r="BD39" i="5"/>
  <c r="BE39" i="5"/>
  <c r="B42" i="5"/>
  <c r="C42" i="5"/>
  <c r="AZ40" i="5"/>
  <c r="BA40" i="5"/>
  <c r="BB40" i="5"/>
  <c r="BC40" i="5"/>
  <c r="BD40" i="5"/>
  <c r="BE40" i="5"/>
  <c r="B43" i="5"/>
  <c r="C43" i="5"/>
  <c r="AZ41" i="5"/>
  <c r="BA41" i="5"/>
  <c r="BB41" i="5"/>
  <c r="BC41" i="5"/>
  <c r="BD41" i="5"/>
  <c r="BE41" i="5"/>
  <c r="B44" i="5"/>
  <c r="C44" i="5"/>
  <c r="AZ42" i="5"/>
  <c r="BA42" i="5"/>
  <c r="BB42" i="5"/>
  <c r="BC42" i="5"/>
  <c r="BD42" i="5"/>
  <c r="BE42" i="5"/>
  <c r="B45" i="5"/>
  <c r="C45" i="5"/>
  <c r="AZ43" i="5"/>
  <c r="BA43" i="5"/>
  <c r="BB43" i="5"/>
  <c r="BC43" i="5"/>
  <c r="BD43" i="5"/>
  <c r="BE43" i="5"/>
  <c r="B46" i="5"/>
  <c r="C46" i="5"/>
  <c r="AZ44" i="5"/>
  <c r="BA44" i="5"/>
  <c r="BB44" i="5"/>
  <c r="BC44" i="5"/>
  <c r="BD44" i="5"/>
  <c r="BE44" i="5"/>
  <c r="B47" i="5"/>
  <c r="C47" i="5"/>
  <c r="AZ45" i="5"/>
  <c r="BA45" i="5"/>
  <c r="BB45" i="5"/>
  <c r="BC45" i="5"/>
  <c r="BD45" i="5"/>
  <c r="BE45" i="5"/>
  <c r="B48" i="5"/>
  <c r="C48" i="5"/>
  <c r="AZ46" i="5"/>
  <c r="BA46" i="5"/>
  <c r="BB46" i="5"/>
  <c r="BC46" i="5"/>
  <c r="BD46" i="5"/>
  <c r="BE46" i="5"/>
  <c r="B49" i="5"/>
  <c r="C49" i="5"/>
  <c r="AZ47" i="5"/>
  <c r="BA47" i="5"/>
  <c r="BB47" i="5"/>
  <c r="BC47" i="5"/>
  <c r="BD47" i="5"/>
  <c r="BE47" i="5"/>
  <c r="B50" i="5"/>
  <c r="C50" i="5"/>
  <c r="AZ48" i="5"/>
  <c r="BA48" i="5"/>
  <c r="BB48" i="5"/>
  <c r="BC48" i="5"/>
  <c r="BD48" i="5"/>
  <c r="BE48" i="5"/>
  <c r="C4" i="4" l="1"/>
  <c r="C5" i="4"/>
  <c r="C6" i="4"/>
  <c r="C7" i="4"/>
  <c r="C8" i="4"/>
  <c r="C9" i="4"/>
  <c r="C10" i="4"/>
  <c r="C13" i="4"/>
  <c r="C14" i="4"/>
  <c r="C15" i="4"/>
  <c r="C16" i="4"/>
  <c r="C18" i="4"/>
  <c r="C19" i="4"/>
  <c r="C20" i="4"/>
  <c r="C21" i="4"/>
  <c r="C22" i="4"/>
  <c r="C23" i="4"/>
  <c r="C24" i="4"/>
  <c r="C25" i="4"/>
  <c r="C26" i="4"/>
  <c r="C27" i="4"/>
  <c r="C28" i="4"/>
  <c r="C29" i="4"/>
  <c r="C30" i="4"/>
  <c r="C31" i="4"/>
  <c r="C32" i="4"/>
  <c r="C33" i="4"/>
  <c r="C34" i="4"/>
  <c r="C35" i="4"/>
  <c r="C36" i="4"/>
  <c r="C37" i="4"/>
  <c r="C38" i="4"/>
  <c r="D38" i="4" s="1"/>
  <c r="C39" i="4"/>
  <c r="C40" i="4"/>
  <c r="C41" i="4"/>
  <c r="C42" i="4"/>
  <c r="C43" i="4"/>
  <c r="C44" i="4"/>
  <c r="C45" i="4"/>
  <c r="C47" i="4"/>
  <c r="C48" i="4"/>
  <c r="C49" i="4"/>
  <c r="D3" i="1"/>
  <c r="E3" i="1"/>
  <c r="F3" i="1"/>
  <c r="G3" i="1"/>
  <c r="H3" i="1"/>
  <c r="I3" i="1"/>
  <c r="J3" i="1"/>
  <c r="K3" i="1"/>
  <c r="L3" i="1"/>
  <c r="M3" i="1"/>
  <c r="N3" i="1"/>
  <c r="O3" i="1"/>
  <c r="P3" i="1"/>
  <c r="Q3" i="1"/>
  <c r="R3" i="1"/>
  <c r="S3" i="1"/>
  <c r="T3" i="1"/>
  <c r="U3" i="1"/>
  <c r="V3" i="1"/>
  <c r="W3" i="1"/>
  <c r="X3" i="1"/>
  <c r="Y3" i="1"/>
  <c r="Z3" i="1"/>
  <c r="AA3" i="1"/>
  <c r="C3" i="4" s="1"/>
  <c r="C4" i="1"/>
  <c r="D4" i="1"/>
  <c r="E4" i="1"/>
  <c r="F4" i="1"/>
  <c r="G4" i="1"/>
  <c r="H4" i="1"/>
  <c r="I4" i="1"/>
  <c r="J4" i="1"/>
  <c r="K4" i="1"/>
  <c r="L4" i="1"/>
  <c r="M4" i="1"/>
  <c r="N4" i="1"/>
  <c r="O4" i="1"/>
  <c r="P4" i="1"/>
  <c r="Q4" i="1"/>
  <c r="R4" i="1"/>
  <c r="S4" i="1"/>
  <c r="T4" i="1"/>
  <c r="U4" i="1"/>
  <c r="V4" i="1"/>
  <c r="W4" i="1"/>
  <c r="X4" i="1"/>
  <c r="Y4" i="1"/>
  <c r="Z4" i="1"/>
  <c r="AA4" i="1"/>
  <c r="C5" i="1"/>
  <c r="D5" i="1"/>
  <c r="E5" i="1"/>
  <c r="F5" i="1"/>
  <c r="G5" i="1"/>
  <c r="H5" i="1"/>
  <c r="I5" i="1"/>
  <c r="J5" i="1"/>
  <c r="K5" i="1"/>
  <c r="L5" i="1"/>
  <c r="M5" i="1"/>
  <c r="N5" i="1"/>
  <c r="O5" i="1"/>
  <c r="P5" i="1"/>
  <c r="Q5" i="1"/>
  <c r="R5" i="1"/>
  <c r="S5" i="1"/>
  <c r="T5" i="1"/>
  <c r="U5" i="1"/>
  <c r="V5" i="1"/>
  <c r="W5" i="1"/>
  <c r="X5" i="1"/>
  <c r="Y5" i="1"/>
  <c r="Z5" i="1"/>
  <c r="AA5" i="1"/>
  <c r="C6" i="1"/>
  <c r="D6" i="1"/>
  <c r="E6" i="1"/>
  <c r="F6" i="1"/>
  <c r="G6" i="1"/>
  <c r="H6" i="1"/>
  <c r="I6" i="1"/>
  <c r="J6" i="1"/>
  <c r="K6" i="1"/>
  <c r="L6" i="1"/>
  <c r="M6" i="1"/>
  <c r="N6" i="1"/>
  <c r="O6" i="1"/>
  <c r="P6" i="1"/>
  <c r="Q6" i="1"/>
  <c r="R6" i="1"/>
  <c r="S6" i="1"/>
  <c r="T6" i="1"/>
  <c r="U6" i="1"/>
  <c r="V6" i="1"/>
  <c r="W6" i="1"/>
  <c r="X6" i="1"/>
  <c r="Y6" i="1"/>
  <c r="Z6" i="1"/>
  <c r="AA6" i="1"/>
  <c r="C7" i="1"/>
  <c r="D7" i="1"/>
  <c r="E7" i="1"/>
  <c r="F7" i="1"/>
  <c r="G7" i="1"/>
  <c r="H7" i="1"/>
  <c r="I7" i="1"/>
  <c r="J7" i="1"/>
  <c r="K7" i="1"/>
  <c r="L7" i="1"/>
  <c r="M7" i="1"/>
  <c r="N7" i="1"/>
  <c r="O7" i="1"/>
  <c r="P7" i="1"/>
  <c r="Q7" i="1"/>
  <c r="R7" i="1"/>
  <c r="S7" i="1"/>
  <c r="T7" i="1"/>
  <c r="U7" i="1"/>
  <c r="V7" i="1"/>
  <c r="W7" i="1"/>
  <c r="X7" i="1"/>
  <c r="Y7" i="1"/>
  <c r="Z7" i="1"/>
  <c r="AA7" i="1"/>
  <c r="C8" i="1"/>
  <c r="D8" i="1"/>
  <c r="E8" i="1"/>
  <c r="F8" i="1"/>
  <c r="G8" i="1"/>
  <c r="H8" i="1"/>
  <c r="I8" i="1"/>
  <c r="J8" i="1"/>
  <c r="K8" i="1"/>
  <c r="L8" i="1"/>
  <c r="M8" i="1"/>
  <c r="N8" i="1"/>
  <c r="O8" i="1"/>
  <c r="P8" i="1"/>
  <c r="Q8" i="1"/>
  <c r="R8" i="1"/>
  <c r="S8" i="1"/>
  <c r="T8" i="1"/>
  <c r="U8" i="1"/>
  <c r="V8" i="1"/>
  <c r="W8" i="1"/>
  <c r="X8" i="1"/>
  <c r="Y8" i="1"/>
  <c r="Z8" i="1"/>
  <c r="AA8" i="1"/>
  <c r="C9" i="1"/>
  <c r="D9" i="1"/>
  <c r="E9" i="1"/>
  <c r="F9" i="1"/>
  <c r="G9" i="1"/>
  <c r="H9" i="1"/>
  <c r="I9" i="1"/>
  <c r="J9" i="1"/>
  <c r="K9" i="1"/>
  <c r="L9" i="1"/>
  <c r="M9" i="1"/>
  <c r="N9" i="1"/>
  <c r="O9" i="1"/>
  <c r="P9" i="1"/>
  <c r="Q9" i="1"/>
  <c r="R9" i="1"/>
  <c r="S9" i="1"/>
  <c r="T9" i="1"/>
  <c r="U9" i="1"/>
  <c r="V9" i="1"/>
  <c r="W9" i="1"/>
  <c r="X9" i="1"/>
  <c r="Y9" i="1"/>
  <c r="Z9" i="1"/>
  <c r="AA9" i="1"/>
  <c r="C10" i="1"/>
  <c r="D10" i="1"/>
  <c r="E10" i="1"/>
  <c r="F10" i="1"/>
  <c r="G10" i="1"/>
  <c r="H10" i="1"/>
  <c r="I10" i="1"/>
  <c r="J10" i="1"/>
  <c r="K10" i="1"/>
  <c r="L10" i="1"/>
  <c r="M10" i="1"/>
  <c r="N10" i="1"/>
  <c r="O10" i="1"/>
  <c r="P10" i="1"/>
  <c r="Q10" i="1"/>
  <c r="R10" i="1"/>
  <c r="S10" i="1"/>
  <c r="T10" i="1"/>
  <c r="U10" i="1"/>
  <c r="V10" i="1"/>
  <c r="W10" i="1"/>
  <c r="X10" i="1"/>
  <c r="Y10" i="1"/>
  <c r="Z10" i="1"/>
  <c r="AA10" i="1"/>
  <c r="C11" i="1"/>
  <c r="D11" i="1"/>
  <c r="E11" i="1"/>
  <c r="F11" i="1"/>
  <c r="G11" i="1"/>
  <c r="H11" i="1"/>
  <c r="I11" i="1"/>
  <c r="J11" i="1"/>
  <c r="K11" i="1"/>
  <c r="L11" i="1"/>
  <c r="M11" i="1"/>
  <c r="N11" i="1"/>
  <c r="O11" i="1"/>
  <c r="P11" i="1"/>
  <c r="Q11" i="1"/>
  <c r="R11" i="1"/>
  <c r="S11" i="1"/>
  <c r="T11" i="1"/>
  <c r="U11" i="1"/>
  <c r="V11" i="1"/>
  <c r="W11" i="1"/>
  <c r="X11" i="1"/>
  <c r="Y11" i="1"/>
  <c r="Z11" i="1"/>
  <c r="AA11" i="1"/>
  <c r="C11" i="4" s="1"/>
  <c r="C12" i="1"/>
  <c r="D12" i="1"/>
  <c r="E12" i="1"/>
  <c r="F12" i="1"/>
  <c r="G12" i="1"/>
  <c r="H12" i="1"/>
  <c r="I12" i="1"/>
  <c r="J12" i="1"/>
  <c r="K12" i="1"/>
  <c r="L12" i="1"/>
  <c r="M12" i="1"/>
  <c r="N12" i="1"/>
  <c r="O12" i="1"/>
  <c r="P12" i="1"/>
  <c r="Q12" i="1"/>
  <c r="R12" i="1"/>
  <c r="S12" i="1"/>
  <c r="T12" i="1"/>
  <c r="U12" i="1"/>
  <c r="V12" i="1"/>
  <c r="W12" i="1"/>
  <c r="X12" i="1"/>
  <c r="Y12" i="1"/>
  <c r="Z12" i="1"/>
  <c r="AA12" i="1"/>
  <c r="C12" i="4" s="1"/>
  <c r="C13" i="1"/>
  <c r="D13" i="1"/>
  <c r="E13" i="1"/>
  <c r="F13" i="1"/>
  <c r="G13" i="1"/>
  <c r="H13" i="1"/>
  <c r="I13" i="1"/>
  <c r="J13" i="1"/>
  <c r="K13" i="1"/>
  <c r="L13" i="1"/>
  <c r="M13" i="1"/>
  <c r="N13" i="1"/>
  <c r="O13" i="1"/>
  <c r="P13" i="1"/>
  <c r="Q13" i="1"/>
  <c r="R13" i="1"/>
  <c r="S13" i="1"/>
  <c r="T13" i="1"/>
  <c r="U13" i="1"/>
  <c r="V13" i="1"/>
  <c r="W13" i="1"/>
  <c r="X13" i="1"/>
  <c r="Y13" i="1"/>
  <c r="Z13" i="1"/>
  <c r="AA13" i="1"/>
  <c r="C14" i="1"/>
  <c r="D14" i="1"/>
  <c r="E14" i="1"/>
  <c r="F14" i="1"/>
  <c r="G14" i="1"/>
  <c r="H14" i="1"/>
  <c r="I14" i="1"/>
  <c r="J14" i="1"/>
  <c r="K14" i="1"/>
  <c r="L14" i="1"/>
  <c r="M14" i="1"/>
  <c r="N14" i="1"/>
  <c r="O14" i="1"/>
  <c r="P14" i="1"/>
  <c r="Q14" i="1"/>
  <c r="R14" i="1"/>
  <c r="S14" i="1"/>
  <c r="T14" i="1"/>
  <c r="U14" i="1"/>
  <c r="V14" i="1"/>
  <c r="W14" i="1"/>
  <c r="X14" i="1"/>
  <c r="Y14" i="1"/>
  <c r="Z14" i="1"/>
  <c r="AA14" i="1"/>
  <c r="C15" i="1"/>
  <c r="D15" i="1"/>
  <c r="E15" i="1"/>
  <c r="F15" i="1"/>
  <c r="G15" i="1"/>
  <c r="H15" i="1"/>
  <c r="I15" i="1"/>
  <c r="J15" i="1"/>
  <c r="K15" i="1"/>
  <c r="L15" i="1"/>
  <c r="M15" i="1"/>
  <c r="N15" i="1"/>
  <c r="O15" i="1"/>
  <c r="P15" i="1"/>
  <c r="Q15" i="1"/>
  <c r="R15" i="1"/>
  <c r="S15" i="1"/>
  <c r="T15" i="1"/>
  <c r="U15" i="1"/>
  <c r="V15" i="1"/>
  <c r="W15" i="1"/>
  <c r="X15" i="1"/>
  <c r="Y15" i="1"/>
  <c r="Z15" i="1"/>
  <c r="AA15" i="1"/>
  <c r="C16" i="1"/>
  <c r="D16" i="1"/>
  <c r="E16" i="1"/>
  <c r="F16" i="1"/>
  <c r="G16" i="1"/>
  <c r="H16" i="1"/>
  <c r="I16" i="1"/>
  <c r="J16" i="1"/>
  <c r="K16" i="1"/>
  <c r="L16" i="1"/>
  <c r="M16" i="1"/>
  <c r="N16" i="1"/>
  <c r="O16" i="1"/>
  <c r="P16" i="1"/>
  <c r="Q16" i="1"/>
  <c r="R16" i="1"/>
  <c r="S16" i="1"/>
  <c r="T16" i="1"/>
  <c r="U16" i="1"/>
  <c r="V16" i="1"/>
  <c r="W16" i="1"/>
  <c r="X16" i="1"/>
  <c r="Y16" i="1"/>
  <c r="Z16" i="1"/>
  <c r="AA16" i="1"/>
  <c r="C17" i="1"/>
  <c r="D17" i="1"/>
  <c r="E17" i="1"/>
  <c r="F17" i="1"/>
  <c r="G17" i="1"/>
  <c r="H17" i="1"/>
  <c r="I17" i="1"/>
  <c r="J17" i="1"/>
  <c r="K17" i="1"/>
  <c r="L17" i="1"/>
  <c r="M17" i="1"/>
  <c r="N17" i="1"/>
  <c r="O17" i="1"/>
  <c r="P17" i="1"/>
  <c r="Q17" i="1"/>
  <c r="R17" i="1"/>
  <c r="S17" i="1"/>
  <c r="T17" i="1"/>
  <c r="U17" i="1"/>
  <c r="V17" i="1"/>
  <c r="W17" i="1"/>
  <c r="X17" i="1"/>
  <c r="C17" i="4" s="1"/>
  <c r="Y17" i="1"/>
  <c r="Z17" i="1"/>
  <c r="AA17" i="1"/>
  <c r="C18" i="1"/>
  <c r="D18" i="1"/>
  <c r="E18" i="1"/>
  <c r="F18" i="1"/>
  <c r="G18" i="1"/>
  <c r="H18" i="1"/>
  <c r="I18" i="1"/>
  <c r="J18" i="1"/>
  <c r="K18" i="1"/>
  <c r="L18" i="1"/>
  <c r="M18" i="1"/>
  <c r="N18" i="1"/>
  <c r="O18" i="1"/>
  <c r="P18" i="1"/>
  <c r="Q18" i="1"/>
  <c r="R18" i="1"/>
  <c r="S18" i="1"/>
  <c r="T18" i="1"/>
  <c r="U18" i="1"/>
  <c r="V18" i="1"/>
  <c r="W18" i="1"/>
  <c r="X18" i="1"/>
  <c r="Y18" i="1"/>
  <c r="Z18" i="1"/>
  <c r="AA18" i="1"/>
  <c r="C19" i="1"/>
  <c r="D19" i="1"/>
  <c r="E19" i="1"/>
  <c r="F19" i="1"/>
  <c r="G19" i="1"/>
  <c r="H19" i="1"/>
  <c r="I19" i="1"/>
  <c r="J19" i="1"/>
  <c r="K19" i="1"/>
  <c r="L19" i="1"/>
  <c r="M19" i="1"/>
  <c r="N19" i="1"/>
  <c r="O19" i="1"/>
  <c r="P19" i="1"/>
  <c r="Q19" i="1"/>
  <c r="R19" i="1"/>
  <c r="S19" i="1"/>
  <c r="T19" i="1"/>
  <c r="U19" i="1"/>
  <c r="V19" i="1"/>
  <c r="W19" i="1"/>
  <c r="X19" i="1"/>
  <c r="Y19" i="1"/>
  <c r="Z19" i="1"/>
  <c r="AA19" i="1"/>
  <c r="C20" i="1"/>
  <c r="D20" i="1"/>
  <c r="E20" i="1"/>
  <c r="F20" i="1"/>
  <c r="G20" i="1"/>
  <c r="H20" i="1"/>
  <c r="I20" i="1"/>
  <c r="J20" i="1"/>
  <c r="K20" i="1"/>
  <c r="L20" i="1"/>
  <c r="M20" i="1"/>
  <c r="N20" i="1"/>
  <c r="O20" i="1"/>
  <c r="P20" i="1"/>
  <c r="Q20" i="1"/>
  <c r="R20" i="1"/>
  <c r="S20" i="1"/>
  <c r="T20" i="1"/>
  <c r="U20" i="1"/>
  <c r="V20" i="1"/>
  <c r="W20" i="1"/>
  <c r="X20" i="1"/>
  <c r="Y20" i="1"/>
  <c r="Z20" i="1"/>
  <c r="AA20" i="1"/>
  <c r="C21" i="1"/>
  <c r="D21" i="1"/>
  <c r="E21" i="1"/>
  <c r="F21" i="1"/>
  <c r="G21" i="1"/>
  <c r="H21" i="1"/>
  <c r="I21" i="1"/>
  <c r="J21" i="1"/>
  <c r="K21" i="1"/>
  <c r="L21" i="1"/>
  <c r="M21" i="1"/>
  <c r="N21" i="1"/>
  <c r="O21" i="1"/>
  <c r="P21" i="1"/>
  <c r="Q21" i="1"/>
  <c r="R21" i="1"/>
  <c r="S21" i="1"/>
  <c r="T21" i="1"/>
  <c r="U21" i="1"/>
  <c r="V21" i="1"/>
  <c r="W21" i="1"/>
  <c r="X21" i="1"/>
  <c r="Y21" i="1"/>
  <c r="Z21" i="1"/>
  <c r="AA21" i="1"/>
  <c r="C22" i="1"/>
  <c r="D22" i="1"/>
  <c r="E22" i="1"/>
  <c r="F22" i="1"/>
  <c r="G22" i="1"/>
  <c r="H22" i="1"/>
  <c r="I22" i="1"/>
  <c r="J22" i="1"/>
  <c r="K22" i="1"/>
  <c r="L22" i="1"/>
  <c r="M22" i="1"/>
  <c r="N22" i="1"/>
  <c r="O22" i="1"/>
  <c r="P22" i="1"/>
  <c r="Q22" i="1"/>
  <c r="R22" i="1"/>
  <c r="S22" i="1"/>
  <c r="T22" i="1"/>
  <c r="U22" i="1"/>
  <c r="V22" i="1"/>
  <c r="W22" i="1"/>
  <c r="X22" i="1"/>
  <c r="Y22" i="1"/>
  <c r="Z22" i="1"/>
  <c r="AA22" i="1"/>
  <c r="C23" i="1"/>
  <c r="D23" i="1"/>
  <c r="E23" i="1"/>
  <c r="F23" i="1"/>
  <c r="G23" i="1"/>
  <c r="H23" i="1"/>
  <c r="I23" i="1"/>
  <c r="J23" i="1"/>
  <c r="K23" i="1"/>
  <c r="L23" i="1"/>
  <c r="M23" i="1"/>
  <c r="N23" i="1"/>
  <c r="O23" i="1"/>
  <c r="P23" i="1"/>
  <c r="Q23" i="1"/>
  <c r="R23" i="1"/>
  <c r="S23" i="1"/>
  <c r="T23" i="1"/>
  <c r="U23" i="1"/>
  <c r="V23" i="1"/>
  <c r="W23" i="1"/>
  <c r="X23" i="1"/>
  <c r="Y23" i="1"/>
  <c r="Z23" i="1"/>
  <c r="AA23" i="1"/>
  <c r="C24" i="1"/>
  <c r="D24" i="1"/>
  <c r="E24" i="1"/>
  <c r="F24" i="1"/>
  <c r="G24" i="1"/>
  <c r="H24" i="1"/>
  <c r="I24" i="1"/>
  <c r="J24" i="1"/>
  <c r="K24" i="1"/>
  <c r="L24" i="1"/>
  <c r="M24" i="1"/>
  <c r="N24" i="1"/>
  <c r="O24" i="1"/>
  <c r="P24" i="1"/>
  <c r="Q24" i="1"/>
  <c r="R24" i="1"/>
  <c r="S24" i="1"/>
  <c r="T24" i="1"/>
  <c r="U24" i="1"/>
  <c r="V24" i="1"/>
  <c r="W24" i="1"/>
  <c r="X24" i="1"/>
  <c r="Y24" i="1"/>
  <c r="Z24" i="1"/>
  <c r="AA24" i="1"/>
  <c r="C25" i="1"/>
  <c r="D25" i="1"/>
  <c r="E25" i="1"/>
  <c r="F25" i="1"/>
  <c r="G25" i="1"/>
  <c r="H25" i="1"/>
  <c r="I25" i="1"/>
  <c r="J25" i="1"/>
  <c r="K25" i="1"/>
  <c r="L25" i="1"/>
  <c r="M25" i="1"/>
  <c r="N25" i="1"/>
  <c r="O25" i="1"/>
  <c r="P25" i="1"/>
  <c r="Q25" i="1"/>
  <c r="R25" i="1"/>
  <c r="S25" i="1"/>
  <c r="T25" i="1"/>
  <c r="U25" i="1"/>
  <c r="V25" i="1"/>
  <c r="W25" i="1"/>
  <c r="X25" i="1"/>
  <c r="Y25" i="1"/>
  <c r="Z25" i="1"/>
  <c r="AA25" i="1"/>
  <c r="C26" i="1"/>
  <c r="D26" i="1"/>
  <c r="E26" i="1"/>
  <c r="F26" i="1"/>
  <c r="G26" i="1"/>
  <c r="H26" i="1"/>
  <c r="I26" i="1"/>
  <c r="J26" i="1"/>
  <c r="K26" i="1"/>
  <c r="L26" i="1"/>
  <c r="M26" i="1"/>
  <c r="N26" i="1"/>
  <c r="O26" i="1"/>
  <c r="P26" i="1"/>
  <c r="Q26" i="1"/>
  <c r="R26" i="1"/>
  <c r="S26" i="1"/>
  <c r="T26" i="1"/>
  <c r="U26" i="1"/>
  <c r="V26" i="1"/>
  <c r="W26" i="1"/>
  <c r="X26" i="1"/>
  <c r="Y26" i="1"/>
  <c r="Z26" i="1"/>
  <c r="AA26" i="1"/>
  <c r="C27" i="1"/>
  <c r="D27" i="1"/>
  <c r="E27" i="1"/>
  <c r="F27" i="1"/>
  <c r="G27" i="1"/>
  <c r="H27" i="1"/>
  <c r="I27" i="1"/>
  <c r="J27" i="1"/>
  <c r="K27" i="1"/>
  <c r="L27" i="1"/>
  <c r="M27" i="1"/>
  <c r="N27" i="1"/>
  <c r="O27" i="1"/>
  <c r="P27" i="1"/>
  <c r="Q27" i="1"/>
  <c r="R27" i="1"/>
  <c r="S27" i="1"/>
  <c r="T27" i="1"/>
  <c r="U27" i="1"/>
  <c r="V27" i="1"/>
  <c r="W27" i="1"/>
  <c r="X27" i="1"/>
  <c r="Y27" i="1"/>
  <c r="Z27" i="1"/>
  <c r="AA27" i="1"/>
  <c r="C28" i="1"/>
  <c r="D28" i="1"/>
  <c r="E28" i="1"/>
  <c r="F28" i="1"/>
  <c r="G28" i="1"/>
  <c r="H28" i="1"/>
  <c r="I28" i="1"/>
  <c r="J28" i="1"/>
  <c r="K28" i="1"/>
  <c r="L28" i="1"/>
  <c r="M28" i="1"/>
  <c r="N28" i="1"/>
  <c r="O28" i="1"/>
  <c r="P28" i="1"/>
  <c r="Q28" i="1"/>
  <c r="R28" i="1"/>
  <c r="S28" i="1"/>
  <c r="T28" i="1"/>
  <c r="U28" i="1"/>
  <c r="V28" i="1"/>
  <c r="W28" i="1"/>
  <c r="X28" i="1"/>
  <c r="Y28" i="1"/>
  <c r="Z28" i="1"/>
  <c r="AA28" i="1"/>
  <c r="C29" i="1"/>
  <c r="D29" i="1"/>
  <c r="E29" i="1"/>
  <c r="F29" i="1"/>
  <c r="G29" i="1"/>
  <c r="H29" i="1"/>
  <c r="I29" i="1"/>
  <c r="J29" i="1"/>
  <c r="K29" i="1"/>
  <c r="L29" i="1"/>
  <c r="M29" i="1"/>
  <c r="N29" i="1"/>
  <c r="O29" i="1"/>
  <c r="P29" i="1"/>
  <c r="Q29" i="1"/>
  <c r="R29" i="1"/>
  <c r="S29" i="1"/>
  <c r="T29" i="1"/>
  <c r="U29" i="1"/>
  <c r="V29" i="1"/>
  <c r="W29" i="1"/>
  <c r="X29" i="1"/>
  <c r="Y29" i="1"/>
  <c r="Z29" i="1"/>
  <c r="AA29" i="1"/>
  <c r="C30" i="1"/>
  <c r="D30" i="1"/>
  <c r="E30" i="1"/>
  <c r="F30" i="1"/>
  <c r="G30" i="1"/>
  <c r="H30" i="1"/>
  <c r="I30" i="1"/>
  <c r="J30" i="1"/>
  <c r="K30" i="1"/>
  <c r="L30" i="1"/>
  <c r="M30" i="1"/>
  <c r="N30" i="1"/>
  <c r="O30" i="1"/>
  <c r="P30" i="1"/>
  <c r="Q30" i="1"/>
  <c r="R30" i="1"/>
  <c r="S30" i="1"/>
  <c r="T30" i="1"/>
  <c r="U30" i="1"/>
  <c r="V30" i="1"/>
  <c r="W30" i="1"/>
  <c r="X30" i="1"/>
  <c r="Y30" i="1"/>
  <c r="Z30" i="1"/>
  <c r="AA30" i="1"/>
  <c r="C31" i="1"/>
  <c r="D31" i="1"/>
  <c r="E31" i="1"/>
  <c r="F31" i="1"/>
  <c r="G31" i="1"/>
  <c r="H31" i="1"/>
  <c r="I31" i="1"/>
  <c r="J31" i="1"/>
  <c r="K31" i="1"/>
  <c r="L31" i="1"/>
  <c r="M31" i="1"/>
  <c r="N31" i="1"/>
  <c r="O31" i="1"/>
  <c r="P31" i="1"/>
  <c r="Q31" i="1"/>
  <c r="R31" i="1"/>
  <c r="S31" i="1"/>
  <c r="T31" i="1"/>
  <c r="U31" i="1"/>
  <c r="V31" i="1"/>
  <c r="W31" i="1"/>
  <c r="X31" i="1"/>
  <c r="Y31" i="1"/>
  <c r="Z31" i="1"/>
  <c r="AA31" i="1"/>
  <c r="C32" i="1"/>
  <c r="D32" i="1"/>
  <c r="E32" i="1"/>
  <c r="F32" i="1"/>
  <c r="G32" i="1"/>
  <c r="H32" i="1"/>
  <c r="I32" i="1"/>
  <c r="J32" i="1"/>
  <c r="K32" i="1"/>
  <c r="L32" i="1"/>
  <c r="M32" i="1"/>
  <c r="N32" i="1"/>
  <c r="O32" i="1"/>
  <c r="P32" i="1"/>
  <c r="Q32" i="1"/>
  <c r="R32" i="1"/>
  <c r="S32" i="1"/>
  <c r="T32" i="1"/>
  <c r="U32" i="1"/>
  <c r="V32" i="1"/>
  <c r="W32" i="1"/>
  <c r="X32" i="1"/>
  <c r="Y32" i="1"/>
  <c r="Z32" i="1"/>
  <c r="AA32" i="1"/>
  <c r="C33" i="1"/>
  <c r="D33" i="1"/>
  <c r="E33" i="1"/>
  <c r="F33" i="1"/>
  <c r="G33" i="1"/>
  <c r="H33" i="1"/>
  <c r="I33" i="1"/>
  <c r="J33" i="1"/>
  <c r="K33" i="1"/>
  <c r="L33" i="1"/>
  <c r="M33" i="1"/>
  <c r="N33" i="1"/>
  <c r="O33" i="1"/>
  <c r="P33" i="1"/>
  <c r="Q33" i="1"/>
  <c r="R33" i="1"/>
  <c r="S33" i="1"/>
  <c r="T33" i="1"/>
  <c r="U33" i="1"/>
  <c r="V33" i="1"/>
  <c r="W33" i="1"/>
  <c r="X33" i="1"/>
  <c r="Y33" i="1"/>
  <c r="Z33" i="1"/>
  <c r="AA33" i="1"/>
  <c r="C34" i="1"/>
  <c r="D34" i="1"/>
  <c r="E34" i="1"/>
  <c r="F34" i="1"/>
  <c r="G34" i="1"/>
  <c r="H34" i="1"/>
  <c r="I34" i="1"/>
  <c r="J34" i="1"/>
  <c r="K34" i="1"/>
  <c r="L34" i="1"/>
  <c r="M34" i="1"/>
  <c r="N34" i="1"/>
  <c r="O34" i="1"/>
  <c r="P34" i="1"/>
  <c r="Q34" i="1"/>
  <c r="R34" i="1"/>
  <c r="S34" i="1"/>
  <c r="T34" i="1"/>
  <c r="U34" i="1"/>
  <c r="V34" i="1"/>
  <c r="W34" i="1"/>
  <c r="X34" i="1"/>
  <c r="Y34" i="1"/>
  <c r="Z34" i="1"/>
  <c r="AA34" i="1"/>
  <c r="C35" i="1"/>
  <c r="D35" i="1"/>
  <c r="E35" i="1"/>
  <c r="F35" i="1"/>
  <c r="G35" i="1"/>
  <c r="H35" i="1"/>
  <c r="I35" i="1"/>
  <c r="J35" i="1"/>
  <c r="K35" i="1"/>
  <c r="L35" i="1"/>
  <c r="M35" i="1"/>
  <c r="N35" i="1"/>
  <c r="O35" i="1"/>
  <c r="P35" i="1"/>
  <c r="Q35" i="1"/>
  <c r="R35" i="1"/>
  <c r="S35" i="1"/>
  <c r="T35" i="1"/>
  <c r="U35" i="1"/>
  <c r="V35" i="1"/>
  <c r="W35" i="1"/>
  <c r="X35" i="1"/>
  <c r="Y35" i="1"/>
  <c r="Z35" i="1"/>
  <c r="AA35" i="1"/>
  <c r="C36" i="1"/>
  <c r="D36" i="1"/>
  <c r="E36" i="1"/>
  <c r="F36" i="1"/>
  <c r="G36" i="1"/>
  <c r="H36" i="1"/>
  <c r="I36" i="1"/>
  <c r="J36" i="1"/>
  <c r="K36" i="1"/>
  <c r="L36" i="1"/>
  <c r="M36" i="1"/>
  <c r="N36" i="1"/>
  <c r="O36" i="1"/>
  <c r="P36" i="1"/>
  <c r="Q36" i="1"/>
  <c r="R36" i="1"/>
  <c r="S36" i="1"/>
  <c r="T36" i="1"/>
  <c r="U36" i="1"/>
  <c r="V36" i="1"/>
  <c r="W36" i="1"/>
  <c r="X36" i="1"/>
  <c r="Y36" i="1"/>
  <c r="Z36" i="1"/>
  <c r="AA36" i="1"/>
  <c r="C37" i="1"/>
  <c r="D37" i="1"/>
  <c r="E37" i="1"/>
  <c r="F37" i="1"/>
  <c r="G37" i="1"/>
  <c r="H37" i="1"/>
  <c r="I37" i="1"/>
  <c r="J37" i="1"/>
  <c r="K37" i="1"/>
  <c r="L37" i="1"/>
  <c r="M37" i="1"/>
  <c r="N37" i="1"/>
  <c r="O37" i="1"/>
  <c r="P37" i="1"/>
  <c r="Q37" i="1"/>
  <c r="R37" i="1"/>
  <c r="S37" i="1"/>
  <c r="T37" i="1"/>
  <c r="U37" i="1"/>
  <c r="V37" i="1"/>
  <c r="W37" i="1"/>
  <c r="X37" i="1"/>
  <c r="Y37" i="1"/>
  <c r="Z37" i="1"/>
  <c r="AA37" i="1"/>
  <c r="C38" i="1"/>
  <c r="D38" i="1"/>
  <c r="E38" i="1"/>
  <c r="F38" i="1"/>
  <c r="G38" i="1"/>
  <c r="H38" i="1"/>
  <c r="I38" i="1"/>
  <c r="J38" i="1"/>
  <c r="K38" i="1"/>
  <c r="L38" i="1"/>
  <c r="M38" i="1"/>
  <c r="N38" i="1"/>
  <c r="O38" i="1"/>
  <c r="P38" i="1"/>
  <c r="Q38" i="1"/>
  <c r="R38" i="1"/>
  <c r="S38" i="1"/>
  <c r="T38" i="1"/>
  <c r="U38" i="1"/>
  <c r="V38" i="1"/>
  <c r="W38" i="1"/>
  <c r="X38" i="1"/>
  <c r="Y38" i="1"/>
  <c r="Z38" i="1"/>
  <c r="AA38" i="1"/>
  <c r="C39" i="1"/>
  <c r="D39" i="1"/>
  <c r="E39" i="1"/>
  <c r="F39" i="1"/>
  <c r="G39" i="1"/>
  <c r="H39" i="1"/>
  <c r="I39" i="1"/>
  <c r="J39" i="1"/>
  <c r="K39" i="1"/>
  <c r="L39" i="1"/>
  <c r="M39" i="1"/>
  <c r="N39" i="1"/>
  <c r="O39" i="1"/>
  <c r="P39" i="1"/>
  <c r="Q39" i="1"/>
  <c r="R39" i="1"/>
  <c r="S39" i="1"/>
  <c r="T39" i="1"/>
  <c r="U39" i="1"/>
  <c r="V39" i="1"/>
  <c r="W39" i="1"/>
  <c r="X39" i="1"/>
  <c r="Y39" i="1"/>
  <c r="Z39" i="1"/>
  <c r="AA39" i="1"/>
  <c r="C40" i="1"/>
  <c r="D40" i="1"/>
  <c r="E40" i="1"/>
  <c r="F40" i="1"/>
  <c r="G40" i="1"/>
  <c r="H40" i="1"/>
  <c r="I40" i="1"/>
  <c r="J40" i="1"/>
  <c r="K40" i="1"/>
  <c r="L40" i="1"/>
  <c r="M40" i="1"/>
  <c r="N40" i="1"/>
  <c r="O40" i="1"/>
  <c r="P40" i="1"/>
  <c r="Q40" i="1"/>
  <c r="R40" i="1"/>
  <c r="S40" i="1"/>
  <c r="T40" i="1"/>
  <c r="U40" i="1"/>
  <c r="V40" i="1"/>
  <c r="W40" i="1"/>
  <c r="X40" i="1"/>
  <c r="Y40" i="1"/>
  <c r="Z40" i="1"/>
  <c r="AA40" i="1"/>
  <c r="C41" i="1"/>
  <c r="D41" i="1"/>
  <c r="E41" i="1"/>
  <c r="F41" i="1"/>
  <c r="G41" i="1"/>
  <c r="H41" i="1"/>
  <c r="I41" i="1"/>
  <c r="J41" i="1"/>
  <c r="K41" i="1"/>
  <c r="L41" i="1"/>
  <c r="M41" i="1"/>
  <c r="N41" i="1"/>
  <c r="O41" i="1"/>
  <c r="P41" i="1"/>
  <c r="Q41" i="1"/>
  <c r="R41" i="1"/>
  <c r="S41" i="1"/>
  <c r="T41" i="1"/>
  <c r="U41" i="1"/>
  <c r="V41" i="1"/>
  <c r="W41" i="1"/>
  <c r="X41" i="1"/>
  <c r="Y41" i="1"/>
  <c r="Z41" i="1"/>
  <c r="AA41" i="1"/>
  <c r="C42" i="1"/>
  <c r="D42" i="1"/>
  <c r="E42" i="1"/>
  <c r="F42" i="1"/>
  <c r="G42" i="1"/>
  <c r="H42" i="1"/>
  <c r="I42" i="1"/>
  <c r="J42" i="1"/>
  <c r="K42" i="1"/>
  <c r="L42" i="1"/>
  <c r="M42" i="1"/>
  <c r="N42" i="1"/>
  <c r="O42" i="1"/>
  <c r="P42" i="1"/>
  <c r="Q42" i="1"/>
  <c r="R42" i="1"/>
  <c r="S42" i="1"/>
  <c r="T42" i="1"/>
  <c r="U42" i="1"/>
  <c r="V42" i="1"/>
  <c r="W42" i="1"/>
  <c r="X42" i="1"/>
  <c r="Y42" i="1"/>
  <c r="Z42" i="1"/>
  <c r="AA42" i="1"/>
  <c r="C43" i="1"/>
  <c r="D43" i="1"/>
  <c r="E43" i="1"/>
  <c r="F43" i="1"/>
  <c r="G43" i="1"/>
  <c r="H43" i="1"/>
  <c r="I43" i="1"/>
  <c r="J43" i="1"/>
  <c r="K43" i="1"/>
  <c r="L43" i="1"/>
  <c r="M43" i="1"/>
  <c r="N43" i="1"/>
  <c r="O43" i="1"/>
  <c r="P43" i="1"/>
  <c r="Q43" i="1"/>
  <c r="R43" i="1"/>
  <c r="S43" i="1"/>
  <c r="T43" i="1"/>
  <c r="U43" i="1"/>
  <c r="V43" i="1"/>
  <c r="W43" i="1"/>
  <c r="X43" i="1"/>
  <c r="Y43" i="1"/>
  <c r="Z43" i="1"/>
  <c r="AA43" i="1"/>
  <c r="C44" i="1"/>
  <c r="D44" i="1"/>
  <c r="E44" i="1"/>
  <c r="F44" i="1"/>
  <c r="G44" i="1"/>
  <c r="H44" i="1"/>
  <c r="I44" i="1"/>
  <c r="J44" i="1"/>
  <c r="K44" i="1"/>
  <c r="L44" i="1"/>
  <c r="M44" i="1"/>
  <c r="N44" i="1"/>
  <c r="O44" i="1"/>
  <c r="P44" i="1"/>
  <c r="Q44" i="1"/>
  <c r="R44" i="1"/>
  <c r="S44" i="1"/>
  <c r="T44" i="1"/>
  <c r="U44" i="1"/>
  <c r="V44" i="1"/>
  <c r="W44" i="1"/>
  <c r="X44" i="1"/>
  <c r="Y44" i="1"/>
  <c r="Z44" i="1"/>
  <c r="AA44" i="1"/>
  <c r="C45" i="1"/>
  <c r="D45" i="1"/>
  <c r="E45" i="1"/>
  <c r="F45" i="1"/>
  <c r="G45" i="1"/>
  <c r="H45" i="1"/>
  <c r="I45" i="1"/>
  <c r="J45" i="1"/>
  <c r="K45" i="1"/>
  <c r="L45" i="1"/>
  <c r="M45" i="1"/>
  <c r="N45" i="1"/>
  <c r="O45" i="1"/>
  <c r="P45" i="1"/>
  <c r="Q45" i="1"/>
  <c r="R45" i="1"/>
  <c r="S45" i="1"/>
  <c r="T45" i="1"/>
  <c r="U45" i="1"/>
  <c r="V45" i="1"/>
  <c r="W45" i="1"/>
  <c r="X45" i="1"/>
  <c r="Y45" i="1"/>
  <c r="Z45" i="1"/>
  <c r="AA45" i="1"/>
  <c r="C46" i="1"/>
  <c r="D46" i="1"/>
  <c r="E46" i="1"/>
  <c r="F46" i="1"/>
  <c r="G46" i="1"/>
  <c r="H46" i="1"/>
  <c r="I46" i="1"/>
  <c r="J46" i="1"/>
  <c r="K46" i="1"/>
  <c r="L46" i="1"/>
  <c r="M46" i="1"/>
  <c r="N46" i="1"/>
  <c r="O46" i="1"/>
  <c r="P46" i="1"/>
  <c r="Q46" i="1"/>
  <c r="R46" i="1"/>
  <c r="S46" i="1"/>
  <c r="T46" i="1"/>
  <c r="U46" i="1"/>
  <c r="V46" i="1"/>
  <c r="W46" i="1"/>
  <c r="X46" i="1"/>
  <c r="Y46" i="1"/>
  <c r="Z46" i="1"/>
  <c r="AA46" i="1"/>
  <c r="C47" i="1"/>
  <c r="D47" i="1"/>
  <c r="E47" i="1"/>
  <c r="F47" i="1"/>
  <c r="G47" i="1"/>
  <c r="H47" i="1"/>
  <c r="I47" i="1"/>
  <c r="J47" i="1"/>
  <c r="K47" i="1"/>
  <c r="L47" i="1"/>
  <c r="M47" i="1"/>
  <c r="N47" i="1"/>
  <c r="O47" i="1"/>
  <c r="P47" i="1"/>
  <c r="Q47" i="1"/>
  <c r="R47" i="1"/>
  <c r="S47" i="1"/>
  <c r="T47" i="1"/>
  <c r="U47" i="1"/>
  <c r="V47" i="1"/>
  <c r="W47" i="1"/>
  <c r="X47" i="1"/>
  <c r="Y47" i="1"/>
  <c r="Z47" i="1"/>
  <c r="AA47" i="1"/>
  <c r="C48" i="1"/>
  <c r="D48" i="1"/>
  <c r="E48" i="1"/>
  <c r="F48" i="1"/>
  <c r="G48" i="1"/>
  <c r="H48" i="1"/>
  <c r="I48" i="1"/>
  <c r="J48" i="1"/>
  <c r="K48" i="1"/>
  <c r="L48" i="1"/>
  <c r="M48" i="1"/>
  <c r="N48" i="1"/>
  <c r="O48" i="1"/>
  <c r="P48" i="1"/>
  <c r="Q48" i="1"/>
  <c r="R48" i="1"/>
  <c r="S48" i="1"/>
  <c r="T48" i="1"/>
  <c r="U48" i="1"/>
  <c r="V48" i="1"/>
  <c r="W48" i="1"/>
  <c r="X48" i="1"/>
  <c r="Y48" i="1"/>
  <c r="Z48" i="1"/>
  <c r="AA48" i="1"/>
  <c r="C49" i="1"/>
  <c r="D49" i="1"/>
  <c r="E49" i="1"/>
  <c r="F49" i="1"/>
  <c r="G49" i="1"/>
  <c r="H49" i="1"/>
  <c r="I49" i="1"/>
  <c r="J49" i="1"/>
  <c r="K49" i="1"/>
  <c r="L49" i="1"/>
  <c r="M49" i="1"/>
  <c r="N49" i="1"/>
  <c r="O49" i="1"/>
  <c r="P49" i="1"/>
  <c r="Q49" i="1"/>
  <c r="R49" i="1"/>
  <c r="S49" i="1"/>
  <c r="T49" i="1"/>
  <c r="U49" i="1"/>
  <c r="V49" i="1"/>
  <c r="W49" i="1"/>
  <c r="X49" i="1"/>
  <c r="Y49" i="1"/>
  <c r="Z49" i="1"/>
  <c r="AA49" i="1"/>
  <c r="D2" i="1"/>
  <c r="E2" i="1"/>
  <c r="F2" i="1"/>
  <c r="G2" i="1"/>
  <c r="H2" i="1"/>
  <c r="I2" i="1"/>
  <c r="J2" i="1"/>
  <c r="K2" i="1"/>
  <c r="L2" i="1"/>
  <c r="M2" i="1"/>
  <c r="N2" i="1"/>
  <c r="O2" i="1"/>
  <c r="P2" i="1"/>
  <c r="Q2" i="1"/>
  <c r="R2" i="1"/>
  <c r="S2" i="1"/>
  <c r="T2" i="1"/>
  <c r="U2" i="1"/>
  <c r="V2" i="1"/>
  <c r="W2" i="1"/>
  <c r="X2" i="1"/>
  <c r="Y2" i="1"/>
  <c r="Z2" i="1"/>
  <c r="AA2" i="1"/>
  <c r="C2" i="4" s="1"/>
  <c r="C2" i="1"/>
  <c r="I3" i="4"/>
  <c r="D16" i="4" l="1"/>
  <c r="F16" i="4" s="1"/>
  <c r="C46" i="4"/>
  <c r="D34" i="4"/>
  <c r="D20" i="4"/>
  <c r="F20" i="4" s="1"/>
  <c r="F38" i="4"/>
  <c r="E38" i="4"/>
  <c r="E34" i="4"/>
  <c r="F34" i="4"/>
  <c r="E16" i="4"/>
  <c r="D3" i="4"/>
  <c r="D9" i="4"/>
  <c r="D15" i="4"/>
  <c r="D21" i="4"/>
  <c r="D27" i="4"/>
  <c r="D33" i="4"/>
  <c r="D39" i="4"/>
  <c r="D45" i="4"/>
  <c r="D2" i="4"/>
  <c r="D4" i="4"/>
  <c r="D5" i="4"/>
  <c r="D11" i="4"/>
  <c r="D17" i="4"/>
  <c r="D23" i="4"/>
  <c r="D29" i="4"/>
  <c r="D35" i="4"/>
  <c r="D41" i="4"/>
  <c r="D47" i="4"/>
  <c r="D6" i="4"/>
  <c r="D12" i="4"/>
  <c r="D18" i="4"/>
  <c r="D24" i="4"/>
  <c r="D30" i="4"/>
  <c r="D36" i="4"/>
  <c r="D42" i="4"/>
  <c r="D48" i="4"/>
  <c r="D7" i="4"/>
  <c r="D13" i="4"/>
  <c r="D19" i="4"/>
  <c r="D25" i="4"/>
  <c r="D31" i="4"/>
  <c r="D37" i="4"/>
  <c r="D43" i="4"/>
  <c r="D49" i="4"/>
  <c r="D32" i="4"/>
  <c r="D14" i="4"/>
  <c r="D46" i="4"/>
  <c r="D28" i="4"/>
  <c r="D10" i="4"/>
  <c r="D44" i="4"/>
  <c r="D26" i="4"/>
  <c r="D8" i="4"/>
  <c r="D40" i="4"/>
  <c r="D22" i="4"/>
  <c r="E20" i="4" l="1"/>
  <c r="F44" i="4"/>
  <c r="E44" i="4"/>
  <c r="E13" i="4"/>
  <c r="F13" i="4"/>
  <c r="E24" i="4"/>
  <c r="F24" i="4"/>
  <c r="E4" i="4"/>
  <c r="F4" i="4"/>
  <c r="E10" i="4"/>
  <c r="F10" i="4"/>
  <c r="E7" i="4"/>
  <c r="F7" i="4"/>
  <c r="F29" i="4"/>
  <c r="E29" i="4"/>
  <c r="E15" i="4"/>
  <c r="F15" i="4"/>
  <c r="E28" i="4"/>
  <c r="F28" i="4"/>
  <c r="E12" i="4"/>
  <c r="F12" i="4"/>
  <c r="E45" i="4"/>
  <c r="F45" i="4"/>
  <c r="E9" i="4"/>
  <c r="F9" i="4"/>
  <c r="E40" i="4"/>
  <c r="F40" i="4"/>
  <c r="E46" i="4"/>
  <c r="F46" i="4"/>
  <c r="E31" i="4"/>
  <c r="F31" i="4"/>
  <c r="E42" i="4"/>
  <c r="F42" i="4"/>
  <c r="E6" i="4"/>
  <c r="F6" i="4"/>
  <c r="F17" i="4"/>
  <c r="E17" i="4"/>
  <c r="E39" i="4"/>
  <c r="F39" i="4"/>
  <c r="F3" i="4"/>
  <c r="E3" i="4"/>
  <c r="E49" i="4"/>
  <c r="F49" i="4"/>
  <c r="F35" i="4"/>
  <c r="E35" i="4"/>
  <c r="E21" i="4"/>
  <c r="F21" i="4"/>
  <c r="E43" i="4"/>
  <c r="F43" i="4"/>
  <c r="E18" i="4"/>
  <c r="F18" i="4"/>
  <c r="E2" i="4"/>
  <c r="F2" i="4"/>
  <c r="E22" i="4"/>
  <c r="F22" i="4"/>
  <c r="E37" i="4"/>
  <c r="F37" i="4"/>
  <c r="E48" i="4"/>
  <c r="F48" i="4"/>
  <c r="F23" i="4"/>
  <c r="E23" i="4"/>
  <c r="F8" i="4"/>
  <c r="E8" i="4"/>
  <c r="F14" i="4"/>
  <c r="E14" i="4"/>
  <c r="E25" i="4"/>
  <c r="F25" i="4"/>
  <c r="E36" i="4"/>
  <c r="F36" i="4"/>
  <c r="F47" i="4"/>
  <c r="E47" i="4"/>
  <c r="F11" i="4"/>
  <c r="E11" i="4"/>
  <c r="E33" i="4"/>
  <c r="F33" i="4"/>
  <c r="F26" i="4"/>
  <c r="E26" i="4"/>
  <c r="F32" i="4"/>
  <c r="E32" i="4"/>
  <c r="E19" i="4"/>
  <c r="F19" i="4"/>
  <c r="E30" i="4"/>
  <c r="F30" i="4"/>
  <c r="F41" i="4"/>
  <c r="E41" i="4"/>
  <c r="F5" i="4"/>
  <c r="E5" i="4"/>
  <c r="E27" i="4"/>
  <c r="F27" i="4"/>
</calcChain>
</file>

<file path=xl/sharedStrings.xml><?xml version="1.0" encoding="utf-8"?>
<sst xmlns="http://schemas.openxmlformats.org/spreadsheetml/2006/main" count="753" uniqueCount="96">
  <si>
    <t>MANAEM LUCUMI</t>
  </si>
  <si>
    <t>MARIA INES LUCUMI</t>
  </si>
  <si>
    <t>RIGOBERTO LUCUMI</t>
  </si>
  <si>
    <t>RUFINA MANCILLA</t>
  </si>
  <si>
    <t>RAMIRO MORENO</t>
  </si>
  <si>
    <t>ALDEMAR TRUJILLO</t>
  </si>
  <si>
    <t>PEDRO JULIAN SALINAS</t>
  </si>
  <si>
    <t>ESCUELA VERDE</t>
  </si>
  <si>
    <t>HECTOR FABIO MORENO</t>
  </si>
  <si>
    <t>ELSA MEZU</t>
  </si>
  <si>
    <t>JOSE HARVI BASAN</t>
  </si>
  <si>
    <t>IDALIA NAZARITH</t>
  </si>
  <si>
    <t>CARMELO MOSQUERA</t>
  </si>
  <si>
    <t>MARIA BRISEIDA VIDAL</t>
  </si>
  <si>
    <t>LUEINER ADIELA</t>
  </si>
  <si>
    <t>CIBARY LUCUMY</t>
  </si>
  <si>
    <t xml:space="preserve">ANA LUCIA MINA </t>
  </si>
  <si>
    <t>SORAIDA ESCOBAR</t>
  </si>
  <si>
    <t>MARIA HELENA ESCOBAR y RODRIGO MEJIA</t>
  </si>
  <si>
    <t>NORA MELVY MEJIA</t>
  </si>
  <si>
    <t>MARISELA VALENCIA</t>
  </si>
  <si>
    <t>LUZ DARY ORTIZ</t>
  </si>
  <si>
    <t>ROSA E MINOTTA</t>
  </si>
  <si>
    <t>JIMENA VILLEGAS</t>
  </si>
  <si>
    <t>LUIS OBEIMAR MINA</t>
  </si>
  <si>
    <t>ARMANDO GOMEZ</t>
  </si>
  <si>
    <t>NORFY VELASCO</t>
  </si>
  <si>
    <t>GIOVANI ROCHA</t>
  </si>
  <si>
    <t>LUZ DARY NIETO</t>
  </si>
  <si>
    <t>RONALD TRUJILLO</t>
  </si>
  <si>
    <t>ALBEIRO HERNANDEZ</t>
  </si>
  <si>
    <t>MANUEL CHATE</t>
  </si>
  <si>
    <t>MARIA ANGELA TUQUERREZ</t>
  </si>
  <si>
    <t>NUBIA USSA</t>
  </si>
  <si>
    <t>FUNDESIA CASA</t>
  </si>
  <si>
    <t>HERMES BELTRAN</t>
  </si>
  <si>
    <t>LUIS HERNAN BRAND</t>
  </si>
  <si>
    <t>MARIA JANETH CHICUE</t>
  </si>
  <si>
    <t>LEYDI HELENA BALANTA</t>
  </si>
  <si>
    <t>LUZ DARY MINA</t>
  </si>
  <si>
    <t>Producor</t>
  </si>
  <si>
    <t>Productor</t>
  </si>
  <si>
    <t>CICLO 50</t>
  </si>
  <si>
    <t>CICLO 51</t>
  </si>
  <si>
    <t>CICLO 52</t>
  </si>
  <si>
    <t>CICLO 53</t>
  </si>
  <si>
    <t>CICLO 54</t>
  </si>
  <si>
    <t>CICLO 58</t>
  </si>
  <si>
    <t>CICLO 59</t>
  </si>
  <si>
    <t>CICLO 60</t>
  </si>
  <si>
    <t>CICLO 61</t>
  </si>
  <si>
    <t>CICLO 62</t>
  </si>
  <si>
    <t>CICLO 63</t>
  </si>
  <si>
    <t>CICLO 64</t>
  </si>
  <si>
    <t>CICLO 65</t>
  </si>
  <si>
    <t>CICLO 66</t>
  </si>
  <si>
    <t>CICLO 67</t>
  </si>
  <si>
    <t>CICLO 68</t>
  </si>
  <si>
    <t>CICLO 69</t>
  </si>
  <si>
    <t>CICLO 70</t>
  </si>
  <si>
    <t>CICLO 71</t>
  </si>
  <si>
    <t>CICLO 72</t>
  </si>
  <si>
    <t>CICLO 73</t>
  </si>
  <si>
    <t>CICLO 74</t>
  </si>
  <si>
    <t>CICLO 75</t>
  </si>
  <si>
    <t>CICLO 76</t>
  </si>
  <si>
    <t>CICLO 77</t>
  </si>
  <si>
    <t>Cód</t>
  </si>
  <si>
    <t>HECTOR FABIO CORREA</t>
  </si>
  <si>
    <t>ISMELDA BALANTA</t>
  </si>
  <si>
    <t>NELCY LUCUMI</t>
  </si>
  <si>
    <t>RUBIELA BALANTA</t>
  </si>
  <si>
    <t>FLORELIA QUINTERO</t>
  </si>
  <si>
    <t>HUBER VASQUEZ</t>
  </si>
  <si>
    <t>ALEXANDER HERNANDEZ</t>
  </si>
  <si>
    <t xml:space="preserve">FABIOLA USURIAGA </t>
  </si>
  <si>
    <t>Promedio</t>
  </si>
  <si>
    <t>SE</t>
  </si>
  <si>
    <t>Inferior</t>
  </si>
  <si>
    <t>Superior</t>
  </si>
  <si>
    <t>Cuantil</t>
  </si>
  <si>
    <t>Confianza</t>
  </si>
  <si>
    <t>confianza</t>
  </si>
  <si>
    <t>Intervalo flexible</t>
  </si>
  <si>
    <t>Intervalo exigente</t>
  </si>
  <si>
    <t>Intervalo general</t>
  </si>
  <si>
    <t>BINOMIAL</t>
  </si>
  <si>
    <t>Total Pollos Recibidos</t>
  </si>
  <si>
    <t>Total pollos muertos</t>
  </si>
  <si>
    <t>marca de clase</t>
  </si>
  <si>
    <t>flexible</t>
  </si>
  <si>
    <t xml:space="preserve">exigente </t>
  </si>
  <si>
    <t>general</t>
  </si>
  <si>
    <t>PROBABILIDAD</t>
  </si>
  <si>
    <t>CONTEO EXITOS</t>
  </si>
  <si>
    <t>CONTEO DATOS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</si>
</sst>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5" x14ac:knownFonts="1">
    <font>
      <sz val="11"/>
      <color theme="1"/>
      <name val="Calibri"/>
      <family val="2"/>
      <scheme val="minor"/>
    </font>
    <font>
      <sz val="10"/>
      <name val="Arial"/>
      <family val="2"/>
    </font>
    <font>
      <sz val="10"/>
      <color theme="1"/>
      <name val="Arial"/>
      <family val="2"/>
    </font>
    <font>
      <sz val="11"/>
      <color rgb="FF000000"/>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43" fontId="1" fillId="0" borderId="0" applyFont="0" applyFill="0" applyBorder="0" applyAlignment="0" applyProtection="0"/>
  </cellStyleXfs>
  <cellXfs count="25">
    <xf numFmtId="0" fontId="0" fillId="0" borderId="0" xfId="0"/>
    <xf numFmtId="3" fontId="0" fillId="0" borderId="0" xfId="0" applyNumberFormat="1"/>
    <xf numFmtId="0" fontId="0" fillId="0" borderId="0" xfId="0" applyBorder="1"/>
    <xf numFmtId="3" fontId="2" fillId="0" borderId="0" xfId="0" applyNumberFormat="1" applyFont="1" applyBorder="1" applyAlignment="1">
      <alignment horizontal="right" wrapText="1"/>
    </xf>
    <xf numFmtId="0" fontId="2" fillId="0" borderId="0" xfId="0" applyFont="1" applyBorder="1" applyAlignment="1">
      <alignment horizontal="right" wrapText="1"/>
    </xf>
    <xf numFmtId="0" fontId="2" fillId="0" borderId="0" xfId="0" applyFont="1"/>
    <xf numFmtId="3" fontId="2" fillId="0" borderId="0" xfId="0" applyNumberFormat="1" applyFont="1" applyBorder="1"/>
    <xf numFmtId="3" fontId="3" fillId="0" borderId="0" xfId="0" applyNumberFormat="1" applyFont="1" applyBorder="1" applyAlignment="1">
      <alignment horizontal="right" wrapText="1"/>
    </xf>
    <xf numFmtId="0" fontId="3" fillId="0" borderId="0" xfId="0" applyFont="1" applyBorder="1" applyAlignment="1">
      <alignment horizontal="right" wrapText="1"/>
    </xf>
    <xf numFmtId="3" fontId="3" fillId="0" borderId="0" xfId="0" applyNumberFormat="1" applyFont="1"/>
    <xf numFmtId="0" fontId="3" fillId="0" borderId="0" xfId="0" applyFont="1"/>
    <xf numFmtId="3" fontId="0" fillId="0" borderId="0" xfId="0" applyNumberFormat="1" applyBorder="1"/>
    <xf numFmtId="0" fontId="0" fillId="0" borderId="1" xfId="0" applyBorder="1"/>
    <xf numFmtId="0" fontId="0" fillId="2" borderId="1" xfId="0" applyFill="1" applyBorder="1"/>
    <xf numFmtId="0" fontId="0" fillId="3" borderId="0" xfId="0" applyFill="1"/>
    <xf numFmtId="0" fontId="0" fillId="4" borderId="0" xfId="0" applyFill="1"/>
    <xf numFmtId="0" fontId="0" fillId="0" borderId="0" xfId="0" applyAlignment="1">
      <alignment horizontal="center"/>
    </xf>
    <xf numFmtId="0" fontId="0" fillId="0" borderId="0" xfId="0" applyAlignment="1">
      <alignment horizontal="center" vertical="center"/>
    </xf>
    <xf numFmtId="0" fontId="4" fillId="0" borderId="0" xfId="0" applyFont="1" applyAlignment="1">
      <alignment horizontal="center"/>
    </xf>
    <xf numFmtId="3" fontId="4" fillId="0" borderId="0" xfId="0" applyNumberFormat="1" applyFont="1" applyAlignment="1">
      <alignment horizontal="center"/>
    </xf>
    <xf numFmtId="0" fontId="0" fillId="0" borderId="0" xfId="0" applyFill="1"/>
    <xf numFmtId="0" fontId="0" fillId="0" borderId="0" xfId="0" applyAlignment="1">
      <alignment vertical="center"/>
    </xf>
    <xf numFmtId="0" fontId="4" fillId="0" borderId="0" xfId="0" applyFont="1"/>
    <xf numFmtId="0" fontId="0" fillId="0" borderId="0" xfId="0" applyAlignment="1">
      <alignment horizontal="center"/>
    </xf>
    <xf numFmtId="0" fontId="0" fillId="0" borderId="0" xfId="0" applyAlignment="1">
      <alignment horizontal="center" vertical="center"/>
    </xf>
  </cellXfs>
  <cellStyles count="3">
    <cellStyle name="Millares 2" xfId="2"/>
    <cellStyle name="Normal" xfId="0" builtinId="0"/>
    <cellStyle name="Normal 2" xfId="1"/>
  </cellStyles>
  <dxfs count="3">
    <dxf>
      <fill>
        <patternFill>
          <bgColor theme="5" tint="0.39994506668294322"/>
        </patternFill>
      </fill>
    </dxf>
    <dxf>
      <fill>
        <patternFill>
          <bgColor theme="5"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Intervalos</a:t>
            </a:r>
            <a:r>
              <a:rPr lang="es-CO" baseline="0"/>
              <a:t> de confianza</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tockChart>
        <c:ser>
          <c:idx val="0"/>
          <c:order val="0"/>
          <c:tx>
            <c:strRef>
              <c:f>intervalos!$E$1</c:f>
              <c:strCache>
                <c:ptCount val="1"/>
                <c:pt idx="0">
                  <c:v>Inferior</c:v>
                </c:pt>
              </c:strCache>
            </c:strRef>
          </c:tx>
          <c:spPr>
            <a:ln w="25400" cap="rnd">
              <a:noFill/>
              <a:round/>
            </a:ln>
            <a:effectLst/>
          </c:spPr>
          <c:marker>
            <c:symbol val="none"/>
          </c:marker>
          <c:errBars>
            <c:errDir val="y"/>
            <c:errBarType val="both"/>
            <c:errValType val="stdErr"/>
            <c:noEndCap val="0"/>
            <c:spPr>
              <a:noFill/>
              <a:ln w="9525" cap="flat" cmpd="sng" algn="ctr">
                <a:solidFill>
                  <a:schemeClr val="tx1">
                    <a:lumMod val="65000"/>
                    <a:lumOff val="35000"/>
                  </a:schemeClr>
                </a:solidFill>
                <a:round/>
              </a:ln>
              <a:effectLst/>
            </c:spPr>
          </c:errBars>
          <c:val>
            <c:numRef>
              <c:f>intervalos!$E$2:$E$49</c:f>
              <c:numCache>
                <c:formatCode>General</c:formatCode>
                <c:ptCount val="48"/>
                <c:pt idx="0">
                  <c:v>-4.1627989530507593E-2</c:v>
                </c:pt>
                <c:pt idx="1">
                  <c:v>-3.8896263762126723E-2</c:v>
                </c:pt>
                <c:pt idx="2">
                  <c:v>-7.2145295204157633E-2</c:v>
                </c:pt>
                <c:pt idx="3">
                  <c:v>-4.1610045670898273E-2</c:v>
                </c:pt>
                <c:pt idx="4">
                  <c:v>-4.1359770169817366E-2</c:v>
                </c:pt>
                <c:pt idx="5">
                  <c:v>-4.0042326503473183E-2</c:v>
                </c:pt>
                <c:pt idx="6">
                  <c:v>-4.1365874955482454E-2</c:v>
                </c:pt>
                <c:pt idx="7">
                  <c:v>-4.1432933344767303E-2</c:v>
                </c:pt>
                <c:pt idx="8">
                  <c:v>-4.1841898914916596E-2</c:v>
                </c:pt>
                <c:pt idx="9">
                  <c:v>-6.8662380211643836E-2</c:v>
                </c:pt>
                <c:pt idx="10">
                  <c:v>-6.4336045582025228E-2</c:v>
                </c:pt>
                <c:pt idx="11">
                  <c:v>-4.234480702178138E-2</c:v>
                </c:pt>
                <c:pt idx="12">
                  <c:v>-4.0161614440981867E-2</c:v>
                </c:pt>
                <c:pt idx="13">
                  <c:v>-4.3440469863730742E-2</c:v>
                </c:pt>
                <c:pt idx="14">
                  <c:v>-4.1865016509252631E-2</c:v>
                </c:pt>
                <c:pt idx="15">
                  <c:v>-4.3771440907395522E-2</c:v>
                </c:pt>
                <c:pt idx="16">
                  <c:v>-4.3026264924271404E-2</c:v>
                </c:pt>
                <c:pt idx="17">
                  <c:v>-3.4653681154223487E-2</c:v>
                </c:pt>
                <c:pt idx="18">
                  <c:v>-4.2532108637177053E-2</c:v>
                </c:pt>
                <c:pt idx="19">
                  <c:v>-4.2920344659970661E-2</c:v>
                </c:pt>
                <c:pt idx="20">
                  <c:v>-4.1694693829015438E-2</c:v>
                </c:pt>
                <c:pt idx="21">
                  <c:v>-3.9788469808332831E-2</c:v>
                </c:pt>
                <c:pt idx="22">
                  <c:v>-4.1861091331665469E-2</c:v>
                </c:pt>
                <c:pt idx="23">
                  <c:v>-4.1790429965988495E-2</c:v>
                </c:pt>
                <c:pt idx="24">
                  <c:v>-4.1110205767481131E-2</c:v>
                </c:pt>
                <c:pt idx="25">
                  <c:v>-3.9202942745343111E-2</c:v>
                </c:pt>
                <c:pt idx="26">
                  <c:v>-4.0537179026626513E-2</c:v>
                </c:pt>
                <c:pt idx="27">
                  <c:v>-4.0466058115804053E-2</c:v>
                </c:pt>
                <c:pt idx="28">
                  <c:v>-4.1851358035801235E-2</c:v>
                </c:pt>
                <c:pt idx="29">
                  <c:v>-4.1771049759092592E-2</c:v>
                </c:pt>
                <c:pt idx="30">
                  <c:v>-4.1835970297335219E-2</c:v>
                </c:pt>
                <c:pt idx="31">
                  <c:v>-4.1884988246666421E-2</c:v>
                </c:pt>
                <c:pt idx="32">
                  <c:v>-3.9677027106595049E-2</c:v>
                </c:pt>
                <c:pt idx="33">
                  <c:v>-4.1616010769643365E-2</c:v>
                </c:pt>
                <c:pt idx="34">
                  <c:v>-4.186192762878499E-2</c:v>
                </c:pt>
                <c:pt idx="35">
                  <c:v>-4.1834692133590465E-2</c:v>
                </c:pt>
                <c:pt idx="36">
                  <c:v>-4.7389024163213778E-2</c:v>
                </c:pt>
                <c:pt idx="37">
                  <c:v>-4.1767917287528884E-2</c:v>
                </c:pt>
                <c:pt idx="38">
                  <c:v>-4.0170192199990289E-2</c:v>
                </c:pt>
                <c:pt idx="39">
                  <c:v>-4.1888200309134697E-2</c:v>
                </c:pt>
                <c:pt idx="40">
                  <c:v>-3.7602827020995919E-2</c:v>
                </c:pt>
                <c:pt idx="41">
                  <c:v>-3.8463296289206902E-2</c:v>
                </c:pt>
                <c:pt idx="42">
                  <c:v>-4.1568821584480935E-2</c:v>
                </c:pt>
                <c:pt idx="43">
                  <c:v>-3.9407561996889218E-2</c:v>
                </c:pt>
                <c:pt idx="44">
                  <c:v>-4.8734985732850122E-2</c:v>
                </c:pt>
                <c:pt idx="45">
                  <c:v>-4.3526562453585646E-2</c:v>
                </c:pt>
                <c:pt idx="46">
                  <c:v>-4.1622637318495449E-2</c:v>
                </c:pt>
                <c:pt idx="47">
                  <c:v>-4.0791044755003933E-2</c:v>
                </c:pt>
              </c:numCache>
            </c:numRef>
          </c:val>
          <c:smooth val="0"/>
          <c:extLst>
            <c:ext xmlns:c16="http://schemas.microsoft.com/office/drawing/2014/chart" uri="{C3380CC4-5D6E-409C-BE32-E72D297353CC}">
              <c16:uniqueId val="{00000000-C14D-4BA0-9F8D-A768E20CA4EC}"/>
            </c:ext>
          </c:extLst>
        </c:ser>
        <c:ser>
          <c:idx val="1"/>
          <c:order val="1"/>
          <c:tx>
            <c:strRef>
              <c:f>intervalos!$F$1</c:f>
              <c:strCache>
                <c:ptCount val="1"/>
                <c:pt idx="0">
                  <c:v>Superior</c:v>
                </c:pt>
              </c:strCache>
            </c:strRef>
          </c:tx>
          <c:spPr>
            <a:ln w="28575" cap="rnd">
              <a:noFill/>
              <a:round/>
            </a:ln>
            <a:effectLst/>
          </c:spPr>
          <c:marker>
            <c:symbol val="none"/>
          </c:marker>
          <c:errBars>
            <c:errDir val="y"/>
            <c:errBarType val="both"/>
            <c:errValType val="stdErr"/>
            <c:noEndCap val="0"/>
            <c:spPr>
              <a:noFill/>
              <a:ln w="9525" cap="flat" cmpd="sng" algn="ctr">
                <a:solidFill>
                  <a:schemeClr val="tx1">
                    <a:lumMod val="65000"/>
                    <a:lumOff val="35000"/>
                  </a:schemeClr>
                </a:solidFill>
                <a:round/>
              </a:ln>
              <a:effectLst/>
            </c:spPr>
          </c:errBars>
          <c:val>
            <c:numRef>
              <c:f>intervalos!$F$2:$F$49</c:f>
              <c:numCache>
                <c:formatCode>General</c:formatCode>
                <c:ptCount val="48"/>
                <c:pt idx="0">
                  <c:v>0.13156263221710982</c:v>
                </c:pt>
                <c:pt idx="1">
                  <c:v>0.18052795288658002</c:v>
                </c:pt>
                <c:pt idx="2">
                  <c:v>0.16096178353044988</c:v>
                </c:pt>
                <c:pt idx="3">
                  <c:v>0.13197334163747734</c:v>
                </c:pt>
                <c:pt idx="4">
                  <c:v>0.10241919242394804</c:v>
                </c:pt>
                <c:pt idx="5">
                  <c:v>0.15239402108514188</c:v>
                </c:pt>
                <c:pt idx="6">
                  <c:v>0.13666235002788507</c:v>
                </c:pt>
                <c:pt idx="7">
                  <c:v>0.10357809474986224</c:v>
                </c:pt>
                <c:pt idx="8">
                  <c:v>0.12477786032005694</c:v>
                </c:pt>
                <c:pt idx="9">
                  <c:v>0.1720414869615314</c:v>
                </c:pt>
                <c:pt idx="10">
                  <c:v>0.1314453374360276</c:v>
                </c:pt>
                <c:pt idx="11">
                  <c:v>0.15425891632394262</c:v>
                </c:pt>
                <c:pt idx="12">
                  <c:v>0.15127006178848884</c:v>
                </c:pt>
                <c:pt idx="13">
                  <c:v>0.11009724262827417</c:v>
                </c:pt>
                <c:pt idx="14">
                  <c:v>0.11501276076727655</c:v>
                </c:pt>
                <c:pt idx="15">
                  <c:v>0.12921660185708761</c:v>
                </c:pt>
                <c:pt idx="16">
                  <c:v>0.14605336916837719</c:v>
                </c:pt>
                <c:pt idx="17">
                  <c:v>0.18713517067891206</c:v>
                </c:pt>
                <c:pt idx="18">
                  <c:v>9.8295805896834371E-2</c:v>
                </c:pt>
                <c:pt idx="19">
                  <c:v>0.10248138292192396</c:v>
                </c:pt>
                <c:pt idx="20">
                  <c:v>0.10880803242818579</c:v>
                </c:pt>
                <c:pt idx="21">
                  <c:v>0.15467941726400161</c:v>
                </c:pt>
                <c:pt idx="22">
                  <c:v>0.11476787684039652</c:v>
                </c:pt>
                <c:pt idx="23">
                  <c:v>0.12695454169586842</c:v>
                </c:pt>
                <c:pt idx="24">
                  <c:v>9.8990888830449666E-2</c:v>
                </c:pt>
                <c:pt idx="25">
                  <c:v>0.15950920008049166</c:v>
                </c:pt>
                <c:pt idx="26">
                  <c:v>0.14747213839254797</c:v>
                </c:pt>
                <c:pt idx="27">
                  <c:v>0.1482257992404622</c:v>
                </c:pt>
                <c:pt idx="28">
                  <c:v>0.11421293663490123</c:v>
                </c:pt>
                <c:pt idx="29">
                  <c:v>0.12763276233944207</c:v>
                </c:pt>
                <c:pt idx="30">
                  <c:v>0.12506891519424349</c:v>
                </c:pt>
                <c:pt idx="31">
                  <c:v>0.11659877109929911</c:v>
                </c:pt>
                <c:pt idx="32">
                  <c:v>0.15564221449056548</c:v>
                </c:pt>
                <c:pt idx="33">
                  <c:v>0.10698519342542567</c:v>
                </c:pt>
                <c:pt idx="34">
                  <c:v>0.12365892409316881</c:v>
                </c:pt>
                <c:pt idx="35">
                  <c:v>0.11338626109986387</c:v>
                </c:pt>
                <c:pt idx="36">
                  <c:v>0.11415453779076451</c:v>
                </c:pt>
                <c:pt idx="37">
                  <c:v>0.11087246589833052</c:v>
                </c:pt>
                <c:pt idx="38">
                  <c:v>0.15118787561888558</c:v>
                </c:pt>
                <c:pt idx="39">
                  <c:v>0.12148379683758226</c:v>
                </c:pt>
                <c:pt idx="40">
                  <c:v>0.17067693345453155</c:v>
                </c:pt>
                <c:pt idx="41">
                  <c:v>0.16496542537757913</c:v>
                </c:pt>
                <c:pt idx="42">
                  <c:v>0.1060175137043248</c:v>
                </c:pt>
                <c:pt idx="43">
                  <c:v>0.15788206627081661</c:v>
                </c:pt>
                <c:pt idx="44">
                  <c:v>0.10822128550002932</c:v>
                </c:pt>
                <c:pt idx="45">
                  <c:v>0.11183156817717237</c:v>
                </c:pt>
                <c:pt idx="46">
                  <c:v>0.10712761739949558</c:v>
                </c:pt>
                <c:pt idx="47">
                  <c:v>0.14461766528761288</c:v>
                </c:pt>
              </c:numCache>
            </c:numRef>
          </c:val>
          <c:smooth val="0"/>
          <c:extLst>
            <c:ext xmlns:c16="http://schemas.microsoft.com/office/drawing/2014/chart" uri="{C3380CC4-5D6E-409C-BE32-E72D297353CC}">
              <c16:uniqueId val="{00000001-C14D-4BA0-9F8D-A768E20CA4EC}"/>
            </c:ext>
          </c:extLst>
        </c:ser>
        <c:ser>
          <c:idx val="2"/>
          <c:order val="2"/>
          <c:tx>
            <c:strRef>
              <c:f>intervalos!$C$2</c:f>
              <c:strCache>
                <c:ptCount val="1"/>
                <c:pt idx="0">
                  <c:v>0,044967321</c:v>
                </c:pt>
              </c:strCache>
            </c:strRef>
          </c:tx>
          <c:spPr>
            <a:ln w="25400" cap="rnd">
              <a:noFill/>
              <a:round/>
            </a:ln>
            <a:effectLst/>
          </c:spPr>
          <c:marker>
            <c:symbol val="circle"/>
            <c:size val="5"/>
            <c:spPr>
              <a:solidFill>
                <a:schemeClr val="accent5"/>
              </a:solidFill>
              <a:ln w="9525">
                <a:solidFill>
                  <a:schemeClr val="accent5"/>
                </a:solidFill>
              </a:ln>
              <a:effectLst/>
            </c:spPr>
          </c:marker>
          <c:errBars>
            <c:errDir val="y"/>
            <c:errBarType val="both"/>
            <c:errValType val="stdErr"/>
            <c:noEndCap val="0"/>
            <c:spPr>
              <a:noFill/>
              <a:ln w="9525" cap="flat" cmpd="sng" algn="ctr">
                <a:solidFill>
                  <a:schemeClr val="tx1">
                    <a:lumMod val="65000"/>
                    <a:lumOff val="35000"/>
                  </a:schemeClr>
                </a:solidFill>
                <a:round/>
              </a:ln>
              <a:effectLst/>
            </c:spPr>
          </c:errBars>
          <c:val>
            <c:numRef>
              <c:f>intervalos!$C$3:$C$49</c:f>
              <c:numCache>
                <c:formatCode>General</c:formatCode>
                <c:ptCount val="47"/>
                <c:pt idx="0">
                  <c:v>7.0815844562226643E-2</c:v>
                </c:pt>
                <c:pt idx="1">
                  <c:v>4.4408244163146121E-2</c:v>
                </c:pt>
                <c:pt idx="2">
                  <c:v>4.5181647983289532E-2</c:v>
                </c:pt>
                <c:pt idx="3">
                  <c:v>3.0529711127065338E-2</c:v>
                </c:pt>
                <c:pt idx="4">
                  <c:v>5.6175847290834358E-2</c:v>
                </c:pt>
                <c:pt idx="5">
                  <c:v>4.7648237536201316E-2</c:v>
                </c:pt>
                <c:pt idx="6">
                  <c:v>3.1072580702547467E-2</c:v>
                </c:pt>
                <c:pt idx="7">
                  <c:v>4.1467980702570177E-2</c:v>
                </c:pt>
                <c:pt idx="8">
                  <c:v>5.1689553374943784E-2</c:v>
                </c:pt>
                <c:pt idx="9">
                  <c:v>3.3554645927001178E-2</c:v>
                </c:pt>
                <c:pt idx="10">
                  <c:v>5.5957054651080626E-2</c:v>
                </c:pt>
                <c:pt idx="11">
                  <c:v>5.555422367375349E-2</c:v>
                </c:pt>
                <c:pt idx="12">
                  <c:v>3.3328386382271709E-2</c:v>
                </c:pt>
                <c:pt idx="13">
                  <c:v>3.6573872129011961E-2</c:v>
                </c:pt>
                <c:pt idx="14">
                  <c:v>4.2722580474846041E-2</c:v>
                </c:pt>
                <c:pt idx="15">
                  <c:v>5.15135521220529E-2</c:v>
                </c:pt>
                <c:pt idx="16">
                  <c:v>7.6240744762344284E-2</c:v>
                </c:pt>
                <c:pt idx="17">
                  <c:v>2.7881848629828655E-2</c:v>
                </c:pt>
                <c:pt idx="18">
                  <c:v>2.9780519130976648E-2</c:v>
                </c:pt>
                <c:pt idx="19">
                  <c:v>3.355666929958518E-2</c:v>
                </c:pt>
                <c:pt idx="20">
                  <c:v>5.7445473727834394E-2</c:v>
                </c:pt>
                <c:pt idx="21">
                  <c:v>3.6453392754365523E-2</c:v>
                </c:pt>
                <c:pt idx="22">
                  <c:v>4.2582055864939967E-2</c:v>
                </c:pt>
                <c:pt idx="23">
                  <c:v>2.8940341531484268E-2</c:v>
                </c:pt>
                <c:pt idx="24">
                  <c:v>6.0153128667574274E-2</c:v>
                </c:pt>
                <c:pt idx="25">
                  <c:v>5.3467479682960728E-2</c:v>
                </c:pt>
                <c:pt idx="26">
                  <c:v>5.3879870562329076E-2</c:v>
                </c:pt>
                <c:pt idx="27">
                  <c:v>3.6180789299549994E-2</c:v>
                </c:pt>
                <c:pt idx="28">
                  <c:v>4.2930856290174742E-2</c:v>
                </c:pt>
                <c:pt idx="29">
                  <c:v>4.161647244845413E-2</c:v>
                </c:pt>
                <c:pt idx="30">
                  <c:v>3.7356891426316347E-2</c:v>
                </c:pt>
                <c:pt idx="31">
                  <c:v>5.7982593691985211E-2</c:v>
                </c:pt>
                <c:pt idx="32">
                  <c:v>3.2684591327891151E-2</c:v>
                </c:pt>
                <c:pt idx="33">
                  <c:v>4.089849823219191E-2</c:v>
                </c:pt>
                <c:pt idx="34">
                  <c:v>3.5775784483136702E-2</c:v>
                </c:pt>
                <c:pt idx="35">
                  <c:v>3.3382756813775366E-2</c:v>
                </c:pt>
                <c:pt idx="36">
                  <c:v>3.4552274305400817E-2</c:v>
                </c:pt>
                <c:pt idx="37">
                  <c:v>5.550884170944765E-2</c:v>
                </c:pt>
                <c:pt idx="38">
                  <c:v>3.9797798264223784E-2</c:v>
                </c:pt>
                <c:pt idx="39">
                  <c:v>6.6537053216767811E-2</c:v>
                </c:pt>
                <c:pt idx="40">
                  <c:v>6.3251064544186109E-2</c:v>
                </c:pt>
                <c:pt idx="41">
                  <c:v>3.2224346059921936E-2</c:v>
                </c:pt>
                <c:pt idx="42">
                  <c:v>5.9237252136963695E-2</c:v>
                </c:pt>
                <c:pt idx="43">
                  <c:v>2.9743149883589601E-2</c:v>
                </c:pt>
                <c:pt idx="44">
                  <c:v>3.415250286179336E-2</c:v>
                </c:pt>
                <c:pt idx="45">
                  <c:v>3.2752490040500064E-2</c:v>
                </c:pt>
                <c:pt idx="46">
                  <c:v>5.1913310266304483E-2</c:v>
                </c:pt>
              </c:numCache>
            </c:numRef>
          </c:val>
          <c:smooth val="0"/>
          <c:extLst>
            <c:ext xmlns:c16="http://schemas.microsoft.com/office/drawing/2014/chart" uri="{C3380CC4-5D6E-409C-BE32-E72D297353CC}">
              <c16:uniqueId val="{00000002-C14D-4BA0-9F8D-A768E20CA4EC}"/>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axId val="128504831"/>
        <c:axId val="128501087"/>
      </c:stockChart>
      <c:catAx>
        <c:axId val="12850483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28501087"/>
        <c:crosses val="autoZero"/>
        <c:auto val="1"/>
        <c:lblAlgn val="ctr"/>
        <c:lblOffset val="100"/>
        <c:noMultiLvlLbl val="0"/>
      </c:catAx>
      <c:valAx>
        <c:axId val="128501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285048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CO"/>
              <a:t>Flexibles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CO"/>
        </a:p>
      </c:txPr>
    </c:title>
    <c:autoTitleDeleted val="0"/>
    <c:plotArea>
      <c:layout/>
      <c:stockChart>
        <c:ser>
          <c:idx val="0"/>
          <c:order val="0"/>
          <c:tx>
            <c:strRef>
              <c:f>'Intervalos finales productores'!$C$3</c:f>
              <c:strCache>
                <c:ptCount val="1"/>
                <c:pt idx="0">
                  <c:v>Inferior</c:v>
                </c:pt>
              </c:strCache>
            </c:strRef>
          </c:tx>
          <c:spPr>
            <a:ln w="25400" cap="rnd">
              <a:noFill/>
              <a:round/>
            </a:ln>
            <a:effectLst/>
          </c:spPr>
          <c:marker>
            <c:symbol val="none"/>
          </c:marker>
          <c:val>
            <c:numRef>
              <c:f>'Intervalos finales productores'!$C$4:$C$51</c:f>
              <c:numCache>
                <c:formatCode>General</c:formatCode>
                <c:ptCount val="48"/>
                <c:pt idx="0">
                  <c:v>9.7788152551082606E-3</c:v>
                </c:pt>
                <c:pt idx="1">
                  <c:v>1.0581631174453454E-2</c:v>
                </c:pt>
                <c:pt idx="2">
                  <c:v>1.1754046717507276E-2</c:v>
                </c:pt>
                <c:pt idx="3">
                  <c:v>1.2428363815292233E-2</c:v>
                </c:pt>
                <c:pt idx="4">
                  <c:v>1.0020640545174228E-2</c:v>
                </c:pt>
                <c:pt idx="5">
                  <c:v>1.0000451058836728E-2</c:v>
                </c:pt>
                <c:pt idx="6">
                  <c:v>1.0466577968975184E-2</c:v>
                </c:pt>
                <c:pt idx="7">
                  <c:v>4.2810853173733503E-3</c:v>
                </c:pt>
                <c:pt idx="8">
                  <c:v>8.8405081358488655E-3</c:v>
                </c:pt>
                <c:pt idx="9">
                  <c:v>2.180265033409368E-2</c:v>
                </c:pt>
                <c:pt idx="10">
                  <c:v>1.3798118951068071E-2</c:v>
                </c:pt>
                <c:pt idx="11">
                  <c:v>5.503385333038859E-3</c:v>
                </c:pt>
                <c:pt idx="12">
                  <c:v>1.6969719322400365E-2</c:v>
                </c:pt>
                <c:pt idx="13">
                  <c:v>7.2068855356824868E-3</c:v>
                </c:pt>
                <c:pt idx="14">
                  <c:v>1.506489837461525E-2</c:v>
                </c:pt>
                <c:pt idx="15">
                  <c:v>1.0997091196700955E-2</c:v>
                </c:pt>
                <c:pt idx="16">
                  <c:v>5.8420455287964152E-3</c:v>
                </c:pt>
                <c:pt idx="17">
                  <c:v>9.3460181046352338E-3</c:v>
                </c:pt>
                <c:pt idx="18">
                  <c:v>1.3265827355353501E-3</c:v>
                </c:pt>
                <c:pt idx="19">
                  <c:v>3.4027250530356758E-3</c:v>
                </c:pt>
                <c:pt idx="20">
                  <c:v>9.4870021380749694E-3</c:v>
                </c:pt>
                <c:pt idx="21">
                  <c:v>9.9824077603693131E-3</c:v>
                </c:pt>
                <c:pt idx="22">
                  <c:v>7.9580120086738468E-3</c:v>
                </c:pt>
                <c:pt idx="23">
                  <c:v>1.6867875816285214E-2</c:v>
                </c:pt>
                <c:pt idx="24">
                  <c:v>6.2849933142418673E-4</c:v>
                </c:pt>
                <c:pt idx="25">
                  <c:v>1.4220173564151612E-2</c:v>
                </c:pt>
                <c:pt idx="26">
                  <c:v>7.0955613625522732E-3</c:v>
                </c:pt>
                <c:pt idx="27">
                  <c:v>1.4035753845365116E-2</c:v>
                </c:pt>
                <c:pt idx="28">
                  <c:v>1.4979976844291159E-3</c:v>
                </c:pt>
                <c:pt idx="29">
                  <c:v>7.1155165317512842E-3</c:v>
                </c:pt>
                <c:pt idx="30">
                  <c:v>1.0466787871979192E-2</c:v>
                </c:pt>
                <c:pt idx="31">
                  <c:v>3.0867700627293417E-3</c:v>
                </c:pt>
                <c:pt idx="32">
                  <c:v>1.0595299369769424E-2</c:v>
                </c:pt>
                <c:pt idx="33">
                  <c:v>6.573168907624995E-3</c:v>
                </c:pt>
                <c:pt idx="34">
                  <c:v>3.4699745082761991E-3</c:v>
                </c:pt>
                <c:pt idx="35">
                  <c:v>1.3236475204520384E-2</c:v>
                </c:pt>
                <c:pt idx="36">
                  <c:v>1.1334534236819788E-2</c:v>
                </c:pt>
                <c:pt idx="37">
                  <c:v>1.134472959163948E-2</c:v>
                </c:pt>
                <c:pt idx="38">
                  <c:v>1.0085502919607348E-2</c:v>
                </c:pt>
                <c:pt idx="39">
                  <c:v>7.9580120086738468E-3</c:v>
                </c:pt>
                <c:pt idx="40">
                  <c:v>1.5331462364387463E-2</c:v>
                </c:pt>
                <c:pt idx="41">
                  <c:v>1.7600948455265265E-2</c:v>
                </c:pt>
                <c:pt idx="42">
                  <c:v>9.1343993354656428E-3</c:v>
                </c:pt>
                <c:pt idx="43">
                  <c:v>1.0020640545174228E-2</c:v>
                </c:pt>
                <c:pt idx="44">
                  <c:v>8.8259638969281715E-3</c:v>
                </c:pt>
                <c:pt idx="45">
                  <c:v>9.1304019438005219E-3</c:v>
                </c:pt>
                <c:pt idx="46">
                  <c:v>1.1112430356061909E-2</c:v>
                </c:pt>
                <c:pt idx="47">
                  <c:v>1.2389613390461286E-2</c:v>
                </c:pt>
              </c:numCache>
            </c:numRef>
          </c:val>
          <c:smooth val="0"/>
          <c:extLst>
            <c:ext xmlns:c16="http://schemas.microsoft.com/office/drawing/2014/chart" uri="{C3380CC4-5D6E-409C-BE32-E72D297353CC}">
              <c16:uniqueId val="{00000000-1D8A-418C-9ABC-FCC47631E17C}"/>
            </c:ext>
          </c:extLst>
        </c:ser>
        <c:ser>
          <c:idx val="1"/>
          <c:order val="1"/>
          <c:tx>
            <c:strRef>
              <c:f>'Intervalos finales productores'!$D$3</c:f>
              <c:strCache>
                <c:ptCount val="1"/>
                <c:pt idx="0">
                  <c:v>Superior</c:v>
                </c:pt>
              </c:strCache>
            </c:strRef>
          </c:tx>
          <c:spPr>
            <a:ln w="25400" cap="rnd">
              <a:noFill/>
              <a:round/>
            </a:ln>
            <a:effectLst/>
          </c:spPr>
          <c:marker>
            <c:symbol val="none"/>
          </c:marker>
          <c:val>
            <c:numRef>
              <c:f>'Intervalos finales productores'!$D$4:$D$51</c:f>
              <c:numCache>
                <c:formatCode>General</c:formatCode>
                <c:ptCount val="48"/>
                <c:pt idx="0">
                  <c:v>8.5913877215295975E-2</c:v>
                </c:pt>
                <c:pt idx="1">
                  <c:v>7.9117242344121874E-2</c:v>
                </c:pt>
                <c:pt idx="2">
                  <c:v>6.7318606749461773E-2</c:v>
                </c:pt>
                <c:pt idx="3">
                  <c:v>0.10037325114945084</c:v>
                </c:pt>
                <c:pt idx="4">
                  <c:v>6.7545953319678831E-2</c:v>
                </c:pt>
                <c:pt idx="5">
                  <c:v>0.11155978396773025</c:v>
                </c:pt>
                <c:pt idx="6">
                  <c:v>7.1052604365895777E-2</c:v>
                </c:pt>
                <c:pt idx="7">
                  <c:v>6.3201112315604324E-2</c:v>
                </c:pt>
                <c:pt idx="8">
                  <c:v>7.7382290388109842E-2</c:v>
                </c:pt>
                <c:pt idx="9">
                  <c:v>8.3753696224667773E-2</c:v>
                </c:pt>
                <c:pt idx="10">
                  <c:v>5.5245988168233229E-2</c:v>
                </c:pt>
                <c:pt idx="11">
                  <c:v>8.4120639177866163E-2</c:v>
                </c:pt>
                <c:pt idx="12">
                  <c:v>0.11789028780157729</c:v>
                </c:pt>
                <c:pt idx="13">
                  <c:v>7.7327671070721693E-2</c:v>
                </c:pt>
                <c:pt idx="14">
                  <c:v>6.996780784975043E-2</c:v>
                </c:pt>
                <c:pt idx="15">
                  <c:v>0.10238673742963478</c:v>
                </c:pt>
                <c:pt idx="16">
                  <c:v>7.4432235631596733E-2</c:v>
                </c:pt>
                <c:pt idx="17">
                  <c:v>0.10313654794550842</c:v>
                </c:pt>
                <c:pt idx="18">
                  <c:v>5.7705555294467747E-2</c:v>
                </c:pt>
                <c:pt idx="19">
                  <c:v>7.054415466789421E-2</c:v>
                </c:pt>
                <c:pt idx="20">
                  <c:v>6.357589266390129E-2</c:v>
                </c:pt>
                <c:pt idx="21">
                  <c:v>0.10493368403602865</c:v>
                </c:pt>
                <c:pt idx="22">
                  <c:v>7.6702967402606625E-2</c:v>
                </c:pt>
                <c:pt idx="23">
                  <c:v>6.4783418224861333E-2</c:v>
                </c:pt>
                <c:pt idx="24">
                  <c:v>9.330641917543625E-2</c:v>
                </c:pt>
                <c:pt idx="25">
                  <c:v>0.10067736645664904</c:v>
                </c:pt>
                <c:pt idx="26">
                  <c:v>9.1460393991038336E-2</c:v>
                </c:pt>
                <c:pt idx="27">
                  <c:v>8.9076258183104939E-2</c:v>
                </c:pt>
                <c:pt idx="28">
                  <c:v>7.3365474637230421E-2</c:v>
                </c:pt>
                <c:pt idx="29">
                  <c:v>8.4062077258677426E-2</c:v>
                </c:pt>
                <c:pt idx="30">
                  <c:v>7.2837734257360953E-2</c:v>
                </c:pt>
                <c:pt idx="31">
                  <c:v>6.4569622773026247E-2</c:v>
                </c:pt>
                <c:pt idx="32">
                  <c:v>0.10933469277531627</c:v>
                </c:pt>
                <c:pt idx="33">
                  <c:v>5.8032760806448258E-2</c:v>
                </c:pt>
                <c:pt idx="34">
                  <c:v>8.2622259618890914E-2</c:v>
                </c:pt>
                <c:pt idx="35">
                  <c:v>7.3021956893641549E-2</c:v>
                </c:pt>
                <c:pt idx="36">
                  <c:v>6.9639356455248547E-2</c:v>
                </c:pt>
                <c:pt idx="37">
                  <c:v>7.3593805482852104E-2</c:v>
                </c:pt>
                <c:pt idx="38">
                  <c:v>6.4532134057117663E-2</c:v>
                </c:pt>
                <c:pt idx="39">
                  <c:v>0.11411080486394343</c:v>
                </c:pt>
                <c:pt idx="40">
                  <c:v>0.13482718113142067</c:v>
                </c:pt>
                <c:pt idx="41">
                  <c:v>0.13037483261441873</c:v>
                </c:pt>
                <c:pt idx="42">
                  <c:v>6.357589266390129E-2</c:v>
                </c:pt>
                <c:pt idx="43">
                  <c:v>0.10435570418003848</c:v>
                </c:pt>
                <c:pt idx="44">
                  <c:v>5.6899429082496567E-2</c:v>
                </c:pt>
                <c:pt idx="45">
                  <c:v>7.8642413598954963E-2</c:v>
                </c:pt>
                <c:pt idx="46">
                  <c:v>6.6668813796111004E-2</c:v>
                </c:pt>
                <c:pt idx="47">
                  <c:v>0.12289871588113555</c:v>
                </c:pt>
              </c:numCache>
            </c:numRef>
          </c:val>
          <c:smooth val="0"/>
          <c:extLst>
            <c:ext xmlns:c16="http://schemas.microsoft.com/office/drawing/2014/chart" uri="{C3380CC4-5D6E-409C-BE32-E72D297353CC}">
              <c16:uniqueId val="{00000001-1D8A-418C-9ABC-FCC47631E17C}"/>
            </c:ext>
          </c:extLst>
        </c:ser>
        <c:ser>
          <c:idx val="2"/>
          <c:order val="2"/>
          <c:tx>
            <c:strRef>
              <c:f>'Intervalos finales productores'!$C$55</c:f>
              <c:strCache>
                <c:ptCount val="1"/>
                <c:pt idx="0">
                  <c:v>flexible</c:v>
                </c:pt>
              </c:strCache>
            </c:strRef>
          </c:tx>
          <c:spPr>
            <a:ln w="25400" cap="rnd">
              <a:noFill/>
              <a:round/>
            </a:ln>
            <a:effectLst/>
          </c:spPr>
          <c:marker>
            <c:symbol val="circle"/>
            <c:size val="6"/>
            <c:spPr>
              <a:solidFill>
                <a:schemeClr val="accent5"/>
              </a:solidFill>
              <a:ln>
                <a:noFill/>
              </a:ln>
              <a:effectLst/>
            </c:spPr>
          </c:marker>
          <c:val>
            <c:numRef>
              <c:f>'Intervalos finales productores'!$C$56:$C$103</c:f>
              <c:numCache>
                <c:formatCode>General</c:formatCode>
                <c:ptCount val="48"/>
                <c:pt idx="0">
                  <c:v>4.784634623520212E-2</c:v>
                </c:pt>
                <c:pt idx="1">
                  <c:v>4.4849436759287667E-2</c:v>
                </c:pt>
                <c:pt idx="2">
                  <c:v>3.9536326733484527E-2</c:v>
                </c:pt>
                <c:pt idx="3">
                  <c:v>5.6400807482371536E-2</c:v>
                </c:pt>
                <c:pt idx="4">
                  <c:v>3.8783296932426527E-2</c:v>
                </c:pt>
                <c:pt idx="5">
                  <c:v>6.0780117513283494E-2</c:v>
                </c:pt>
                <c:pt idx="6">
                  <c:v>4.075959116743548E-2</c:v>
                </c:pt>
                <c:pt idx="7">
                  <c:v>3.3741098816488839E-2</c:v>
                </c:pt>
                <c:pt idx="8">
                  <c:v>4.3111399261979357E-2</c:v>
                </c:pt>
                <c:pt idx="9">
                  <c:v>5.2778173279380725E-2</c:v>
                </c:pt>
                <c:pt idx="10">
                  <c:v>3.4522053559650649E-2</c:v>
                </c:pt>
                <c:pt idx="11">
                  <c:v>4.4812012255452512E-2</c:v>
                </c:pt>
                <c:pt idx="12">
                  <c:v>6.7430003561988833E-2</c:v>
                </c:pt>
                <c:pt idx="13">
                  <c:v>4.2267278303202087E-2</c:v>
                </c:pt>
                <c:pt idx="14">
                  <c:v>4.2516353112182839E-2</c:v>
                </c:pt>
                <c:pt idx="15">
                  <c:v>5.6691914313167863E-2</c:v>
                </c:pt>
                <c:pt idx="16">
                  <c:v>4.0137140580196573E-2</c:v>
                </c:pt>
                <c:pt idx="17">
                  <c:v>5.6241283025071823E-2</c:v>
                </c:pt>
                <c:pt idx="18">
                  <c:v>2.9516069015001548E-2</c:v>
                </c:pt>
                <c:pt idx="19">
                  <c:v>3.6973439860464946E-2</c:v>
                </c:pt>
                <c:pt idx="20">
                  <c:v>3.6531447400988126E-2</c:v>
                </c:pt>
                <c:pt idx="21">
                  <c:v>5.745804589819898E-2</c:v>
                </c:pt>
                <c:pt idx="22">
                  <c:v>4.233048970564024E-2</c:v>
                </c:pt>
                <c:pt idx="23">
                  <c:v>4.0825647020573272E-2</c:v>
                </c:pt>
                <c:pt idx="24">
                  <c:v>4.6967459253430217E-2</c:v>
                </c:pt>
                <c:pt idx="25">
                  <c:v>5.744877001040033E-2</c:v>
                </c:pt>
                <c:pt idx="26">
                  <c:v>4.9277977676795301E-2</c:v>
                </c:pt>
                <c:pt idx="27">
                  <c:v>5.1556006014235031E-2</c:v>
                </c:pt>
                <c:pt idx="28">
                  <c:v>3.7431736160829766E-2</c:v>
                </c:pt>
                <c:pt idx="29">
                  <c:v>4.5588796895214355E-2</c:v>
                </c:pt>
                <c:pt idx="30">
                  <c:v>4.1652261064670071E-2</c:v>
                </c:pt>
                <c:pt idx="31">
                  <c:v>3.3828196417877793E-2</c:v>
                </c:pt>
                <c:pt idx="32">
                  <c:v>5.9964996072542846E-2</c:v>
                </c:pt>
                <c:pt idx="33">
                  <c:v>3.2302964857036626E-2</c:v>
                </c:pt>
                <c:pt idx="34">
                  <c:v>4.3046117063583557E-2</c:v>
                </c:pt>
                <c:pt idx="35">
                  <c:v>4.3129216049080966E-2</c:v>
                </c:pt>
                <c:pt idx="36">
                  <c:v>4.048694534603417E-2</c:v>
                </c:pt>
                <c:pt idx="37">
                  <c:v>4.2469267537245795E-2</c:v>
                </c:pt>
                <c:pt idx="38">
                  <c:v>3.7308818488362504E-2</c:v>
                </c:pt>
                <c:pt idx="39">
                  <c:v>6.103440843630864E-2</c:v>
                </c:pt>
                <c:pt idx="40">
                  <c:v>7.5079321747904063E-2</c:v>
                </c:pt>
                <c:pt idx="41">
                  <c:v>7.3987890534842005E-2</c:v>
                </c:pt>
                <c:pt idx="42">
                  <c:v>3.6355145999683466E-2</c:v>
                </c:pt>
                <c:pt idx="43">
                  <c:v>5.718817236260635E-2</c:v>
                </c:pt>
                <c:pt idx="44">
                  <c:v>3.2862696489712372E-2</c:v>
                </c:pt>
                <c:pt idx="45">
                  <c:v>4.3886407771377742E-2</c:v>
                </c:pt>
                <c:pt idx="46">
                  <c:v>3.8890622076086456E-2</c:v>
                </c:pt>
                <c:pt idx="47">
                  <c:v>6.7644164635798421E-2</c:v>
                </c:pt>
              </c:numCache>
            </c:numRef>
          </c:val>
          <c:smooth val="0"/>
          <c:extLst>
            <c:ext xmlns:c16="http://schemas.microsoft.com/office/drawing/2014/chart" uri="{C3380CC4-5D6E-409C-BE32-E72D297353CC}">
              <c16:uniqueId val="{00000002-1D8A-418C-9ABC-FCC47631E17C}"/>
            </c:ext>
          </c:extLst>
        </c:ser>
        <c:dLbls>
          <c:showLegendKey val="0"/>
          <c:showVal val="0"/>
          <c:showCatName val="0"/>
          <c:showSerName val="0"/>
          <c:showPercent val="0"/>
          <c:showBubbleSize val="0"/>
        </c:dLbls>
        <c:hiLowLines>
          <c:spPr>
            <a:ln w="15875" cap="flat" cmpd="sng" algn="ctr">
              <a:solidFill>
                <a:schemeClr val="tx1">
                  <a:lumMod val="65000"/>
                  <a:lumOff val="35000"/>
                </a:schemeClr>
              </a:solidFill>
              <a:round/>
            </a:ln>
            <a:effectLst/>
          </c:spPr>
        </c:hiLowLines>
        <c:axId val="475827928"/>
        <c:axId val="475828256"/>
      </c:stockChart>
      <c:catAx>
        <c:axId val="475827928"/>
        <c:scaling>
          <c:orientation val="minMax"/>
        </c:scaling>
        <c:delete val="0"/>
        <c:axPos val="b"/>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75828256"/>
        <c:crosses val="autoZero"/>
        <c:auto val="1"/>
        <c:lblAlgn val="ctr"/>
        <c:lblOffset val="100"/>
        <c:noMultiLvlLbl val="0"/>
      </c:catAx>
      <c:valAx>
        <c:axId val="475828256"/>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758279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CO"/>
              <a:t>EXIGENTES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CO"/>
        </a:p>
      </c:txPr>
    </c:title>
    <c:autoTitleDeleted val="0"/>
    <c:plotArea>
      <c:layout/>
      <c:stockChart>
        <c:ser>
          <c:idx val="0"/>
          <c:order val="0"/>
          <c:tx>
            <c:strRef>
              <c:f>'Intervalos finales productores'!$E$3</c:f>
              <c:strCache>
                <c:ptCount val="1"/>
                <c:pt idx="0">
                  <c:v>Inferior</c:v>
                </c:pt>
              </c:strCache>
            </c:strRef>
          </c:tx>
          <c:spPr>
            <a:ln w="25400" cap="rnd">
              <a:noFill/>
              <a:round/>
            </a:ln>
            <a:effectLst/>
          </c:spPr>
          <c:marker>
            <c:symbol val="none"/>
          </c:marker>
          <c:val>
            <c:numRef>
              <c:f>'Intervalos finales productores'!$E$4:$E$51</c:f>
              <c:numCache>
                <c:formatCode>General</c:formatCode>
                <c:ptCount val="48"/>
                <c:pt idx="0">
                  <c:v>1.8464555865077115E-2</c:v>
                </c:pt>
                <c:pt idx="1">
                  <c:v>1.5488285801558477E-2</c:v>
                </c:pt>
                <c:pt idx="2">
                  <c:v>2.1339404543395446E-2</c:v>
                </c:pt>
                <c:pt idx="3">
                  <c:v>2.5405554786504858E-2</c:v>
                </c:pt>
                <c:pt idx="4">
                  <c:v>1.861410975446065E-2</c:v>
                </c:pt>
                <c:pt idx="5">
                  <c:v>2.411553244548692E-2</c:v>
                </c:pt>
                <c:pt idx="6">
                  <c:v>1.9928097326246008E-2</c:v>
                </c:pt>
                <c:pt idx="7">
                  <c:v>1.4499390410438795E-2</c:v>
                </c:pt>
                <c:pt idx="8">
                  <c:v>1.6996802499655517E-2</c:v>
                </c:pt>
                <c:pt idx="9">
                  <c:v>4.2465822272314102E-2</c:v>
                </c:pt>
                <c:pt idx="10">
                  <c:v>2.7855731346684065E-2</c:v>
                </c:pt>
                <c:pt idx="11">
                  <c:v>1.2528171559232359E-2</c:v>
                </c:pt>
                <c:pt idx="12">
                  <c:v>2.2653342394252984E-2</c:v>
                </c:pt>
                <c:pt idx="13">
                  <c:v>1.5992626733667414E-2</c:v>
                </c:pt>
                <c:pt idx="14">
                  <c:v>1.958287330209485E-2</c:v>
                </c:pt>
                <c:pt idx="15">
                  <c:v>1.9443783600047393E-2</c:v>
                </c:pt>
                <c:pt idx="16">
                  <c:v>1.740227397717109E-2</c:v>
                </c:pt>
                <c:pt idx="17">
                  <c:v>2.0512659653128429E-2</c:v>
                </c:pt>
                <c:pt idx="18">
                  <c:v>8.3392021204187206E-3</c:v>
                </c:pt>
                <c:pt idx="19">
                  <c:v>1.4631815168728801E-2</c:v>
                </c:pt>
                <c:pt idx="20">
                  <c:v>1.8071113181189591E-2</c:v>
                </c:pt>
                <c:pt idx="21">
                  <c:v>1.9362577136936565E-2</c:v>
                </c:pt>
                <c:pt idx="22">
                  <c:v>1.5933966830937729E-2</c:v>
                </c:pt>
                <c:pt idx="23">
                  <c:v>2.1819024573725199E-2</c:v>
                </c:pt>
                <c:pt idx="24">
                  <c:v>9.7609709574213444E-3</c:v>
                </c:pt>
                <c:pt idx="25">
                  <c:v>2.6828883816560012E-2</c:v>
                </c:pt>
                <c:pt idx="26">
                  <c:v>1.4545521517898785E-2</c:v>
                </c:pt>
                <c:pt idx="27">
                  <c:v>2.4372543362244148E-2</c:v>
                </c:pt>
                <c:pt idx="28">
                  <c:v>4.047231807107976E-3</c:v>
                </c:pt>
                <c:pt idx="29">
                  <c:v>1.4586274342798577E-2</c:v>
                </c:pt>
                <c:pt idx="30">
                  <c:v>1.8882110810163E-2</c:v>
                </c:pt>
                <c:pt idx="31">
                  <c:v>9.3183749251233294E-3</c:v>
                </c:pt>
                <c:pt idx="32">
                  <c:v>1.7782747633616647E-2</c:v>
                </c:pt>
                <c:pt idx="33">
                  <c:v>1.3647336399046694E-2</c:v>
                </c:pt>
                <c:pt idx="34">
                  <c:v>9.0786124867182627E-3</c:v>
                </c:pt>
                <c:pt idx="35">
                  <c:v>2.3542555230794737E-2</c:v>
                </c:pt>
                <c:pt idx="36">
                  <c:v>1.6988720462365881E-2</c:v>
                </c:pt>
                <c:pt idx="37">
                  <c:v>1.7368542718371405E-2</c:v>
                </c:pt>
                <c:pt idx="38">
                  <c:v>1.5697641157323194E-2</c:v>
                </c:pt>
                <c:pt idx="39">
                  <c:v>1.5933966830937729E-2</c:v>
                </c:pt>
                <c:pt idx="40">
                  <c:v>1.9738379125890493E-2</c:v>
                </c:pt>
                <c:pt idx="41">
                  <c:v>2.1714556779486527E-2</c:v>
                </c:pt>
                <c:pt idx="42">
                  <c:v>1.740227397717109E-2</c:v>
                </c:pt>
                <c:pt idx="43">
                  <c:v>1.861410975446065E-2</c:v>
                </c:pt>
                <c:pt idx="44">
                  <c:v>1.937733763323457E-2</c:v>
                </c:pt>
                <c:pt idx="45">
                  <c:v>1.4858957604453216E-2</c:v>
                </c:pt>
                <c:pt idx="46">
                  <c:v>2.0474878538684349E-2</c:v>
                </c:pt>
                <c:pt idx="47">
                  <c:v>2.3780909163713004E-2</c:v>
                </c:pt>
              </c:numCache>
            </c:numRef>
          </c:val>
          <c:smooth val="0"/>
          <c:extLst>
            <c:ext xmlns:c16="http://schemas.microsoft.com/office/drawing/2014/chart" uri="{C3380CC4-5D6E-409C-BE32-E72D297353CC}">
              <c16:uniqueId val="{00000000-D686-438A-A48D-EBEFE39BCECC}"/>
            </c:ext>
          </c:extLst>
        </c:ser>
        <c:ser>
          <c:idx val="1"/>
          <c:order val="1"/>
          <c:tx>
            <c:strRef>
              <c:f>'Intervalos finales productores'!$F$3</c:f>
              <c:strCache>
                <c:ptCount val="1"/>
                <c:pt idx="0">
                  <c:v>Superior</c:v>
                </c:pt>
              </c:strCache>
            </c:strRef>
          </c:tx>
          <c:spPr>
            <a:ln w="25400" cap="rnd">
              <a:noFill/>
              <a:round/>
            </a:ln>
            <a:effectLst/>
          </c:spPr>
          <c:marker>
            <c:symbol val="none"/>
          </c:marker>
          <c:val>
            <c:numRef>
              <c:f>'Intervalos finales productores'!$F$4:$F$51</c:f>
              <c:numCache>
                <c:formatCode>General</c:formatCode>
                <c:ptCount val="48"/>
                <c:pt idx="0">
                  <c:v>6.6502590428620278E-2</c:v>
                </c:pt>
                <c:pt idx="1">
                  <c:v>6.7478812792070991E-2</c:v>
                </c:pt>
                <c:pt idx="2">
                  <c:v>5.0131485534768455E-2</c:v>
                </c:pt>
                <c:pt idx="3">
                  <c:v>7.3168264260430854E-2</c:v>
                </c:pt>
                <c:pt idx="4">
                  <c:v>4.9055701752429751E-2</c:v>
                </c:pt>
                <c:pt idx="5">
                  <c:v>7.9865880475373505E-2</c:v>
                </c:pt>
                <c:pt idx="6">
                  <c:v>5.3390765979019546E-2</c:v>
                </c:pt>
                <c:pt idx="7">
                  <c:v>4.6556371699174315E-2</c:v>
                </c:pt>
                <c:pt idx="8">
                  <c:v>5.894964882288637E-2</c:v>
                </c:pt>
                <c:pt idx="9">
                  <c:v>5.4324485196669464E-2</c:v>
                </c:pt>
                <c:pt idx="10">
                  <c:v>3.4652583497444871E-2</c:v>
                </c:pt>
                <c:pt idx="11">
                  <c:v>6.490340907495977E-2</c:v>
                </c:pt>
                <c:pt idx="12">
                  <c:v>0.10502449496865905</c:v>
                </c:pt>
                <c:pt idx="13">
                  <c:v>6.3574655205062849E-2</c:v>
                </c:pt>
                <c:pt idx="14">
                  <c:v>6.0054134380961979E-2</c:v>
                </c:pt>
                <c:pt idx="15">
                  <c:v>8.7463724666055731E-2</c:v>
                </c:pt>
                <c:pt idx="16">
                  <c:v>5.6350813646779553E-2</c:v>
                </c:pt>
                <c:pt idx="17">
                  <c:v>7.6330936165841884E-2</c:v>
                </c:pt>
                <c:pt idx="18">
                  <c:v>9.5607521931984768E-2</c:v>
                </c:pt>
                <c:pt idx="19">
                  <c:v>4.9641027899044961E-2</c:v>
                </c:pt>
                <c:pt idx="20">
                  <c:v>5.4751367704510057E-2</c:v>
                </c:pt>
                <c:pt idx="21">
                  <c:v>8.0971522858486522E-2</c:v>
                </c:pt>
                <c:pt idx="22">
                  <c:v>5.537644217549683E-2</c:v>
                </c:pt>
                <c:pt idx="23">
                  <c:v>5.5897816608143996E-2</c:v>
                </c:pt>
                <c:pt idx="24">
                  <c:v>7.3096590804953648E-2</c:v>
                </c:pt>
                <c:pt idx="25">
                  <c:v>7.4186838650892623E-2</c:v>
                </c:pt>
                <c:pt idx="26">
                  <c:v>7.1445980706064643E-2</c:v>
                </c:pt>
                <c:pt idx="27">
                  <c:v>6.8977307187676487E-2</c:v>
                </c:pt>
                <c:pt idx="28">
                  <c:v>6.0845626424668862E-2</c:v>
                </c:pt>
                <c:pt idx="29">
                  <c:v>6.4857754252320987E-2</c:v>
                </c:pt>
                <c:pt idx="30">
                  <c:v>5.3986217274952807E-2</c:v>
                </c:pt>
                <c:pt idx="31">
                  <c:v>4.5358889203911186E-2</c:v>
                </c:pt>
                <c:pt idx="32">
                  <c:v>9.093857077439485E-2</c:v>
                </c:pt>
                <c:pt idx="33">
                  <c:v>4.2589900693957065E-2</c:v>
                </c:pt>
                <c:pt idx="34">
                  <c:v>6.2894482434461677E-2</c:v>
                </c:pt>
                <c:pt idx="35">
                  <c:v>4.6574956178320581E-2</c:v>
                </c:pt>
                <c:pt idx="36">
                  <c:v>5.6797412621892994E-2</c:v>
                </c:pt>
                <c:pt idx="37">
                  <c:v>6.0850251608887726E-2</c:v>
                </c:pt>
                <c:pt idx="38">
                  <c:v>5.2772924700858946E-2</c:v>
                </c:pt>
                <c:pt idx="39">
                  <c:v>9.1452882234430183E-2</c:v>
                </c:pt>
                <c:pt idx="40">
                  <c:v>0.12362510477764389</c:v>
                </c:pt>
                <c:pt idx="41">
                  <c:v>0.12065692298419085</c:v>
                </c:pt>
                <c:pt idx="42">
                  <c:v>4.6880919492669391E-2</c:v>
                </c:pt>
                <c:pt idx="43">
                  <c:v>8.3027114078755473E-2</c:v>
                </c:pt>
                <c:pt idx="44">
                  <c:v>3.7614089485154246E-2</c:v>
                </c:pt>
                <c:pt idx="45">
                  <c:v>6.5692966787837093E-2</c:v>
                </c:pt>
                <c:pt idx="46">
                  <c:v>4.8301445094402512E-2</c:v>
                </c:pt>
                <c:pt idx="47">
                  <c:v>9.8112121407240391E-2</c:v>
                </c:pt>
              </c:numCache>
            </c:numRef>
          </c:val>
          <c:smooth val="0"/>
          <c:extLst>
            <c:ext xmlns:c16="http://schemas.microsoft.com/office/drawing/2014/chart" uri="{C3380CC4-5D6E-409C-BE32-E72D297353CC}">
              <c16:uniqueId val="{00000001-D686-438A-A48D-EBEFE39BCECC}"/>
            </c:ext>
          </c:extLst>
        </c:ser>
        <c:ser>
          <c:idx val="2"/>
          <c:order val="2"/>
          <c:tx>
            <c:strRef>
              <c:f>'Intervalos finales productores'!$D$55</c:f>
              <c:strCache>
                <c:ptCount val="1"/>
                <c:pt idx="0">
                  <c:v>exigente </c:v>
                </c:pt>
              </c:strCache>
            </c:strRef>
          </c:tx>
          <c:spPr>
            <a:ln w="25400" cap="rnd">
              <a:noFill/>
              <a:round/>
            </a:ln>
            <a:effectLst/>
          </c:spPr>
          <c:marker>
            <c:symbol val="circle"/>
            <c:size val="6"/>
            <c:spPr>
              <a:solidFill>
                <a:schemeClr val="accent5"/>
              </a:solidFill>
              <a:ln>
                <a:noFill/>
              </a:ln>
              <a:effectLst/>
            </c:spPr>
          </c:marker>
          <c:val>
            <c:numRef>
              <c:f>'Intervalos finales productores'!$D$56:$D$103</c:f>
              <c:numCache>
                <c:formatCode>General</c:formatCode>
                <c:ptCount val="48"/>
                <c:pt idx="0">
                  <c:v>4.2483573146848697E-2</c:v>
                </c:pt>
                <c:pt idx="1">
                  <c:v>4.1483549296814734E-2</c:v>
                </c:pt>
                <c:pt idx="2">
                  <c:v>3.5735445039081951E-2</c:v>
                </c:pt>
                <c:pt idx="3">
                  <c:v>4.9286909523467856E-2</c:v>
                </c:pt>
                <c:pt idx="4">
                  <c:v>3.3834905753445201E-2</c:v>
                </c:pt>
                <c:pt idx="5">
                  <c:v>5.1990706460430212E-2</c:v>
                </c:pt>
                <c:pt idx="6">
                  <c:v>3.6659431652632773E-2</c:v>
                </c:pt>
                <c:pt idx="7">
                  <c:v>3.0527881054806555E-2</c:v>
                </c:pt>
                <c:pt idx="8">
                  <c:v>3.797322566127094E-2</c:v>
                </c:pt>
                <c:pt idx="9">
                  <c:v>4.8395153734491783E-2</c:v>
                </c:pt>
                <c:pt idx="10">
                  <c:v>3.1254157422064471E-2</c:v>
                </c:pt>
                <c:pt idx="11">
                  <c:v>3.8715790317096065E-2</c:v>
                </c:pt>
                <c:pt idx="12">
                  <c:v>6.3838918681456025E-2</c:v>
                </c:pt>
                <c:pt idx="13">
                  <c:v>3.9783640969365132E-2</c:v>
                </c:pt>
                <c:pt idx="14">
                  <c:v>3.9818503841528415E-2</c:v>
                </c:pt>
                <c:pt idx="15">
                  <c:v>5.3453754133051562E-2</c:v>
                </c:pt>
                <c:pt idx="16">
                  <c:v>3.6876543811975318E-2</c:v>
                </c:pt>
                <c:pt idx="17">
                  <c:v>4.8421797909485156E-2</c:v>
                </c:pt>
                <c:pt idx="18">
                  <c:v>5.1973362026201744E-2</c:v>
                </c:pt>
                <c:pt idx="19">
                  <c:v>3.2136421533886877E-2</c:v>
                </c:pt>
                <c:pt idx="20">
                  <c:v>3.6411240442849824E-2</c:v>
                </c:pt>
                <c:pt idx="21">
                  <c:v>5.0167049997711544E-2</c:v>
                </c:pt>
                <c:pt idx="22">
                  <c:v>3.5655204503217283E-2</c:v>
                </c:pt>
                <c:pt idx="23">
                  <c:v>3.8858420590934598E-2</c:v>
                </c:pt>
                <c:pt idx="24">
                  <c:v>4.1428780881187496E-2</c:v>
                </c:pt>
                <c:pt idx="25">
                  <c:v>5.0507861233726317E-2</c:v>
                </c:pt>
                <c:pt idx="26">
                  <c:v>4.2995751111981714E-2</c:v>
                </c:pt>
                <c:pt idx="27">
                  <c:v>4.6674925274960317E-2</c:v>
                </c:pt>
                <c:pt idx="28">
                  <c:v>3.2446429115888423E-2</c:v>
                </c:pt>
                <c:pt idx="29">
                  <c:v>3.9722014297559782E-2</c:v>
                </c:pt>
                <c:pt idx="30">
                  <c:v>3.6434164042557907E-2</c:v>
                </c:pt>
                <c:pt idx="31">
                  <c:v>2.7338632064517258E-2</c:v>
                </c:pt>
                <c:pt idx="32">
                  <c:v>5.4360659204005748E-2</c:v>
                </c:pt>
                <c:pt idx="33">
                  <c:v>2.811861854650188E-2</c:v>
                </c:pt>
                <c:pt idx="34">
                  <c:v>3.598654746058997E-2</c:v>
                </c:pt>
                <c:pt idx="35">
                  <c:v>3.5058755704557659E-2</c:v>
                </c:pt>
                <c:pt idx="36">
                  <c:v>3.6893066542129441E-2</c:v>
                </c:pt>
                <c:pt idx="37">
                  <c:v>3.9109397163629565E-2</c:v>
                </c:pt>
                <c:pt idx="38">
                  <c:v>3.4235282929091074E-2</c:v>
                </c:pt>
                <c:pt idx="39">
                  <c:v>5.3693424532683956E-2</c:v>
                </c:pt>
                <c:pt idx="40">
                  <c:v>7.1681741951767186E-2</c:v>
                </c:pt>
                <c:pt idx="41">
                  <c:v>7.1185739881838683E-2</c:v>
                </c:pt>
                <c:pt idx="42">
                  <c:v>3.2141596734920244E-2</c:v>
                </c:pt>
                <c:pt idx="43">
                  <c:v>5.0820611916608062E-2</c:v>
                </c:pt>
                <c:pt idx="44">
                  <c:v>2.8495713559194408E-2</c:v>
                </c:pt>
                <c:pt idx="45">
                  <c:v>4.0275962196145154E-2</c:v>
                </c:pt>
                <c:pt idx="46">
                  <c:v>3.4388161816543431E-2</c:v>
                </c:pt>
                <c:pt idx="47">
                  <c:v>6.0946515285476698E-2</c:v>
                </c:pt>
              </c:numCache>
            </c:numRef>
          </c:val>
          <c:smooth val="0"/>
          <c:extLst>
            <c:ext xmlns:c16="http://schemas.microsoft.com/office/drawing/2014/chart" uri="{C3380CC4-5D6E-409C-BE32-E72D297353CC}">
              <c16:uniqueId val="{00000002-D686-438A-A48D-EBEFE39BCECC}"/>
            </c:ext>
          </c:extLst>
        </c:ser>
        <c:dLbls>
          <c:showLegendKey val="0"/>
          <c:showVal val="0"/>
          <c:showCatName val="0"/>
          <c:showSerName val="0"/>
          <c:showPercent val="0"/>
          <c:showBubbleSize val="0"/>
        </c:dLbls>
        <c:hiLowLines>
          <c:spPr>
            <a:ln w="15875" cap="flat" cmpd="sng" algn="ctr">
              <a:solidFill>
                <a:schemeClr val="tx1">
                  <a:lumMod val="65000"/>
                  <a:lumOff val="35000"/>
                </a:schemeClr>
              </a:solidFill>
              <a:round/>
            </a:ln>
            <a:effectLst/>
          </c:spPr>
        </c:hiLowLines>
        <c:axId val="484270536"/>
        <c:axId val="484271192"/>
      </c:stockChart>
      <c:catAx>
        <c:axId val="484270536"/>
        <c:scaling>
          <c:orientation val="minMax"/>
        </c:scaling>
        <c:delete val="0"/>
        <c:axPos val="b"/>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84271192"/>
        <c:crosses val="autoZero"/>
        <c:auto val="1"/>
        <c:lblAlgn val="ctr"/>
        <c:lblOffset val="100"/>
        <c:noMultiLvlLbl val="0"/>
      </c:catAx>
      <c:valAx>
        <c:axId val="484271192"/>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842705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GENERALES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tockChart>
        <c:ser>
          <c:idx val="0"/>
          <c:order val="0"/>
          <c:tx>
            <c:strRef>
              <c:f>'Intervalos finales productores'!$G$3</c:f>
              <c:strCache>
                <c:ptCount val="1"/>
                <c:pt idx="0">
                  <c:v>Inferior</c:v>
                </c:pt>
              </c:strCache>
            </c:strRef>
          </c:tx>
          <c:spPr>
            <a:ln w="19050" cap="rnd">
              <a:noFill/>
              <a:round/>
            </a:ln>
            <a:effectLst/>
          </c:spPr>
          <c:marker>
            <c:symbol val="none"/>
          </c:marker>
          <c:val>
            <c:numRef>
              <c:f>'Intervalos finales productores'!$G$4:$G$51</c:f>
              <c:numCache>
                <c:formatCode>General</c:formatCode>
                <c:ptCount val="48"/>
                <c:pt idx="0">
                  <c:v>4.3414972184710972E-2</c:v>
                </c:pt>
                <c:pt idx="1">
                  <c:v>7.106673259562489E-2</c:v>
                </c:pt>
                <c:pt idx="2">
                  <c:v>4.0329237378989365E-2</c:v>
                </c:pt>
                <c:pt idx="3">
                  <c:v>4.3008271084828922E-2</c:v>
                </c:pt>
                <c:pt idx="4">
                  <c:v>2.9134794183380709E-2</c:v>
                </c:pt>
                <c:pt idx="5">
                  <c:v>5.3870699057990856E-2</c:v>
                </c:pt>
                <c:pt idx="6">
                  <c:v>4.6458873104556875E-2</c:v>
                </c:pt>
                <c:pt idx="7">
                  <c:v>3.0089030134216314E-2</c:v>
                </c:pt>
                <c:pt idx="8">
                  <c:v>4.0094960846399338E-2</c:v>
                </c:pt>
                <c:pt idx="9">
                  <c:v>4.8801966687877778E-2</c:v>
                </c:pt>
                <c:pt idx="10">
                  <c:v>3.1149333196670782E-2</c:v>
                </c:pt>
                <c:pt idx="11">
                  <c:v>5.1083080694232848E-2</c:v>
                </c:pt>
                <c:pt idx="12">
                  <c:v>5.3142797746995395E-2</c:v>
                </c:pt>
                <c:pt idx="13">
                  <c:v>3.2390096495922248E-2</c:v>
                </c:pt>
                <c:pt idx="14">
                  <c:v>3.5916392320685546E-2</c:v>
                </c:pt>
                <c:pt idx="15">
                  <c:v>4.1449066282051826E-2</c:v>
                </c:pt>
                <c:pt idx="16">
                  <c:v>4.8176329022937288E-2</c:v>
                </c:pt>
                <c:pt idx="17">
                  <c:v>7.3769529119208893E-2</c:v>
                </c:pt>
                <c:pt idx="18">
                  <c:v>3.043219268729299E-2</c:v>
                </c:pt>
                <c:pt idx="19">
                  <c:v>2.9310772199238683E-2</c:v>
                </c:pt>
                <c:pt idx="20">
                  <c:v>3.2392177225255052E-2</c:v>
                </c:pt>
                <c:pt idx="21">
                  <c:v>5.5093608922868083E-2</c:v>
                </c:pt>
                <c:pt idx="22">
                  <c:v>3.4372810211299523E-2</c:v>
                </c:pt>
                <c:pt idx="23">
                  <c:v>4.1919873512861264E-2</c:v>
                </c:pt>
                <c:pt idx="24">
                  <c:v>2.9264505700703974E-2</c:v>
                </c:pt>
                <c:pt idx="25">
                  <c:v>5.6283054035471985E-2</c:v>
                </c:pt>
                <c:pt idx="26">
                  <c:v>5.1730331284711994E-2</c:v>
                </c:pt>
                <c:pt idx="27">
                  <c:v>5.3410819776576031E-2</c:v>
                </c:pt>
                <c:pt idx="28">
                  <c:v>3.4956113480661966E-2</c:v>
                </c:pt>
                <c:pt idx="29">
                  <c:v>4.1388038893899977E-2</c:v>
                </c:pt>
                <c:pt idx="30">
                  <c:v>3.9977677057111548E-2</c:v>
                </c:pt>
                <c:pt idx="31">
                  <c:v>3.3705190744545768E-2</c:v>
                </c:pt>
                <c:pt idx="32">
                  <c:v>5.692874472276329E-2</c:v>
                </c:pt>
                <c:pt idx="33">
                  <c:v>3.1185335557600967E-2</c:v>
                </c:pt>
                <c:pt idx="34">
                  <c:v>3.9127811476002312E-2</c:v>
                </c:pt>
                <c:pt idx="35">
                  <c:v>3.3520024152212835E-2</c:v>
                </c:pt>
                <c:pt idx="36">
                  <c:v>3.1955243273488081E-2</c:v>
                </c:pt>
                <c:pt idx="37">
                  <c:v>3.3572940730048038E-2</c:v>
                </c:pt>
                <c:pt idx="38">
                  <c:v>5.3094240911793919E-2</c:v>
                </c:pt>
                <c:pt idx="39">
                  <c:v>3.7914859997461095E-2</c:v>
                </c:pt>
                <c:pt idx="40">
                  <c:v>6.5446364117353814E-2</c:v>
                </c:pt>
                <c:pt idx="41">
                  <c:v>6.2129359768308551E-2</c:v>
                </c:pt>
                <c:pt idx="42">
                  <c:v>2.9094463448739227E-2</c:v>
                </c:pt>
                <c:pt idx="43">
                  <c:v>5.7698136969593514E-2</c:v>
                </c:pt>
                <c:pt idx="44">
                  <c:v>2.7871432053764932E-2</c:v>
                </c:pt>
                <c:pt idx="45">
                  <c:v>3.3119127644909013E-2</c:v>
                </c:pt>
                <c:pt idx="46">
                  <c:v>3.1027292586214946E-2</c:v>
                </c:pt>
                <c:pt idx="47">
                  <c:v>5.0667044761728286E-2</c:v>
                </c:pt>
              </c:numCache>
            </c:numRef>
          </c:val>
          <c:smooth val="0"/>
          <c:extLst>
            <c:ext xmlns:c16="http://schemas.microsoft.com/office/drawing/2014/chart" uri="{C3380CC4-5D6E-409C-BE32-E72D297353CC}">
              <c16:uniqueId val="{00000000-FDF1-4FBD-AFB6-4E1990A10AC8}"/>
            </c:ext>
          </c:extLst>
        </c:ser>
        <c:ser>
          <c:idx val="1"/>
          <c:order val="1"/>
          <c:tx>
            <c:strRef>
              <c:f>'Intervalos finales productores'!$H$3</c:f>
              <c:strCache>
                <c:ptCount val="1"/>
                <c:pt idx="0">
                  <c:v>Superior</c:v>
                </c:pt>
              </c:strCache>
            </c:strRef>
          </c:tx>
          <c:spPr>
            <a:ln w="19050" cap="rnd">
              <a:noFill/>
              <a:round/>
            </a:ln>
            <a:effectLst/>
          </c:spPr>
          <c:marker>
            <c:symbol val="none"/>
          </c:marker>
          <c:val>
            <c:numRef>
              <c:f>'Intervalos finales productores'!$H$4:$H$51</c:f>
              <c:numCache>
                <c:formatCode>General</c:formatCode>
                <c:ptCount val="48"/>
                <c:pt idx="0">
                  <c:v>4.6674151400936892E-2</c:v>
                </c:pt>
                <c:pt idx="1">
                  <c:v>7.3436214326617177E-2</c:v>
                </c:pt>
                <c:pt idx="2">
                  <c:v>4.4710162081052607E-2</c:v>
                </c:pt>
                <c:pt idx="3">
                  <c:v>4.731704095244782E-2</c:v>
                </c:pt>
                <c:pt idx="4">
                  <c:v>3.1826768434740416E-2</c:v>
                </c:pt>
                <c:pt idx="5">
                  <c:v>5.9392263888921493E-2</c:v>
                </c:pt>
                <c:pt idx="6">
                  <c:v>4.9852582128780853E-2</c:v>
                </c:pt>
                <c:pt idx="7">
                  <c:v>3.2832604597176185E-2</c:v>
                </c:pt>
                <c:pt idx="8">
                  <c:v>4.206170296942402E-2</c:v>
                </c:pt>
                <c:pt idx="9">
                  <c:v>5.5959345168451913E-2</c:v>
                </c:pt>
                <c:pt idx="10">
                  <c:v>3.6159688402027768E-2</c:v>
                </c:pt>
                <c:pt idx="11">
                  <c:v>5.4345233650403557E-2</c:v>
                </c:pt>
                <c:pt idx="12">
                  <c:v>5.5172849927653922E-2</c:v>
                </c:pt>
                <c:pt idx="13">
                  <c:v>3.4397073626333485E-2</c:v>
                </c:pt>
                <c:pt idx="14">
                  <c:v>3.738648584844706E-2</c:v>
                </c:pt>
                <c:pt idx="15">
                  <c:v>4.370134410316262E-2</c:v>
                </c:pt>
                <c:pt idx="16">
                  <c:v>5.1597134030222702E-2</c:v>
                </c:pt>
                <c:pt idx="17">
                  <c:v>7.9122961368643385E-2</c:v>
                </c:pt>
                <c:pt idx="18">
                  <c:v>3.2887497441944191E-2</c:v>
                </c:pt>
                <c:pt idx="19">
                  <c:v>3.2638638966859035E-2</c:v>
                </c:pt>
                <c:pt idx="20">
                  <c:v>3.5261078564105319E-2</c:v>
                </c:pt>
                <c:pt idx="21">
                  <c:v>5.9121885703156019E-2</c:v>
                </c:pt>
                <c:pt idx="22">
                  <c:v>3.7487804200787789E-2</c:v>
                </c:pt>
                <c:pt idx="23">
                  <c:v>4.3537426120741629E-2</c:v>
                </c:pt>
                <c:pt idx="24">
                  <c:v>3.1809961791843366E-2</c:v>
                </c:pt>
                <c:pt idx="25">
                  <c:v>6.0979041549275581E-2</c:v>
                </c:pt>
                <c:pt idx="26">
                  <c:v>5.5299310051269868E-2</c:v>
                </c:pt>
                <c:pt idx="27">
                  <c:v>5.7112182193912675E-2</c:v>
                </c:pt>
                <c:pt idx="28">
                  <c:v>3.696669477062442E-2</c:v>
                </c:pt>
                <c:pt idx="29">
                  <c:v>4.4566909993360326E-2</c:v>
                </c:pt>
                <c:pt idx="30">
                  <c:v>4.3121192123154461E-2</c:v>
                </c:pt>
                <c:pt idx="31">
                  <c:v>3.6968646183064613E-2</c:v>
                </c:pt>
                <c:pt idx="32">
                  <c:v>6.0098496522562939E-2</c:v>
                </c:pt>
                <c:pt idx="33">
                  <c:v>3.3894288392701699E-2</c:v>
                </c:pt>
                <c:pt idx="34">
                  <c:v>4.2226673930942815E-2</c:v>
                </c:pt>
                <c:pt idx="35">
                  <c:v>3.67040937777946E-2</c:v>
                </c:pt>
                <c:pt idx="36">
                  <c:v>3.4001650634348235E-2</c:v>
                </c:pt>
                <c:pt idx="37">
                  <c:v>3.559800281059422E-2</c:v>
                </c:pt>
                <c:pt idx="38">
                  <c:v>5.5553065102276311E-2</c:v>
                </c:pt>
                <c:pt idx="39">
                  <c:v>4.0971378034838968E-2</c:v>
                </c:pt>
                <c:pt idx="40">
                  <c:v>6.7212618949343383E-2</c:v>
                </c:pt>
                <c:pt idx="41">
                  <c:v>6.3656080301423668E-2</c:v>
                </c:pt>
                <c:pt idx="42">
                  <c:v>3.185229454761962E-2</c:v>
                </c:pt>
                <c:pt idx="43">
                  <c:v>6.1441799262549335E-2</c:v>
                </c:pt>
                <c:pt idx="44">
                  <c:v>3.159015564156431E-2</c:v>
                </c:pt>
                <c:pt idx="45">
                  <c:v>3.509925354059984E-2</c:v>
                </c:pt>
                <c:pt idx="46">
                  <c:v>3.3950861633463281E-2</c:v>
                </c:pt>
                <c:pt idx="47">
                  <c:v>5.4892513796904963E-2</c:v>
                </c:pt>
              </c:numCache>
            </c:numRef>
          </c:val>
          <c:smooth val="0"/>
          <c:extLst>
            <c:ext xmlns:c16="http://schemas.microsoft.com/office/drawing/2014/chart" uri="{C3380CC4-5D6E-409C-BE32-E72D297353CC}">
              <c16:uniqueId val="{00000001-FDF1-4FBD-AFB6-4E1990A10AC8}"/>
            </c:ext>
          </c:extLst>
        </c:ser>
        <c:ser>
          <c:idx val="2"/>
          <c:order val="2"/>
          <c:tx>
            <c:strRef>
              <c:f>'Intervalos finales productores'!$E$55</c:f>
              <c:strCache>
                <c:ptCount val="1"/>
                <c:pt idx="0">
                  <c:v>general</c:v>
                </c:pt>
              </c:strCache>
            </c:strRef>
          </c:tx>
          <c:spPr>
            <a:ln w="19050" cap="rnd">
              <a:noFill/>
              <a:round/>
            </a:ln>
            <a:effectLst/>
          </c:spPr>
          <c:marker>
            <c:symbol val="dot"/>
            <c:size val="3"/>
            <c:spPr>
              <a:solidFill>
                <a:schemeClr val="accent5"/>
              </a:solidFill>
              <a:ln w="9525">
                <a:solidFill>
                  <a:schemeClr val="accent5"/>
                </a:solidFill>
              </a:ln>
              <a:effectLst/>
            </c:spPr>
          </c:marker>
          <c:val>
            <c:numRef>
              <c:f>'Intervalos finales productores'!$E$56:$E$103</c:f>
              <c:numCache>
                <c:formatCode>General</c:formatCode>
                <c:ptCount val="48"/>
                <c:pt idx="0">
                  <c:v>4.5044561792823928E-2</c:v>
                </c:pt>
                <c:pt idx="1">
                  <c:v>7.2251473461121041E-2</c:v>
                </c:pt>
                <c:pt idx="2">
                  <c:v>4.2519699730020982E-2</c:v>
                </c:pt>
                <c:pt idx="3">
                  <c:v>4.5162656018638371E-2</c:v>
                </c:pt>
                <c:pt idx="4">
                  <c:v>3.048078130906056E-2</c:v>
                </c:pt>
                <c:pt idx="5">
                  <c:v>5.6631481473456174E-2</c:v>
                </c:pt>
                <c:pt idx="6">
                  <c:v>4.8155727616668864E-2</c:v>
                </c:pt>
                <c:pt idx="7">
                  <c:v>3.1460817365696253E-2</c:v>
                </c:pt>
                <c:pt idx="8">
                  <c:v>4.1078331907911679E-2</c:v>
                </c:pt>
                <c:pt idx="9">
                  <c:v>5.2380655928164849E-2</c:v>
                </c:pt>
                <c:pt idx="10">
                  <c:v>3.3654510799349273E-2</c:v>
                </c:pt>
                <c:pt idx="11">
                  <c:v>5.2714157172318199E-2</c:v>
                </c:pt>
                <c:pt idx="12">
                  <c:v>5.4157823837324662E-2</c:v>
                </c:pt>
                <c:pt idx="13">
                  <c:v>3.339358506112787E-2</c:v>
                </c:pt>
                <c:pt idx="14">
                  <c:v>3.6651439084566306E-2</c:v>
                </c:pt>
                <c:pt idx="15">
                  <c:v>4.2575205192607227E-2</c:v>
                </c:pt>
                <c:pt idx="16">
                  <c:v>4.9886731526579992E-2</c:v>
                </c:pt>
                <c:pt idx="17">
                  <c:v>7.6446245243926139E-2</c:v>
                </c:pt>
                <c:pt idx="18">
                  <c:v>3.1659845064618594E-2</c:v>
                </c:pt>
                <c:pt idx="19">
                  <c:v>3.0974705583048857E-2</c:v>
                </c:pt>
                <c:pt idx="20">
                  <c:v>3.3826627894680189E-2</c:v>
                </c:pt>
                <c:pt idx="21">
                  <c:v>5.7107747313012047E-2</c:v>
                </c:pt>
                <c:pt idx="22">
                  <c:v>3.5930307206043656E-2</c:v>
                </c:pt>
                <c:pt idx="23">
                  <c:v>4.2728649816801446E-2</c:v>
                </c:pt>
                <c:pt idx="24">
                  <c:v>3.0537233746273672E-2</c:v>
                </c:pt>
                <c:pt idx="25">
                  <c:v>5.8631047792373783E-2</c:v>
                </c:pt>
                <c:pt idx="26">
                  <c:v>5.3514820667990931E-2</c:v>
                </c:pt>
                <c:pt idx="27">
                  <c:v>5.526150098524435E-2</c:v>
                </c:pt>
                <c:pt idx="28">
                  <c:v>3.5961404125643193E-2</c:v>
                </c:pt>
                <c:pt idx="29">
                  <c:v>4.2977474443630148E-2</c:v>
                </c:pt>
                <c:pt idx="30">
                  <c:v>4.1549434590133008E-2</c:v>
                </c:pt>
                <c:pt idx="31">
                  <c:v>3.5336918463805191E-2</c:v>
                </c:pt>
                <c:pt idx="32">
                  <c:v>5.8513620622663118E-2</c:v>
                </c:pt>
                <c:pt idx="33">
                  <c:v>3.2539811975151336E-2</c:v>
                </c:pt>
                <c:pt idx="34">
                  <c:v>4.067724270347256E-2</c:v>
                </c:pt>
                <c:pt idx="35">
                  <c:v>3.5112058965003717E-2</c:v>
                </c:pt>
                <c:pt idx="36">
                  <c:v>3.2978446953918161E-2</c:v>
                </c:pt>
                <c:pt idx="37">
                  <c:v>3.4585471770321133E-2</c:v>
                </c:pt>
                <c:pt idx="38">
                  <c:v>5.4323653007035115E-2</c:v>
                </c:pt>
                <c:pt idx="39">
                  <c:v>3.9443119016150031E-2</c:v>
                </c:pt>
                <c:pt idx="40">
                  <c:v>6.6329491533348606E-2</c:v>
                </c:pt>
                <c:pt idx="41">
                  <c:v>6.2892720034866109E-2</c:v>
                </c:pt>
                <c:pt idx="42">
                  <c:v>3.0473378998179423E-2</c:v>
                </c:pt>
                <c:pt idx="43">
                  <c:v>5.9569968116071424E-2</c:v>
                </c:pt>
                <c:pt idx="44">
                  <c:v>2.9730793847664621E-2</c:v>
                </c:pt>
                <c:pt idx="45">
                  <c:v>3.4109190592754426E-2</c:v>
                </c:pt>
                <c:pt idx="46">
                  <c:v>3.2489077109839115E-2</c:v>
                </c:pt>
                <c:pt idx="47">
                  <c:v>5.2779779279316624E-2</c:v>
                </c:pt>
              </c:numCache>
            </c:numRef>
          </c:val>
          <c:smooth val="0"/>
          <c:extLst>
            <c:ext xmlns:c16="http://schemas.microsoft.com/office/drawing/2014/chart" uri="{C3380CC4-5D6E-409C-BE32-E72D297353CC}">
              <c16:uniqueId val="{00000002-FDF1-4FBD-AFB6-4E1990A10AC8}"/>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axId val="566215632"/>
        <c:axId val="566215960"/>
      </c:stockChart>
      <c:catAx>
        <c:axId val="5662156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66215960"/>
        <c:crosses val="autoZero"/>
        <c:auto val="1"/>
        <c:lblAlgn val="ctr"/>
        <c:lblOffset val="100"/>
        <c:noMultiLvlLbl val="0"/>
      </c:catAx>
      <c:valAx>
        <c:axId val="566215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662156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117928</xdr:colOff>
      <xdr:row>3</xdr:row>
      <xdr:rowOff>96458</xdr:rowOff>
    </xdr:from>
    <xdr:to>
      <xdr:col>16</xdr:col>
      <xdr:colOff>95250</xdr:colOff>
      <xdr:row>27</xdr:row>
      <xdr:rowOff>179917</xdr:rowOff>
    </xdr:to>
    <xdr:graphicFrame macro="">
      <xdr:nvGraphicFramePr>
        <xdr:cNvPr id="2" name="Gráfico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9525</xdr:colOff>
      <xdr:row>54</xdr:row>
      <xdr:rowOff>4762</xdr:rowOff>
    </xdr:from>
    <xdr:to>
      <xdr:col>12</xdr:col>
      <xdr:colOff>9525</xdr:colOff>
      <xdr:row>68</xdr:row>
      <xdr:rowOff>80962</xdr:rowOff>
    </xdr:to>
    <xdr:graphicFrame macro="">
      <xdr:nvGraphicFramePr>
        <xdr:cNvPr id="3" name="Gráfico 2">
          <a:extLst>
            <a:ext uri="{FF2B5EF4-FFF2-40B4-BE49-F238E27FC236}">
              <a16:creationId xmlns:a16="http://schemas.microsoft.com/office/drawing/2014/main" id="{518F2B33-B278-41CD-B783-BAF0DF6684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xdr:colOff>
      <xdr:row>68</xdr:row>
      <xdr:rowOff>90487</xdr:rowOff>
    </xdr:from>
    <xdr:to>
      <xdr:col>12</xdr:col>
      <xdr:colOff>9525</xdr:colOff>
      <xdr:row>82</xdr:row>
      <xdr:rowOff>166687</xdr:rowOff>
    </xdr:to>
    <xdr:graphicFrame macro="">
      <xdr:nvGraphicFramePr>
        <xdr:cNvPr id="5" name="Gráfico 4">
          <a:extLst>
            <a:ext uri="{FF2B5EF4-FFF2-40B4-BE49-F238E27FC236}">
              <a16:creationId xmlns:a16="http://schemas.microsoft.com/office/drawing/2014/main" id="{5D841478-8555-429C-BA9A-22068B91A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19050</xdr:colOff>
      <xdr:row>82</xdr:row>
      <xdr:rowOff>185737</xdr:rowOff>
    </xdr:from>
    <xdr:to>
      <xdr:col>12</xdr:col>
      <xdr:colOff>19050</xdr:colOff>
      <xdr:row>97</xdr:row>
      <xdr:rowOff>71437</xdr:rowOff>
    </xdr:to>
    <xdr:graphicFrame macro="">
      <xdr:nvGraphicFramePr>
        <xdr:cNvPr id="7" name="Gráfico 6">
          <a:extLst>
            <a:ext uri="{FF2B5EF4-FFF2-40B4-BE49-F238E27FC236}">
              <a16:creationId xmlns:a16="http://schemas.microsoft.com/office/drawing/2014/main" id="{63F88A98-9009-4DEC-9425-5866832587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4"/>
  <sheetViews>
    <sheetView topLeftCell="N1" zoomScaleNormal="100" workbookViewId="0">
      <selection activeCell="AC2" sqref="AC2"/>
    </sheetView>
  </sheetViews>
  <sheetFormatPr baseColWidth="10" defaultRowHeight="15" x14ac:dyDescent="0.25"/>
  <cols>
    <col min="1" max="1" width="4.42578125" bestFit="1" customWidth="1"/>
    <col min="2" max="2" width="39.28515625" customWidth="1"/>
    <col min="28" max="28" width="20.42578125" bestFit="1" customWidth="1"/>
  </cols>
  <sheetData>
    <row r="1" spans="1:28" x14ac:dyDescent="0.25">
      <c r="A1" t="s">
        <v>67</v>
      </c>
      <c r="B1" t="s">
        <v>41</v>
      </c>
      <c r="C1" t="s">
        <v>42</v>
      </c>
      <c r="D1" t="s">
        <v>43</v>
      </c>
      <c r="E1" t="s">
        <v>44</v>
      </c>
      <c r="F1" t="s">
        <v>45</v>
      </c>
      <c r="G1" t="s">
        <v>46</v>
      </c>
      <c r="H1" t="s">
        <v>47</v>
      </c>
      <c r="I1" t="s">
        <v>48</v>
      </c>
      <c r="J1" t="s">
        <v>49</v>
      </c>
      <c r="K1" t="s">
        <v>50</v>
      </c>
      <c r="L1" t="s">
        <v>51</v>
      </c>
      <c r="M1" t="s">
        <v>52</v>
      </c>
      <c r="N1" t="s">
        <v>53</v>
      </c>
      <c r="O1" t="s">
        <v>54</v>
      </c>
      <c r="P1" t="s">
        <v>55</v>
      </c>
      <c r="Q1" t="s">
        <v>56</v>
      </c>
      <c r="R1" t="s">
        <v>57</v>
      </c>
      <c r="S1" t="s">
        <v>58</v>
      </c>
      <c r="T1" t="s">
        <v>59</v>
      </c>
      <c r="U1" t="s">
        <v>60</v>
      </c>
      <c r="V1" t="s">
        <v>61</v>
      </c>
      <c r="W1" t="s">
        <v>62</v>
      </c>
      <c r="X1" t="s">
        <v>63</v>
      </c>
      <c r="Y1" t="s">
        <v>64</v>
      </c>
      <c r="Z1" t="s">
        <v>65</v>
      </c>
      <c r="AA1" t="s">
        <v>66</v>
      </c>
      <c r="AB1" s="18" t="s">
        <v>87</v>
      </c>
    </row>
    <row r="2" spans="1:28" x14ac:dyDescent="0.25">
      <c r="A2">
        <v>1</v>
      </c>
      <c r="B2" t="s">
        <v>30</v>
      </c>
      <c r="C2" s="1">
        <v>2548</v>
      </c>
      <c r="D2">
        <v>2843</v>
      </c>
      <c r="E2">
        <v>2856</v>
      </c>
      <c r="F2">
        <v>2856</v>
      </c>
      <c r="G2">
        <v>2856</v>
      </c>
      <c r="H2">
        <v>2550</v>
      </c>
      <c r="I2">
        <v>3056</v>
      </c>
      <c r="J2">
        <v>2754</v>
      </c>
      <c r="K2" s="3">
        <v>3060</v>
      </c>
      <c r="L2" s="3">
        <v>3059</v>
      </c>
      <c r="M2" s="4">
        <v>2754</v>
      </c>
      <c r="N2" s="3">
        <v>2754</v>
      </c>
      <c r="P2" s="7">
        <v>2856</v>
      </c>
      <c r="Q2" s="3">
        <v>2856</v>
      </c>
      <c r="R2" s="3">
        <v>2856</v>
      </c>
      <c r="S2" s="7"/>
      <c r="T2" s="7">
        <v>2754</v>
      </c>
      <c r="U2" s="3">
        <v>2754</v>
      </c>
      <c r="V2" s="8">
        <v>2754</v>
      </c>
      <c r="X2">
        <v>2856</v>
      </c>
      <c r="Y2">
        <v>2856</v>
      </c>
      <c r="Z2">
        <v>2856</v>
      </c>
      <c r="AA2">
        <v>2856</v>
      </c>
      <c r="AB2" s="19">
        <f>SUM(C2:AA2)</f>
        <v>62200</v>
      </c>
    </row>
    <row r="3" spans="1:28" x14ac:dyDescent="0.25">
      <c r="A3">
        <v>2</v>
      </c>
      <c r="B3" t="s">
        <v>5</v>
      </c>
      <c r="C3" s="1">
        <v>7690</v>
      </c>
      <c r="D3">
        <v>9180</v>
      </c>
      <c r="E3">
        <v>9180</v>
      </c>
      <c r="F3">
        <v>9180</v>
      </c>
      <c r="G3">
        <v>9030</v>
      </c>
      <c r="H3">
        <v>7140</v>
      </c>
      <c r="I3">
        <v>8155</v>
      </c>
      <c r="J3">
        <v>8124</v>
      </c>
      <c r="K3" s="3">
        <v>9179</v>
      </c>
      <c r="L3" s="3">
        <v>8150</v>
      </c>
      <c r="M3" s="4">
        <v>8160</v>
      </c>
      <c r="N3" s="3">
        <v>8160</v>
      </c>
      <c r="P3" s="7">
        <v>8670</v>
      </c>
      <c r="Q3" s="3">
        <v>9180</v>
      </c>
      <c r="R3" s="3">
        <v>9180</v>
      </c>
      <c r="S3" s="7"/>
      <c r="T3" s="7">
        <v>9180</v>
      </c>
      <c r="U3" s="3">
        <v>9180</v>
      </c>
      <c r="V3" s="8">
        <v>9180</v>
      </c>
      <c r="X3">
        <v>9180</v>
      </c>
      <c r="Y3">
        <v>9180</v>
      </c>
      <c r="Z3">
        <v>9180</v>
      </c>
      <c r="AB3" s="19">
        <f t="shared" ref="AB3:AB49" si="0">SUM(C3:AA3)</f>
        <v>183438</v>
      </c>
    </row>
    <row r="4" spans="1:28" x14ac:dyDescent="0.25">
      <c r="A4">
        <v>3</v>
      </c>
      <c r="B4" t="s">
        <v>74</v>
      </c>
      <c r="C4" s="1"/>
      <c r="K4" s="2"/>
      <c r="M4" s="4">
        <v>2244</v>
      </c>
      <c r="N4" s="3">
        <v>2244</v>
      </c>
      <c r="P4" s="7">
        <v>2856</v>
      </c>
      <c r="Q4" s="3">
        <v>2886</v>
      </c>
      <c r="R4" s="3">
        <v>2856</v>
      </c>
      <c r="S4" s="7"/>
      <c r="T4" s="7">
        <v>2652</v>
      </c>
      <c r="U4" s="3">
        <v>2652</v>
      </c>
      <c r="V4" s="8">
        <v>2754</v>
      </c>
      <c r="X4">
        <v>2856</v>
      </c>
      <c r="Y4">
        <v>2856</v>
      </c>
      <c r="Z4">
        <v>2856</v>
      </c>
      <c r="AA4">
        <v>2856</v>
      </c>
      <c r="AB4" s="19">
        <f t="shared" si="0"/>
        <v>32568</v>
      </c>
    </row>
    <row r="5" spans="1:28" x14ac:dyDescent="0.25">
      <c r="A5">
        <v>4</v>
      </c>
      <c r="B5" t="s">
        <v>16</v>
      </c>
      <c r="C5" s="1">
        <v>1525</v>
      </c>
      <c r="D5">
        <v>1530</v>
      </c>
      <c r="E5">
        <v>1627</v>
      </c>
      <c r="F5">
        <v>1631</v>
      </c>
      <c r="G5">
        <v>1632</v>
      </c>
      <c r="H5">
        <v>1632</v>
      </c>
      <c r="I5">
        <v>1631</v>
      </c>
      <c r="J5">
        <v>1627</v>
      </c>
      <c r="K5" s="3">
        <v>1632</v>
      </c>
      <c r="L5" s="3">
        <v>1628</v>
      </c>
      <c r="M5" s="4">
        <v>1618</v>
      </c>
      <c r="N5" s="3">
        <v>1633</v>
      </c>
      <c r="P5" s="7">
        <v>1632</v>
      </c>
      <c r="Q5" s="3">
        <v>1632</v>
      </c>
      <c r="R5" s="3">
        <v>1632</v>
      </c>
      <c r="S5" s="7"/>
      <c r="T5" s="7">
        <v>1632</v>
      </c>
      <c r="U5" s="3">
        <v>1632</v>
      </c>
      <c r="V5" s="8">
        <v>1632</v>
      </c>
      <c r="X5">
        <v>1632</v>
      </c>
      <c r="Y5">
        <v>1632</v>
      </c>
      <c r="Z5">
        <v>1632</v>
      </c>
      <c r="AA5">
        <v>1632</v>
      </c>
      <c r="AB5" s="19">
        <f t="shared" si="0"/>
        <v>35666</v>
      </c>
    </row>
    <row r="6" spans="1:28" x14ac:dyDescent="0.25">
      <c r="A6">
        <v>5</v>
      </c>
      <c r="B6" t="s">
        <v>25</v>
      </c>
      <c r="C6" s="1">
        <v>2652</v>
      </c>
      <c r="D6">
        <v>2853</v>
      </c>
      <c r="E6">
        <v>2856</v>
      </c>
      <c r="F6">
        <v>2856</v>
      </c>
      <c r="G6">
        <v>2448</v>
      </c>
      <c r="H6">
        <v>2855</v>
      </c>
      <c r="I6">
        <v>2856</v>
      </c>
      <c r="J6">
        <v>2856</v>
      </c>
      <c r="K6" s="3">
        <v>2856</v>
      </c>
      <c r="L6" s="3">
        <v>2448</v>
      </c>
      <c r="M6" s="4">
        <v>2856</v>
      </c>
      <c r="N6" s="3">
        <v>2856</v>
      </c>
      <c r="P6" s="7">
        <v>2856</v>
      </c>
      <c r="Q6" s="3">
        <v>2856</v>
      </c>
      <c r="R6" s="3">
        <v>2856</v>
      </c>
      <c r="S6" s="7"/>
      <c r="T6" s="7">
        <v>2856</v>
      </c>
      <c r="U6" s="3">
        <v>2856</v>
      </c>
      <c r="V6" s="8">
        <v>2856</v>
      </c>
      <c r="X6">
        <v>2856</v>
      </c>
      <c r="Y6">
        <v>2856</v>
      </c>
      <c r="Z6">
        <v>2856</v>
      </c>
      <c r="AA6">
        <v>3672</v>
      </c>
      <c r="AB6" s="19">
        <f t="shared" si="0"/>
        <v>62624</v>
      </c>
    </row>
    <row r="7" spans="1:28" x14ac:dyDescent="0.25">
      <c r="A7">
        <v>6</v>
      </c>
      <c r="B7" t="s">
        <v>12</v>
      </c>
      <c r="C7" s="1">
        <v>1224</v>
      </c>
      <c r="D7">
        <v>1223</v>
      </c>
      <c r="E7">
        <v>1326</v>
      </c>
      <c r="F7">
        <v>1312</v>
      </c>
      <c r="G7">
        <v>1223</v>
      </c>
      <c r="H7">
        <v>1122</v>
      </c>
      <c r="I7">
        <v>1122</v>
      </c>
      <c r="J7">
        <v>1220</v>
      </c>
      <c r="K7" s="3">
        <v>1224</v>
      </c>
      <c r="L7" s="3">
        <v>1224</v>
      </c>
      <c r="M7" s="4">
        <v>1222</v>
      </c>
      <c r="N7" s="3">
        <v>1224</v>
      </c>
      <c r="P7" s="7">
        <v>1224</v>
      </c>
      <c r="Q7" s="3">
        <v>1224</v>
      </c>
      <c r="R7" s="3">
        <v>1224</v>
      </c>
      <c r="S7" s="7"/>
      <c r="T7" s="7">
        <v>1224</v>
      </c>
      <c r="U7" s="3">
        <v>1224</v>
      </c>
      <c r="V7" s="8">
        <v>1224</v>
      </c>
      <c r="X7">
        <v>1224</v>
      </c>
      <c r="Y7">
        <v>1224</v>
      </c>
      <c r="Z7">
        <v>1224</v>
      </c>
      <c r="AA7">
        <v>1224</v>
      </c>
      <c r="AB7" s="19">
        <f t="shared" si="0"/>
        <v>26906</v>
      </c>
    </row>
    <row r="8" spans="1:28" x14ac:dyDescent="0.25">
      <c r="A8">
        <v>7</v>
      </c>
      <c r="B8" t="s">
        <v>15</v>
      </c>
      <c r="C8" s="1">
        <v>2753</v>
      </c>
      <c r="D8">
        <v>2752</v>
      </c>
      <c r="E8">
        <v>2855</v>
      </c>
      <c r="F8">
        <v>2852</v>
      </c>
      <c r="G8">
        <v>2244</v>
      </c>
      <c r="H8">
        <v>2856</v>
      </c>
      <c r="I8">
        <v>2856</v>
      </c>
      <c r="J8">
        <v>2750</v>
      </c>
      <c r="K8" s="3">
        <v>2493</v>
      </c>
      <c r="L8" s="3">
        <v>2754</v>
      </c>
      <c r="M8" s="4">
        <v>2753</v>
      </c>
      <c r="N8" s="3">
        <v>2754</v>
      </c>
      <c r="P8" s="7">
        <v>2754</v>
      </c>
      <c r="Q8" s="3">
        <v>2856</v>
      </c>
      <c r="R8" s="3">
        <v>2856</v>
      </c>
      <c r="S8" s="7"/>
      <c r="T8" s="7">
        <v>2856</v>
      </c>
      <c r="U8" s="3">
        <v>2856</v>
      </c>
      <c r="V8" s="8">
        <v>2856</v>
      </c>
      <c r="X8">
        <v>2856</v>
      </c>
      <c r="Y8">
        <v>2856</v>
      </c>
      <c r="Z8">
        <v>2856</v>
      </c>
      <c r="AA8">
        <v>2856</v>
      </c>
      <c r="AB8" s="19">
        <f t="shared" si="0"/>
        <v>61130</v>
      </c>
    </row>
    <row r="9" spans="1:28" x14ac:dyDescent="0.25">
      <c r="A9">
        <v>8</v>
      </c>
      <c r="B9" t="s">
        <v>9</v>
      </c>
      <c r="C9" s="1">
        <v>2856</v>
      </c>
      <c r="D9">
        <v>3042</v>
      </c>
      <c r="E9">
        <v>3054</v>
      </c>
      <c r="F9">
        <v>3058</v>
      </c>
      <c r="G9">
        <v>2546</v>
      </c>
      <c r="H9">
        <v>2040</v>
      </c>
      <c r="I9">
        <v>2735</v>
      </c>
      <c r="J9">
        <v>2854</v>
      </c>
      <c r="K9" s="3">
        <v>2854</v>
      </c>
      <c r="L9" s="3">
        <v>2856</v>
      </c>
      <c r="M9" s="4">
        <v>2856</v>
      </c>
      <c r="N9" s="3">
        <v>2856</v>
      </c>
      <c r="P9" s="7">
        <v>2856</v>
      </c>
      <c r="Q9" s="3">
        <v>2856</v>
      </c>
      <c r="R9" s="3">
        <v>2856</v>
      </c>
      <c r="S9" s="7"/>
      <c r="T9" s="7">
        <v>2856</v>
      </c>
      <c r="U9" s="3">
        <v>2856</v>
      </c>
      <c r="V9" s="8">
        <v>2856</v>
      </c>
      <c r="X9">
        <v>2856</v>
      </c>
      <c r="Y9">
        <v>2856</v>
      </c>
      <c r="Z9">
        <v>2856</v>
      </c>
      <c r="AA9">
        <v>2856</v>
      </c>
      <c r="AB9" s="19">
        <f t="shared" si="0"/>
        <v>62167</v>
      </c>
    </row>
    <row r="10" spans="1:28" x14ac:dyDescent="0.25">
      <c r="A10">
        <v>9</v>
      </c>
      <c r="B10" t="s">
        <v>7</v>
      </c>
      <c r="C10" s="1">
        <v>2842</v>
      </c>
      <c r="D10">
        <v>3060</v>
      </c>
      <c r="E10">
        <v>3060</v>
      </c>
      <c r="F10">
        <v>3058</v>
      </c>
      <c r="G10">
        <v>2550</v>
      </c>
      <c r="H10">
        <v>2040</v>
      </c>
      <c r="I10">
        <v>2754</v>
      </c>
      <c r="J10">
        <v>2856</v>
      </c>
      <c r="K10" s="3">
        <v>2856</v>
      </c>
      <c r="L10" s="3">
        <v>2856</v>
      </c>
      <c r="M10" s="4">
        <v>2856</v>
      </c>
      <c r="N10" s="3">
        <v>2856</v>
      </c>
      <c r="P10" s="7">
        <v>2856</v>
      </c>
      <c r="Q10" s="3">
        <v>2856</v>
      </c>
      <c r="R10" s="3">
        <v>2856</v>
      </c>
      <c r="S10" s="7"/>
      <c r="T10" s="7">
        <v>16320</v>
      </c>
      <c r="U10" s="3">
        <v>16320</v>
      </c>
      <c r="V10" s="8">
        <v>16320</v>
      </c>
      <c r="X10">
        <v>16320</v>
      </c>
      <c r="Y10">
        <v>16320</v>
      </c>
      <c r="Z10">
        <v>16320</v>
      </c>
      <c r="AA10">
        <v>16320</v>
      </c>
      <c r="AB10" s="19">
        <f t="shared" si="0"/>
        <v>156452</v>
      </c>
    </row>
    <row r="11" spans="1:28" x14ac:dyDescent="0.25">
      <c r="A11">
        <v>10</v>
      </c>
      <c r="B11" t="s">
        <v>75</v>
      </c>
      <c r="C11" s="1">
        <v>1019</v>
      </c>
      <c r="D11">
        <v>1220</v>
      </c>
      <c r="E11">
        <v>1222</v>
      </c>
      <c r="F11">
        <v>1223</v>
      </c>
      <c r="G11">
        <v>1020</v>
      </c>
      <c r="H11">
        <v>1111</v>
      </c>
      <c r="I11">
        <v>1117</v>
      </c>
      <c r="J11">
        <v>1022</v>
      </c>
      <c r="K11" s="3">
        <v>1119</v>
      </c>
      <c r="L11" s="3">
        <v>1122</v>
      </c>
      <c r="M11" s="4"/>
      <c r="N11" s="3"/>
      <c r="X11">
        <v>1224</v>
      </c>
      <c r="Y11">
        <v>1224</v>
      </c>
      <c r="Z11">
        <v>1224</v>
      </c>
      <c r="AB11" s="19">
        <f t="shared" si="0"/>
        <v>14867</v>
      </c>
    </row>
    <row r="12" spans="1:28" x14ac:dyDescent="0.25">
      <c r="A12">
        <v>11</v>
      </c>
      <c r="B12" t="s">
        <v>72</v>
      </c>
      <c r="K12" s="3">
        <v>1514</v>
      </c>
      <c r="L12" s="3">
        <v>1530</v>
      </c>
      <c r="M12" s="4">
        <v>1528</v>
      </c>
      <c r="N12" s="3">
        <v>1531</v>
      </c>
      <c r="P12" s="7">
        <v>1530</v>
      </c>
      <c r="Q12" s="3">
        <v>1530</v>
      </c>
      <c r="R12" s="3">
        <v>1530</v>
      </c>
      <c r="S12" s="9"/>
      <c r="T12" s="9">
        <v>1530</v>
      </c>
      <c r="U12" s="3">
        <v>1530</v>
      </c>
      <c r="V12" s="8">
        <v>1530</v>
      </c>
      <c r="X12">
        <v>1530</v>
      </c>
      <c r="Y12">
        <v>1530</v>
      </c>
      <c r="Z12">
        <v>1530</v>
      </c>
      <c r="AB12" s="19">
        <f t="shared" si="0"/>
        <v>19873</v>
      </c>
    </row>
    <row r="13" spans="1:28" x14ac:dyDescent="0.25">
      <c r="A13">
        <v>12</v>
      </c>
      <c r="B13" t="s">
        <v>34</v>
      </c>
      <c r="C13" s="1">
        <v>2542</v>
      </c>
      <c r="D13">
        <v>2855</v>
      </c>
      <c r="E13">
        <v>2854</v>
      </c>
      <c r="F13">
        <v>2856</v>
      </c>
      <c r="G13">
        <v>2448</v>
      </c>
      <c r="H13">
        <v>2547</v>
      </c>
      <c r="I13">
        <v>2848</v>
      </c>
      <c r="J13">
        <v>2753</v>
      </c>
      <c r="K13" s="3">
        <v>3052</v>
      </c>
      <c r="L13" s="3">
        <v>3060</v>
      </c>
      <c r="M13" s="4">
        <v>2753</v>
      </c>
      <c r="N13" s="3">
        <v>2754</v>
      </c>
      <c r="P13" s="7">
        <v>2856</v>
      </c>
      <c r="Q13" s="3">
        <v>2754</v>
      </c>
      <c r="R13" s="3">
        <v>2754</v>
      </c>
      <c r="U13" s="3">
        <v>2652</v>
      </c>
      <c r="V13" s="8">
        <v>5508</v>
      </c>
      <c r="X13">
        <v>5304</v>
      </c>
      <c r="Y13">
        <v>5508</v>
      </c>
      <c r="Z13">
        <v>5712</v>
      </c>
      <c r="AA13">
        <v>5712</v>
      </c>
      <c r="AB13" s="19">
        <f t="shared" si="0"/>
        <v>72082</v>
      </c>
    </row>
    <row r="14" spans="1:28" x14ac:dyDescent="0.25">
      <c r="A14">
        <v>13</v>
      </c>
      <c r="B14" t="s">
        <v>27</v>
      </c>
      <c r="C14" s="1">
        <v>6119</v>
      </c>
      <c r="D14">
        <v>9178</v>
      </c>
      <c r="E14">
        <v>9183</v>
      </c>
      <c r="F14">
        <v>9180</v>
      </c>
      <c r="G14">
        <v>7954</v>
      </c>
      <c r="H14">
        <v>9179</v>
      </c>
      <c r="I14">
        <v>9180</v>
      </c>
      <c r="J14">
        <v>8091</v>
      </c>
      <c r="K14" s="3">
        <v>9180</v>
      </c>
      <c r="L14" s="3">
        <v>3060</v>
      </c>
      <c r="M14" s="4">
        <v>9180</v>
      </c>
      <c r="N14" s="3">
        <v>9180</v>
      </c>
      <c r="P14" s="7">
        <v>9180</v>
      </c>
      <c r="Q14" s="3">
        <v>9180</v>
      </c>
      <c r="R14" s="3">
        <v>9180</v>
      </c>
      <c r="S14" s="7"/>
      <c r="T14" s="7">
        <v>9180</v>
      </c>
      <c r="U14" s="3">
        <v>9180</v>
      </c>
      <c r="V14" s="8">
        <v>9180</v>
      </c>
      <c r="X14">
        <v>9180</v>
      </c>
      <c r="Y14">
        <v>9180</v>
      </c>
      <c r="Z14">
        <v>9690</v>
      </c>
      <c r="AA14">
        <v>9180</v>
      </c>
      <c r="AB14" s="19">
        <f t="shared" si="0"/>
        <v>190974</v>
      </c>
    </row>
    <row r="15" spans="1:28" x14ac:dyDescent="0.25">
      <c r="A15">
        <v>14</v>
      </c>
      <c r="B15" t="s">
        <v>68</v>
      </c>
      <c r="D15">
        <v>2854</v>
      </c>
      <c r="E15">
        <v>3060</v>
      </c>
      <c r="F15">
        <v>6118</v>
      </c>
      <c r="G15">
        <v>6119</v>
      </c>
      <c r="H15">
        <v>3773</v>
      </c>
      <c r="I15">
        <v>5304</v>
      </c>
      <c r="J15">
        <v>2850</v>
      </c>
      <c r="K15" s="3">
        <v>5304</v>
      </c>
      <c r="L15" s="3">
        <v>9180</v>
      </c>
      <c r="M15" s="4">
        <v>5712</v>
      </c>
      <c r="N15" s="3">
        <v>5712</v>
      </c>
      <c r="P15" s="7">
        <v>6120</v>
      </c>
      <c r="Q15" s="3">
        <v>6120</v>
      </c>
      <c r="R15" s="3">
        <v>6120</v>
      </c>
      <c r="S15" s="7"/>
      <c r="T15" s="7">
        <v>6630</v>
      </c>
      <c r="U15" s="3">
        <v>6630</v>
      </c>
      <c r="V15" s="8">
        <v>7956</v>
      </c>
      <c r="X15">
        <v>6120</v>
      </c>
      <c r="Y15">
        <v>7344</v>
      </c>
      <c r="Z15">
        <v>7038</v>
      </c>
      <c r="AA15">
        <v>7038</v>
      </c>
      <c r="AB15" s="19">
        <f t="shared" si="0"/>
        <v>123102</v>
      </c>
    </row>
    <row r="16" spans="1:28" x14ac:dyDescent="0.25">
      <c r="A16">
        <v>15</v>
      </c>
      <c r="B16" t="s">
        <v>8</v>
      </c>
      <c r="C16" s="1">
        <v>10400</v>
      </c>
      <c r="D16">
        <v>11730</v>
      </c>
      <c r="E16">
        <v>11215</v>
      </c>
      <c r="F16">
        <v>11216</v>
      </c>
      <c r="G16">
        <v>9486</v>
      </c>
      <c r="H16">
        <v>8160</v>
      </c>
      <c r="I16">
        <v>10710</v>
      </c>
      <c r="J16">
        <v>11322</v>
      </c>
      <c r="K16" s="3">
        <v>11322</v>
      </c>
      <c r="L16" s="3">
        <v>5508</v>
      </c>
      <c r="M16" s="4">
        <v>11219</v>
      </c>
      <c r="N16" s="3">
        <v>11220</v>
      </c>
      <c r="P16" s="7">
        <v>11220</v>
      </c>
      <c r="Q16" s="3">
        <v>11220</v>
      </c>
      <c r="R16" s="3">
        <v>11220</v>
      </c>
      <c r="S16" s="7"/>
      <c r="T16" s="7">
        <v>15810</v>
      </c>
      <c r="U16" s="3">
        <v>12750</v>
      </c>
      <c r="V16" s="8">
        <v>13056</v>
      </c>
      <c r="X16">
        <v>13056</v>
      </c>
      <c r="Y16">
        <v>13056</v>
      </c>
      <c r="Z16">
        <v>13056</v>
      </c>
      <c r="AA16">
        <v>13056</v>
      </c>
      <c r="AB16" s="19">
        <f t="shared" si="0"/>
        <v>251008</v>
      </c>
    </row>
    <row r="17" spans="1:28" x14ac:dyDescent="0.25">
      <c r="A17">
        <v>16</v>
      </c>
      <c r="B17" t="s">
        <v>35</v>
      </c>
      <c r="C17" s="1">
        <v>4280</v>
      </c>
      <c r="D17">
        <v>5884</v>
      </c>
      <c r="E17">
        <v>5916</v>
      </c>
      <c r="F17">
        <v>5904</v>
      </c>
      <c r="G17">
        <v>6117</v>
      </c>
      <c r="H17">
        <v>5200</v>
      </c>
      <c r="I17">
        <v>6114</v>
      </c>
      <c r="J17">
        <v>5197</v>
      </c>
      <c r="K17" s="3">
        <v>5905</v>
      </c>
      <c r="L17" s="3">
        <v>11220</v>
      </c>
      <c r="M17" s="4">
        <v>5508</v>
      </c>
      <c r="N17" s="3">
        <v>5508</v>
      </c>
      <c r="P17" s="7">
        <v>5712</v>
      </c>
      <c r="Q17" s="3">
        <v>5916</v>
      </c>
      <c r="R17" s="3">
        <v>5508</v>
      </c>
      <c r="S17" s="7"/>
      <c r="T17" s="7">
        <v>5508</v>
      </c>
      <c r="U17" s="3">
        <v>5508</v>
      </c>
      <c r="V17" s="8">
        <v>5610</v>
      </c>
      <c r="Y17">
        <v>5508</v>
      </c>
      <c r="Z17">
        <v>5712</v>
      </c>
      <c r="AA17">
        <v>5712</v>
      </c>
      <c r="AB17" s="19">
        <f t="shared" si="0"/>
        <v>123447</v>
      </c>
    </row>
    <row r="18" spans="1:28" x14ac:dyDescent="0.25">
      <c r="A18">
        <v>17</v>
      </c>
      <c r="B18" t="s">
        <v>73</v>
      </c>
      <c r="C18" s="1"/>
      <c r="D18">
        <v>2754</v>
      </c>
      <c r="E18">
        <v>2856</v>
      </c>
      <c r="F18">
        <v>2854</v>
      </c>
      <c r="G18">
        <v>2448</v>
      </c>
      <c r="H18">
        <v>1836</v>
      </c>
      <c r="I18">
        <v>2855</v>
      </c>
      <c r="J18">
        <v>2856</v>
      </c>
      <c r="K18" s="3">
        <v>2856</v>
      </c>
      <c r="L18" s="3">
        <v>5916</v>
      </c>
      <c r="M18" s="4">
        <v>2855</v>
      </c>
      <c r="N18" s="3">
        <v>2856</v>
      </c>
      <c r="P18" s="7">
        <v>2856</v>
      </c>
      <c r="Q18" s="3">
        <v>2856</v>
      </c>
      <c r="R18" s="3">
        <v>2856</v>
      </c>
      <c r="S18" s="7"/>
      <c r="T18" s="7">
        <v>2856</v>
      </c>
      <c r="U18" s="3">
        <v>2856</v>
      </c>
      <c r="V18" s="8">
        <v>2856</v>
      </c>
      <c r="X18">
        <v>2856</v>
      </c>
      <c r="Y18">
        <v>2856</v>
      </c>
      <c r="Z18">
        <v>2856</v>
      </c>
      <c r="AA18">
        <v>3570</v>
      </c>
      <c r="AB18" s="19">
        <f t="shared" si="0"/>
        <v>62216</v>
      </c>
    </row>
    <row r="19" spans="1:28" x14ac:dyDescent="0.25">
      <c r="A19">
        <v>18</v>
      </c>
      <c r="B19" t="s">
        <v>11</v>
      </c>
      <c r="C19">
        <v>1632</v>
      </c>
      <c r="D19">
        <v>1632</v>
      </c>
      <c r="E19">
        <v>1734</v>
      </c>
      <c r="F19">
        <v>1732</v>
      </c>
      <c r="G19">
        <v>1530</v>
      </c>
      <c r="H19">
        <v>1530</v>
      </c>
      <c r="I19">
        <v>1530</v>
      </c>
      <c r="J19">
        <v>1632</v>
      </c>
      <c r="K19" s="3">
        <v>1632</v>
      </c>
      <c r="L19" s="3">
        <v>2448</v>
      </c>
      <c r="M19" s="4">
        <v>1733</v>
      </c>
      <c r="N19" s="3">
        <v>1734</v>
      </c>
      <c r="P19" s="7">
        <v>1734</v>
      </c>
      <c r="Q19" s="3">
        <v>1734</v>
      </c>
      <c r="R19" s="3">
        <v>1734</v>
      </c>
      <c r="S19" s="7"/>
      <c r="T19" s="7">
        <v>1734</v>
      </c>
      <c r="U19" s="3">
        <v>1734</v>
      </c>
      <c r="V19" s="8">
        <v>1734</v>
      </c>
      <c r="X19">
        <v>1734</v>
      </c>
      <c r="Y19">
        <v>1734</v>
      </c>
      <c r="Z19">
        <v>1734</v>
      </c>
      <c r="AA19">
        <v>1734</v>
      </c>
      <c r="AB19" s="19">
        <f t="shared" si="0"/>
        <v>37839</v>
      </c>
    </row>
    <row r="20" spans="1:28" x14ac:dyDescent="0.25">
      <c r="A20">
        <v>19</v>
      </c>
      <c r="B20" t="s">
        <v>69</v>
      </c>
      <c r="D20">
        <v>7141</v>
      </c>
      <c r="E20">
        <v>6935</v>
      </c>
      <c r="F20">
        <v>7543</v>
      </c>
      <c r="G20">
        <v>7543</v>
      </c>
      <c r="H20">
        <v>5914</v>
      </c>
      <c r="I20">
        <v>5703</v>
      </c>
      <c r="J20">
        <v>5712</v>
      </c>
      <c r="K20" s="3">
        <v>5710</v>
      </c>
      <c r="L20" s="3">
        <v>1834</v>
      </c>
      <c r="M20" s="4">
        <v>5712</v>
      </c>
      <c r="N20" s="3">
        <v>5711</v>
      </c>
      <c r="P20" s="7">
        <v>1224</v>
      </c>
      <c r="Q20" s="3">
        <v>1224</v>
      </c>
      <c r="R20" s="3">
        <v>1224</v>
      </c>
      <c r="S20" s="7"/>
      <c r="T20" s="7">
        <v>1224</v>
      </c>
      <c r="U20" s="3">
        <v>1224</v>
      </c>
      <c r="V20" s="8">
        <v>1224</v>
      </c>
      <c r="X20">
        <v>1224</v>
      </c>
      <c r="Y20">
        <v>1428</v>
      </c>
      <c r="Z20">
        <v>1326</v>
      </c>
      <c r="AA20">
        <v>1326</v>
      </c>
      <c r="AB20" s="19">
        <f t="shared" si="0"/>
        <v>78106</v>
      </c>
    </row>
    <row r="21" spans="1:28" x14ac:dyDescent="0.25">
      <c r="A21">
        <v>20</v>
      </c>
      <c r="B21" t="s">
        <v>23</v>
      </c>
      <c r="C21" s="1">
        <v>1632</v>
      </c>
      <c r="D21">
        <v>1631</v>
      </c>
      <c r="E21">
        <v>1836</v>
      </c>
      <c r="F21">
        <v>1836</v>
      </c>
      <c r="G21">
        <v>1632</v>
      </c>
      <c r="H21">
        <v>1223</v>
      </c>
      <c r="I21">
        <v>1836</v>
      </c>
      <c r="J21">
        <v>1836</v>
      </c>
      <c r="K21" s="3">
        <v>1832</v>
      </c>
      <c r="L21" s="3">
        <v>5711</v>
      </c>
      <c r="M21" s="4">
        <v>1836</v>
      </c>
      <c r="N21" s="3">
        <v>1836</v>
      </c>
      <c r="P21" s="7">
        <v>1836</v>
      </c>
      <c r="Q21" s="3">
        <v>1836</v>
      </c>
      <c r="R21" s="3">
        <v>1836</v>
      </c>
      <c r="S21" s="7"/>
      <c r="T21" s="7">
        <v>1836</v>
      </c>
      <c r="U21" s="3">
        <v>1836</v>
      </c>
      <c r="V21" s="8">
        <v>1836</v>
      </c>
      <c r="X21">
        <v>1836</v>
      </c>
      <c r="Z21">
        <v>1938</v>
      </c>
      <c r="AA21">
        <v>2142</v>
      </c>
      <c r="AB21" s="19">
        <f t="shared" si="0"/>
        <v>41609</v>
      </c>
    </row>
    <row r="22" spans="1:28" x14ac:dyDescent="0.25">
      <c r="A22">
        <v>21</v>
      </c>
      <c r="B22" t="s">
        <v>10</v>
      </c>
      <c r="C22" s="1">
        <v>2856</v>
      </c>
      <c r="D22">
        <v>3053</v>
      </c>
      <c r="E22">
        <v>3058</v>
      </c>
      <c r="F22">
        <v>3062</v>
      </c>
      <c r="G22">
        <v>2549</v>
      </c>
      <c r="H22">
        <v>2244</v>
      </c>
      <c r="I22">
        <v>2750</v>
      </c>
      <c r="J22">
        <v>2854</v>
      </c>
      <c r="K22" s="3">
        <v>2856</v>
      </c>
      <c r="L22" s="3">
        <v>1428</v>
      </c>
      <c r="M22" s="4">
        <v>2856</v>
      </c>
      <c r="N22" s="3">
        <v>2856</v>
      </c>
      <c r="P22" s="7">
        <v>2856</v>
      </c>
      <c r="Q22" s="3">
        <v>2856</v>
      </c>
      <c r="R22" s="3">
        <v>2856</v>
      </c>
      <c r="S22" s="7"/>
      <c r="T22" s="7">
        <v>2856</v>
      </c>
      <c r="U22" s="3">
        <v>2856</v>
      </c>
      <c r="V22" s="8">
        <v>2856</v>
      </c>
      <c r="X22">
        <v>2856</v>
      </c>
      <c r="Y22">
        <v>2856</v>
      </c>
      <c r="Z22">
        <v>2856</v>
      </c>
      <c r="AA22">
        <v>2856</v>
      </c>
      <c r="AB22" s="19">
        <f t="shared" si="0"/>
        <v>60982</v>
      </c>
    </row>
    <row r="23" spans="1:28" x14ac:dyDescent="0.25">
      <c r="A23">
        <v>22</v>
      </c>
      <c r="B23" t="s">
        <v>38</v>
      </c>
      <c r="C23" s="1">
        <v>1420</v>
      </c>
      <c r="D23">
        <v>2244</v>
      </c>
      <c r="E23">
        <v>2240</v>
      </c>
      <c r="F23">
        <v>2240</v>
      </c>
      <c r="G23">
        <v>2243</v>
      </c>
      <c r="H23">
        <v>2242</v>
      </c>
      <c r="I23">
        <v>2240</v>
      </c>
      <c r="J23">
        <v>1730</v>
      </c>
      <c r="K23" s="3">
        <v>2242</v>
      </c>
      <c r="L23" s="3">
        <v>2856</v>
      </c>
      <c r="M23" s="4">
        <v>2446</v>
      </c>
      <c r="N23" s="3">
        <v>2448</v>
      </c>
      <c r="P23" s="7">
        <v>2448</v>
      </c>
      <c r="Q23" s="3">
        <v>2448</v>
      </c>
      <c r="R23" s="3">
        <v>2448</v>
      </c>
      <c r="S23" s="7"/>
      <c r="T23" s="7">
        <v>2448</v>
      </c>
      <c r="U23" s="3">
        <v>2448</v>
      </c>
      <c r="V23" s="8">
        <v>2448</v>
      </c>
      <c r="X23">
        <v>2448</v>
      </c>
      <c r="Y23">
        <v>2448</v>
      </c>
      <c r="Z23">
        <v>2346</v>
      </c>
      <c r="AA23">
        <v>2448</v>
      </c>
      <c r="AB23" s="19">
        <f t="shared" si="0"/>
        <v>50969</v>
      </c>
    </row>
    <row r="24" spans="1:28" x14ac:dyDescent="0.25">
      <c r="A24">
        <v>23</v>
      </c>
      <c r="B24" t="s">
        <v>14</v>
      </c>
      <c r="C24" s="1">
        <v>1218</v>
      </c>
      <c r="D24">
        <v>1103</v>
      </c>
      <c r="E24">
        <v>1215</v>
      </c>
      <c r="F24">
        <v>2747</v>
      </c>
      <c r="G24">
        <v>2244</v>
      </c>
      <c r="H24">
        <v>2754</v>
      </c>
      <c r="I24">
        <v>2754</v>
      </c>
      <c r="J24">
        <v>2650</v>
      </c>
      <c r="K24" s="3">
        <v>2752</v>
      </c>
      <c r="L24" s="3">
        <v>2241</v>
      </c>
      <c r="M24" s="4">
        <v>2749</v>
      </c>
      <c r="N24" s="3">
        <v>2754</v>
      </c>
      <c r="P24" s="7">
        <v>2754</v>
      </c>
      <c r="Q24" s="3">
        <v>2754</v>
      </c>
      <c r="R24" s="3">
        <v>2754</v>
      </c>
      <c r="S24" s="7"/>
      <c r="T24" s="7">
        <v>2754</v>
      </c>
      <c r="U24" s="3">
        <v>2754</v>
      </c>
      <c r="V24" s="8">
        <v>2754</v>
      </c>
      <c r="X24">
        <v>2856</v>
      </c>
      <c r="Y24">
        <v>2754</v>
      </c>
      <c r="Z24">
        <v>2754</v>
      </c>
      <c r="AA24">
        <v>2754</v>
      </c>
      <c r="AB24" s="19">
        <f t="shared" si="0"/>
        <v>54823</v>
      </c>
    </row>
    <row r="25" spans="1:28" x14ac:dyDescent="0.25">
      <c r="A25">
        <v>24</v>
      </c>
      <c r="B25" t="s">
        <v>36</v>
      </c>
      <c r="C25" s="1">
        <v>10812</v>
      </c>
      <c r="D25">
        <v>11017</v>
      </c>
      <c r="E25">
        <v>11016</v>
      </c>
      <c r="F25">
        <v>11012</v>
      </c>
      <c r="G25">
        <v>9996</v>
      </c>
      <c r="H25">
        <v>11013</v>
      </c>
      <c r="I25">
        <v>11006</v>
      </c>
      <c r="J25">
        <v>10196</v>
      </c>
      <c r="K25" s="3">
        <v>11014</v>
      </c>
      <c r="L25" s="3">
        <v>2754</v>
      </c>
      <c r="M25" s="4">
        <v>11727</v>
      </c>
      <c r="N25" s="3">
        <v>11730</v>
      </c>
      <c r="P25" s="7">
        <v>11832</v>
      </c>
      <c r="Q25" s="3">
        <v>11832</v>
      </c>
      <c r="R25" s="3">
        <v>11832</v>
      </c>
      <c r="S25" s="7"/>
      <c r="T25" s="7">
        <v>11730</v>
      </c>
      <c r="U25" s="3">
        <v>11730</v>
      </c>
      <c r="V25" s="8">
        <v>11730</v>
      </c>
      <c r="X25">
        <v>11730</v>
      </c>
      <c r="Y25">
        <v>11730</v>
      </c>
      <c r="Z25">
        <v>11016</v>
      </c>
      <c r="AA25">
        <v>11730</v>
      </c>
      <c r="AB25" s="19">
        <f t="shared" si="0"/>
        <v>240185</v>
      </c>
    </row>
    <row r="26" spans="1:28" x14ac:dyDescent="0.25">
      <c r="A26">
        <v>25</v>
      </c>
      <c r="B26" t="s">
        <v>24</v>
      </c>
      <c r="C26" s="1">
        <v>2651</v>
      </c>
      <c r="D26">
        <v>2855</v>
      </c>
      <c r="E26">
        <v>2856</v>
      </c>
      <c r="F26">
        <v>2855</v>
      </c>
      <c r="G26">
        <v>2447</v>
      </c>
      <c r="H26">
        <v>2142</v>
      </c>
      <c r="I26">
        <v>2856</v>
      </c>
      <c r="J26">
        <v>2856</v>
      </c>
      <c r="K26" s="3">
        <v>2856</v>
      </c>
      <c r="L26" s="3">
        <v>11015</v>
      </c>
      <c r="M26" s="4">
        <v>2856</v>
      </c>
      <c r="N26" s="3">
        <v>2856</v>
      </c>
      <c r="P26" s="7">
        <v>2856</v>
      </c>
      <c r="Q26" s="3">
        <v>2856</v>
      </c>
      <c r="R26" s="3">
        <v>2856</v>
      </c>
      <c r="S26" s="7"/>
      <c r="T26" s="7">
        <v>2856</v>
      </c>
      <c r="U26" s="3">
        <v>2856</v>
      </c>
      <c r="V26" s="8">
        <v>2856</v>
      </c>
      <c r="X26">
        <v>2856</v>
      </c>
      <c r="Y26">
        <v>2856</v>
      </c>
      <c r="Z26">
        <v>2856</v>
      </c>
      <c r="AA26">
        <v>3366</v>
      </c>
      <c r="AB26" s="19">
        <f t="shared" si="0"/>
        <v>70171</v>
      </c>
    </row>
    <row r="27" spans="1:28" x14ac:dyDescent="0.25">
      <c r="A27">
        <v>26</v>
      </c>
      <c r="B27" t="s">
        <v>39</v>
      </c>
      <c r="C27" s="1">
        <v>1018</v>
      </c>
      <c r="D27">
        <v>1728</v>
      </c>
      <c r="E27">
        <v>1733</v>
      </c>
      <c r="F27">
        <v>1728</v>
      </c>
      <c r="G27">
        <v>1533</v>
      </c>
      <c r="H27">
        <v>1734</v>
      </c>
      <c r="I27">
        <v>1732</v>
      </c>
      <c r="J27">
        <v>1428</v>
      </c>
      <c r="K27" s="3">
        <v>1733</v>
      </c>
      <c r="L27" s="3">
        <v>2448</v>
      </c>
      <c r="M27" s="4">
        <v>1836</v>
      </c>
      <c r="N27" s="3">
        <v>1836</v>
      </c>
      <c r="P27" s="7">
        <v>1734</v>
      </c>
      <c r="Q27" s="3">
        <v>1734</v>
      </c>
      <c r="R27" s="3">
        <v>1734</v>
      </c>
      <c r="S27" s="7"/>
      <c r="T27" s="7">
        <v>1836</v>
      </c>
      <c r="U27" s="3">
        <v>1836</v>
      </c>
      <c r="V27" s="8">
        <v>1836</v>
      </c>
      <c r="X27">
        <v>1836</v>
      </c>
      <c r="Y27">
        <v>1836</v>
      </c>
      <c r="Z27">
        <v>1734</v>
      </c>
      <c r="AA27">
        <v>1836</v>
      </c>
      <c r="AB27" s="19">
        <f t="shared" si="0"/>
        <v>38439</v>
      </c>
    </row>
    <row r="28" spans="1:28" x14ac:dyDescent="0.25">
      <c r="A28">
        <v>27</v>
      </c>
      <c r="B28" t="s">
        <v>28</v>
      </c>
      <c r="C28" s="1">
        <v>2550</v>
      </c>
      <c r="D28">
        <v>2856</v>
      </c>
      <c r="E28">
        <v>2850</v>
      </c>
      <c r="F28">
        <v>2854</v>
      </c>
      <c r="G28">
        <v>2548</v>
      </c>
      <c r="H28">
        <v>2854</v>
      </c>
      <c r="I28">
        <v>2856</v>
      </c>
      <c r="J28">
        <v>2852</v>
      </c>
      <c r="K28" s="3">
        <v>2855</v>
      </c>
      <c r="L28" s="3">
        <v>1734</v>
      </c>
      <c r="M28" s="4">
        <v>2856</v>
      </c>
      <c r="N28" s="3">
        <v>2856</v>
      </c>
      <c r="P28" s="7">
        <v>2856</v>
      </c>
      <c r="Q28" s="3">
        <v>2856</v>
      </c>
      <c r="R28" s="3">
        <v>2856</v>
      </c>
      <c r="S28" s="7"/>
      <c r="T28" s="7">
        <v>2856</v>
      </c>
      <c r="U28" s="3">
        <v>2856</v>
      </c>
      <c r="V28" s="8">
        <v>2856</v>
      </c>
      <c r="X28">
        <v>2856</v>
      </c>
      <c r="Y28">
        <v>2856</v>
      </c>
      <c r="Z28">
        <v>2856</v>
      </c>
      <c r="AA28">
        <v>2856</v>
      </c>
      <c r="AB28" s="19">
        <f t="shared" si="0"/>
        <v>61081</v>
      </c>
    </row>
    <row r="29" spans="1:28" x14ac:dyDescent="0.25">
      <c r="A29">
        <v>28</v>
      </c>
      <c r="B29" t="s">
        <v>21</v>
      </c>
      <c r="C29" s="1">
        <v>2747</v>
      </c>
      <c r="D29">
        <v>2754</v>
      </c>
      <c r="E29">
        <v>2857</v>
      </c>
      <c r="F29">
        <v>2855</v>
      </c>
      <c r="G29">
        <v>2244</v>
      </c>
      <c r="H29">
        <v>1530</v>
      </c>
      <c r="I29">
        <v>2649</v>
      </c>
      <c r="J29">
        <v>2752</v>
      </c>
      <c r="K29" s="3">
        <v>1326</v>
      </c>
      <c r="L29" s="3">
        <v>2856</v>
      </c>
      <c r="M29" s="4">
        <v>2754</v>
      </c>
      <c r="N29" s="3">
        <v>2753</v>
      </c>
      <c r="P29" s="7">
        <v>2754</v>
      </c>
      <c r="Q29" s="3">
        <v>2856</v>
      </c>
      <c r="R29" s="3">
        <v>2856</v>
      </c>
      <c r="S29" s="7"/>
      <c r="T29" s="7">
        <v>2856</v>
      </c>
      <c r="U29" s="3">
        <v>2856</v>
      </c>
      <c r="V29" s="8">
        <v>2856</v>
      </c>
      <c r="X29">
        <v>2856</v>
      </c>
      <c r="Y29">
        <v>2856</v>
      </c>
      <c r="Z29">
        <v>2856</v>
      </c>
      <c r="AA29">
        <v>2856</v>
      </c>
      <c r="AB29" s="19">
        <f t="shared" si="0"/>
        <v>58535</v>
      </c>
    </row>
    <row r="30" spans="1:28" x14ac:dyDescent="0.25">
      <c r="A30">
        <v>29</v>
      </c>
      <c r="B30" t="s">
        <v>0</v>
      </c>
      <c r="C30" s="1">
        <v>5503</v>
      </c>
      <c r="D30">
        <v>6119</v>
      </c>
      <c r="E30">
        <v>6116</v>
      </c>
      <c r="F30">
        <v>6118</v>
      </c>
      <c r="G30">
        <v>6114</v>
      </c>
      <c r="H30">
        <v>5406</v>
      </c>
      <c r="I30">
        <v>6217</v>
      </c>
      <c r="J30">
        <v>6011</v>
      </c>
      <c r="K30" s="11">
        <v>5915</v>
      </c>
      <c r="L30" s="1">
        <v>6107</v>
      </c>
      <c r="M30" s="4">
        <v>6128</v>
      </c>
      <c r="N30" s="1">
        <v>5609</v>
      </c>
      <c r="P30" s="7">
        <v>6120</v>
      </c>
      <c r="Q30" s="1">
        <v>5712</v>
      </c>
      <c r="R30" s="3">
        <v>5712</v>
      </c>
      <c r="S30" s="7"/>
      <c r="T30" s="7">
        <v>6120</v>
      </c>
      <c r="U30" s="1">
        <v>6120</v>
      </c>
      <c r="V30" s="8">
        <v>6120</v>
      </c>
      <c r="X30">
        <v>6120</v>
      </c>
      <c r="Y30">
        <v>6120</v>
      </c>
      <c r="Z30">
        <v>6120</v>
      </c>
      <c r="AA30">
        <v>6120</v>
      </c>
      <c r="AB30" s="19">
        <f t="shared" si="0"/>
        <v>131747</v>
      </c>
    </row>
    <row r="31" spans="1:28" x14ac:dyDescent="0.25">
      <c r="A31">
        <v>30</v>
      </c>
      <c r="B31" t="s">
        <v>31</v>
      </c>
      <c r="C31" s="1">
        <v>2548</v>
      </c>
      <c r="D31">
        <v>2848</v>
      </c>
      <c r="E31">
        <v>2856</v>
      </c>
      <c r="F31">
        <v>2856</v>
      </c>
      <c r="G31">
        <v>2856</v>
      </c>
      <c r="H31">
        <v>2856</v>
      </c>
      <c r="I31">
        <v>3060</v>
      </c>
      <c r="J31">
        <v>2754</v>
      </c>
      <c r="K31" s="3">
        <v>3060</v>
      </c>
      <c r="L31" s="3">
        <v>3060</v>
      </c>
      <c r="M31" s="4">
        <v>2754</v>
      </c>
      <c r="N31" s="3">
        <v>2754</v>
      </c>
      <c r="P31" s="7">
        <v>2856</v>
      </c>
      <c r="Q31" s="3">
        <v>2856</v>
      </c>
      <c r="R31" s="3">
        <v>2856</v>
      </c>
      <c r="S31" s="7"/>
      <c r="T31" s="7">
        <v>2754</v>
      </c>
      <c r="U31" s="3">
        <v>2754</v>
      </c>
      <c r="V31" s="8">
        <v>2754</v>
      </c>
      <c r="X31">
        <v>2856</v>
      </c>
      <c r="Y31">
        <v>2856</v>
      </c>
      <c r="Z31">
        <v>2856</v>
      </c>
      <c r="AA31">
        <v>2856</v>
      </c>
      <c r="AB31" s="19">
        <f t="shared" si="0"/>
        <v>62516</v>
      </c>
    </row>
    <row r="32" spans="1:28" x14ac:dyDescent="0.25">
      <c r="A32">
        <v>31</v>
      </c>
      <c r="B32" t="s">
        <v>32</v>
      </c>
      <c r="C32" s="1">
        <v>2550</v>
      </c>
      <c r="D32">
        <v>2852</v>
      </c>
      <c r="E32">
        <v>2856</v>
      </c>
      <c r="F32">
        <v>2856</v>
      </c>
      <c r="G32">
        <v>2856</v>
      </c>
      <c r="H32">
        <v>2550</v>
      </c>
      <c r="I32">
        <v>3058</v>
      </c>
      <c r="J32">
        <v>2748</v>
      </c>
      <c r="K32" s="3">
        <v>3059</v>
      </c>
      <c r="L32" s="3">
        <v>3057</v>
      </c>
      <c r="M32" s="4">
        <v>2753</v>
      </c>
      <c r="N32" s="3">
        <v>2754</v>
      </c>
      <c r="P32" s="7">
        <v>2856</v>
      </c>
      <c r="Q32" s="3">
        <v>2754</v>
      </c>
      <c r="R32" s="3">
        <v>2856</v>
      </c>
      <c r="S32" s="7"/>
      <c r="T32" s="7">
        <v>2652</v>
      </c>
      <c r="U32" s="3">
        <v>2652</v>
      </c>
      <c r="V32" s="8">
        <v>2754</v>
      </c>
      <c r="X32">
        <v>2856</v>
      </c>
      <c r="Y32">
        <v>2856</v>
      </c>
      <c r="Z32">
        <v>2856</v>
      </c>
      <c r="AA32">
        <v>2856</v>
      </c>
      <c r="AB32" s="19">
        <f t="shared" si="0"/>
        <v>61897</v>
      </c>
    </row>
    <row r="33" spans="1:28" x14ac:dyDescent="0.25">
      <c r="A33">
        <v>32</v>
      </c>
      <c r="B33" t="s">
        <v>13</v>
      </c>
      <c r="C33" s="1">
        <v>1528</v>
      </c>
      <c r="D33">
        <v>1528</v>
      </c>
      <c r="E33">
        <v>1626</v>
      </c>
      <c r="F33">
        <v>2346</v>
      </c>
      <c r="G33">
        <v>2142</v>
      </c>
      <c r="H33">
        <v>1530</v>
      </c>
      <c r="I33">
        <v>2244</v>
      </c>
      <c r="J33">
        <v>2346</v>
      </c>
      <c r="K33" s="3">
        <v>2346</v>
      </c>
      <c r="L33" s="3">
        <v>2346</v>
      </c>
      <c r="M33" s="4">
        <v>2342</v>
      </c>
      <c r="N33" s="3">
        <v>2346</v>
      </c>
      <c r="P33" s="7">
        <v>2346</v>
      </c>
      <c r="Q33" s="3">
        <v>2346</v>
      </c>
      <c r="R33" s="3">
        <v>2346</v>
      </c>
      <c r="S33" s="7"/>
      <c r="T33" s="7">
        <v>2346</v>
      </c>
      <c r="U33" s="3">
        <v>2346</v>
      </c>
      <c r="V33" s="8">
        <v>2346</v>
      </c>
      <c r="X33">
        <v>2856</v>
      </c>
      <c r="Y33">
        <v>2346</v>
      </c>
      <c r="Z33">
        <v>2346</v>
      </c>
      <c r="AA33">
        <v>2856</v>
      </c>
      <c r="AB33" s="19">
        <f t="shared" si="0"/>
        <v>49150</v>
      </c>
    </row>
    <row r="34" spans="1:28" x14ac:dyDescent="0.25">
      <c r="A34">
        <v>33</v>
      </c>
      <c r="B34" t="s">
        <v>18</v>
      </c>
      <c r="C34" s="1">
        <v>2855</v>
      </c>
      <c r="D34">
        <v>2855</v>
      </c>
      <c r="E34">
        <v>2856</v>
      </c>
      <c r="F34">
        <v>3864</v>
      </c>
      <c r="G34">
        <v>3570</v>
      </c>
      <c r="H34">
        <v>3569</v>
      </c>
      <c r="I34">
        <v>3876</v>
      </c>
      <c r="J34">
        <v>4080</v>
      </c>
      <c r="K34" s="3">
        <v>3672</v>
      </c>
      <c r="L34" s="3">
        <v>4080</v>
      </c>
      <c r="M34" s="4">
        <v>4075</v>
      </c>
      <c r="N34" s="3">
        <v>4080</v>
      </c>
      <c r="P34" s="7">
        <v>4080</v>
      </c>
      <c r="Q34" s="3">
        <v>4080</v>
      </c>
      <c r="R34" s="3">
        <v>4080</v>
      </c>
      <c r="S34" s="7"/>
      <c r="T34" s="7">
        <v>4080</v>
      </c>
      <c r="U34" s="3">
        <v>4080</v>
      </c>
      <c r="V34" s="8">
        <v>4080</v>
      </c>
      <c r="X34">
        <v>4080</v>
      </c>
      <c r="Y34">
        <v>4080</v>
      </c>
      <c r="Z34">
        <v>4080</v>
      </c>
      <c r="AA34">
        <v>4080</v>
      </c>
      <c r="AB34" s="19">
        <f t="shared" si="0"/>
        <v>84232</v>
      </c>
    </row>
    <row r="35" spans="1:28" x14ac:dyDescent="0.25">
      <c r="A35">
        <v>34</v>
      </c>
      <c r="B35" t="s">
        <v>1</v>
      </c>
      <c r="C35" s="1">
        <v>2651</v>
      </c>
      <c r="D35">
        <v>3058</v>
      </c>
      <c r="E35">
        <v>3056</v>
      </c>
      <c r="F35">
        <v>3061</v>
      </c>
      <c r="G35">
        <v>3058</v>
      </c>
      <c r="H35">
        <v>2754</v>
      </c>
      <c r="I35">
        <v>3162</v>
      </c>
      <c r="J35">
        <v>2957</v>
      </c>
      <c r="K35" s="11">
        <v>2754</v>
      </c>
      <c r="L35" s="11">
        <v>3060</v>
      </c>
      <c r="M35" s="4">
        <v>3060</v>
      </c>
      <c r="N35" s="1">
        <v>2958</v>
      </c>
      <c r="P35" s="7">
        <v>3060</v>
      </c>
      <c r="Q35" s="1">
        <v>2856</v>
      </c>
      <c r="R35" s="3">
        <v>2856</v>
      </c>
      <c r="S35" s="7"/>
      <c r="T35" s="7">
        <v>3060</v>
      </c>
      <c r="U35" s="1">
        <v>3060</v>
      </c>
      <c r="V35" s="8">
        <v>3060</v>
      </c>
      <c r="X35">
        <v>3060</v>
      </c>
      <c r="Y35">
        <v>3162</v>
      </c>
      <c r="Z35">
        <v>3060</v>
      </c>
      <c r="AA35">
        <v>3060</v>
      </c>
      <c r="AB35" s="19">
        <f t="shared" si="0"/>
        <v>65883</v>
      </c>
    </row>
    <row r="36" spans="1:28" x14ac:dyDescent="0.25">
      <c r="A36">
        <v>35</v>
      </c>
      <c r="B36" t="s">
        <v>37</v>
      </c>
      <c r="C36" s="1">
        <v>2034</v>
      </c>
      <c r="D36">
        <v>2749</v>
      </c>
      <c r="E36">
        <v>2751</v>
      </c>
      <c r="F36">
        <v>2753</v>
      </c>
      <c r="G36">
        <v>2758</v>
      </c>
      <c r="H36">
        <v>2856</v>
      </c>
      <c r="I36">
        <v>2856</v>
      </c>
      <c r="J36">
        <v>2648</v>
      </c>
      <c r="K36" s="3">
        <v>2856</v>
      </c>
      <c r="L36" s="3">
        <v>2855</v>
      </c>
      <c r="M36" s="4">
        <v>2963</v>
      </c>
      <c r="N36" s="3">
        <v>2958</v>
      </c>
      <c r="P36" s="7">
        <v>2958</v>
      </c>
      <c r="Q36" s="3">
        <v>2958</v>
      </c>
      <c r="R36" s="3">
        <v>2958</v>
      </c>
      <c r="S36" s="7"/>
      <c r="T36" s="7">
        <v>2958</v>
      </c>
      <c r="U36" s="3">
        <v>2958</v>
      </c>
      <c r="V36" s="8">
        <v>2958</v>
      </c>
      <c r="X36">
        <v>2958</v>
      </c>
      <c r="Y36">
        <v>2958</v>
      </c>
      <c r="Z36">
        <v>2754</v>
      </c>
      <c r="AA36">
        <v>2958</v>
      </c>
      <c r="AB36" s="19">
        <f t="shared" si="0"/>
        <v>62413</v>
      </c>
    </row>
    <row r="37" spans="1:28" x14ac:dyDescent="0.25">
      <c r="A37">
        <v>36</v>
      </c>
      <c r="B37" t="s">
        <v>20</v>
      </c>
      <c r="C37" s="1">
        <v>1216</v>
      </c>
      <c r="D37">
        <v>1122</v>
      </c>
      <c r="E37">
        <v>1222</v>
      </c>
      <c r="F37">
        <v>2472</v>
      </c>
      <c r="G37">
        <v>2244</v>
      </c>
      <c r="H37">
        <v>2549</v>
      </c>
      <c r="I37">
        <v>2549</v>
      </c>
      <c r="J37">
        <v>2550</v>
      </c>
      <c r="K37" s="3">
        <v>2244</v>
      </c>
      <c r="L37" s="3">
        <v>2550</v>
      </c>
      <c r="M37" s="4">
        <v>2548</v>
      </c>
      <c r="N37" s="3">
        <v>2550</v>
      </c>
      <c r="P37" s="7">
        <v>2550</v>
      </c>
      <c r="Q37" s="3">
        <v>2550</v>
      </c>
      <c r="R37" s="3">
        <v>2550</v>
      </c>
      <c r="S37" s="7"/>
      <c r="T37" s="7">
        <v>2550</v>
      </c>
      <c r="U37" s="3">
        <v>2550</v>
      </c>
      <c r="V37" s="8">
        <v>2550</v>
      </c>
      <c r="X37">
        <v>2550</v>
      </c>
      <c r="Y37">
        <v>2550</v>
      </c>
      <c r="Z37">
        <v>2550</v>
      </c>
      <c r="AA37">
        <v>2550</v>
      </c>
      <c r="AB37" s="19">
        <f t="shared" si="0"/>
        <v>51316</v>
      </c>
    </row>
    <row r="38" spans="1:28" x14ac:dyDescent="0.25">
      <c r="A38">
        <v>37</v>
      </c>
      <c r="B38" t="s">
        <v>70</v>
      </c>
      <c r="C38" s="1"/>
      <c r="F38">
        <v>6119</v>
      </c>
      <c r="G38">
        <v>6120</v>
      </c>
      <c r="H38">
        <v>5711</v>
      </c>
      <c r="I38">
        <v>5710</v>
      </c>
      <c r="J38">
        <v>5711</v>
      </c>
      <c r="K38" s="3">
        <v>5712</v>
      </c>
      <c r="L38" s="3">
        <v>5508</v>
      </c>
      <c r="M38" s="4">
        <v>5500</v>
      </c>
      <c r="N38" s="3">
        <v>5303</v>
      </c>
      <c r="P38" s="7">
        <v>6120</v>
      </c>
      <c r="Q38" s="3">
        <v>6120</v>
      </c>
      <c r="R38" s="3">
        <v>6120</v>
      </c>
      <c r="S38" s="7"/>
      <c r="T38" s="7">
        <v>6630</v>
      </c>
      <c r="U38" s="3">
        <v>6630</v>
      </c>
      <c r="V38" s="8">
        <v>6630</v>
      </c>
      <c r="X38">
        <v>6120</v>
      </c>
      <c r="Y38">
        <v>7140</v>
      </c>
      <c r="Z38">
        <v>7038</v>
      </c>
      <c r="AA38">
        <v>7038</v>
      </c>
      <c r="AB38" s="19">
        <f t="shared" si="0"/>
        <v>116980</v>
      </c>
    </row>
    <row r="39" spans="1:28" x14ac:dyDescent="0.25">
      <c r="A39">
        <v>38</v>
      </c>
      <c r="B39" t="s">
        <v>19</v>
      </c>
      <c r="C39" s="1">
        <v>5406</v>
      </c>
      <c r="D39">
        <v>5605</v>
      </c>
      <c r="E39">
        <v>5922</v>
      </c>
      <c r="F39">
        <v>5340</v>
      </c>
      <c r="G39">
        <v>4896</v>
      </c>
      <c r="H39">
        <v>5198</v>
      </c>
      <c r="I39">
        <v>5913</v>
      </c>
      <c r="J39">
        <v>5710</v>
      </c>
      <c r="K39" s="3">
        <v>5710</v>
      </c>
      <c r="L39" s="3">
        <v>5712</v>
      </c>
      <c r="M39" s="4">
        <v>5608</v>
      </c>
      <c r="N39" s="3">
        <v>5610</v>
      </c>
      <c r="P39" s="7">
        <v>5610</v>
      </c>
      <c r="Q39" s="3">
        <v>5916</v>
      </c>
      <c r="R39" s="3">
        <v>5916</v>
      </c>
      <c r="S39" s="7"/>
      <c r="T39" s="7">
        <v>5712</v>
      </c>
      <c r="U39" s="3">
        <v>5712</v>
      </c>
      <c r="V39" s="8">
        <v>5712</v>
      </c>
      <c r="X39">
        <v>5916</v>
      </c>
      <c r="Y39">
        <v>5712</v>
      </c>
      <c r="Z39">
        <v>5712</v>
      </c>
      <c r="AA39">
        <v>6528</v>
      </c>
      <c r="AB39" s="19">
        <f t="shared" si="0"/>
        <v>125076</v>
      </c>
    </row>
    <row r="40" spans="1:28" x14ac:dyDescent="0.25">
      <c r="A40">
        <v>39</v>
      </c>
      <c r="B40" t="s">
        <v>26</v>
      </c>
      <c r="C40" s="1">
        <v>4995</v>
      </c>
      <c r="D40">
        <v>6120</v>
      </c>
      <c r="E40">
        <v>6119</v>
      </c>
      <c r="F40">
        <v>6116</v>
      </c>
      <c r="G40">
        <v>5098</v>
      </c>
      <c r="H40">
        <v>4182</v>
      </c>
      <c r="I40">
        <v>6120</v>
      </c>
      <c r="J40">
        <v>6117</v>
      </c>
      <c r="K40" s="3">
        <v>6120</v>
      </c>
      <c r="L40" s="3">
        <v>6120</v>
      </c>
      <c r="M40" s="4">
        <v>6119</v>
      </c>
      <c r="N40" s="3">
        <v>6120</v>
      </c>
      <c r="P40" s="7">
        <v>6120</v>
      </c>
      <c r="Q40" s="3">
        <v>6120</v>
      </c>
      <c r="R40" s="3">
        <v>6120</v>
      </c>
      <c r="S40" s="7"/>
      <c r="T40" s="7">
        <v>6120</v>
      </c>
      <c r="U40" s="3">
        <v>6120</v>
      </c>
      <c r="V40" s="8">
        <v>6120</v>
      </c>
      <c r="X40">
        <v>6120</v>
      </c>
      <c r="Y40">
        <v>6120</v>
      </c>
      <c r="Z40">
        <v>6120</v>
      </c>
      <c r="AA40">
        <v>6120</v>
      </c>
      <c r="AB40" s="19">
        <f t="shared" si="0"/>
        <v>130546</v>
      </c>
    </row>
    <row r="41" spans="1:28" x14ac:dyDescent="0.25">
      <c r="A41">
        <v>40</v>
      </c>
      <c r="B41" t="s">
        <v>33</v>
      </c>
      <c r="C41" s="1">
        <v>2546</v>
      </c>
      <c r="D41">
        <v>2851</v>
      </c>
      <c r="E41">
        <v>2856</v>
      </c>
      <c r="F41">
        <v>2854</v>
      </c>
      <c r="G41">
        <v>2845</v>
      </c>
      <c r="H41">
        <v>2855</v>
      </c>
      <c r="I41">
        <v>3054</v>
      </c>
      <c r="J41">
        <v>2749</v>
      </c>
      <c r="K41" s="3">
        <v>3059</v>
      </c>
      <c r="L41" s="3">
        <v>3060</v>
      </c>
      <c r="M41" s="4">
        <v>2754</v>
      </c>
      <c r="N41" s="3">
        <v>2754</v>
      </c>
      <c r="P41" s="7">
        <v>2856</v>
      </c>
      <c r="Q41" s="3">
        <v>2856</v>
      </c>
      <c r="R41" s="3">
        <v>2856</v>
      </c>
      <c r="S41" s="7"/>
      <c r="T41" s="7">
        <v>2652</v>
      </c>
      <c r="U41" s="3">
        <v>2652</v>
      </c>
      <c r="V41" s="8">
        <v>2754</v>
      </c>
      <c r="X41">
        <v>2856</v>
      </c>
      <c r="Y41">
        <v>2856</v>
      </c>
      <c r="Z41">
        <v>2856</v>
      </c>
      <c r="AA41">
        <v>2856</v>
      </c>
      <c r="AB41" s="19">
        <f t="shared" si="0"/>
        <v>62287</v>
      </c>
    </row>
    <row r="42" spans="1:28" x14ac:dyDescent="0.25">
      <c r="A42">
        <v>41</v>
      </c>
      <c r="B42" t="s">
        <v>6</v>
      </c>
      <c r="C42">
        <v>12913</v>
      </c>
      <c r="D42">
        <v>13770</v>
      </c>
      <c r="E42">
        <v>13770</v>
      </c>
      <c r="F42">
        <v>13770</v>
      </c>
      <c r="G42">
        <v>13546</v>
      </c>
      <c r="H42">
        <v>11526</v>
      </c>
      <c r="I42">
        <v>12240</v>
      </c>
      <c r="J42">
        <v>13566</v>
      </c>
      <c r="K42" s="3">
        <v>13767</v>
      </c>
      <c r="L42" s="3">
        <v>13260</v>
      </c>
      <c r="M42" s="4">
        <v>13770</v>
      </c>
      <c r="N42" s="3">
        <v>13770</v>
      </c>
      <c r="P42" s="7">
        <v>13770</v>
      </c>
      <c r="Q42" s="3">
        <v>13770</v>
      </c>
      <c r="R42" s="3">
        <v>13770</v>
      </c>
      <c r="S42" s="7"/>
      <c r="T42" s="7">
        <v>14790</v>
      </c>
      <c r="U42" s="3">
        <v>14790</v>
      </c>
      <c r="V42" s="8">
        <v>14790</v>
      </c>
      <c r="X42">
        <v>14790</v>
      </c>
      <c r="Y42">
        <v>14790</v>
      </c>
      <c r="Z42">
        <v>14790</v>
      </c>
      <c r="AA42">
        <v>15300</v>
      </c>
      <c r="AB42" s="19">
        <f t="shared" si="0"/>
        <v>305018</v>
      </c>
    </row>
    <row r="43" spans="1:28" x14ac:dyDescent="0.25">
      <c r="A43">
        <v>42</v>
      </c>
      <c r="B43" t="s">
        <v>4</v>
      </c>
      <c r="C43" s="1">
        <v>15504</v>
      </c>
      <c r="D43">
        <v>16830</v>
      </c>
      <c r="E43">
        <v>16830</v>
      </c>
      <c r="F43">
        <v>16830</v>
      </c>
      <c r="G43">
        <v>19482</v>
      </c>
      <c r="H43">
        <v>17034</v>
      </c>
      <c r="I43">
        <v>19380</v>
      </c>
      <c r="J43">
        <v>17237</v>
      </c>
      <c r="K43" s="3">
        <v>16830</v>
      </c>
      <c r="L43" s="3">
        <v>18360</v>
      </c>
      <c r="M43" s="4">
        <v>17850</v>
      </c>
      <c r="N43" s="3">
        <v>17847</v>
      </c>
      <c r="P43" s="7">
        <v>17340</v>
      </c>
      <c r="Q43" s="3">
        <v>18870</v>
      </c>
      <c r="R43" s="3">
        <v>16830</v>
      </c>
      <c r="S43" s="7"/>
      <c r="T43" s="7">
        <v>17442</v>
      </c>
      <c r="U43" s="3">
        <v>17850</v>
      </c>
      <c r="V43" s="8">
        <v>16830</v>
      </c>
      <c r="X43">
        <v>17646</v>
      </c>
      <c r="Y43">
        <v>18462</v>
      </c>
      <c r="Z43">
        <v>15810</v>
      </c>
      <c r="AA43">
        <v>21420</v>
      </c>
      <c r="AB43" s="19">
        <f t="shared" si="0"/>
        <v>388514</v>
      </c>
    </row>
    <row r="44" spans="1:28" x14ac:dyDescent="0.25">
      <c r="A44">
        <v>43</v>
      </c>
      <c r="B44" t="s">
        <v>2</v>
      </c>
      <c r="C44" s="1">
        <v>1122</v>
      </c>
      <c r="D44">
        <v>2447</v>
      </c>
      <c r="E44">
        <v>2753</v>
      </c>
      <c r="F44">
        <v>2754</v>
      </c>
      <c r="G44">
        <v>2742</v>
      </c>
      <c r="H44">
        <v>2856</v>
      </c>
      <c r="I44">
        <v>2856</v>
      </c>
      <c r="J44">
        <v>2754</v>
      </c>
      <c r="K44" s="3">
        <v>2855</v>
      </c>
      <c r="L44" s="3">
        <v>2856</v>
      </c>
      <c r="M44" s="4">
        <v>2856</v>
      </c>
      <c r="N44" s="3">
        <v>2854</v>
      </c>
      <c r="P44" s="3">
        <v>2856</v>
      </c>
      <c r="Q44" s="3">
        <v>2856</v>
      </c>
      <c r="R44" s="3">
        <v>2856</v>
      </c>
      <c r="S44" s="7"/>
      <c r="T44" s="7">
        <v>2856</v>
      </c>
      <c r="U44" s="3">
        <v>2856</v>
      </c>
      <c r="V44" s="8">
        <v>2856</v>
      </c>
      <c r="X44">
        <v>2652</v>
      </c>
      <c r="Y44">
        <v>2856</v>
      </c>
      <c r="Z44">
        <v>2652</v>
      </c>
      <c r="AA44">
        <v>2652</v>
      </c>
      <c r="AB44" s="19">
        <f t="shared" si="0"/>
        <v>59653</v>
      </c>
    </row>
    <row r="45" spans="1:28" x14ac:dyDescent="0.25">
      <c r="A45">
        <v>44</v>
      </c>
      <c r="B45" t="s">
        <v>29</v>
      </c>
      <c r="C45" s="1">
        <v>2550</v>
      </c>
      <c r="D45">
        <v>2855</v>
      </c>
      <c r="E45">
        <v>2856</v>
      </c>
      <c r="F45">
        <v>2856</v>
      </c>
      <c r="G45">
        <v>2550</v>
      </c>
      <c r="H45">
        <v>2040</v>
      </c>
      <c r="I45">
        <v>2856</v>
      </c>
      <c r="J45">
        <v>2856</v>
      </c>
      <c r="K45" s="3">
        <v>2855</v>
      </c>
      <c r="L45" s="3">
        <v>2856</v>
      </c>
      <c r="M45" s="4">
        <v>2856</v>
      </c>
      <c r="N45" s="3">
        <v>2856</v>
      </c>
      <c r="P45" s="7">
        <v>2856</v>
      </c>
      <c r="Q45" s="3">
        <v>2856</v>
      </c>
      <c r="R45" s="3">
        <v>2856</v>
      </c>
      <c r="S45" s="7"/>
      <c r="T45" s="7">
        <v>2856</v>
      </c>
      <c r="U45" s="3">
        <v>2856</v>
      </c>
      <c r="V45" s="8">
        <v>2856</v>
      </c>
      <c r="X45">
        <v>2856</v>
      </c>
      <c r="Y45">
        <v>2856</v>
      </c>
      <c r="Z45">
        <v>2856</v>
      </c>
      <c r="AA45">
        <v>2856</v>
      </c>
      <c r="AB45" s="19">
        <f t="shared" si="0"/>
        <v>61402</v>
      </c>
    </row>
    <row r="46" spans="1:28" x14ac:dyDescent="0.25">
      <c r="A46">
        <v>45</v>
      </c>
      <c r="B46" t="s">
        <v>22</v>
      </c>
      <c r="C46" s="1">
        <v>1631</v>
      </c>
      <c r="D46">
        <v>1630</v>
      </c>
      <c r="E46">
        <v>1833</v>
      </c>
      <c r="F46">
        <v>1836</v>
      </c>
      <c r="G46">
        <v>1632</v>
      </c>
      <c r="H46">
        <v>1836</v>
      </c>
      <c r="I46">
        <v>1833</v>
      </c>
      <c r="J46">
        <v>1836</v>
      </c>
      <c r="K46" s="3">
        <v>1834</v>
      </c>
      <c r="L46" s="3">
        <v>1427</v>
      </c>
      <c r="M46" s="4">
        <v>1835</v>
      </c>
      <c r="N46" s="3">
        <v>1836</v>
      </c>
      <c r="P46" s="7">
        <v>1836</v>
      </c>
      <c r="R46" s="3">
        <v>1836</v>
      </c>
      <c r="S46" s="7"/>
      <c r="T46" s="7">
        <v>1836</v>
      </c>
      <c r="U46" s="3">
        <v>1836</v>
      </c>
      <c r="V46" s="8">
        <v>1836</v>
      </c>
      <c r="X46">
        <v>1836</v>
      </c>
      <c r="AB46" s="19">
        <f t="shared" si="0"/>
        <v>32015</v>
      </c>
    </row>
    <row r="47" spans="1:28" x14ac:dyDescent="0.25">
      <c r="A47">
        <v>46</v>
      </c>
      <c r="B47" t="s">
        <v>71</v>
      </c>
      <c r="C47" s="1"/>
      <c r="D47">
        <v>5900</v>
      </c>
      <c r="E47">
        <v>5695</v>
      </c>
      <c r="F47">
        <v>6109</v>
      </c>
      <c r="G47">
        <v>6120</v>
      </c>
      <c r="H47">
        <v>5641</v>
      </c>
      <c r="I47">
        <v>5712</v>
      </c>
      <c r="J47">
        <v>5712</v>
      </c>
      <c r="K47" s="3">
        <v>5711</v>
      </c>
      <c r="L47" s="3">
        <v>5693</v>
      </c>
      <c r="M47" s="4">
        <v>5508</v>
      </c>
      <c r="N47" s="3">
        <v>5693</v>
      </c>
      <c r="P47" s="7">
        <v>6120</v>
      </c>
      <c r="Q47" s="3">
        <v>6120</v>
      </c>
      <c r="R47" s="3">
        <v>6120</v>
      </c>
      <c r="S47" s="7"/>
      <c r="T47" s="7">
        <v>6630</v>
      </c>
      <c r="U47" s="3">
        <v>6630</v>
      </c>
      <c r="V47" s="8">
        <v>6630</v>
      </c>
      <c r="X47">
        <v>6120</v>
      </c>
      <c r="Y47">
        <v>7140</v>
      </c>
      <c r="Z47">
        <v>7038</v>
      </c>
      <c r="AA47">
        <v>7038</v>
      </c>
      <c r="AB47" s="19">
        <f t="shared" si="0"/>
        <v>129080</v>
      </c>
    </row>
    <row r="48" spans="1:28" x14ac:dyDescent="0.25">
      <c r="A48">
        <v>47</v>
      </c>
      <c r="B48" t="s">
        <v>3</v>
      </c>
      <c r="C48" s="1">
        <v>2226</v>
      </c>
      <c r="D48">
        <v>2242</v>
      </c>
      <c r="E48">
        <v>2445</v>
      </c>
      <c r="F48">
        <v>2444</v>
      </c>
      <c r="G48">
        <v>2442</v>
      </c>
      <c r="H48">
        <v>2448</v>
      </c>
      <c r="I48">
        <v>2448</v>
      </c>
      <c r="J48">
        <v>2448</v>
      </c>
      <c r="K48" s="3">
        <v>2448</v>
      </c>
      <c r="L48" s="3">
        <v>2448</v>
      </c>
      <c r="M48" s="4">
        <v>2448</v>
      </c>
      <c r="N48" s="3">
        <v>2448</v>
      </c>
      <c r="P48" s="3">
        <v>2448</v>
      </c>
      <c r="Q48" s="3">
        <v>2856</v>
      </c>
      <c r="R48" s="3">
        <v>2856</v>
      </c>
      <c r="S48" s="7"/>
      <c r="T48" s="7">
        <v>2856</v>
      </c>
      <c r="U48" s="3">
        <v>2856</v>
      </c>
      <c r="V48" s="8">
        <v>2856</v>
      </c>
      <c r="X48">
        <v>2652</v>
      </c>
      <c r="Y48">
        <v>2856</v>
      </c>
      <c r="Z48">
        <v>2652</v>
      </c>
      <c r="AA48">
        <v>2652</v>
      </c>
      <c r="AB48" s="19">
        <f t="shared" si="0"/>
        <v>56475</v>
      </c>
    </row>
    <row r="49" spans="1:28" x14ac:dyDescent="0.25">
      <c r="A49">
        <v>48</v>
      </c>
      <c r="B49" t="s">
        <v>17</v>
      </c>
      <c r="C49" s="1">
        <v>1016</v>
      </c>
      <c r="D49">
        <v>1009</v>
      </c>
      <c r="E49">
        <v>1413</v>
      </c>
      <c r="F49">
        <v>1639</v>
      </c>
      <c r="G49">
        <v>2040</v>
      </c>
      <c r="H49">
        <v>1632</v>
      </c>
      <c r="I49">
        <v>2039</v>
      </c>
      <c r="J49">
        <v>2037</v>
      </c>
      <c r="K49" s="3">
        <v>2040</v>
      </c>
      <c r="L49" s="6">
        <v>2040</v>
      </c>
      <c r="M49" s="4">
        <v>2040</v>
      </c>
      <c r="N49" s="3">
        <v>2040</v>
      </c>
      <c r="P49" s="7">
        <v>2040</v>
      </c>
      <c r="Q49" s="3">
        <v>2040</v>
      </c>
      <c r="R49" s="3">
        <v>2040</v>
      </c>
      <c r="S49" s="7"/>
      <c r="T49" s="7">
        <v>2231</v>
      </c>
      <c r="U49" s="3">
        <v>2244</v>
      </c>
      <c r="V49" s="8">
        <v>2244</v>
      </c>
      <c r="X49">
        <v>2244</v>
      </c>
      <c r="Y49">
        <v>2244</v>
      </c>
      <c r="Z49">
        <v>2244</v>
      </c>
      <c r="AA49">
        <v>2448</v>
      </c>
      <c r="AB49" s="19">
        <f t="shared" si="0"/>
        <v>43004</v>
      </c>
    </row>
    <row r="50" spans="1:28" x14ac:dyDescent="0.25">
      <c r="C50" s="1"/>
    </row>
    <row r="51" spans="1:28" x14ac:dyDescent="0.25">
      <c r="C51" s="1"/>
    </row>
    <row r="52" spans="1:28" x14ac:dyDescent="0.25">
      <c r="C52" s="1"/>
    </row>
    <row r="53" spans="1:28" x14ac:dyDescent="0.25">
      <c r="C53" s="1"/>
    </row>
    <row r="54" spans="1:28" x14ac:dyDescent="0.25">
      <c r="C54" s="1"/>
    </row>
  </sheetData>
  <sortState ref="B2:AD49">
    <sortCondition ref="B2"/>
  </sortState>
  <pageMargins left="0.7" right="0.7" top="0.75" bottom="0.75" header="0.3" footer="0.3"/>
  <pageSetup orientation="portrait" horizont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9"/>
  <sheetViews>
    <sheetView topLeftCell="G1" zoomScale="70" zoomScaleNormal="70" workbookViewId="0">
      <selection activeCell="AC8" sqref="AC8"/>
    </sheetView>
  </sheetViews>
  <sheetFormatPr baseColWidth="10" defaultRowHeight="15" x14ac:dyDescent="0.25"/>
  <cols>
    <col min="1" max="1" width="4.42578125" bestFit="1" customWidth="1"/>
    <col min="2" max="2" width="39.42578125" bestFit="1" customWidth="1"/>
    <col min="28" max="28" width="24.5703125" bestFit="1" customWidth="1"/>
  </cols>
  <sheetData>
    <row r="1" spans="1:28" x14ac:dyDescent="0.25">
      <c r="A1" t="s">
        <v>67</v>
      </c>
      <c r="B1" t="s">
        <v>41</v>
      </c>
      <c r="C1" t="s">
        <v>42</v>
      </c>
      <c r="D1" t="s">
        <v>43</v>
      </c>
      <c r="E1" t="s">
        <v>44</v>
      </c>
      <c r="F1" t="s">
        <v>45</v>
      </c>
      <c r="G1" t="s">
        <v>46</v>
      </c>
      <c r="H1" t="s">
        <v>47</v>
      </c>
      <c r="I1" t="s">
        <v>48</v>
      </c>
      <c r="J1" t="s">
        <v>49</v>
      </c>
      <c r="K1" t="s">
        <v>50</v>
      </c>
      <c r="L1" t="s">
        <v>51</v>
      </c>
      <c r="M1" t="s">
        <v>52</v>
      </c>
      <c r="N1" t="s">
        <v>53</v>
      </c>
      <c r="O1" t="s">
        <v>54</v>
      </c>
      <c r="P1" t="s">
        <v>55</v>
      </c>
      <c r="Q1" t="s">
        <v>56</v>
      </c>
      <c r="R1" t="s">
        <v>57</v>
      </c>
      <c r="S1" t="s">
        <v>58</v>
      </c>
      <c r="T1" t="s">
        <v>59</v>
      </c>
      <c r="U1" t="s">
        <v>60</v>
      </c>
      <c r="V1" t="s">
        <v>61</v>
      </c>
      <c r="W1" t="s">
        <v>62</v>
      </c>
      <c r="X1" t="s">
        <v>63</v>
      </c>
      <c r="Y1" t="s">
        <v>64</v>
      </c>
      <c r="Z1" t="s">
        <v>65</v>
      </c>
      <c r="AA1" t="s">
        <v>66</v>
      </c>
      <c r="AB1" s="18" t="s">
        <v>88</v>
      </c>
    </row>
    <row r="2" spans="1:28" x14ac:dyDescent="0.25">
      <c r="A2">
        <v>1</v>
      </c>
      <c r="B2" t="s">
        <v>30</v>
      </c>
      <c r="C2">
        <v>100</v>
      </c>
      <c r="D2">
        <v>135</v>
      </c>
      <c r="E2">
        <v>183</v>
      </c>
      <c r="F2">
        <v>532</v>
      </c>
      <c r="G2">
        <v>216</v>
      </c>
      <c r="H2">
        <v>55</v>
      </c>
      <c r="I2">
        <v>72</v>
      </c>
      <c r="J2">
        <v>124</v>
      </c>
      <c r="K2" s="4">
        <v>68</v>
      </c>
      <c r="L2" s="4">
        <v>76</v>
      </c>
      <c r="M2" s="4">
        <v>134</v>
      </c>
      <c r="N2" s="4">
        <v>120</v>
      </c>
      <c r="P2" s="8">
        <v>55</v>
      </c>
      <c r="Q2" s="4">
        <v>116</v>
      </c>
      <c r="R2" s="4">
        <v>163</v>
      </c>
      <c r="S2" s="8"/>
      <c r="T2" s="8">
        <v>37</v>
      </c>
      <c r="U2" s="4">
        <v>94</v>
      </c>
      <c r="V2" s="8">
        <v>41</v>
      </c>
      <c r="X2">
        <v>120</v>
      </c>
      <c r="Y2">
        <v>129</v>
      </c>
      <c r="Z2">
        <v>144</v>
      </c>
      <c r="AA2">
        <v>86</v>
      </c>
      <c r="AB2" s="18">
        <f>SUM(C2:AA2)</f>
        <v>2800</v>
      </c>
    </row>
    <row r="3" spans="1:28" x14ac:dyDescent="0.25">
      <c r="A3">
        <v>2</v>
      </c>
      <c r="B3" t="s">
        <v>5</v>
      </c>
      <c r="C3">
        <v>562</v>
      </c>
      <c r="D3">
        <v>2817</v>
      </c>
      <c r="E3">
        <v>3300</v>
      </c>
      <c r="F3">
        <v>1078</v>
      </c>
      <c r="G3">
        <v>518</v>
      </c>
      <c r="H3">
        <v>355</v>
      </c>
      <c r="I3">
        <v>378</v>
      </c>
      <c r="J3">
        <v>104</v>
      </c>
      <c r="K3" s="4">
        <v>459</v>
      </c>
      <c r="L3" s="4">
        <v>239</v>
      </c>
      <c r="M3" s="4">
        <v>257</v>
      </c>
      <c r="N3" s="4">
        <v>338</v>
      </c>
      <c r="P3" s="8">
        <v>260</v>
      </c>
      <c r="Q3" s="4">
        <v>297</v>
      </c>
      <c r="R3" s="4">
        <v>323</v>
      </c>
      <c r="S3" s="8"/>
      <c r="T3" s="8">
        <v>220</v>
      </c>
      <c r="U3" s="4">
        <v>363</v>
      </c>
      <c r="V3" s="8">
        <v>199</v>
      </c>
      <c r="X3">
        <v>345</v>
      </c>
      <c r="Y3">
        <v>330</v>
      </c>
      <c r="Z3">
        <v>510</v>
      </c>
      <c r="AB3" s="18">
        <f t="shared" ref="AB3:AB49" si="0">SUM(C3:AA3)</f>
        <v>13252</v>
      </c>
    </row>
    <row r="4" spans="1:28" x14ac:dyDescent="0.25">
      <c r="A4">
        <v>3</v>
      </c>
      <c r="B4" t="s">
        <v>74</v>
      </c>
      <c r="K4" s="4"/>
      <c r="L4" s="2"/>
      <c r="M4" s="4">
        <v>389</v>
      </c>
      <c r="N4" s="4">
        <v>84</v>
      </c>
      <c r="P4" s="8">
        <v>55</v>
      </c>
      <c r="Q4" s="4">
        <v>96</v>
      </c>
      <c r="R4" s="4">
        <v>66</v>
      </c>
      <c r="S4" s="8"/>
      <c r="T4" s="8">
        <v>42</v>
      </c>
      <c r="U4" s="4">
        <v>60</v>
      </c>
      <c r="V4" s="8">
        <v>84</v>
      </c>
      <c r="X4">
        <v>83</v>
      </c>
      <c r="Y4">
        <v>146</v>
      </c>
      <c r="Z4">
        <v>112</v>
      </c>
      <c r="AA4">
        <v>166</v>
      </c>
      <c r="AB4" s="18">
        <f t="shared" si="0"/>
        <v>1383</v>
      </c>
    </row>
    <row r="5" spans="1:28" x14ac:dyDescent="0.25">
      <c r="A5">
        <v>4</v>
      </c>
      <c r="B5" t="s">
        <v>16</v>
      </c>
      <c r="C5">
        <v>78</v>
      </c>
      <c r="D5">
        <v>99</v>
      </c>
      <c r="E5">
        <v>107</v>
      </c>
      <c r="F5">
        <v>87</v>
      </c>
      <c r="G5">
        <v>83</v>
      </c>
      <c r="H5">
        <v>51</v>
      </c>
      <c r="I5">
        <v>31</v>
      </c>
      <c r="J5">
        <v>83</v>
      </c>
      <c r="K5" s="4">
        <v>72</v>
      </c>
      <c r="L5" s="4">
        <v>59</v>
      </c>
      <c r="M5" s="4">
        <v>42</v>
      </c>
      <c r="N5" s="4">
        <v>58</v>
      </c>
      <c r="P5" s="8">
        <v>60</v>
      </c>
      <c r="Q5" s="4">
        <v>42</v>
      </c>
      <c r="R5" s="4">
        <v>112</v>
      </c>
      <c r="S5" s="8"/>
      <c r="T5" s="8">
        <v>29</v>
      </c>
      <c r="U5" s="4">
        <v>62</v>
      </c>
      <c r="V5" s="8">
        <v>40</v>
      </c>
      <c r="X5">
        <v>140</v>
      </c>
      <c r="Y5">
        <v>56</v>
      </c>
      <c r="Z5">
        <v>162</v>
      </c>
      <c r="AA5">
        <v>56</v>
      </c>
      <c r="AB5" s="18">
        <f t="shared" si="0"/>
        <v>1609</v>
      </c>
    </row>
    <row r="6" spans="1:28" x14ac:dyDescent="0.25">
      <c r="A6">
        <v>5</v>
      </c>
      <c r="B6" t="s">
        <v>25</v>
      </c>
      <c r="C6">
        <v>58</v>
      </c>
      <c r="D6">
        <v>93</v>
      </c>
      <c r="E6">
        <v>156</v>
      </c>
      <c r="F6">
        <v>139</v>
      </c>
      <c r="G6">
        <v>141</v>
      </c>
      <c r="H6">
        <v>48</v>
      </c>
      <c r="I6">
        <v>90</v>
      </c>
      <c r="J6">
        <v>57</v>
      </c>
      <c r="K6" s="4">
        <v>39</v>
      </c>
      <c r="L6" s="4">
        <v>135</v>
      </c>
      <c r="M6" s="4">
        <v>51</v>
      </c>
      <c r="N6" s="4">
        <v>66</v>
      </c>
      <c r="P6" s="8">
        <v>126</v>
      </c>
      <c r="Q6" s="4">
        <v>56</v>
      </c>
      <c r="R6" s="4">
        <v>44</v>
      </c>
      <c r="S6" s="8"/>
      <c r="T6" s="8">
        <v>66</v>
      </c>
      <c r="U6" s="4">
        <v>76</v>
      </c>
      <c r="V6" s="8">
        <v>76</v>
      </c>
      <c r="X6">
        <v>96</v>
      </c>
      <c r="Y6">
        <v>76</v>
      </c>
      <c r="Z6">
        <v>41</v>
      </c>
      <c r="AA6">
        <v>177</v>
      </c>
      <c r="AB6" s="18">
        <f t="shared" si="0"/>
        <v>1907</v>
      </c>
    </row>
    <row r="7" spans="1:28" x14ac:dyDescent="0.25">
      <c r="A7">
        <v>6</v>
      </c>
      <c r="B7" t="s">
        <v>12</v>
      </c>
      <c r="C7">
        <v>184</v>
      </c>
      <c r="D7">
        <v>56</v>
      </c>
      <c r="E7">
        <v>90</v>
      </c>
      <c r="F7">
        <v>124</v>
      </c>
      <c r="G7">
        <v>73</v>
      </c>
      <c r="H7">
        <v>31</v>
      </c>
      <c r="I7">
        <v>31</v>
      </c>
      <c r="J7">
        <v>40</v>
      </c>
      <c r="K7" s="4">
        <v>114</v>
      </c>
      <c r="L7" s="4">
        <v>45</v>
      </c>
      <c r="M7" s="4">
        <v>43</v>
      </c>
      <c r="N7" s="4">
        <v>80</v>
      </c>
      <c r="P7" s="8">
        <v>45</v>
      </c>
      <c r="Q7" s="4">
        <v>41</v>
      </c>
      <c r="R7" s="4">
        <v>40</v>
      </c>
      <c r="S7" s="8"/>
      <c r="T7" s="8">
        <v>49</v>
      </c>
      <c r="U7" s="4">
        <v>19</v>
      </c>
      <c r="V7" s="8">
        <v>58</v>
      </c>
      <c r="X7">
        <v>104</v>
      </c>
      <c r="Y7">
        <v>98</v>
      </c>
      <c r="Z7">
        <v>113</v>
      </c>
      <c r="AA7">
        <v>44</v>
      </c>
      <c r="AB7" s="18">
        <f t="shared" si="0"/>
        <v>1522</v>
      </c>
    </row>
    <row r="8" spans="1:28" x14ac:dyDescent="0.25">
      <c r="A8">
        <v>7</v>
      </c>
      <c r="B8" t="s">
        <v>15</v>
      </c>
      <c r="C8">
        <v>123</v>
      </c>
      <c r="D8">
        <v>121</v>
      </c>
      <c r="E8">
        <v>100</v>
      </c>
      <c r="F8">
        <v>132</v>
      </c>
      <c r="G8">
        <v>76</v>
      </c>
      <c r="H8">
        <v>86</v>
      </c>
      <c r="I8">
        <v>57</v>
      </c>
      <c r="J8">
        <v>70</v>
      </c>
      <c r="K8" s="4">
        <v>36</v>
      </c>
      <c r="L8" s="4">
        <v>110</v>
      </c>
      <c r="M8" s="4">
        <v>83</v>
      </c>
      <c r="N8" s="4">
        <v>74</v>
      </c>
      <c r="P8" s="8">
        <v>104</v>
      </c>
      <c r="Q8" s="4">
        <v>110</v>
      </c>
      <c r="R8" s="4">
        <v>126</v>
      </c>
      <c r="S8" s="8"/>
      <c r="T8" s="8">
        <v>906</v>
      </c>
      <c r="U8" s="4">
        <v>81</v>
      </c>
      <c r="V8" s="8">
        <v>86</v>
      </c>
      <c r="X8">
        <v>176</v>
      </c>
      <c r="Y8">
        <v>61</v>
      </c>
      <c r="Z8">
        <v>88</v>
      </c>
      <c r="AA8">
        <v>136</v>
      </c>
      <c r="AB8" s="18">
        <f t="shared" si="0"/>
        <v>2942</v>
      </c>
    </row>
    <row r="9" spans="1:28" x14ac:dyDescent="0.25">
      <c r="A9">
        <v>8</v>
      </c>
      <c r="B9" t="s">
        <v>9</v>
      </c>
      <c r="C9">
        <v>137</v>
      </c>
      <c r="D9">
        <v>78</v>
      </c>
      <c r="E9">
        <v>98</v>
      </c>
      <c r="F9">
        <v>164</v>
      </c>
      <c r="G9">
        <v>76</v>
      </c>
      <c r="H9">
        <v>19</v>
      </c>
      <c r="I9">
        <v>75</v>
      </c>
      <c r="J9">
        <v>91</v>
      </c>
      <c r="K9" s="4">
        <v>104</v>
      </c>
      <c r="L9" s="4">
        <v>76</v>
      </c>
      <c r="M9" s="4">
        <v>55</v>
      </c>
      <c r="N9" s="4">
        <v>42</v>
      </c>
      <c r="P9" s="8">
        <v>71</v>
      </c>
      <c r="Q9" s="4">
        <v>51</v>
      </c>
      <c r="R9" s="4">
        <v>52</v>
      </c>
      <c r="S9" s="8"/>
      <c r="T9" s="8">
        <v>129</v>
      </c>
      <c r="U9" s="4">
        <v>31</v>
      </c>
      <c r="V9" s="8">
        <v>86</v>
      </c>
      <c r="X9">
        <v>66</v>
      </c>
      <c r="Y9">
        <v>242</v>
      </c>
      <c r="Z9">
        <v>56</v>
      </c>
      <c r="AA9">
        <v>155</v>
      </c>
      <c r="AB9" s="18">
        <f t="shared" si="0"/>
        <v>1954</v>
      </c>
    </row>
    <row r="10" spans="1:28" x14ac:dyDescent="0.25">
      <c r="A10">
        <v>9</v>
      </c>
      <c r="B10" t="s">
        <v>7</v>
      </c>
      <c r="C10">
        <v>154</v>
      </c>
      <c r="D10">
        <v>140</v>
      </c>
      <c r="E10">
        <v>96</v>
      </c>
      <c r="F10">
        <v>394</v>
      </c>
      <c r="G10">
        <v>84</v>
      </c>
      <c r="H10">
        <v>58</v>
      </c>
      <c r="I10">
        <v>82</v>
      </c>
      <c r="J10">
        <v>71</v>
      </c>
      <c r="K10" s="4">
        <v>106</v>
      </c>
      <c r="L10" s="4">
        <v>101</v>
      </c>
      <c r="M10" s="4">
        <v>90</v>
      </c>
      <c r="N10" s="4">
        <v>35</v>
      </c>
      <c r="P10" s="8">
        <v>193</v>
      </c>
      <c r="Q10" s="4">
        <v>111</v>
      </c>
      <c r="R10" s="4">
        <v>86</v>
      </c>
      <c r="S10" s="8"/>
      <c r="T10" s="8">
        <v>402</v>
      </c>
      <c r="U10" s="4">
        <v>659</v>
      </c>
      <c r="V10" s="8">
        <v>531</v>
      </c>
      <c r="X10">
        <v>508</v>
      </c>
      <c r="Y10">
        <v>623</v>
      </c>
      <c r="Z10">
        <v>888</v>
      </c>
      <c r="AA10">
        <v>1013</v>
      </c>
      <c r="AB10" s="18">
        <f t="shared" si="0"/>
        <v>6425</v>
      </c>
    </row>
    <row r="11" spans="1:28" x14ac:dyDescent="0.25">
      <c r="A11">
        <v>10</v>
      </c>
      <c r="B11" t="s">
        <v>75</v>
      </c>
      <c r="C11">
        <v>68</v>
      </c>
      <c r="D11">
        <v>66</v>
      </c>
      <c r="E11">
        <v>61</v>
      </c>
      <c r="F11">
        <v>125</v>
      </c>
      <c r="G11">
        <v>37</v>
      </c>
      <c r="H11">
        <v>34</v>
      </c>
      <c r="I11">
        <v>47</v>
      </c>
      <c r="J11">
        <v>37</v>
      </c>
      <c r="K11" s="4">
        <v>57</v>
      </c>
      <c r="L11" s="4">
        <v>37</v>
      </c>
      <c r="M11" s="4"/>
      <c r="N11" s="3"/>
      <c r="X11">
        <v>74</v>
      </c>
      <c r="Y11">
        <v>52</v>
      </c>
      <c r="Z11">
        <v>82</v>
      </c>
      <c r="AB11" s="18">
        <f t="shared" si="0"/>
        <v>777</v>
      </c>
    </row>
    <row r="12" spans="1:28" x14ac:dyDescent="0.25">
      <c r="A12">
        <v>11</v>
      </c>
      <c r="B12" t="s">
        <v>72</v>
      </c>
      <c r="K12" s="4">
        <v>34</v>
      </c>
      <c r="L12" s="4">
        <v>45</v>
      </c>
      <c r="M12" s="4">
        <v>54</v>
      </c>
      <c r="N12" s="4">
        <v>43</v>
      </c>
      <c r="P12" s="8">
        <v>126</v>
      </c>
      <c r="Q12" s="4">
        <v>34</v>
      </c>
      <c r="R12" s="4">
        <v>42</v>
      </c>
      <c r="S12" s="10"/>
      <c r="T12" s="10">
        <v>46</v>
      </c>
      <c r="U12" s="4">
        <v>50</v>
      </c>
      <c r="V12" s="8">
        <v>40</v>
      </c>
      <c r="X12">
        <v>67</v>
      </c>
      <c r="Y12">
        <v>56</v>
      </c>
      <c r="Z12">
        <v>30</v>
      </c>
      <c r="AB12" s="18">
        <f t="shared" si="0"/>
        <v>667</v>
      </c>
    </row>
    <row r="13" spans="1:28" x14ac:dyDescent="0.25">
      <c r="A13">
        <v>12</v>
      </c>
      <c r="B13" t="s">
        <v>34</v>
      </c>
      <c r="C13">
        <v>110</v>
      </c>
      <c r="D13">
        <v>403</v>
      </c>
      <c r="E13">
        <v>211</v>
      </c>
      <c r="F13">
        <v>928</v>
      </c>
      <c r="G13">
        <v>216</v>
      </c>
      <c r="H13">
        <v>108</v>
      </c>
      <c r="I13">
        <v>93</v>
      </c>
      <c r="J13">
        <v>91</v>
      </c>
      <c r="K13" s="5">
        <v>72</v>
      </c>
      <c r="L13" s="4">
        <v>64</v>
      </c>
      <c r="M13" s="4">
        <v>63</v>
      </c>
      <c r="N13" s="4">
        <v>74</v>
      </c>
      <c r="P13" s="8">
        <v>72</v>
      </c>
      <c r="Q13" s="4">
        <v>134</v>
      </c>
      <c r="R13" s="4">
        <v>70</v>
      </c>
      <c r="U13" s="4">
        <v>22</v>
      </c>
      <c r="V13" s="8">
        <v>158</v>
      </c>
      <c r="X13">
        <v>337</v>
      </c>
      <c r="Y13">
        <v>194</v>
      </c>
      <c r="Z13">
        <v>160</v>
      </c>
      <c r="AA13">
        <v>218</v>
      </c>
      <c r="AB13" s="18">
        <f t="shared" si="0"/>
        <v>3798</v>
      </c>
    </row>
    <row r="14" spans="1:28" x14ac:dyDescent="0.25">
      <c r="A14">
        <v>13</v>
      </c>
      <c r="B14" t="s">
        <v>27</v>
      </c>
      <c r="C14">
        <v>595</v>
      </c>
      <c r="D14">
        <v>2016</v>
      </c>
      <c r="E14">
        <v>1022</v>
      </c>
      <c r="F14">
        <v>639</v>
      </c>
      <c r="G14">
        <v>716</v>
      </c>
      <c r="H14">
        <v>212</v>
      </c>
      <c r="I14">
        <v>459</v>
      </c>
      <c r="J14">
        <v>241</v>
      </c>
      <c r="K14" s="4">
        <v>320</v>
      </c>
      <c r="L14" s="4">
        <v>228</v>
      </c>
      <c r="M14" s="4">
        <v>333</v>
      </c>
      <c r="N14" s="4">
        <v>180</v>
      </c>
      <c r="P14" s="8">
        <v>232</v>
      </c>
      <c r="Q14" s="4">
        <v>216</v>
      </c>
      <c r="R14" s="4">
        <v>478</v>
      </c>
      <c r="S14" s="8"/>
      <c r="T14" s="8">
        <v>670</v>
      </c>
      <c r="U14" s="4">
        <v>189</v>
      </c>
      <c r="V14" s="8">
        <v>270</v>
      </c>
      <c r="X14">
        <v>369</v>
      </c>
      <c r="Y14">
        <v>242</v>
      </c>
      <c r="Z14">
        <v>339</v>
      </c>
      <c r="AA14">
        <v>375</v>
      </c>
      <c r="AB14" s="18">
        <f t="shared" si="0"/>
        <v>10341</v>
      </c>
    </row>
    <row r="15" spans="1:28" x14ac:dyDescent="0.25">
      <c r="A15">
        <v>14</v>
      </c>
      <c r="B15" t="s">
        <v>68</v>
      </c>
      <c r="D15">
        <v>102</v>
      </c>
      <c r="E15">
        <v>119</v>
      </c>
      <c r="F15">
        <v>268</v>
      </c>
      <c r="G15">
        <v>254</v>
      </c>
      <c r="H15">
        <v>82</v>
      </c>
      <c r="I15">
        <v>352</v>
      </c>
      <c r="J15">
        <v>70</v>
      </c>
      <c r="K15" s="4">
        <v>372</v>
      </c>
      <c r="L15" s="4">
        <v>457</v>
      </c>
      <c r="M15" s="4">
        <v>182</v>
      </c>
      <c r="N15" s="4">
        <v>102</v>
      </c>
      <c r="P15" s="8">
        <v>152</v>
      </c>
      <c r="Q15" s="4">
        <v>124</v>
      </c>
      <c r="R15" s="4">
        <v>116</v>
      </c>
      <c r="S15" s="8"/>
      <c r="T15" s="8">
        <v>88</v>
      </c>
      <c r="U15" s="4">
        <v>86</v>
      </c>
      <c r="V15" s="8">
        <v>236</v>
      </c>
      <c r="X15">
        <v>194</v>
      </c>
      <c r="Y15">
        <v>168</v>
      </c>
      <c r="Z15">
        <v>297</v>
      </c>
      <c r="AA15">
        <v>288</v>
      </c>
      <c r="AB15" s="18">
        <f t="shared" si="0"/>
        <v>4109</v>
      </c>
    </row>
    <row r="16" spans="1:28" x14ac:dyDescent="0.25">
      <c r="A16">
        <v>15</v>
      </c>
      <c r="B16" t="s">
        <v>8</v>
      </c>
      <c r="C16">
        <v>455</v>
      </c>
      <c r="D16">
        <v>1016</v>
      </c>
      <c r="E16">
        <v>248</v>
      </c>
      <c r="F16">
        <v>502</v>
      </c>
      <c r="G16">
        <v>615</v>
      </c>
      <c r="H16">
        <v>158</v>
      </c>
      <c r="I16">
        <v>331</v>
      </c>
      <c r="J16">
        <v>278</v>
      </c>
      <c r="K16" s="4">
        <v>548</v>
      </c>
      <c r="L16" s="4">
        <v>128</v>
      </c>
      <c r="M16" s="4">
        <v>274</v>
      </c>
      <c r="N16" s="4">
        <v>469</v>
      </c>
      <c r="P16" s="8">
        <v>512</v>
      </c>
      <c r="Q16" s="4">
        <v>269</v>
      </c>
      <c r="R16" s="4">
        <v>396</v>
      </c>
      <c r="S16" s="8"/>
      <c r="T16" s="8">
        <v>385</v>
      </c>
      <c r="U16" s="4">
        <v>219</v>
      </c>
      <c r="V16" s="8">
        <v>536</v>
      </c>
      <c r="X16">
        <v>567</v>
      </c>
      <c r="Y16">
        <v>409</v>
      </c>
      <c r="Z16">
        <v>374</v>
      </c>
      <c r="AA16">
        <v>509</v>
      </c>
      <c r="AB16" s="18">
        <f t="shared" si="0"/>
        <v>9198</v>
      </c>
    </row>
    <row r="17" spans="1:28" x14ac:dyDescent="0.25">
      <c r="A17">
        <v>16</v>
      </c>
      <c r="B17" t="s">
        <v>35</v>
      </c>
      <c r="C17">
        <v>266</v>
      </c>
      <c r="D17">
        <v>432</v>
      </c>
      <c r="E17">
        <v>560</v>
      </c>
      <c r="F17">
        <v>857</v>
      </c>
      <c r="G17">
        <v>538</v>
      </c>
      <c r="H17">
        <v>145</v>
      </c>
      <c r="I17">
        <v>177</v>
      </c>
      <c r="J17">
        <v>264</v>
      </c>
      <c r="K17" s="4">
        <v>163</v>
      </c>
      <c r="L17" s="4">
        <v>361</v>
      </c>
      <c r="M17" s="4">
        <v>108</v>
      </c>
      <c r="N17" s="4">
        <v>208</v>
      </c>
      <c r="P17" s="8">
        <v>108</v>
      </c>
      <c r="Q17" s="4">
        <v>106</v>
      </c>
      <c r="R17" s="4">
        <v>203</v>
      </c>
      <c r="S17" s="8"/>
      <c r="T17" s="8">
        <v>153</v>
      </c>
      <c r="U17" s="4">
        <v>104</v>
      </c>
      <c r="V17" s="8">
        <v>139</v>
      </c>
      <c r="Y17">
        <v>87</v>
      </c>
      <c r="Z17">
        <v>156</v>
      </c>
      <c r="AA17">
        <v>119</v>
      </c>
      <c r="AB17" s="18">
        <f t="shared" si="0"/>
        <v>5254</v>
      </c>
    </row>
    <row r="18" spans="1:28" x14ac:dyDescent="0.25">
      <c r="A18">
        <v>17</v>
      </c>
      <c r="B18" t="s">
        <v>73</v>
      </c>
      <c r="D18">
        <v>693</v>
      </c>
      <c r="E18">
        <v>174</v>
      </c>
      <c r="F18">
        <v>120</v>
      </c>
      <c r="G18">
        <v>414</v>
      </c>
      <c r="H18">
        <v>46</v>
      </c>
      <c r="I18">
        <v>95</v>
      </c>
      <c r="J18">
        <v>56</v>
      </c>
      <c r="K18" s="4">
        <v>66</v>
      </c>
      <c r="L18" s="4">
        <v>106</v>
      </c>
      <c r="M18" s="4">
        <v>185</v>
      </c>
      <c r="N18" s="4">
        <v>96</v>
      </c>
      <c r="P18" s="8">
        <v>36</v>
      </c>
      <c r="Q18" s="4">
        <v>86</v>
      </c>
      <c r="R18" s="4">
        <v>56</v>
      </c>
      <c r="S18" s="8"/>
      <c r="T18" s="8">
        <v>86</v>
      </c>
      <c r="U18" s="4">
        <v>93</v>
      </c>
      <c r="V18" s="8">
        <v>76</v>
      </c>
      <c r="X18">
        <v>56</v>
      </c>
      <c r="Y18">
        <v>106</v>
      </c>
      <c r="Z18">
        <v>66</v>
      </c>
      <c r="AA18">
        <v>390</v>
      </c>
      <c r="AB18" s="18">
        <f t="shared" si="0"/>
        <v>3102</v>
      </c>
    </row>
    <row r="19" spans="1:28" x14ac:dyDescent="0.25">
      <c r="A19">
        <v>18</v>
      </c>
      <c r="B19" t="s">
        <v>11</v>
      </c>
      <c r="C19">
        <v>106</v>
      </c>
      <c r="D19">
        <v>80</v>
      </c>
      <c r="E19">
        <v>590</v>
      </c>
      <c r="F19">
        <v>104</v>
      </c>
      <c r="G19">
        <v>61</v>
      </c>
      <c r="H19">
        <v>58</v>
      </c>
      <c r="I19">
        <v>26</v>
      </c>
      <c r="J19">
        <v>52</v>
      </c>
      <c r="K19" s="4">
        <v>90</v>
      </c>
      <c r="L19" s="4">
        <v>78</v>
      </c>
      <c r="M19" s="4">
        <v>396</v>
      </c>
      <c r="N19" s="4">
        <v>72</v>
      </c>
      <c r="P19" s="8">
        <v>526</v>
      </c>
      <c r="Q19" s="4">
        <v>88</v>
      </c>
      <c r="R19" s="4">
        <v>62</v>
      </c>
      <c r="S19" s="8"/>
      <c r="T19" s="8">
        <v>68</v>
      </c>
      <c r="U19" s="4">
        <v>34</v>
      </c>
      <c r="V19" s="8">
        <v>74</v>
      </c>
      <c r="X19">
        <v>154</v>
      </c>
      <c r="Y19">
        <v>84</v>
      </c>
      <c r="Z19">
        <v>24</v>
      </c>
      <c r="AA19">
        <v>64</v>
      </c>
      <c r="AB19" s="18">
        <f t="shared" si="0"/>
        <v>2891</v>
      </c>
    </row>
    <row r="20" spans="1:28" x14ac:dyDescent="0.25">
      <c r="A20">
        <v>19</v>
      </c>
      <c r="B20" t="s">
        <v>69</v>
      </c>
      <c r="D20">
        <v>183</v>
      </c>
      <c r="E20">
        <v>228</v>
      </c>
      <c r="F20">
        <v>226</v>
      </c>
      <c r="G20">
        <v>332</v>
      </c>
      <c r="H20">
        <v>200</v>
      </c>
      <c r="I20">
        <v>130</v>
      </c>
      <c r="J20">
        <v>179</v>
      </c>
      <c r="K20" s="4">
        <v>199</v>
      </c>
      <c r="L20" s="4">
        <v>61</v>
      </c>
      <c r="M20" s="4">
        <v>162</v>
      </c>
      <c r="N20" s="4">
        <v>295</v>
      </c>
      <c r="P20" s="8">
        <v>24</v>
      </c>
      <c r="Q20" s="4">
        <v>24</v>
      </c>
      <c r="R20" s="4">
        <v>4</v>
      </c>
      <c r="S20" s="8"/>
      <c r="T20" s="8">
        <v>23</v>
      </c>
      <c r="U20" s="4">
        <v>36</v>
      </c>
      <c r="V20" s="8">
        <v>40</v>
      </c>
      <c r="X20">
        <v>9</v>
      </c>
      <c r="Y20">
        <v>23</v>
      </c>
      <c r="Z20">
        <v>45</v>
      </c>
      <c r="AA20">
        <v>48</v>
      </c>
      <c r="AB20" s="18">
        <f t="shared" si="0"/>
        <v>2471</v>
      </c>
    </row>
    <row r="21" spans="1:28" x14ac:dyDescent="0.25">
      <c r="A21">
        <v>20</v>
      </c>
      <c r="B21" t="s">
        <v>23</v>
      </c>
      <c r="C21">
        <v>46</v>
      </c>
      <c r="D21">
        <v>40</v>
      </c>
      <c r="E21">
        <v>68</v>
      </c>
      <c r="F21">
        <v>44</v>
      </c>
      <c r="G21">
        <v>80</v>
      </c>
      <c r="H21">
        <v>28</v>
      </c>
      <c r="I21">
        <v>0</v>
      </c>
      <c r="J21">
        <v>44</v>
      </c>
      <c r="K21" s="4">
        <v>25</v>
      </c>
      <c r="L21" s="4">
        <v>228</v>
      </c>
      <c r="M21" s="4">
        <v>50</v>
      </c>
      <c r="N21" s="4">
        <v>45</v>
      </c>
      <c r="P21" s="8">
        <v>49</v>
      </c>
      <c r="Q21" s="4">
        <v>26</v>
      </c>
      <c r="R21" s="4">
        <v>108</v>
      </c>
      <c r="S21" s="8"/>
      <c r="T21" s="8">
        <v>44</v>
      </c>
      <c r="U21" s="4">
        <v>79</v>
      </c>
      <c r="V21" s="8">
        <v>47</v>
      </c>
      <c r="X21">
        <v>92</v>
      </c>
      <c r="Z21">
        <v>18</v>
      </c>
      <c r="AA21">
        <v>126</v>
      </c>
      <c r="AB21" s="18">
        <f t="shared" si="0"/>
        <v>1287</v>
      </c>
    </row>
    <row r="22" spans="1:28" x14ac:dyDescent="0.25">
      <c r="A22">
        <v>21</v>
      </c>
      <c r="B22" t="s">
        <v>10</v>
      </c>
      <c r="C22">
        <v>149</v>
      </c>
      <c r="D22">
        <v>98</v>
      </c>
      <c r="E22">
        <v>272</v>
      </c>
      <c r="F22">
        <v>164</v>
      </c>
      <c r="G22">
        <v>78</v>
      </c>
      <c r="H22">
        <v>95</v>
      </c>
      <c r="I22">
        <v>36</v>
      </c>
      <c r="J22">
        <v>94</v>
      </c>
      <c r="K22" s="4">
        <v>67</v>
      </c>
      <c r="L22" s="4">
        <v>46</v>
      </c>
      <c r="M22" s="4">
        <v>58</v>
      </c>
      <c r="N22" s="4">
        <v>53</v>
      </c>
      <c r="P22" s="8">
        <v>66</v>
      </c>
      <c r="Q22" s="4">
        <v>76</v>
      </c>
      <c r="R22" s="4">
        <v>51</v>
      </c>
      <c r="S22" s="8"/>
      <c r="T22" s="8">
        <v>66</v>
      </c>
      <c r="U22" s="4">
        <v>43</v>
      </c>
      <c r="V22" s="8">
        <v>116</v>
      </c>
      <c r="X22">
        <v>96</v>
      </c>
      <c r="Y22">
        <v>70</v>
      </c>
      <c r="Z22">
        <v>111</v>
      </c>
      <c r="AA22">
        <v>156</v>
      </c>
      <c r="AB22" s="18">
        <f t="shared" si="0"/>
        <v>2061</v>
      </c>
    </row>
    <row r="23" spans="1:28" x14ac:dyDescent="0.25">
      <c r="A23">
        <v>22</v>
      </c>
      <c r="B23" t="s">
        <v>38</v>
      </c>
      <c r="C23">
        <v>74</v>
      </c>
      <c r="D23">
        <v>207</v>
      </c>
      <c r="E23">
        <v>116</v>
      </c>
      <c r="F23">
        <v>299</v>
      </c>
      <c r="G23">
        <v>129</v>
      </c>
      <c r="H23">
        <v>114</v>
      </c>
      <c r="I23">
        <v>114</v>
      </c>
      <c r="J23">
        <v>92</v>
      </c>
      <c r="K23" s="4">
        <v>42</v>
      </c>
      <c r="L23" s="4">
        <v>47</v>
      </c>
      <c r="M23" s="4">
        <v>34</v>
      </c>
      <c r="N23" s="4">
        <v>108</v>
      </c>
      <c r="P23" s="8">
        <v>188</v>
      </c>
      <c r="Q23" s="4">
        <v>189</v>
      </c>
      <c r="R23" s="4">
        <v>108</v>
      </c>
      <c r="S23" s="8"/>
      <c r="T23" s="8">
        <v>268</v>
      </c>
      <c r="U23" s="4">
        <v>85</v>
      </c>
      <c r="V23" s="8">
        <v>114</v>
      </c>
      <c r="X23">
        <v>132</v>
      </c>
      <c r="Y23">
        <v>153</v>
      </c>
      <c r="Z23">
        <v>130</v>
      </c>
      <c r="AA23">
        <v>166</v>
      </c>
      <c r="AB23" s="18">
        <f t="shared" si="0"/>
        <v>2909</v>
      </c>
    </row>
    <row r="24" spans="1:28" x14ac:dyDescent="0.25">
      <c r="A24">
        <v>23</v>
      </c>
      <c r="B24" t="s">
        <v>14</v>
      </c>
      <c r="C24">
        <v>48</v>
      </c>
      <c r="D24">
        <v>33</v>
      </c>
      <c r="E24">
        <v>75</v>
      </c>
      <c r="F24">
        <v>97</v>
      </c>
      <c r="G24">
        <v>84</v>
      </c>
      <c r="H24">
        <v>94</v>
      </c>
      <c r="I24">
        <v>41</v>
      </c>
      <c r="J24">
        <v>125</v>
      </c>
      <c r="K24" s="4">
        <v>69</v>
      </c>
      <c r="L24" s="4">
        <v>97</v>
      </c>
      <c r="M24" s="4">
        <v>97</v>
      </c>
      <c r="N24" s="4">
        <v>64</v>
      </c>
      <c r="P24" s="8">
        <v>64</v>
      </c>
      <c r="Q24" s="4">
        <v>64</v>
      </c>
      <c r="R24" s="4">
        <v>161</v>
      </c>
      <c r="S24" s="8"/>
      <c r="T24" s="8">
        <v>54</v>
      </c>
      <c r="U24" s="4">
        <v>31</v>
      </c>
      <c r="V24" s="8">
        <v>74</v>
      </c>
      <c r="X24">
        <v>307</v>
      </c>
      <c r="Y24">
        <v>54</v>
      </c>
      <c r="Z24">
        <v>176</v>
      </c>
      <c r="AA24">
        <v>59</v>
      </c>
      <c r="AB24" s="18">
        <f t="shared" si="0"/>
        <v>1968</v>
      </c>
    </row>
    <row r="25" spans="1:28" x14ac:dyDescent="0.25">
      <c r="A25">
        <v>24</v>
      </c>
      <c r="B25" t="s">
        <v>36</v>
      </c>
      <c r="C25">
        <v>440</v>
      </c>
      <c r="D25">
        <v>1477</v>
      </c>
      <c r="E25">
        <v>663</v>
      </c>
      <c r="F25">
        <v>1532</v>
      </c>
      <c r="G25">
        <v>348</v>
      </c>
      <c r="H25">
        <v>562</v>
      </c>
      <c r="I25">
        <v>392</v>
      </c>
      <c r="J25">
        <v>500</v>
      </c>
      <c r="K25" s="4">
        <v>332</v>
      </c>
      <c r="L25" s="4">
        <v>69</v>
      </c>
      <c r="M25" s="4">
        <v>253</v>
      </c>
      <c r="N25" s="4">
        <v>404</v>
      </c>
      <c r="P25" s="8">
        <v>227</v>
      </c>
      <c r="Q25" s="4">
        <v>365</v>
      </c>
      <c r="R25" s="4">
        <v>300</v>
      </c>
      <c r="S25" s="8"/>
      <c r="T25" s="8">
        <v>356</v>
      </c>
      <c r="U25" s="4">
        <v>317</v>
      </c>
      <c r="V25" s="8">
        <v>311</v>
      </c>
      <c r="X25">
        <v>280</v>
      </c>
      <c r="Y25">
        <v>370</v>
      </c>
      <c r="Z25">
        <v>233</v>
      </c>
      <c r="AA25">
        <v>530</v>
      </c>
      <c r="AB25" s="18">
        <f t="shared" si="0"/>
        <v>10261</v>
      </c>
    </row>
    <row r="26" spans="1:28" x14ac:dyDescent="0.25">
      <c r="A26">
        <v>25</v>
      </c>
      <c r="B26" t="s">
        <v>24</v>
      </c>
      <c r="C26">
        <v>87</v>
      </c>
      <c r="D26">
        <v>71</v>
      </c>
      <c r="E26">
        <v>263</v>
      </c>
      <c r="F26">
        <v>123</v>
      </c>
      <c r="G26">
        <v>161</v>
      </c>
      <c r="H26">
        <v>12</v>
      </c>
      <c r="I26">
        <v>37</v>
      </c>
      <c r="J26">
        <v>25</v>
      </c>
      <c r="K26" s="4">
        <v>20</v>
      </c>
      <c r="L26" s="4">
        <v>448</v>
      </c>
      <c r="M26" s="4">
        <v>44</v>
      </c>
      <c r="N26" s="4">
        <v>36</v>
      </c>
      <c r="P26" s="8">
        <v>65</v>
      </c>
      <c r="Q26" s="4">
        <v>39</v>
      </c>
      <c r="R26" s="4">
        <v>53</v>
      </c>
      <c r="S26" s="8"/>
      <c r="T26" s="8">
        <v>236</v>
      </c>
      <c r="U26" s="4">
        <v>66</v>
      </c>
      <c r="V26" s="8">
        <v>60</v>
      </c>
      <c r="X26">
        <v>33</v>
      </c>
      <c r="Y26">
        <v>28</v>
      </c>
      <c r="Z26">
        <v>46</v>
      </c>
      <c r="AA26">
        <v>188</v>
      </c>
      <c r="AB26" s="18">
        <f t="shared" si="0"/>
        <v>2141</v>
      </c>
    </row>
    <row r="27" spans="1:28" x14ac:dyDescent="0.25">
      <c r="A27">
        <v>26</v>
      </c>
      <c r="B27" t="s">
        <v>39</v>
      </c>
      <c r="C27">
        <v>55</v>
      </c>
      <c r="D27">
        <v>108</v>
      </c>
      <c r="E27">
        <v>92</v>
      </c>
      <c r="F27">
        <v>349</v>
      </c>
      <c r="G27">
        <v>75</v>
      </c>
      <c r="H27">
        <v>92</v>
      </c>
      <c r="I27">
        <v>92</v>
      </c>
      <c r="J27">
        <v>209</v>
      </c>
      <c r="K27" s="4">
        <v>58</v>
      </c>
      <c r="L27" s="4">
        <v>50</v>
      </c>
      <c r="M27" s="4">
        <v>52</v>
      </c>
      <c r="N27" s="4">
        <v>93</v>
      </c>
      <c r="P27" s="8">
        <v>51</v>
      </c>
      <c r="Q27" s="4">
        <v>70</v>
      </c>
      <c r="R27" s="4">
        <v>121</v>
      </c>
      <c r="S27" s="8"/>
      <c r="T27" s="8">
        <v>36</v>
      </c>
      <c r="U27" s="4">
        <v>68</v>
      </c>
      <c r="V27" s="8">
        <v>60</v>
      </c>
      <c r="X27">
        <v>62</v>
      </c>
      <c r="Y27">
        <v>62</v>
      </c>
      <c r="Z27">
        <v>150</v>
      </c>
      <c r="AA27">
        <v>247</v>
      </c>
      <c r="AB27" s="18">
        <f t="shared" si="0"/>
        <v>2252</v>
      </c>
    </row>
    <row r="28" spans="1:28" x14ac:dyDescent="0.25">
      <c r="A28">
        <v>27</v>
      </c>
      <c r="B28" t="s">
        <v>28</v>
      </c>
      <c r="C28">
        <v>123</v>
      </c>
      <c r="D28">
        <v>462</v>
      </c>
      <c r="E28">
        <v>535</v>
      </c>
      <c r="F28">
        <v>398</v>
      </c>
      <c r="G28">
        <v>127</v>
      </c>
      <c r="H28">
        <v>54</v>
      </c>
      <c r="I28">
        <v>74</v>
      </c>
      <c r="J28">
        <v>50</v>
      </c>
      <c r="K28" s="4">
        <v>58</v>
      </c>
      <c r="L28" s="4">
        <v>94</v>
      </c>
      <c r="M28" s="4">
        <v>48</v>
      </c>
      <c r="N28" s="4">
        <v>29</v>
      </c>
      <c r="P28" s="8">
        <v>141</v>
      </c>
      <c r="Q28" s="4">
        <v>111</v>
      </c>
      <c r="R28" s="4">
        <v>222</v>
      </c>
      <c r="S28" s="8"/>
      <c r="T28" s="8">
        <v>93</v>
      </c>
      <c r="U28" s="4">
        <v>55</v>
      </c>
      <c r="V28" s="8">
        <v>38</v>
      </c>
      <c r="X28">
        <v>81</v>
      </c>
      <c r="Y28">
        <v>112</v>
      </c>
      <c r="Z28">
        <v>131</v>
      </c>
      <c r="AA28">
        <v>231</v>
      </c>
      <c r="AB28" s="18">
        <f t="shared" si="0"/>
        <v>3267</v>
      </c>
    </row>
    <row r="29" spans="1:28" x14ac:dyDescent="0.25">
      <c r="A29">
        <v>28</v>
      </c>
      <c r="B29" t="s">
        <v>21</v>
      </c>
      <c r="C29">
        <v>105</v>
      </c>
      <c r="D29">
        <v>386</v>
      </c>
      <c r="E29">
        <v>167</v>
      </c>
      <c r="F29">
        <v>115</v>
      </c>
      <c r="G29">
        <v>57</v>
      </c>
      <c r="H29">
        <v>63</v>
      </c>
      <c r="I29">
        <v>49</v>
      </c>
      <c r="J29">
        <v>82</v>
      </c>
      <c r="K29" s="4">
        <v>36</v>
      </c>
      <c r="L29" s="4">
        <v>116</v>
      </c>
      <c r="M29" s="4">
        <v>216</v>
      </c>
      <c r="N29" s="4">
        <v>73</v>
      </c>
      <c r="P29" s="8">
        <v>124</v>
      </c>
      <c r="Q29" s="4">
        <v>86</v>
      </c>
      <c r="R29" s="4">
        <v>146</v>
      </c>
      <c r="S29" s="8"/>
      <c r="T29" s="8">
        <v>100</v>
      </c>
      <c r="U29" s="4">
        <v>76</v>
      </c>
      <c r="V29" s="8">
        <v>66</v>
      </c>
      <c r="X29">
        <v>678</v>
      </c>
      <c r="Y29">
        <v>146</v>
      </c>
      <c r="Z29">
        <v>200</v>
      </c>
      <c r="AA29">
        <v>146</v>
      </c>
      <c r="AB29" s="18">
        <f t="shared" si="0"/>
        <v>3233</v>
      </c>
    </row>
    <row r="30" spans="1:28" x14ac:dyDescent="0.25">
      <c r="A30">
        <v>29</v>
      </c>
      <c r="B30" t="s">
        <v>0</v>
      </c>
      <c r="C30">
        <v>517</v>
      </c>
      <c r="D30">
        <v>304</v>
      </c>
      <c r="E30">
        <v>404</v>
      </c>
      <c r="F30">
        <v>188</v>
      </c>
      <c r="G30">
        <v>189</v>
      </c>
      <c r="H30">
        <v>146</v>
      </c>
      <c r="I30">
        <v>109</v>
      </c>
      <c r="J30">
        <v>92</v>
      </c>
      <c r="K30">
        <v>184</v>
      </c>
      <c r="L30">
        <v>15</v>
      </c>
      <c r="M30" s="4">
        <v>266</v>
      </c>
      <c r="N30">
        <v>249</v>
      </c>
      <c r="P30" s="8">
        <v>409</v>
      </c>
      <c r="Q30">
        <v>122</v>
      </c>
      <c r="R30" s="4">
        <v>282</v>
      </c>
      <c r="S30" s="8"/>
      <c r="T30" s="8">
        <v>208</v>
      </c>
      <c r="U30">
        <v>272</v>
      </c>
      <c r="V30" s="8">
        <v>114</v>
      </c>
      <c r="X30">
        <v>153</v>
      </c>
      <c r="Y30">
        <v>176</v>
      </c>
      <c r="Z30">
        <v>153</v>
      </c>
      <c r="AA30">
        <v>184</v>
      </c>
      <c r="AB30" s="18">
        <f t="shared" si="0"/>
        <v>4736</v>
      </c>
    </row>
    <row r="31" spans="1:28" x14ac:dyDescent="0.25">
      <c r="A31">
        <v>30</v>
      </c>
      <c r="B31" t="s">
        <v>31</v>
      </c>
      <c r="C31">
        <v>73</v>
      </c>
      <c r="D31">
        <v>29</v>
      </c>
      <c r="E31">
        <v>211</v>
      </c>
      <c r="F31">
        <v>269</v>
      </c>
      <c r="G31">
        <v>145</v>
      </c>
      <c r="H31">
        <v>70</v>
      </c>
      <c r="I31">
        <v>96</v>
      </c>
      <c r="J31">
        <v>78</v>
      </c>
      <c r="K31" s="4">
        <v>77</v>
      </c>
      <c r="L31" s="4">
        <v>103</v>
      </c>
      <c r="M31" s="4">
        <v>84</v>
      </c>
      <c r="N31" s="4">
        <v>104</v>
      </c>
      <c r="P31" s="8">
        <v>86</v>
      </c>
      <c r="Q31" s="4">
        <v>53</v>
      </c>
      <c r="R31" s="4">
        <v>144</v>
      </c>
      <c r="S31" s="8"/>
      <c r="T31" s="8">
        <v>146</v>
      </c>
      <c r="U31" s="4">
        <v>76</v>
      </c>
      <c r="V31" s="8">
        <v>104</v>
      </c>
      <c r="X31">
        <v>126</v>
      </c>
      <c r="Y31">
        <v>321</v>
      </c>
      <c r="Z31">
        <v>165</v>
      </c>
      <c r="AA31">
        <v>125</v>
      </c>
      <c r="AB31" s="18">
        <f t="shared" si="0"/>
        <v>2685</v>
      </c>
    </row>
    <row r="32" spans="1:28" x14ac:dyDescent="0.25">
      <c r="A32">
        <v>31</v>
      </c>
      <c r="B32" t="s">
        <v>32</v>
      </c>
      <c r="C32">
        <v>160</v>
      </c>
      <c r="D32">
        <v>282</v>
      </c>
      <c r="E32">
        <v>218</v>
      </c>
      <c r="F32">
        <v>503</v>
      </c>
      <c r="G32">
        <v>117</v>
      </c>
      <c r="H32">
        <v>63</v>
      </c>
      <c r="I32">
        <v>73</v>
      </c>
      <c r="J32">
        <v>53</v>
      </c>
      <c r="K32" s="4">
        <v>43</v>
      </c>
      <c r="L32" s="4">
        <v>62</v>
      </c>
      <c r="M32" s="4">
        <v>63</v>
      </c>
      <c r="N32" s="4">
        <v>84</v>
      </c>
      <c r="P32" s="8">
        <v>74</v>
      </c>
      <c r="Q32" s="4">
        <v>80</v>
      </c>
      <c r="R32" s="4">
        <v>64</v>
      </c>
      <c r="S32" s="8"/>
      <c r="T32" s="8">
        <v>72</v>
      </c>
      <c r="U32" s="4">
        <v>137</v>
      </c>
      <c r="V32" s="8">
        <v>77</v>
      </c>
      <c r="X32">
        <v>52</v>
      </c>
      <c r="Y32">
        <v>106</v>
      </c>
      <c r="Z32">
        <v>96</v>
      </c>
      <c r="AA32">
        <v>91</v>
      </c>
      <c r="AB32" s="18">
        <f t="shared" si="0"/>
        <v>2570</v>
      </c>
    </row>
    <row r="33" spans="1:28" x14ac:dyDescent="0.25">
      <c r="A33">
        <v>32</v>
      </c>
      <c r="B33" t="s">
        <v>13</v>
      </c>
      <c r="C33">
        <v>61</v>
      </c>
      <c r="D33">
        <v>165</v>
      </c>
      <c r="E33">
        <v>157</v>
      </c>
      <c r="F33">
        <v>69</v>
      </c>
      <c r="G33">
        <v>116</v>
      </c>
      <c r="H33">
        <v>37</v>
      </c>
      <c r="I33">
        <v>12</v>
      </c>
      <c r="J33">
        <v>75</v>
      </c>
      <c r="K33" s="4">
        <v>59</v>
      </c>
      <c r="L33" s="4">
        <v>89</v>
      </c>
      <c r="M33" s="4">
        <v>93</v>
      </c>
      <c r="N33" s="4">
        <v>70</v>
      </c>
      <c r="P33" s="8">
        <v>98</v>
      </c>
      <c r="Q33" s="4">
        <v>57</v>
      </c>
      <c r="R33" s="4">
        <v>39</v>
      </c>
      <c r="S33" s="8"/>
      <c r="T33" s="8">
        <v>69</v>
      </c>
      <c r="U33" s="4">
        <v>91</v>
      </c>
      <c r="V33" s="8">
        <v>54</v>
      </c>
      <c r="X33">
        <v>46</v>
      </c>
      <c r="Y33">
        <v>72</v>
      </c>
      <c r="Z33">
        <v>90</v>
      </c>
      <c r="AA33">
        <v>116</v>
      </c>
      <c r="AB33" s="18">
        <f t="shared" si="0"/>
        <v>1735</v>
      </c>
    </row>
    <row r="34" spans="1:28" x14ac:dyDescent="0.25">
      <c r="A34">
        <v>33</v>
      </c>
      <c r="B34" t="s">
        <v>18</v>
      </c>
      <c r="C34">
        <v>129</v>
      </c>
      <c r="D34">
        <v>144</v>
      </c>
      <c r="E34">
        <v>165</v>
      </c>
      <c r="F34">
        <v>304</v>
      </c>
      <c r="G34">
        <v>198</v>
      </c>
      <c r="H34">
        <v>164</v>
      </c>
      <c r="I34">
        <v>66</v>
      </c>
      <c r="J34">
        <v>163</v>
      </c>
      <c r="K34" s="4">
        <v>152</v>
      </c>
      <c r="L34" s="4">
        <v>407</v>
      </c>
      <c r="M34" s="4">
        <v>443</v>
      </c>
      <c r="N34" s="4">
        <v>180</v>
      </c>
      <c r="P34" s="8">
        <v>176</v>
      </c>
      <c r="Q34" s="4">
        <v>741</v>
      </c>
      <c r="R34" s="4">
        <v>292</v>
      </c>
      <c r="S34" s="8"/>
      <c r="T34" s="8">
        <v>132</v>
      </c>
      <c r="U34" s="4">
        <v>56</v>
      </c>
      <c r="V34" s="8">
        <v>94</v>
      </c>
      <c r="X34">
        <v>165</v>
      </c>
      <c r="Y34">
        <v>259</v>
      </c>
      <c r="Z34">
        <v>271</v>
      </c>
      <c r="AA34">
        <v>226</v>
      </c>
      <c r="AB34" s="18">
        <f t="shared" si="0"/>
        <v>4927</v>
      </c>
    </row>
    <row r="35" spans="1:28" x14ac:dyDescent="0.25">
      <c r="A35">
        <v>34</v>
      </c>
      <c r="B35" t="s">
        <v>1</v>
      </c>
      <c r="C35">
        <v>208</v>
      </c>
      <c r="D35">
        <v>130</v>
      </c>
      <c r="E35">
        <v>152</v>
      </c>
      <c r="F35">
        <v>182</v>
      </c>
      <c r="G35">
        <v>287</v>
      </c>
      <c r="H35">
        <v>86</v>
      </c>
      <c r="I35">
        <v>72</v>
      </c>
      <c r="J35">
        <v>53</v>
      </c>
      <c r="K35">
        <v>64</v>
      </c>
      <c r="L35">
        <v>89</v>
      </c>
      <c r="M35" s="4">
        <v>68</v>
      </c>
      <c r="N35">
        <v>28</v>
      </c>
      <c r="P35" s="8">
        <v>45</v>
      </c>
      <c r="Q35">
        <v>56</v>
      </c>
      <c r="R35" s="4">
        <v>106</v>
      </c>
      <c r="S35" s="8"/>
      <c r="T35" s="8">
        <v>49</v>
      </c>
      <c r="U35">
        <v>76</v>
      </c>
      <c r="V35" s="8">
        <v>70</v>
      </c>
      <c r="X35">
        <v>84</v>
      </c>
      <c r="Y35">
        <v>90</v>
      </c>
      <c r="Z35">
        <v>71</v>
      </c>
      <c r="AA35">
        <v>76</v>
      </c>
      <c r="AB35" s="18">
        <f t="shared" si="0"/>
        <v>2142</v>
      </c>
    </row>
    <row r="36" spans="1:28" x14ac:dyDescent="0.25">
      <c r="A36">
        <v>35</v>
      </c>
      <c r="B36" t="s">
        <v>37</v>
      </c>
      <c r="C36">
        <v>64</v>
      </c>
      <c r="D36">
        <v>142</v>
      </c>
      <c r="E36">
        <v>134</v>
      </c>
      <c r="F36">
        <v>295</v>
      </c>
      <c r="G36">
        <v>113</v>
      </c>
      <c r="H36">
        <v>111</v>
      </c>
      <c r="I36">
        <v>84</v>
      </c>
      <c r="J36">
        <v>191</v>
      </c>
      <c r="K36" s="4">
        <v>16</v>
      </c>
      <c r="L36" s="4">
        <v>125</v>
      </c>
      <c r="M36" s="4">
        <v>93</v>
      </c>
      <c r="N36" s="4">
        <v>60</v>
      </c>
      <c r="P36" s="8">
        <v>96</v>
      </c>
      <c r="Q36" s="4">
        <v>118</v>
      </c>
      <c r="R36" s="4">
        <v>112</v>
      </c>
      <c r="S36" s="8"/>
      <c r="T36" s="8">
        <v>68</v>
      </c>
      <c r="U36" s="4">
        <v>71</v>
      </c>
      <c r="V36" s="8">
        <v>118</v>
      </c>
      <c r="X36">
        <v>88</v>
      </c>
      <c r="Y36">
        <v>148</v>
      </c>
      <c r="Z36">
        <v>137</v>
      </c>
      <c r="AA36">
        <v>153</v>
      </c>
      <c r="AB36" s="18">
        <f t="shared" si="0"/>
        <v>2537</v>
      </c>
    </row>
    <row r="37" spans="1:28" x14ac:dyDescent="0.25">
      <c r="A37">
        <v>36</v>
      </c>
      <c r="B37" t="s">
        <v>20</v>
      </c>
      <c r="C37">
        <v>71</v>
      </c>
      <c r="D37">
        <v>47</v>
      </c>
      <c r="E37">
        <v>42</v>
      </c>
      <c r="F37">
        <v>122</v>
      </c>
      <c r="G37">
        <v>84</v>
      </c>
      <c r="H37">
        <v>81</v>
      </c>
      <c r="I37">
        <v>45</v>
      </c>
      <c r="J37">
        <v>68</v>
      </c>
      <c r="K37" s="4">
        <v>60</v>
      </c>
      <c r="L37" s="4">
        <v>66</v>
      </c>
      <c r="M37" s="4">
        <v>172</v>
      </c>
      <c r="N37" s="4">
        <v>64</v>
      </c>
      <c r="P37" s="8">
        <v>70</v>
      </c>
      <c r="Q37" s="4">
        <v>75</v>
      </c>
      <c r="R37" s="4">
        <v>126</v>
      </c>
      <c r="S37" s="8"/>
      <c r="T37" s="8">
        <v>47</v>
      </c>
      <c r="U37" s="4">
        <v>81</v>
      </c>
      <c r="V37" s="8">
        <v>70</v>
      </c>
      <c r="X37">
        <v>120</v>
      </c>
      <c r="Y37">
        <v>89</v>
      </c>
      <c r="Z37">
        <v>98</v>
      </c>
      <c r="AA37">
        <v>102</v>
      </c>
      <c r="AB37" s="18">
        <f t="shared" si="0"/>
        <v>1800</v>
      </c>
    </row>
    <row r="38" spans="1:28" x14ac:dyDescent="0.25">
      <c r="A38">
        <v>37</v>
      </c>
      <c r="B38" t="s">
        <v>70</v>
      </c>
      <c r="F38">
        <v>175</v>
      </c>
      <c r="G38">
        <v>820</v>
      </c>
      <c r="H38">
        <v>252</v>
      </c>
      <c r="I38">
        <v>252</v>
      </c>
      <c r="J38">
        <v>247</v>
      </c>
      <c r="K38" s="4">
        <v>108</v>
      </c>
      <c r="L38" s="4">
        <v>106</v>
      </c>
      <c r="M38" s="4">
        <v>346</v>
      </c>
      <c r="N38" s="4">
        <v>131</v>
      </c>
      <c r="P38" s="8">
        <v>104</v>
      </c>
      <c r="Q38" s="4">
        <v>126</v>
      </c>
      <c r="R38" s="4">
        <v>96</v>
      </c>
      <c r="S38" s="8"/>
      <c r="T38" s="8">
        <v>94</v>
      </c>
      <c r="U38" s="4">
        <v>106</v>
      </c>
      <c r="V38" s="8">
        <v>92</v>
      </c>
      <c r="X38">
        <v>170</v>
      </c>
      <c r="Y38">
        <v>163</v>
      </c>
      <c r="Z38">
        <v>255</v>
      </c>
      <c r="AA38">
        <v>213</v>
      </c>
      <c r="AB38" s="18">
        <f t="shared" si="0"/>
        <v>3856</v>
      </c>
    </row>
    <row r="39" spans="1:28" x14ac:dyDescent="0.25">
      <c r="A39">
        <v>38</v>
      </c>
      <c r="B39" t="s">
        <v>19</v>
      </c>
      <c r="C39">
        <v>228</v>
      </c>
      <c r="D39">
        <v>166</v>
      </c>
      <c r="E39">
        <v>206</v>
      </c>
      <c r="F39">
        <v>230</v>
      </c>
      <c r="G39">
        <v>181</v>
      </c>
      <c r="H39">
        <v>116</v>
      </c>
      <c r="I39">
        <v>83</v>
      </c>
      <c r="J39">
        <v>220</v>
      </c>
      <c r="K39" s="4">
        <v>140</v>
      </c>
      <c r="L39" s="4">
        <v>279</v>
      </c>
      <c r="M39" s="4">
        <v>196</v>
      </c>
      <c r="N39" s="4">
        <v>190</v>
      </c>
      <c r="P39" s="8">
        <v>200</v>
      </c>
      <c r="Q39" s="4">
        <v>396</v>
      </c>
      <c r="R39" s="4">
        <v>246</v>
      </c>
      <c r="S39" s="8"/>
      <c r="T39" s="8">
        <v>114</v>
      </c>
      <c r="U39" s="4">
        <v>122</v>
      </c>
      <c r="V39" s="8">
        <v>140</v>
      </c>
      <c r="X39">
        <v>155</v>
      </c>
      <c r="Y39">
        <v>320</v>
      </c>
      <c r="Z39">
        <v>164</v>
      </c>
      <c r="AA39">
        <v>232</v>
      </c>
      <c r="AB39" s="18">
        <f t="shared" si="0"/>
        <v>4324</v>
      </c>
    </row>
    <row r="40" spans="1:28" x14ac:dyDescent="0.25">
      <c r="A40">
        <v>39</v>
      </c>
      <c r="B40" t="s">
        <v>26</v>
      </c>
      <c r="C40">
        <v>595</v>
      </c>
      <c r="D40">
        <v>1113</v>
      </c>
      <c r="E40">
        <v>985</v>
      </c>
      <c r="F40">
        <v>357</v>
      </c>
      <c r="G40">
        <v>1049</v>
      </c>
      <c r="H40">
        <v>84</v>
      </c>
      <c r="I40">
        <v>141</v>
      </c>
      <c r="J40">
        <v>126</v>
      </c>
      <c r="K40" s="4">
        <v>100</v>
      </c>
      <c r="L40" s="4">
        <v>226</v>
      </c>
      <c r="M40" s="4">
        <v>150</v>
      </c>
      <c r="N40" s="4">
        <v>77</v>
      </c>
      <c r="P40" s="8">
        <v>224</v>
      </c>
      <c r="Q40" s="4">
        <v>162</v>
      </c>
      <c r="R40" s="4">
        <v>108</v>
      </c>
      <c r="S40" s="8"/>
      <c r="T40" s="8">
        <v>264</v>
      </c>
      <c r="U40" s="4">
        <v>161</v>
      </c>
      <c r="V40" s="8">
        <v>218</v>
      </c>
      <c r="X40">
        <v>270</v>
      </c>
      <c r="Y40">
        <v>166</v>
      </c>
      <c r="Z40">
        <v>176</v>
      </c>
      <c r="AA40">
        <v>338</v>
      </c>
      <c r="AB40" s="18">
        <f t="shared" si="0"/>
        <v>7090</v>
      </c>
    </row>
    <row r="41" spans="1:28" x14ac:dyDescent="0.25">
      <c r="A41">
        <v>40</v>
      </c>
      <c r="B41" t="s">
        <v>33</v>
      </c>
      <c r="C41">
        <v>201</v>
      </c>
      <c r="D41">
        <v>355</v>
      </c>
      <c r="E41">
        <v>251</v>
      </c>
      <c r="F41">
        <v>196</v>
      </c>
      <c r="G41">
        <v>132</v>
      </c>
      <c r="H41">
        <v>83</v>
      </c>
      <c r="I41">
        <v>83</v>
      </c>
      <c r="J41">
        <v>281</v>
      </c>
      <c r="K41" s="4">
        <v>44</v>
      </c>
      <c r="L41" s="4">
        <v>47</v>
      </c>
      <c r="M41" s="4">
        <v>154</v>
      </c>
      <c r="N41" s="4">
        <v>31</v>
      </c>
      <c r="P41" s="8">
        <v>46</v>
      </c>
      <c r="Q41" s="4">
        <v>59</v>
      </c>
      <c r="R41" s="4">
        <v>56</v>
      </c>
      <c r="S41" s="8"/>
      <c r="T41" s="8">
        <v>52</v>
      </c>
      <c r="U41" s="4">
        <v>92</v>
      </c>
      <c r="V41" s="8">
        <v>64</v>
      </c>
      <c r="X41">
        <v>74</v>
      </c>
      <c r="Y41">
        <v>66</v>
      </c>
      <c r="Z41">
        <v>36</v>
      </c>
      <c r="AA41">
        <v>52</v>
      </c>
      <c r="AB41" s="18">
        <f t="shared" si="0"/>
        <v>2455</v>
      </c>
    </row>
    <row r="42" spans="1:28" x14ac:dyDescent="0.25">
      <c r="A42">
        <v>41</v>
      </c>
      <c r="B42" t="s">
        <v>6</v>
      </c>
      <c r="C42">
        <v>1029</v>
      </c>
      <c r="D42">
        <v>1778</v>
      </c>
      <c r="E42">
        <v>4717</v>
      </c>
      <c r="F42">
        <v>930</v>
      </c>
      <c r="G42">
        <v>752</v>
      </c>
      <c r="H42">
        <v>522</v>
      </c>
      <c r="I42">
        <v>923</v>
      </c>
      <c r="J42">
        <v>236</v>
      </c>
      <c r="K42" s="4">
        <v>591</v>
      </c>
      <c r="L42" s="4">
        <v>356</v>
      </c>
      <c r="M42" s="4">
        <v>362</v>
      </c>
      <c r="N42" s="4">
        <v>438</v>
      </c>
      <c r="P42" s="7">
        <v>1118</v>
      </c>
      <c r="Q42" s="4">
        <v>648</v>
      </c>
      <c r="R42" s="4">
        <v>529</v>
      </c>
      <c r="S42" s="8"/>
      <c r="T42" s="8">
        <v>666</v>
      </c>
      <c r="U42" s="4">
        <v>680</v>
      </c>
      <c r="V42" s="8">
        <v>575</v>
      </c>
      <c r="X42">
        <v>700</v>
      </c>
      <c r="Y42">
        <v>1158</v>
      </c>
      <c r="Z42">
        <v>788</v>
      </c>
      <c r="AA42">
        <v>734</v>
      </c>
      <c r="AB42" s="18">
        <f t="shared" si="0"/>
        <v>20230</v>
      </c>
    </row>
    <row r="43" spans="1:28" x14ac:dyDescent="0.25">
      <c r="A43">
        <v>42</v>
      </c>
      <c r="B43" t="s">
        <v>4</v>
      </c>
      <c r="C43">
        <v>1047</v>
      </c>
      <c r="D43">
        <v>1430</v>
      </c>
      <c r="E43">
        <v>4084</v>
      </c>
      <c r="F43">
        <v>1604</v>
      </c>
      <c r="G43">
        <v>1180</v>
      </c>
      <c r="H43">
        <v>657</v>
      </c>
      <c r="I43">
        <v>730</v>
      </c>
      <c r="J43">
        <v>829</v>
      </c>
      <c r="K43" s="3">
        <v>1237</v>
      </c>
      <c r="L43" s="4">
        <v>987</v>
      </c>
      <c r="M43" s="4">
        <v>2239</v>
      </c>
      <c r="N43" s="4">
        <v>607</v>
      </c>
      <c r="P43" s="8">
        <v>560</v>
      </c>
      <c r="Q43" s="4">
        <v>688</v>
      </c>
      <c r="R43" s="4">
        <v>511</v>
      </c>
      <c r="S43" s="8"/>
      <c r="T43" s="8">
        <v>341</v>
      </c>
      <c r="U43" s="4">
        <v>605</v>
      </c>
      <c r="V43" s="8">
        <v>460</v>
      </c>
      <c r="X43">
        <v>826</v>
      </c>
      <c r="Y43">
        <v>1207</v>
      </c>
      <c r="Z43">
        <v>954</v>
      </c>
      <c r="AA43">
        <v>1650</v>
      </c>
      <c r="AB43" s="18">
        <f t="shared" si="0"/>
        <v>24433</v>
      </c>
    </row>
    <row r="44" spans="1:28" x14ac:dyDescent="0.25">
      <c r="A44">
        <v>43</v>
      </c>
      <c r="B44" t="s">
        <v>2</v>
      </c>
      <c r="C44">
        <v>102</v>
      </c>
      <c r="D44">
        <v>101</v>
      </c>
      <c r="E44">
        <v>137</v>
      </c>
      <c r="F44">
        <v>128</v>
      </c>
      <c r="G44">
        <v>106</v>
      </c>
      <c r="H44">
        <v>66</v>
      </c>
      <c r="I44">
        <v>71</v>
      </c>
      <c r="J44">
        <v>54</v>
      </c>
      <c r="K44" s="4">
        <v>68</v>
      </c>
      <c r="L44" s="4">
        <v>156</v>
      </c>
      <c r="M44" s="4">
        <v>83</v>
      </c>
      <c r="N44" s="4">
        <v>84</v>
      </c>
      <c r="P44" s="4">
        <v>45</v>
      </c>
      <c r="Q44" s="4">
        <v>63</v>
      </c>
      <c r="R44" s="4">
        <v>76</v>
      </c>
      <c r="S44" s="8"/>
      <c r="T44" s="8">
        <v>71</v>
      </c>
      <c r="U44" s="4">
        <v>61</v>
      </c>
      <c r="V44" s="8">
        <v>36</v>
      </c>
      <c r="X44">
        <v>62</v>
      </c>
      <c r="Y44">
        <v>76</v>
      </c>
      <c r="Z44">
        <v>78</v>
      </c>
      <c r="AA44">
        <v>92</v>
      </c>
      <c r="AB44" s="18">
        <f t="shared" si="0"/>
        <v>1816</v>
      </c>
    </row>
    <row r="45" spans="1:28" x14ac:dyDescent="0.25">
      <c r="A45">
        <v>44</v>
      </c>
      <c r="B45" t="s">
        <v>29</v>
      </c>
      <c r="C45">
        <v>155</v>
      </c>
      <c r="D45">
        <v>581</v>
      </c>
      <c r="E45">
        <v>691</v>
      </c>
      <c r="F45">
        <v>400</v>
      </c>
      <c r="G45">
        <v>93</v>
      </c>
      <c r="H45">
        <v>90</v>
      </c>
      <c r="I45">
        <v>98</v>
      </c>
      <c r="J45">
        <v>64</v>
      </c>
      <c r="K45" s="4">
        <v>90</v>
      </c>
      <c r="L45" s="4">
        <v>266</v>
      </c>
      <c r="M45" s="4">
        <v>106</v>
      </c>
      <c r="N45" s="4">
        <v>66</v>
      </c>
      <c r="P45" s="8">
        <v>83</v>
      </c>
      <c r="Q45" s="4">
        <v>69</v>
      </c>
      <c r="R45" s="4">
        <v>56</v>
      </c>
      <c r="S45" s="8"/>
      <c r="T45" s="8">
        <v>116</v>
      </c>
      <c r="U45" s="4">
        <v>39</v>
      </c>
      <c r="V45" s="8">
        <v>91</v>
      </c>
      <c r="X45">
        <v>106</v>
      </c>
      <c r="Y45">
        <v>90</v>
      </c>
      <c r="Z45">
        <v>120</v>
      </c>
      <c r="AA45">
        <v>186</v>
      </c>
      <c r="AB45" s="18">
        <f t="shared" si="0"/>
        <v>3656</v>
      </c>
    </row>
    <row r="46" spans="1:28" x14ac:dyDescent="0.25">
      <c r="A46">
        <v>45</v>
      </c>
      <c r="B46" t="s">
        <v>22</v>
      </c>
      <c r="C46">
        <v>40</v>
      </c>
      <c r="D46">
        <v>38</v>
      </c>
      <c r="E46">
        <v>53</v>
      </c>
      <c r="F46">
        <v>44</v>
      </c>
      <c r="G46">
        <v>69</v>
      </c>
      <c r="H46">
        <v>36</v>
      </c>
      <c r="I46">
        <v>24</v>
      </c>
      <c r="J46">
        <v>42</v>
      </c>
      <c r="K46" s="4">
        <v>7</v>
      </c>
      <c r="L46" s="4">
        <v>50</v>
      </c>
      <c r="M46" s="4">
        <v>59</v>
      </c>
      <c r="N46" s="4">
        <v>45</v>
      </c>
      <c r="P46" s="8">
        <v>85</v>
      </c>
      <c r="R46" s="4">
        <v>45</v>
      </c>
      <c r="S46" s="8"/>
      <c r="T46" s="8">
        <v>24</v>
      </c>
      <c r="U46" s="4">
        <v>62</v>
      </c>
      <c r="V46" s="8">
        <v>111</v>
      </c>
      <c r="X46">
        <v>116</v>
      </c>
      <c r="AB46" s="18">
        <f t="shared" si="0"/>
        <v>950</v>
      </c>
    </row>
    <row r="47" spans="1:28" x14ac:dyDescent="0.25">
      <c r="A47">
        <v>46</v>
      </c>
      <c r="B47" t="s">
        <v>71</v>
      </c>
      <c r="D47">
        <v>312</v>
      </c>
      <c r="E47">
        <v>320</v>
      </c>
      <c r="F47">
        <v>95</v>
      </c>
      <c r="G47">
        <v>215</v>
      </c>
      <c r="H47">
        <v>66</v>
      </c>
      <c r="I47">
        <v>122</v>
      </c>
      <c r="J47">
        <v>102</v>
      </c>
      <c r="K47" s="4">
        <v>271</v>
      </c>
      <c r="L47" s="4">
        <v>393</v>
      </c>
      <c r="M47" s="4">
        <v>208</v>
      </c>
      <c r="N47" s="4">
        <v>103</v>
      </c>
      <c r="P47" s="8">
        <v>440</v>
      </c>
      <c r="Q47" s="4">
        <v>237</v>
      </c>
      <c r="R47" s="4">
        <v>110</v>
      </c>
      <c r="S47" s="8"/>
      <c r="T47" s="8">
        <v>94</v>
      </c>
      <c r="U47" s="4">
        <v>95</v>
      </c>
      <c r="V47" s="8">
        <v>138</v>
      </c>
      <c r="X47">
        <v>144</v>
      </c>
      <c r="Y47">
        <v>120</v>
      </c>
      <c r="Z47">
        <v>483</v>
      </c>
      <c r="AA47">
        <v>333</v>
      </c>
      <c r="AB47" s="18">
        <f t="shared" si="0"/>
        <v>4401</v>
      </c>
    </row>
    <row r="48" spans="1:28" x14ac:dyDescent="0.25">
      <c r="A48">
        <v>47</v>
      </c>
      <c r="B48" t="s">
        <v>3</v>
      </c>
      <c r="C48">
        <v>98</v>
      </c>
      <c r="D48">
        <v>50</v>
      </c>
      <c r="E48">
        <v>107</v>
      </c>
      <c r="F48">
        <v>63</v>
      </c>
      <c r="G48">
        <v>66</v>
      </c>
      <c r="H48">
        <v>54</v>
      </c>
      <c r="I48">
        <v>83</v>
      </c>
      <c r="J48">
        <v>46</v>
      </c>
      <c r="K48" s="4">
        <v>94</v>
      </c>
      <c r="L48" s="4">
        <v>181</v>
      </c>
      <c r="M48" s="4">
        <v>93</v>
      </c>
      <c r="N48" s="4">
        <v>139</v>
      </c>
      <c r="P48" s="4">
        <v>83</v>
      </c>
      <c r="Q48" s="4">
        <v>76</v>
      </c>
      <c r="R48" s="4">
        <v>131</v>
      </c>
      <c r="S48" s="8"/>
      <c r="T48" s="8">
        <v>76</v>
      </c>
      <c r="U48" s="4">
        <v>75</v>
      </c>
      <c r="V48" s="8">
        <v>49</v>
      </c>
      <c r="X48">
        <v>40</v>
      </c>
      <c r="Y48">
        <v>76</v>
      </c>
      <c r="Z48">
        <v>61</v>
      </c>
      <c r="AA48">
        <v>92</v>
      </c>
      <c r="AB48" s="18">
        <f t="shared" si="0"/>
        <v>1833</v>
      </c>
    </row>
    <row r="49" spans="1:28" x14ac:dyDescent="0.25">
      <c r="A49">
        <v>48</v>
      </c>
      <c r="B49" t="s">
        <v>17</v>
      </c>
      <c r="C49">
        <v>58</v>
      </c>
      <c r="D49">
        <v>38</v>
      </c>
      <c r="E49">
        <v>122</v>
      </c>
      <c r="F49">
        <v>48</v>
      </c>
      <c r="G49">
        <v>139</v>
      </c>
      <c r="H49">
        <v>99</v>
      </c>
      <c r="I49">
        <v>35</v>
      </c>
      <c r="J49">
        <v>42</v>
      </c>
      <c r="K49" s="4">
        <v>39</v>
      </c>
      <c r="L49" s="4">
        <v>48</v>
      </c>
      <c r="M49" s="4">
        <v>122</v>
      </c>
      <c r="N49" s="4">
        <v>61</v>
      </c>
      <c r="P49" s="8">
        <v>128</v>
      </c>
      <c r="Q49" s="4">
        <v>54</v>
      </c>
      <c r="R49" s="4">
        <v>69</v>
      </c>
      <c r="S49" s="8"/>
      <c r="T49" s="8">
        <v>48</v>
      </c>
      <c r="U49" s="4">
        <v>79</v>
      </c>
      <c r="V49" s="8">
        <v>44</v>
      </c>
      <c r="X49">
        <v>438</v>
      </c>
      <c r="Y49">
        <v>156</v>
      </c>
      <c r="Z49">
        <v>132</v>
      </c>
      <c r="AA49">
        <v>269</v>
      </c>
      <c r="AB49" s="18">
        <f t="shared" si="0"/>
        <v>2268</v>
      </c>
    </row>
  </sheetData>
  <sortState ref="B2:AD49">
    <sortCondition ref="B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2"/>
  <sheetViews>
    <sheetView tabSelected="1" topLeftCell="P1" workbookViewId="0">
      <pane ySplit="1" topLeftCell="A20" activePane="bottomLeft" state="frozen"/>
      <selection pane="bottomLeft" activeCell="AB31" sqref="AB31"/>
    </sheetView>
  </sheetViews>
  <sheetFormatPr baseColWidth="10" defaultRowHeight="15" x14ac:dyDescent="0.25"/>
  <cols>
    <col min="1" max="1" width="4.42578125" bestFit="1" customWidth="1"/>
    <col min="2" max="2" width="39.42578125" bestFit="1" customWidth="1"/>
    <col min="3" max="3" width="11.85546875" bestFit="1" customWidth="1"/>
    <col min="28" max="28" width="15" bestFit="1" customWidth="1"/>
    <col min="29" max="29" width="14.85546875" bestFit="1" customWidth="1"/>
    <col min="30" max="30" width="14.140625" bestFit="1" customWidth="1"/>
  </cols>
  <sheetData>
    <row r="1" spans="1:30" x14ac:dyDescent="0.25">
      <c r="A1" t="s">
        <v>67</v>
      </c>
      <c r="B1" t="s">
        <v>41</v>
      </c>
      <c r="C1" t="s">
        <v>42</v>
      </c>
      <c r="D1" t="s">
        <v>43</v>
      </c>
      <c r="E1" t="s">
        <v>44</v>
      </c>
      <c r="F1" t="s">
        <v>45</v>
      </c>
      <c r="G1" t="s">
        <v>46</v>
      </c>
      <c r="H1" t="s">
        <v>47</v>
      </c>
      <c r="I1" t="s">
        <v>48</v>
      </c>
      <c r="J1" t="s">
        <v>49</v>
      </c>
      <c r="K1" t="s">
        <v>50</v>
      </c>
      <c r="L1" t="s">
        <v>51</v>
      </c>
      <c r="M1" t="s">
        <v>52</v>
      </c>
      <c r="N1" t="s">
        <v>53</v>
      </c>
      <c r="O1" t="s">
        <v>54</v>
      </c>
      <c r="P1" t="s">
        <v>55</v>
      </c>
      <c r="Q1" t="s">
        <v>56</v>
      </c>
      <c r="R1" t="s">
        <v>57</v>
      </c>
      <c r="S1" t="s">
        <v>58</v>
      </c>
      <c r="T1" t="s">
        <v>59</v>
      </c>
      <c r="U1" t="s">
        <v>60</v>
      </c>
      <c r="V1" t="s">
        <v>61</v>
      </c>
      <c r="W1" t="s">
        <v>62</v>
      </c>
      <c r="X1" t="s">
        <v>63</v>
      </c>
      <c r="Y1" t="s">
        <v>64</v>
      </c>
      <c r="Z1" t="s">
        <v>65</v>
      </c>
      <c r="AA1" t="s">
        <v>66</v>
      </c>
      <c r="AB1" s="18" t="s">
        <v>94</v>
      </c>
      <c r="AC1" s="18" t="s">
        <v>95</v>
      </c>
      <c r="AD1" s="22" t="s">
        <v>93</v>
      </c>
    </row>
    <row r="2" spans="1:30" x14ac:dyDescent="0.25">
      <c r="A2">
        <v>1</v>
      </c>
      <c r="B2" t="s">
        <v>30</v>
      </c>
      <c r="C2">
        <f>IFERROR('cantidad pollos muertos'!C2/'cantidad inicial pollos'!C2,"")</f>
        <v>3.924646781789639E-2</v>
      </c>
      <c r="D2">
        <f>IFERROR('cantidad pollos muertos'!D2/'cantidad inicial pollos'!D2,"")</f>
        <v>4.7485051002462191E-2</v>
      </c>
      <c r="E2">
        <f>IFERROR('cantidad pollos muertos'!E2/'cantidad inicial pollos'!E2,"")</f>
        <v>6.4075630252100835E-2</v>
      </c>
      <c r="F2">
        <f>IFERROR('cantidad pollos muertos'!F2/'cantidad inicial pollos'!F2,"")</f>
        <v>0.18627450980392157</v>
      </c>
      <c r="G2">
        <f>IFERROR('cantidad pollos muertos'!G2/'cantidad inicial pollos'!G2,"")</f>
        <v>7.5630252100840331E-2</v>
      </c>
      <c r="H2">
        <f>IFERROR('cantidad pollos muertos'!H2/'cantidad inicial pollos'!H2,"")</f>
        <v>2.1568627450980392E-2</v>
      </c>
      <c r="I2">
        <f>IFERROR('cantidad pollos muertos'!I2/'cantidad inicial pollos'!I2,"")</f>
        <v>2.356020942408377E-2</v>
      </c>
      <c r="J2">
        <f>IFERROR('cantidad pollos muertos'!J2/'cantidad inicial pollos'!J2,"")</f>
        <v>4.5025417574437183E-2</v>
      </c>
      <c r="K2">
        <f>IFERROR('cantidad pollos muertos'!K2/'cantidad inicial pollos'!K2,"")</f>
        <v>2.2222222222222223E-2</v>
      </c>
      <c r="L2">
        <f>IFERROR('cantidad pollos muertos'!L2/'cantidad inicial pollos'!L2,"")</f>
        <v>2.4844720496894408E-2</v>
      </c>
      <c r="M2">
        <f>IFERROR('cantidad pollos muertos'!M2/'cantidad inicial pollos'!M2,"")</f>
        <v>4.8656499636891795E-2</v>
      </c>
      <c r="N2">
        <f>IFERROR('cantidad pollos muertos'!N2/'cantidad inicial pollos'!N2,"")</f>
        <v>4.357298474945534E-2</v>
      </c>
      <c r="O2" t="str">
        <f>IFERROR('cantidad pollos muertos'!O2/'cantidad inicial pollos'!O2,"")</f>
        <v/>
      </c>
      <c r="P2">
        <f>IFERROR('cantidad pollos muertos'!P2/'cantidad inicial pollos'!P2,"")</f>
        <v>1.9257703081232494E-2</v>
      </c>
      <c r="Q2">
        <f>IFERROR('cantidad pollos muertos'!Q2/'cantidad inicial pollos'!Q2,"")</f>
        <v>4.0616246498599441E-2</v>
      </c>
      <c r="R2">
        <f>IFERROR('cantidad pollos muertos'!R2/'cantidad inicial pollos'!R2,"")</f>
        <v>5.707282913165266E-2</v>
      </c>
      <c r="S2" t="str">
        <f>IFERROR('cantidad pollos muertos'!S2/'cantidad inicial pollos'!S2,"")</f>
        <v/>
      </c>
      <c r="T2">
        <f>IFERROR('cantidad pollos muertos'!T2/'cantidad inicial pollos'!T2,"")</f>
        <v>1.3435003631082063E-2</v>
      </c>
      <c r="U2">
        <f>IFERROR('cantidad pollos muertos'!U2/'cantidad inicial pollos'!U2,"")</f>
        <v>3.4132171387073348E-2</v>
      </c>
      <c r="V2">
        <f>IFERROR('cantidad pollos muertos'!V2/'cantidad inicial pollos'!V2,"")</f>
        <v>1.4887436456063908E-2</v>
      </c>
      <c r="W2" t="str">
        <f>IFERROR('cantidad pollos muertos'!W2/'cantidad inicial pollos'!W2,"")</f>
        <v/>
      </c>
      <c r="X2">
        <f>IFERROR('cantidad pollos muertos'!X2/'cantidad inicial pollos'!X2,"")</f>
        <v>4.2016806722689079E-2</v>
      </c>
      <c r="Y2">
        <f>IFERROR('cantidad pollos muertos'!Y2/'cantidad inicial pollos'!Y2,"")</f>
        <v>4.5168067226890755E-2</v>
      </c>
      <c r="Z2">
        <f>IFERROR('cantidad pollos muertos'!Z2/'cantidad inicial pollos'!Z2,"")</f>
        <v>5.0420168067226892E-2</v>
      </c>
      <c r="AA2">
        <f>IFERROR('cantidad pollos muertos'!AA2/'cantidad inicial pollos'!AA2,"")</f>
        <v>3.0112044817927171E-2</v>
      </c>
      <c r="AB2">
        <f>COUNTIF(C2:AA2,"&gt;0,05")</f>
        <v>5</v>
      </c>
      <c r="AC2">
        <f>COUNT(C2:AA2)</f>
        <v>22</v>
      </c>
      <c r="AD2">
        <f>IFERROR(1-_xlfn.BINOM.DIST(AC2/2,AC2,AB2/AC2,TRUE),"")</f>
        <v>1.1900994294188338E-3</v>
      </c>
    </row>
    <row r="3" spans="1:30" x14ac:dyDescent="0.25">
      <c r="A3">
        <v>2</v>
      </c>
      <c r="B3" t="s">
        <v>5</v>
      </c>
      <c r="C3">
        <f>IFERROR('cantidad pollos muertos'!C3/'cantidad inicial pollos'!C3,"")</f>
        <v>7.3081924577373211E-2</v>
      </c>
      <c r="D3">
        <f>IFERROR('cantidad pollos muertos'!D3/'cantidad inicial pollos'!D3,"")</f>
        <v>0.30686274509803924</v>
      </c>
      <c r="E3">
        <f>IFERROR('cantidad pollos muertos'!E3/'cantidad inicial pollos'!E3,"")</f>
        <v>0.35947712418300654</v>
      </c>
      <c r="F3">
        <f>IFERROR('cantidad pollos muertos'!F3/'cantidad inicial pollos'!F3,"")</f>
        <v>0.11742919389978214</v>
      </c>
      <c r="G3">
        <f>IFERROR('cantidad pollos muertos'!G3/'cantidad inicial pollos'!G3,"")</f>
        <v>5.7364341085271317E-2</v>
      </c>
      <c r="H3">
        <f>IFERROR('cantidad pollos muertos'!H3/'cantidad inicial pollos'!H3,"")</f>
        <v>4.971988795518207E-2</v>
      </c>
      <c r="I3">
        <f>IFERROR('cantidad pollos muertos'!I3/'cantidad inicial pollos'!I3,"")</f>
        <v>4.63519313304721E-2</v>
      </c>
      <c r="J3">
        <f>IFERROR('cantidad pollos muertos'!J3/'cantidad inicial pollos'!J3,"")</f>
        <v>1.2801575578532743E-2</v>
      </c>
      <c r="K3">
        <f>IFERROR('cantidad pollos muertos'!K3/'cantidad inicial pollos'!K3,"")</f>
        <v>5.0005447216472383E-2</v>
      </c>
      <c r="L3">
        <f>IFERROR('cantidad pollos muertos'!L3/'cantidad inicial pollos'!L3,"")</f>
        <v>2.932515337423313E-2</v>
      </c>
      <c r="M3">
        <f>IFERROR('cantidad pollos muertos'!M3/'cantidad inicial pollos'!M3,"")</f>
        <v>3.1495098039215685E-2</v>
      </c>
      <c r="N3">
        <f>IFERROR('cantidad pollos muertos'!N3/'cantidad inicial pollos'!N3,"")</f>
        <v>4.1421568627450979E-2</v>
      </c>
      <c r="O3" t="str">
        <f>IFERROR('cantidad pollos muertos'!O3/'cantidad inicial pollos'!O3,"")</f>
        <v/>
      </c>
      <c r="P3">
        <f>IFERROR('cantidad pollos muertos'!P3/'cantidad inicial pollos'!P3,"")</f>
        <v>2.9988465974625143E-2</v>
      </c>
      <c r="Q3">
        <f>IFERROR('cantidad pollos muertos'!Q3/'cantidad inicial pollos'!Q3,"")</f>
        <v>3.2352941176470591E-2</v>
      </c>
      <c r="R3">
        <f>IFERROR('cantidad pollos muertos'!R3/'cantidad inicial pollos'!R3,"")</f>
        <v>3.5185185185185187E-2</v>
      </c>
      <c r="S3" t="str">
        <f>IFERROR('cantidad pollos muertos'!S3/'cantidad inicial pollos'!S3,"")</f>
        <v/>
      </c>
      <c r="T3">
        <f>IFERROR('cantidad pollos muertos'!T3/'cantidad inicial pollos'!T3,"")</f>
        <v>2.3965141612200435E-2</v>
      </c>
      <c r="U3">
        <f>IFERROR('cantidad pollos muertos'!U3/'cantidad inicial pollos'!U3,"")</f>
        <v>3.9542483660130717E-2</v>
      </c>
      <c r="V3">
        <f>IFERROR('cantidad pollos muertos'!V3/'cantidad inicial pollos'!V3,"")</f>
        <v>2.1677559912854031E-2</v>
      </c>
      <c r="W3" t="str">
        <f>IFERROR('cantidad pollos muertos'!W3/'cantidad inicial pollos'!W3,"")</f>
        <v/>
      </c>
      <c r="X3">
        <f>IFERROR('cantidad pollos muertos'!X3/'cantidad inicial pollos'!X3,"")</f>
        <v>3.7581699346405227E-2</v>
      </c>
      <c r="Y3">
        <f>IFERROR('cantidad pollos muertos'!Y3/'cantidad inicial pollos'!Y3,"")</f>
        <v>3.5947712418300651E-2</v>
      </c>
      <c r="Z3">
        <f>IFERROR('cantidad pollos muertos'!Z3/'cantidad inicial pollos'!Z3,"")</f>
        <v>5.5555555555555552E-2</v>
      </c>
      <c r="AA3" t="str">
        <f>IFERROR('cantidad pollos muertos'!AA3/'cantidad inicial pollos'!AA3,"")</f>
        <v/>
      </c>
      <c r="AB3">
        <f t="shared" ref="AB3:AB49" si="0">COUNTIF(C3:AA3,"&gt;0,05")</f>
        <v>7</v>
      </c>
      <c r="AC3">
        <f t="shared" ref="AC3:AC49" si="1">COUNT(C3:AA3)</f>
        <v>21</v>
      </c>
      <c r="AD3">
        <f t="shared" ref="AD3:AD49" si="2">IFERROR(1-_xlfn.BINOM.DIST(AC3/2,AC3,AB3/AC3,TRUE),"")</f>
        <v>5.5722972225529688E-2</v>
      </c>
    </row>
    <row r="4" spans="1:30" x14ac:dyDescent="0.25">
      <c r="A4">
        <v>3</v>
      </c>
      <c r="B4" t="s">
        <v>74</v>
      </c>
      <c r="C4" t="str">
        <f>IFERROR('cantidad pollos muertos'!C4/'cantidad inicial pollos'!C4,"")</f>
        <v/>
      </c>
      <c r="D4" t="str">
        <f>IFERROR('cantidad pollos muertos'!D4/'cantidad inicial pollos'!D4,"")</f>
        <v/>
      </c>
      <c r="E4" t="str">
        <f>IFERROR('cantidad pollos muertos'!E4/'cantidad inicial pollos'!E4,"")</f>
        <v/>
      </c>
      <c r="F4" t="str">
        <f>IFERROR('cantidad pollos muertos'!F4/'cantidad inicial pollos'!F4,"")</f>
        <v/>
      </c>
      <c r="G4" t="str">
        <f>IFERROR('cantidad pollos muertos'!G4/'cantidad inicial pollos'!G4,"")</f>
        <v/>
      </c>
      <c r="H4" t="str">
        <f>IFERROR('cantidad pollos muertos'!H4/'cantidad inicial pollos'!H4,"")</f>
        <v/>
      </c>
      <c r="I4" t="str">
        <f>IFERROR('cantidad pollos muertos'!I4/'cantidad inicial pollos'!I4,"")</f>
        <v/>
      </c>
      <c r="J4" t="str">
        <f>IFERROR('cantidad pollos muertos'!J4/'cantidad inicial pollos'!J4,"")</f>
        <v/>
      </c>
      <c r="K4" t="str">
        <f>IFERROR('cantidad pollos muertos'!K4/'cantidad inicial pollos'!K4,"")</f>
        <v/>
      </c>
      <c r="L4" t="str">
        <f>IFERROR('cantidad pollos muertos'!L4/'cantidad inicial pollos'!L4,"")</f>
        <v/>
      </c>
      <c r="M4">
        <f>IFERROR('cantidad pollos muertos'!M4/'cantidad inicial pollos'!M4,"")</f>
        <v>0.17335115864527628</v>
      </c>
      <c r="N4">
        <f>IFERROR('cantidad pollos muertos'!N4/'cantidad inicial pollos'!N4,"")</f>
        <v>3.7433155080213901E-2</v>
      </c>
      <c r="O4" t="str">
        <f>IFERROR('cantidad pollos muertos'!O4/'cantidad inicial pollos'!O4,"")</f>
        <v/>
      </c>
      <c r="P4">
        <f>IFERROR('cantidad pollos muertos'!P4/'cantidad inicial pollos'!P4,"")</f>
        <v>1.9257703081232494E-2</v>
      </c>
      <c r="Q4">
        <f>IFERROR('cantidad pollos muertos'!Q4/'cantidad inicial pollos'!Q4,"")</f>
        <v>3.3264033264033266E-2</v>
      </c>
      <c r="R4">
        <f>IFERROR('cantidad pollos muertos'!R4/'cantidad inicial pollos'!R4,"")</f>
        <v>2.3109243697478993E-2</v>
      </c>
      <c r="S4" t="str">
        <f>IFERROR('cantidad pollos muertos'!S4/'cantidad inicial pollos'!S4,"")</f>
        <v/>
      </c>
      <c r="T4">
        <f>IFERROR('cantidad pollos muertos'!T4/'cantidad inicial pollos'!T4,"")</f>
        <v>1.5837104072398189E-2</v>
      </c>
      <c r="U4">
        <f>IFERROR('cantidad pollos muertos'!U4/'cantidad inicial pollos'!U4,"")</f>
        <v>2.2624434389140271E-2</v>
      </c>
      <c r="V4">
        <f>IFERROR('cantidad pollos muertos'!V4/'cantidad inicial pollos'!V4,"")</f>
        <v>3.0501089324618737E-2</v>
      </c>
      <c r="W4" t="str">
        <f>IFERROR('cantidad pollos muertos'!W4/'cantidad inicial pollos'!W4,"")</f>
        <v/>
      </c>
      <c r="X4">
        <f>IFERROR('cantidad pollos muertos'!X4/'cantidad inicial pollos'!X4,"")</f>
        <v>2.9061624649859945E-2</v>
      </c>
      <c r="Y4">
        <f>IFERROR('cantidad pollos muertos'!Y4/'cantidad inicial pollos'!Y4,"")</f>
        <v>5.1120448179271707E-2</v>
      </c>
      <c r="Z4">
        <f>IFERROR('cantidad pollos muertos'!Z4/'cantidad inicial pollos'!Z4,"")</f>
        <v>3.9215686274509803E-2</v>
      </c>
      <c r="AA4">
        <f>IFERROR('cantidad pollos muertos'!AA4/'cantidad inicial pollos'!AA4,"")</f>
        <v>5.812324929971989E-2</v>
      </c>
      <c r="AB4">
        <f t="shared" si="0"/>
        <v>3</v>
      </c>
      <c r="AC4">
        <f t="shared" si="1"/>
        <v>12</v>
      </c>
      <c r="AD4">
        <f t="shared" si="2"/>
        <v>1.4252781867980957E-2</v>
      </c>
    </row>
    <row r="5" spans="1:30" x14ac:dyDescent="0.25">
      <c r="A5">
        <v>4</v>
      </c>
      <c r="B5" t="s">
        <v>16</v>
      </c>
      <c r="C5">
        <f>IFERROR('cantidad pollos muertos'!C5/'cantidad inicial pollos'!C5,"")</f>
        <v>5.1147540983606556E-2</v>
      </c>
      <c r="D5">
        <f>IFERROR('cantidad pollos muertos'!D5/'cantidad inicial pollos'!D5,"")</f>
        <v>6.4705882352941183E-2</v>
      </c>
      <c r="E5">
        <f>IFERROR('cantidad pollos muertos'!E5/'cantidad inicial pollos'!E5,"")</f>
        <v>6.5765212046711735E-2</v>
      </c>
      <c r="F5">
        <f>IFERROR('cantidad pollos muertos'!F5/'cantidad inicial pollos'!F5,"")</f>
        <v>5.3341508277130592E-2</v>
      </c>
      <c r="G5">
        <f>IFERROR('cantidad pollos muertos'!G5/'cantidad inicial pollos'!G5,"")</f>
        <v>5.0857843137254902E-2</v>
      </c>
      <c r="H5">
        <f>IFERROR('cantidad pollos muertos'!H5/'cantidad inicial pollos'!H5,"")</f>
        <v>3.125E-2</v>
      </c>
      <c r="I5">
        <f>IFERROR('cantidad pollos muertos'!I5/'cantidad inicial pollos'!I5,"")</f>
        <v>1.9006744328632742E-2</v>
      </c>
      <c r="J5">
        <f>IFERROR('cantidad pollos muertos'!J5/'cantidad inicial pollos'!J5,"")</f>
        <v>5.1014136447449294E-2</v>
      </c>
      <c r="K5">
        <f>IFERROR('cantidad pollos muertos'!K5/'cantidad inicial pollos'!K5,"")</f>
        <v>4.4117647058823532E-2</v>
      </c>
      <c r="L5">
        <f>IFERROR('cantidad pollos muertos'!L5/'cantidad inicial pollos'!L5,"")</f>
        <v>3.6240786240786242E-2</v>
      </c>
      <c r="M5">
        <f>IFERROR('cantidad pollos muertos'!M5/'cantidad inicial pollos'!M5,"")</f>
        <v>2.595797280593325E-2</v>
      </c>
      <c r="N5">
        <f>IFERROR('cantidad pollos muertos'!N5/'cantidad inicial pollos'!N5,"")</f>
        <v>3.5517452541334968E-2</v>
      </c>
      <c r="O5" t="str">
        <f>IFERROR('cantidad pollos muertos'!O5/'cantidad inicial pollos'!O5,"")</f>
        <v/>
      </c>
      <c r="P5">
        <f>IFERROR('cantidad pollos muertos'!P5/'cantidad inicial pollos'!P5,"")</f>
        <v>3.6764705882352942E-2</v>
      </c>
      <c r="Q5">
        <f>IFERROR('cantidad pollos muertos'!Q5/'cantidad inicial pollos'!Q5,"")</f>
        <v>2.5735294117647058E-2</v>
      </c>
      <c r="R5">
        <f>IFERROR('cantidad pollos muertos'!R5/'cantidad inicial pollos'!R5,"")</f>
        <v>6.8627450980392163E-2</v>
      </c>
      <c r="S5" t="str">
        <f>IFERROR('cantidad pollos muertos'!S5/'cantidad inicial pollos'!S5,"")</f>
        <v/>
      </c>
      <c r="T5">
        <f>IFERROR('cantidad pollos muertos'!T5/'cantidad inicial pollos'!T5,"")</f>
        <v>1.7769607843137254E-2</v>
      </c>
      <c r="U5">
        <f>IFERROR('cantidad pollos muertos'!U5/'cantidad inicial pollos'!U5,"")</f>
        <v>3.7990196078431369E-2</v>
      </c>
      <c r="V5">
        <f>IFERROR('cantidad pollos muertos'!V5/'cantidad inicial pollos'!V5,"")</f>
        <v>2.4509803921568627E-2</v>
      </c>
      <c r="W5" t="str">
        <f>IFERROR('cantidad pollos muertos'!W5/'cantidad inicial pollos'!W5,"")</f>
        <v/>
      </c>
      <c r="X5">
        <f>IFERROR('cantidad pollos muertos'!X5/'cantidad inicial pollos'!X5,"")</f>
        <v>8.5784313725490197E-2</v>
      </c>
      <c r="Y5">
        <f>IFERROR('cantidad pollos muertos'!Y5/'cantidad inicial pollos'!Y5,"")</f>
        <v>3.4313725490196081E-2</v>
      </c>
      <c r="Z5">
        <f>IFERROR('cantidad pollos muertos'!Z5/'cantidad inicial pollos'!Z5,"")</f>
        <v>9.9264705882352935E-2</v>
      </c>
      <c r="AA5">
        <f>IFERROR('cantidad pollos muertos'!AA5/'cantidad inicial pollos'!AA5,"")</f>
        <v>3.4313725490196081E-2</v>
      </c>
      <c r="AB5">
        <f t="shared" si="0"/>
        <v>9</v>
      </c>
      <c r="AC5">
        <f t="shared" si="1"/>
        <v>22</v>
      </c>
      <c r="AD5">
        <f t="shared" si="2"/>
        <v>0.13948164066608992</v>
      </c>
    </row>
    <row r="6" spans="1:30" x14ac:dyDescent="0.25">
      <c r="A6">
        <v>5</v>
      </c>
      <c r="B6" t="s">
        <v>25</v>
      </c>
      <c r="C6">
        <f>IFERROR('cantidad pollos muertos'!C6/'cantidad inicial pollos'!C6,"")</f>
        <v>2.1870286576168928E-2</v>
      </c>
      <c r="D6">
        <f>IFERROR('cantidad pollos muertos'!D6/'cantidad inicial pollos'!D6,"")</f>
        <v>3.2597266035751839E-2</v>
      </c>
      <c r="E6">
        <f>IFERROR('cantidad pollos muertos'!E6/'cantidad inicial pollos'!E6,"")</f>
        <v>5.4621848739495799E-2</v>
      </c>
      <c r="F6">
        <f>IFERROR('cantidad pollos muertos'!F6/'cantidad inicial pollos'!F6,"")</f>
        <v>4.8669467787114847E-2</v>
      </c>
      <c r="G6">
        <f>IFERROR('cantidad pollos muertos'!G6/'cantidad inicial pollos'!G6,"")</f>
        <v>5.7598039215686271E-2</v>
      </c>
      <c r="H6">
        <f>IFERROR('cantidad pollos muertos'!H6/'cantidad inicial pollos'!H6,"")</f>
        <v>1.6812609457092821E-2</v>
      </c>
      <c r="I6">
        <f>IFERROR('cantidad pollos muertos'!I6/'cantidad inicial pollos'!I6,"")</f>
        <v>3.1512605042016806E-2</v>
      </c>
      <c r="J6">
        <f>IFERROR('cantidad pollos muertos'!J6/'cantidad inicial pollos'!J6,"")</f>
        <v>1.9957983193277309E-2</v>
      </c>
      <c r="K6">
        <f>IFERROR('cantidad pollos muertos'!K6/'cantidad inicial pollos'!K6,"")</f>
        <v>1.365546218487395E-2</v>
      </c>
      <c r="L6">
        <f>IFERROR('cantidad pollos muertos'!L6/'cantidad inicial pollos'!L6,"")</f>
        <v>5.514705882352941E-2</v>
      </c>
      <c r="M6">
        <f>IFERROR('cantidad pollos muertos'!M6/'cantidad inicial pollos'!M6,"")</f>
        <v>1.7857142857142856E-2</v>
      </c>
      <c r="N6">
        <f>IFERROR('cantidad pollos muertos'!N6/'cantidad inicial pollos'!N6,"")</f>
        <v>2.3109243697478993E-2</v>
      </c>
      <c r="O6" t="str">
        <f>IFERROR('cantidad pollos muertos'!O6/'cantidad inicial pollos'!O6,"")</f>
        <v/>
      </c>
      <c r="P6">
        <f>IFERROR('cantidad pollos muertos'!P6/'cantidad inicial pollos'!P6,"")</f>
        <v>4.4117647058823532E-2</v>
      </c>
      <c r="Q6">
        <f>IFERROR('cantidad pollos muertos'!Q6/'cantidad inicial pollos'!Q6,"")</f>
        <v>1.9607843137254902E-2</v>
      </c>
      <c r="R6">
        <f>IFERROR('cantidad pollos muertos'!R6/'cantidad inicial pollos'!R6,"")</f>
        <v>1.5406162464985995E-2</v>
      </c>
      <c r="S6" t="str">
        <f>IFERROR('cantidad pollos muertos'!S6/'cantidad inicial pollos'!S6,"")</f>
        <v/>
      </c>
      <c r="T6">
        <f>IFERROR('cantidad pollos muertos'!T6/'cantidad inicial pollos'!T6,"")</f>
        <v>2.3109243697478993E-2</v>
      </c>
      <c r="U6">
        <f>IFERROR('cantidad pollos muertos'!U6/'cantidad inicial pollos'!U6,"")</f>
        <v>2.661064425770308E-2</v>
      </c>
      <c r="V6">
        <f>IFERROR('cantidad pollos muertos'!V6/'cantidad inicial pollos'!V6,"")</f>
        <v>2.661064425770308E-2</v>
      </c>
      <c r="W6" t="str">
        <f>IFERROR('cantidad pollos muertos'!W6/'cantidad inicial pollos'!W6,"")</f>
        <v/>
      </c>
      <c r="X6">
        <f>IFERROR('cantidad pollos muertos'!X6/'cantidad inicial pollos'!X6,"")</f>
        <v>3.3613445378151259E-2</v>
      </c>
      <c r="Y6">
        <f>IFERROR('cantidad pollos muertos'!Y6/'cantidad inicial pollos'!Y6,"")</f>
        <v>2.661064425770308E-2</v>
      </c>
      <c r="Z6">
        <f>IFERROR('cantidad pollos muertos'!Z6/'cantidad inicial pollos'!Z6,"")</f>
        <v>1.4355742296918767E-2</v>
      </c>
      <c r="AA6">
        <f>IFERROR('cantidad pollos muertos'!AA6/'cantidad inicial pollos'!AA6,"")</f>
        <v>4.820261437908497E-2</v>
      </c>
      <c r="AB6">
        <f t="shared" si="0"/>
        <v>3</v>
      </c>
      <c r="AC6">
        <f t="shared" si="1"/>
        <v>22</v>
      </c>
      <c r="AD6">
        <f t="shared" si="2"/>
        <v>7.0035182202499158E-6</v>
      </c>
    </row>
    <row r="7" spans="1:30" x14ac:dyDescent="0.25">
      <c r="A7">
        <v>6</v>
      </c>
      <c r="B7" t="s">
        <v>12</v>
      </c>
      <c r="C7">
        <f>IFERROR('cantidad pollos muertos'!C7/'cantidad inicial pollos'!C7,"")</f>
        <v>0.15032679738562091</v>
      </c>
      <c r="D7">
        <f>IFERROR('cantidad pollos muertos'!D7/'cantidad inicial pollos'!D7,"")</f>
        <v>4.578904333605887E-2</v>
      </c>
      <c r="E7">
        <f>IFERROR('cantidad pollos muertos'!E7/'cantidad inicial pollos'!E7,"")</f>
        <v>6.7873303167420809E-2</v>
      </c>
      <c r="F7">
        <f>IFERROR('cantidad pollos muertos'!F7/'cantidad inicial pollos'!F7,"")</f>
        <v>9.451219512195122E-2</v>
      </c>
      <c r="G7">
        <f>IFERROR('cantidad pollos muertos'!G7/'cantidad inicial pollos'!G7,"")</f>
        <v>5.9689288634505316E-2</v>
      </c>
      <c r="H7">
        <f>IFERROR('cantidad pollos muertos'!H7/'cantidad inicial pollos'!H7,"")</f>
        <v>2.7629233511586453E-2</v>
      </c>
      <c r="I7">
        <f>IFERROR('cantidad pollos muertos'!I7/'cantidad inicial pollos'!I7,"")</f>
        <v>2.7629233511586453E-2</v>
      </c>
      <c r="J7">
        <f>IFERROR('cantidad pollos muertos'!J7/'cantidad inicial pollos'!J7,"")</f>
        <v>3.2786885245901641E-2</v>
      </c>
      <c r="K7">
        <f>IFERROR('cantidad pollos muertos'!K7/'cantidad inicial pollos'!K7,"")</f>
        <v>9.3137254901960786E-2</v>
      </c>
      <c r="L7">
        <f>IFERROR('cantidad pollos muertos'!L7/'cantidad inicial pollos'!L7,"")</f>
        <v>3.6764705882352942E-2</v>
      </c>
      <c r="M7">
        <f>IFERROR('cantidad pollos muertos'!M7/'cantidad inicial pollos'!M7,"")</f>
        <v>3.5188216039279872E-2</v>
      </c>
      <c r="N7">
        <f>IFERROR('cantidad pollos muertos'!N7/'cantidad inicial pollos'!N7,"")</f>
        <v>6.535947712418301E-2</v>
      </c>
      <c r="O7" t="str">
        <f>IFERROR('cantidad pollos muertos'!O7/'cantidad inicial pollos'!O7,"")</f>
        <v/>
      </c>
      <c r="P7">
        <f>IFERROR('cantidad pollos muertos'!P7/'cantidad inicial pollos'!P7,"")</f>
        <v>3.6764705882352942E-2</v>
      </c>
      <c r="Q7">
        <f>IFERROR('cantidad pollos muertos'!Q7/'cantidad inicial pollos'!Q7,"")</f>
        <v>3.349673202614379E-2</v>
      </c>
      <c r="R7">
        <f>IFERROR('cantidad pollos muertos'!R7/'cantidad inicial pollos'!R7,"")</f>
        <v>3.2679738562091505E-2</v>
      </c>
      <c r="S7" t="str">
        <f>IFERROR('cantidad pollos muertos'!S7/'cantidad inicial pollos'!S7,"")</f>
        <v/>
      </c>
      <c r="T7">
        <f>IFERROR('cantidad pollos muertos'!T7/'cantidad inicial pollos'!T7,"")</f>
        <v>4.0032679738562088E-2</v>
      </c>
      <c r="U7">
        <f>IFERROR('cantidad pollos muertos'!U7/'cantidad inicial pollos'!U7,"")</f>
        <v>1.5522875816993464E-2</v>
      </c>
      <c r="V7">
        <f>IFERROR('cantidad pollos muertos'!V7/'cantidad inicial pollos'!V7,"")</f>
        <v>4.7385620915032678E-2</v>
      </c>
      <c r="W7" t="str">
        <f>IFERROR('cantidad pollos muertos'!W7/'cantidad inicial pollos'!W7,"")</f>
        <v/>
      </c>
      <c r="X7">
        <f>IFERROR('cantidad pollos muertos'!X7/'cantidad inicial pollos'!X7,"")</f>
        <v>8.4967320261437912E-2</v>
      </c>
      <c r="Y7">
        <f>IFERROR('cantidad pollos muertos'!Y7/'cantidad inicial pollos'!Y7,"")</f>
        <v>8.0065359477124176E-2</v>
      </c>
      <c r="Z7">
        <f>IFERROR('cantidad pollos muertos'!Z7/'cantidad inicial pollos'!Z7,"")</f>
        <v>9.2320261437908502E-2</v>
      </c>
      <c r="AA7">
        <f>IFERROR('cantidad pollos muertos'!AA7/'cantidad inicial pollos'!AA7,"")</f>
        <v>3.5947712418300651E-2</v>
      </c>
      <c r="AB7">
        <f t="shared" si="0"/>
        <v>9</v>
      </c>
      <c r="AC7">
        <f t="shared" si="1"/>
        <v>22</v>
      </c>
      <c r="AD7">
        <f t="shared" si="2"/>
        <v>0.13948164066608992</v>
      </c>
    </row>
    <row r="8" spans="1:30" x14ac:dyDescent="0.25">
      <c r="A8">
        <v>7</v>
      </c>
      <c r="B8" t="s">
        <v>15</v>
      </c>
      <c r="C8">
        <f>IFERROR('cantidad pollos muertos'!C8/'cantidad inicial pollos'!C8,"")</f>
        <v>4.46785325099891E-2</v>
      </c>
      <c r="D8">
        <f>IFERROR('cantidad pollos muertos'!D8/'cantidad inicial pollos'!D8,"")</f>
        <v>4.3968023255813955E-2</v>
      </c>
      <c r="E8">
        <f>IFERROR('cantidad pollos muertos'!E8/'cantidad inicial pollos'!E8,"")</f>
        <v>3.5026269702276708E-2</v>
      </c>
      <c r="F8">
        <f>IFERROR('cantidad pollos muertos'!F8/'cantidad inicial pollos'!F8,"")</f>
        <v>4.6283309957924262E-2</v>
      </c>
      <c r="G8">
        <f>IFERROR('cantidad pollos muertos'!G8/'cantidad inicial pollos'!G8,"")</f>
        <v>3.3868092691622102E-2</v>
      </c>
      <c r="H8">
        <f>IFERROR('cantidad pollos muertos'!H8/'cantidad inicial pollos'!H8,"")</f>
        <v>3.0112044817927171E-2</v>
      </c>
      <c r="I8">
        <f>IFERROR('cantidad pollos muertos'!I8/'cantidad inicial pollos'!I8,"")</f>
        <v>1.9957983193277309E-2</v>
      </c>
      <c r="J8">
        <f>IFERROR('cantidad pollos muertos'!J8/'cantidad inicial pollos'!J8,"")</f>
        <v>2.5454545454545455E-2</v>
      </c>
      <c r="K8">
        <f>IFERROR('cantidad pollos muertos'!K8/'cantidad inicial pollos'!K8,"")</f>
        <v>1.444043321299639E-2</v>
      </c>
      <c r="L8">
        <f>IFERROR('cantidad pollos muertos'!L8/'cantidad inicial pollos'!L8,"")</f>
        <v>3.9941902687000728E-2</v>
      </c>
      <c r="M8">
        <f>IFERROR('cantidad pollos muertos'!M8/'cantidad inicial pollos'!M8,"")</f>
        <v>3.0148928441699963E-2</v>
      </c>
      <c r="N8">
        <f>IFERROR('cantidad pollos muertos'!N8/'cantidad inicial pollos'!N8,"")</f>
        <v>2.6870007262164125E-2</v>
      </c>
      <c r="O8" t="str">
        <f>IFERROR('cantidad pollos muertos'!O8/'cantidad inicial pollos'!O8,"")</f>
        <v/>
      </c>
      <c r="P8">
        <f>IFERROR('cantidad pollos muertos'!P8/'cantidad inicial pollos'!P8,"")</f>
        <v>3.776325344952796E-2</v>
      </c>
      <c r="Q8">
        <f>IFERROR('cantidad pollos muertos'!Q8/'cantidad inicial pollos'!Q8,"")</f>
        <v>3.8515406162464988E-2</v>
      </c>
      <c r="R8">
        <f>IFERROR('cantidad pollos muertos'!R8/'cantidad inicial pollos'!R8,"")</f>
        <v>4.4117647058823532E-2</v>
      </c>
      <c r="S8" t="str">
        <f>IFERROR('cantidad pollos muertos'!S8/'cantidad inicial pollos'!S8,"")</f>
        <v/>
      </c>
      <c r="T8">
        <f>IFERROR('cantidad pollos muertos'!T8/'cantidad inicial pollos'!T8,"")</f>
        <v>0.3172268907563025</v>
      </c>
      <c r="U8">
        <f>IFERROR('cantidad pollos muertos'!U8/'cantidad inicial pollos'!U8,"")</f>
        <v>2.8361344537815126E-2</v>
      </c>
      <c r="V8">
        <f>IFERROR('cantidad pollos muertos'!V8/'cantidad inicial pollos'!V8,"")</f>
        <v>3.0112044817927171E-2</v>
      </c>
      <c r="W8" t="str">
        <f>IFERROR('cantidad pollos muertos'!W8/'cantidad inicial pollos'!W8,"")</f>
        <v/>
      </c>
      <c r="X8">
        <f>IFERROR('cantidad pollos muertos'!X8/'cantidad inicial pollos'!X8,"")</f>
        <v>6.1624649859943981E-2</v>
      </c>
      <c r="Y8">
        <f>IFERROR('cantidad pollos muertos'!Y8/'cantidad inicial pollos'!Y8,"")</f>
        <v>2.1358543417366947E-2</v>
      </c>
      <c r="Z8">
        <f>IFERROR('cantidad pollos muertos'!Z8/'cantidad inicial pollos'!Z8,"")</f>
        <v>3.081232492997199E-2</v>
      </c>
      <c r="AA8">
        <f>IFERROR('cantidad pollos muertos'!AA8/'cantidad inicial pollos'!AA8,"")</f>
        <v>4.7619047619047616E-2</v>
      </c>
      <c r="AB8">
        <f t="shared" si="0"/>
        <v>2</v>
      </c>
      <c r="AC8">
        <f t="shared" si="1"/>
        <v>22</v>
      </c>
      <c r="AD8">
        <f t="shared" si="2"/>
        <v>8.596318690212712E-8</v>
      </c>
    </row>
    <row r="9" spans="1:30" x14ac:dyDescent="0.25">
      <c r="A9">
        <v>8</v>
      </c>
      <c r="B9" t="s">
        <v>9</v>
      </c>
      <c r="C9">
        <f>IFERROR('cantidad pollos muertos'!C9/'cantidad inicial pollos'!C9,"")</f>
        <v>4.7969187675070031E-2</v>
      </c>
      <c r="D9">
        <f>IFERROR('cantidad pollos muertos'!D9/'cantidad inicial pollos'!D9,"")</f>
        <v>2.564102564102564E-2</v>
      </c>
      <c r="E9">
        <f>IFERROR('cantidad pollos muertos'!E9/'cantidad inicial pollos'!E9,"")</f>
        <v>3.2089063523248196E-2</v>
      </c>
      <c r="F9">
        <f>IFERROR('cantidad pollos muertos'!F9/'cantidad inicial pollos'!F9,"")</f>
        <v>5.3629823413996074E-2</v>
      </c>
      <c r="G9">
        <f>IFERROR('cantidad pollos muertos'!G9/'cantidad inicial pollos'!G9,"")</f>
        <v>2.9850746268656716E-2</v>
      </c>
      <c r="H9">
        <f>IFERROR('cantidad pollos muertos'!H9/'cantidad inicial pollos'!H9,"")</f>
        <v>9.3137254901960783E-3</v>
      </c>
      <c r="I9">
        <f>IFERROR('cantidad pollos muertos'!I9/'cantidad inicial pollos'!I9,"")</f>
        <v>2.7422303473491772E-2</v>
      </c>
      <c r="J9">
        <f>IFERROR('cantidad pollos muertos'!J9/'cantidad inicial pollos'!J9,"")</f>
        <v>3.1885073580939033E-2</v>
      </c>
      <c r="K9">
        <f>IFERROR('cantidad pollos muertos'!K9/'cantidad inicial pollos'!K9,"")</f>
        <v>3.6440084092501754E-2</v>
      </c>
      <c r="L9">
        <f>IFERROR('cantidad pollos muertos'!L9/'cantidad inicial pollos'!L9,"")</f>
        <v>2.661064425770308E-2</v>
      </c>
      <c r="M9">
        <f>IFERROR('cantidad pollos muertos'!M9/'cantidad inicial pollos'!M9,"")</f>
        <v>1.9257703081232494E-2</v>
      </c>
      <c r="N9">
        <f>IFERROR('cantidad pollos muertos'!N9/'cantidad inicial pollos'!N9,"")</f>
        <v>1.4705882352941176E-2</v>
      </c>
      <c r="O9" t="str">
        <f>IFERROR('cantidad pollos muertos'!O9/'cantidad inicial pollos'!O9,"")</f>
        <v/>
      </c>
      <c r="P9">
        <f>IFERROR('cantidad pollos muertos'!P9/'cantidad inicial pollos'!P9,"")</f>
        <v>2.4859943977591035E-2</v>
      </c>
      <c r="Q9">
        <f>IFERROR('cantidad pollos muertos'!Q9/'cantidad inicial pollos'!Q9,"")</f>
        <v>1.7857142857142856E-2</v>
      </c>
      <c r="R9">
        <f>IFERROR('cantidad pollos muertos'!R9/'cantidad inicial pollos'!R9,"")</f>
        <v>1.8207282913165267E-2</v>
      </c>
      <c r="S9" t="str">
        <f>IFERROR('cantidad pollos muertos'!S9/'cantidad inicial pollos'!S9,"")</f>
        <v/>
      </c>
      <c r="T9">
        <f>IFERROR('cantidad pollos muertos'!T9/'cantidad inicial pollos'!T9,"")</f>
        <v>4.5168067226890755E-2</v>
      </c>
      <c r="U9">
        <f>IFERROR('cantidad pollos muertos'!U9/'cantidad inicial pollos'!U9,"")</f>
        <v>1.0854341736694677E-2</v>
      </c>
      <c r="V9">
        <f>IFERROR('cantidad pollos muertos'!V9/'cantidad inicial pollos'!V9,"")</f>
        <v>3.0112044817927171E-2</v>
      </c>
      <c r="W9" t="str">
        <f>IFERROR('cantidad pollos muertos'!W9/'cantidad inicial pollos'!W9,"")</f>
        <v/>
      </c>
      <c r="X9">
        <f>IFERROR('cantidad pollos muertos'!X9/'cantidad inicial pollos'!X9,"")</f>
        <v>2.3109243697478993E-2</v>
      </c>
      <c r="Y9">
        <f>IFERROR('cantidad pollos muertos'!Y9/'cantidad inicial pollos'!Y9,"")</f>
        <v>8.4733893557422973E-2</v>
      </c>
      <c r="Z9">
        <f>IFERROR('cantidad pollos muertos'!Z9/'cantidad inicial pollos'!Z9,"")</f>
        <v>1.9607843137254902E-2</v>
      </c>
      <c r="AA9">
        <f>IFERROR('cantidad pollos muertos'!AA9/'cantidad inicial pollos'!AA9,"")</f>
        <v>5.4271708683473391E-2</v>
      </c>
      <c r="AB9">
        <f t="shared" si="0"/>
        <v>3</v>
      </c>
      <c r="AC9">
        <f t="shared" si="1"/>
        <v>22</v>
      </c>
      <c r="AD9">
        <f t="shared" si="2"/>
        <v>7.0035182202499158E-6</v>
      </c>
    </row>
    <row r="10" spans="1:30" x14ac:dyDescent="0.25">
      <c r="A10">
        <v>9</v>
      </c>
      <c r="B10" t="s">
        <v>7</v>
      </c>
      <c r="C10">
        <f>IFERROR('cantidad pollos muertos'!C10/'cantidad inicial pollos'!C10,"")</f>
        <v>5.4187192118226604E-2</v>
      </c>
      <c r="D10">
        <f>IFERROR('cantidad pollos muertos'!D10/'cantidad inicial pollos'!D10,"")</f>
        <v>4.5751633986928102E-2</v>
      </c>
      <c r="E10">
        <f>IFERROR('cantidad pollos muertos'!E10/'cantidad inicial pollos'!E10,"")</f>
        <v>3.1372549019607843E-2</v>
      </c>
      <c r="F10">
        <f>IFERROR('cantidad pollos muertos'!F10/'cantidad inicial pollos'!F10,"")</f>
        <v>0.12884238064094178</v>
      </c>
      <c r="G10">
        <f>IFERROR('cantidad pollos muertos'!G10/'cantidad inicial pollos'!G10,"")</f>
        <v>3.2941176470588238E-2</v>
      </c>
      <c r="H10">
        <f>IFERROR('cantidad pollos muertos'!H10/'cantidad inicial pollos'!H10,"")</f>
        <v>2.8431372549019607E-2</v>
      </c>
      <c r="I10">
        <f>IFERROR('cantidad pollos muertos'!I10/'cantidad inicial pollos'!I10,"")</f>
        <v>2.9774872912127815E-2</v>
      </c>
      <c r="J10">
        <f>IFERROR('cantidad pollos muertos'!J10/'cantidad inicial pollos'!J10,"")</f>
        <v>2.4859943977591035E-2</v>
      </c>
      <c r="K10">
        <f>IFERROR('cantidad pollos muertos'!K10/'cantidad inicial pollos'!K10,"")</f>
        <v>3.711484593837535E-2</v>
      </c>
      <c r="L10">
        <f>IFERROR('cantidad pollos muertos'!L10/'cantidad inicial pollos'!L10,"")</f>
        <v>3.5364145658263305E-2</v>
      </c>
      <c r="M10">
        <f>IFERROR('cantidad pollos muertos'!M10/'cantidad inicial pollos'!M10,"")</f>
        <v>3.1512605042016806E-2</v>
      </c>
      <c r="N10">
        <f>IFERROR('cantidad pollos muertos'!N10/'cantidad inicial pollos'!N10,"")</f>
        <v>1.2254901960784314E-2</v>
      </c>
      <c r="O10" t="str">
        <f>IFERROR('cantidad pollos muertos'!O10/'cantidad inicial pollos'!O10,"")</f>
        <v/>
      </c>
      <c r="P10">
        <f>IFERROR('cantidad pollos muertos'!P10/'cantidad inicial pollos'!P10,"")</f>
        <v>6.7577030812324926E-2</v>
      </c>
      <c r="Q10">
        <f>IFERROR('cantidad pollos muertos'!Q10/'cantidad inicial pollos'!Q10,"")</f>
        <v>3.8865546218487396E-2</v>
      </c>
      <c r="R10">
        <f>IFERROR('cantidad pollos muertos'!R10/'cantidad inicial pollos'!R10,"")</f>
        <v>3.0112044817927171E-2</v>
      </c>
      <c r="S10" t="str">
        <f>IFERROR('cantidad pollos muertos'!S10/'cantidad inicial pollos'!S10,"")</f>
        <v/>
      </c>
      <c r="T10">
        <f>IFERROR('cantidad pollos muertos'!T10/'cantidad inicial pollos'!T10,"")</f>
        <v>2.463235294117647E-2</v>
      </c>
      <c r="U10">
        <f>IFERROR('cantidad pollos muertos'!U10/'cantidad inicial pollos'!U10,"")</f>
        <v>4.0379901960784316E-2</v>
      </c>
      <c r="V10">
        <f>IFERROR('cantidad pollos muertos'!V10/'cantidad inicial pollos'!V10,"")</f>
        <v>3.2536764705882355E-2</v>
      </c>
      <c r="W10" t="str">
        <f>IFERROR('cantidad pollos muertos'!W10/'cantidad inicial pollos'!W10,"")</f>
        <v/>
      </c>
      <c r="X10">
        <f>IFERROR('cantidad pollos muertos'!X10/'cantidad inicial pollos'!X10,"")</f>
        <v>3.1127450980392157E-2</v>
      </c>
      <c r="Y10">
        <f>IFERROR('cantidad pollos muertos'!Y10/'cantidad inicial pollos'!Y10,"")</f>
        <v>3.817401960784314E-2</v>
      </c>
      <c r="Z10">
        <f>IFERROR('cantidad pollos muertos'!Z10/'cantidad inicial pollos'!Z10,"")</f>
        <v>5.4411764705882354E-2</v>
      </c>
      <c r="AA10">
        <f>IFERROR('cantidad pollos muertos'!AA10/'cantidad inicial pollos'!AA10,"")</f>
        <v>6.2071078431372551E-2</v>
      </c>
      <c r="AB10">
        <f t="shared" si="0"/>
        <v>5</v>
      </c>
      <c r="AC10">
        <f t="shared" si="1"/>
        <v>22</v>
      </c>
      <c r="AD10">
        <f t="shared" si="2"/>
        <v>1.1900994294188338E-3</v>
      </c>
    </row>
    <row r="11" spans="1:30" x14ac:dyDescent="0.25">
      <c r="A11">
        <v>10</v>
      </c>
      <c r="B11" t="s">
        <v>75</v>
      </c>
      <c r="C11">
        <f>IFERROR('cantidad pollos muertos'!C11/'cantidad inicial pollos'!C11,"")</f>
        <v>6.6732090284592732E-2</v>
      </c>
      <c r="D11">
        <f>IFERROR('cantidad pollos muertos'!D11/'cantidad inicial pollos'!D11,"")</f>
        <v>5.4098360655737705E-2</v>
      </c>
      <c r="E11">
        <f>IFERROR('cantidad pollos muertos'!E11/'cantidad inicial pollos'!E11,"")</f>
        <v>4.9918166939443537E-2</v>
      </c>
      <c r="F11">
        <f>IFERROR('cantidad pollos muertos'!F11/'cantidad inicial pollos'!F11,"")</f>
        <v>0.10220768601798855</v>
      </c>
      <c r="G11">
        <f>IFERROR('cantidad pollos muertos'!G11/'cantidad inicial pollos'!G11,"")</f>
        <v>3.6274509803921572E-2</v>
      </c>
      <c r="H11">
        <f>IFERROR('cantidad pollos muertos'!H11/'cantidad inicial pollos'!H11,"")</f>
        <v>3.0603060306030602E-2</v>
      </c>
      <c r="I11">
        <f>IFERROR('cantidad pollos muertos'!I11/'cantidad inicial pollos'!I11,"")</f>
        <v>4.2076991942703673E-2</v>
      </c>
      <c r="J11">
        <f>IFERROR('cantidad pollos muertos'!J11/'cantidad inicial pollos'!J11,"")</f>
        <v>3.6203522504892366E-2</v>
      </c>
      <c r="K11">
        <f>IFERROR('cantidad pollos muertos'!K11/'cantidad inicial pollos'!K11,"")</f>
        <v>5.0938337801608578E-2</v>
      </c>
      <c r="L11">
        <f>IFERROR('cantidad pollos muertos'!L11/'cantidad inicial pollos'!L11,"")</f>
        <v>3.2976827094474151E-2</v>
      </c>
      <c r="M11" t="str">
        <f>IFERROR('cantidad pollos muertos'!M11/'cantidad inicial pollos'!M11,"")</f>
        <v/>
      </c>
      <c r="N11" t="str">
        <f>IFERROR('cantidad pollos muertos'!N11/'cantidad inicial pollos'!N11,"")</f>
        <v/>
      </c>
      <c r="O11" t="str">
        <f>IFERROR('cantidad pollos muertos'!O11/'cantidad inicial pollos'!O11,"")</f>
        <v/>
      </c>
      <c r="P11" t="str">
        <f>IFERROR('cantidad pollos muertos'!P11/'cantidad inicial pollos'!P11,"")</f>
        <v/>
      </c>
      <c r="Q11" t="str">
        <f>IFERROR('cantidad pollos muertos'!Q11/'cantidad inicial pollos'!Q11,"")</f>
        <v/>
      </c>
      <c r="R11" t="str">
        <f>IFERROR('cantidad pollos muertos'!R11/'cantidad inicial pollos'!R11,"")</f>
        <v/>
      </c>
      <c r="S11" t="str">
        <f>IFERROR('cantidad pollos muertos'!S11/'cantidad inicial pollos'!S11,"")</f>
        <v/>
      </c>
      <c r="T11" t="str">
        <f>IFERROR('cantidad pollos muertos'!T11/'cantidad inicial pollos'!T11,"")</f>
        <v/>
      </c>
      <c r="U11" t="str">
        <f>IFERROR('cantidad pollos muertos'!U11/'cantidad inicial pollos'!U11,"")</f>
        <v/>
      </c>
      <c r="V11" t="str">
        <f>IFERROR('cantidad pollos muertos'!V11/'cantidad inicial pollos'!V11,"")</f>
        <v/>
      </c>
      <c r="W11" t="str">
        <f>IFERROR('cantidad pollos muertos'!W11/'cantidad inicial pollos'!W11,"")</f>
        <v/>
      </c>
      <c r="X11">
        <f>IFERROR('cantidad pollos muertos'!X11/'cantidad inicial pollos'!X11,"")</f>
        <v>6.0457516339869281E-2</v>
      </c>
      <c r="Y11">
        <f>IFERROR('cantidad pollos muertos'!Y11/'cantidad inicial pollos'!Y11,"")</f>
        <v>4.2483660130718956E-2</v>
      </c>
      <c r="Z11">
        <f>IFERROR('cantidad pollos muertos'!Z11/'cantidad inicial pollos'!Z11,"")</f>
        <v>6.699346405228758E-2</v>
      </c>
      <c r="AA11" t="str">
        <f>IFERROR('cantidad pollos muertos'!AA11/'cantidad inicial pollos'!AA11,"")</f>
        <v/>
      </c>
      <c r="AB11">
        <f t="shared" si="0"/>
        <v>6</v>
      </c>
      <c r="AC11">
        <f t="shared" si="1"/>
        <v>13</v>
      </c>
      <c r="AD11">
        <f t="shared" si="2"/>
        <v>0.38853007823222008</v>
      </c>
    </row>
    <row r="12" spans="1:30" x14ac:dyDescent="0.25">
      <c r="A12">
        <v>11</v>
      </c>
      <c r="B12" t="s">
        <v>72</v>
      </c>
      <c r="C12" t="str">
        <f>IFERROR('cantidad pollos muertos'!C12/'cantidad inicial pollos'!C12,"")</f>
        <v/>
      </c>
      <c r="D12" t="str">
        <f>IFERROR('cantidad pollos muertos'!D12/'cantidad inicial pollos'!D12,"")</f>
        <v/>
      </c>
      <c r="E12" t="str">
        <f>IFERROR('cantidad pollos muertos'!E12/'cantidad inicial pollos'!E12,"")</f>
        <v/>
      </c>
      <c r="F12" t="str">
        <f>IFERROR('cantidad pollos muertos'!F12/'cantidad inicial pollos'!F12,"")</f>
        <v/>
      </c>
      <c r="G12" t="str">
        <f>IFERROR('cantidad pollos muertos'!G12/'cantidad inicial pollos'!G12,"")</f>
        <v/>
      </c>
      <c r="H12" t="str">
        <f>IFERROR('cantidad pollos muertos'!H12/'cantidad inicial pollos'!H12,"")</f>
        <v/>
      </c>
      <c r="I12" t="str">
        <f>IFERROR('cantidad pollos muertos'!I12/'cantidad inicial pollos'!I12,"")</f>
        <v/>
      </c>
      <c r="J12" t="str">
        <f>IFERROR('cantidad pollos muertos'!J12/'cantidad inicial pollos'!J12,"")</f>
        <v/>
      </c>
      <c r="K12">
        <f>IFERROR('cantidad pollos muertos'!K12/'cantidad inicial pollos'!K12,"")</f>
        <v>2.2457067371202115E-2</v>
      </c>
      <c r="L12">
        <f>IFERROR('cantidad pollos muertos'!L12/'cantidad inicial pollos'!L12,"")</f>
        <v>2.9411764705882353E-2</v>
      </c>
      <c r="M12">
        <f>IFERROR('cantidad pollos muertos'!M12/'cantidad inicial pollos'!M12,"")</f>
        <v>3.5340314136125657E-2</v>
      </c>
      <c r="N12">
        <f>IFERROR('cantidad pollos muertos'!N12/'cantidad inicial pollos'!N12,"")</f>
        <v>2.8086218158066622E-2</v>
      </c>
      <c r="O12" t="str">
        <f>IFERROR('cantidad pollos muertos'!O12/'cantidad inicial pollos'!O12,"")</f>
        <v/>
      </c>
      <c r="P12">
        <f>IFERROR('cantidad pollos muertos'!P12/'cantidad inicial pollos'!P12,"")</f>
        <v>8.2352941176470587E-2</v>
      </c>
      <c r="Q12">
        <f>IFERROR('cantidad pollos muertos'!Q12/'cantidad inicial pollos'!Q12,"")</f>
        <v>2.2222222222222223E-2</v>
      </c>
      <c r="R12">
        <f>IFERROR('cantidad pollos muertos'!R12/'cantidad inicial pollos'!R12,"")</f>
        <v>2.7450980392156862E-2</v>
      </c>
      <c r="S12" t="str">
        <f>IFERROR('cantidad pollos muertos'!S12/'cantidad inicial pollos'!S12,"")</f>
        <v/>
      </c>
      <c r="T12">
        <f>IFERROR('cantidad pollos muertos'!T12/'cantidad inicial pollos'!T12,"")</f>
        <v>3.0065359477124184E-2</v>
      </c>
      <c r="U12">
        <f>IFERROR('cantidad pollos muertos'!U12/'cantidad inicial pollos'!U12,"")</f>
        <v>3.2679738562091505E-2</v>
      </c>
      <c r="V12">
        <f>IFERROR('cantidad pollos muertos'!V12/'cantidad inicial pollos'!V12,"")</f>
        <v>2.6143790849673203E-2</v>
      </c>
      <c r="W12" t="str">
        <f>IFERROR('cantidad pollos muertos'!W12/'cantidad inicial pollos'!W12,"")</f>
        <v/>
      </c>
      <c r="X12">
        <f>IFERROR('cantidad pollos muertos'!X12/'cantidad inicial pollos'!X12,"")</f>
        <v>4.3790849673202611E-2</v>
      </c>
      <c r="Y12">
        <f>IFERROR('cantidad pollos muertos'!Y12/'cantidad inicial pollos'!Y12,"")</f>
        <v>3.6601307189542485E-2</v>
      </c>
      <c r="Z12">
        <f>IFERROR('cantidad pollos muertos'!Z12/'cantidad inicial pollos'!Z12,"")</f>
        <v>1.9607843137254902E-2</v>
      </c>
      <c r="AA12" t="str">
        <f>IFERROR('cantidad pollos muertos'!AA12/'cantidad inicial pollos'!AA12,"")</f>
        <v/>
      </c>
      <c r="AB12">
        <f t="shared" si="0"/>
        <v>1</v>
      </c>
      <c r="AC12">
        <f t="shared" si="1"/>
        <v>13</v>
      </c>
      <c r="AD12">
        <f t="shared" si="2"/>
        <v>1.8025671460586423E-5</v>
      </c>
    </row>
    <row r="13" spans="1:30" x14ac:dyDescent="0.25">
      <c r="A13">
        <v>12</v>
      </c>
      <c r="B13" t="s">
        <v>34</v>
      </c>
      <c r="C13">
        <f>IFERROR('cantidad pollos muertos'!C13/'cantidad inicial pollos'!C13,"")</f>
        <v>4.3273013375295044E-2</v>
      </c>
      <c r="D13">
        <f>IFERROR('cantidad pollos muertos'!D13/'cantidad inicial pollos'!D13,"")</f>
        <v>0.14115586690017512</v>
      </c>
      <c r="E13">
        <f>IFERROR('cantidad pollos muertos'!E13/'cantidad inicial pollos'!E13,"")</f>
        <v>7.3931324456902592E-2</v>
      </c>
      <c r="F13">
        <f>IFERROR('cantidad pollos muertos'!F13/'cantidad inicial pollos'!F13,"")</f>
        <v>0.32492997198879553</v>
      </c>
      <c r="G13">
        <f>IFERROR('cantidad pollos muertos'!G13/'cantidad inicial pollos'!G13,"")</f>
        <v>8.8235294117647065E-2</v>
      </c>
      <c r="H13">
        <f>IFERROR('cantidad pollos muertos'!H13/'cantidad inicial pollos'!H13,"")</f>
        <v>4.2402826855123678E-2</v>
      </c>
      <c r="I13">
        <f>IFERROR('cantidad pollos muertos'!I13/'cantidad inicial pollos'!I13,"")</f>
        <v>3.2654494382022475E-2</v>
      </c>
      <c r="J13">
        <f>IFERROR('cantidad pollos muertos'!J13/'cantidad inicial pollos'!J13,"")</f>
        <v>3.3054849255357795E-2</v>
      </c>
      <c r="K13">
        <f>IFERROR('cantidad pollos muertos'!K13/'cantidad inicial pollos'!K13,"")</f>
        <v>2.3591087811271297E-2</v>
      </c>
      <c r="L13">
        <f>IFERROR('cantidad pollos muertos'!L13/'cantidad inicial pollos'!L13,"")</f>
        <v>2.0915032679738561E-2</v>
      </c>
      <c r="M13">
        <f>IFERROR('cantidad pollos muertos'!M13/'cantidad inicial pollos'!M13,"")</f>
        <v>2.2884126407555393E-2</v>
      </c>
      <c r="N13">
        <f>IFERROR('cantidad pollos muertos'!N13/'cantidad inicial pollos'!N13,"")</f>
        <v>2.6870007262164125E-2</v>
      </c>
      <c r="O13" t="str">
        <f>IFERROR('cantidad pollos muertos'!O13/'cantidad inicial pollos'!O13,"")</f>
        <v/>
      </c>
      <c r="P13">
        <f>IFERROR('cantidad pollos muertos'!P13/'cantidad inicial pollos'!P13,"")</f>
        <v>2.5210084033613446E-2</v>
      </c>
      <c r="Q13">
        <f>IFERROR('cantidad pollos muertos'!Q13/'cantidad inicial pollos'!Q13,"")</f>
        <v>4.8656499636891795E-2</v>
      </c>
      <c r="R13">
        <f>IFERROR('cantidad pollos muertos'!R13/'cantidad inicial pollos'!R13,"")</f>
        <v>2.5417574437182282E-2</v>
      </c>
      <c r="S13" t="str">
        <f>IFERROR('cantidad pollos muertos'!S13/'cantidad inicial pollos'!S13,"")</f>
        <v/>
      </c>
      <c r="T13" t="str">
        <f>IFERROR('cantidad pollos muertos'!T13/'cantidad inicial pollos'!T13,"")</f>
        <v/>
      </c>
      <c r="U13">
        <f>IFERROR('cantidad pollos muertos'!U13/'cantidad inicial pollos'!U13,"")</f>
        <v>8.2956259426847662E-3</v>
      </c>
      <c r="V13">
        <f>IFERROR('cantidad pollos muertos'!V13/'cantidad inicial pollos'!V13,"")</f>
        <v>2.8685548293391431E-2</v>
      </c>
      <c r="W13" t="str">
        <f>IFERROR('cantidad pollos muertos'!W13/'cantidad inicial pollos'!W13,"")</f>
        <v/>
      </c>
      <c r="X13">
        <f>IFERROR('cantidad pollos muertos'!X13/'cantidad inicial pollos'!X13,"")</f>
        <v>6.3536953242835592E-2</v>
      </c>
      <c r="Y13">
        <f>IFERROR('cantidad pollos muertos'!Y13/'cantidad inicial pollos'!Y13,"")</f>
        <v>3.5221496005809733E-2</v>
      </c>
      <c r="Z13">
        <f>IFERROR('cantidad pollos muertos'!Z13/'cantidad inicial pollos'!Z13,"")</f>
        <v>2.8011204481792718E-2</v>
      </c>
      <c r="AA13">
        <f>IFERROR('cantidad pollos muertos'!AA13/'cantidad inicial pollos'!AA13,"")</f>
        <v>3.816526610644258E-2</v>
      </c>
      <c r="AB13">
        <f t="shared" si="0"/>
        <v>5</v>
      </c>
      <c r="AC13">
        <f t="shared" si="1"/>
        <v>21</v>
      </c>
      <c r="AD13">
        <f t="shared" si="2"/>
        <v>4.3056902669614816E-3</v>
      </c>
    </row>
    <row r="14" spans="1:30" x14ac:dyDescent="0.25">
      <c r="A14">
        <v>13</v>
      </c>
      <c r="B14" t="s">
        <v>27</v>
      </c>
      <c r="C14">
        <f>IFERROR('cantidad pollos muertos'!C14/'cantidad inicial pollos'!C14,"")</f>
        <v>9.723811080241869E-2</v>
      </c>
      <c r="D14">
        <f>IFERROR('cantidad pollos muertos'!D14/'cantidad inicial pollos'!D14,"")</f>
        <v>0.21965569840923949</v>
      </c>
      <c r="E14">
        <f>IFERROR('cantidad pollos muertos'!E14/'cantidad inicial pollos'!E14,"")</f>
        <v>0.1112926059022106</v>
      </c>
      <c r="F14">
        <f>IFERROR('cantidad pollos muertos'!F14/'cantidad inicial pollos'!F14,"")</f>
        <v>6.9607843137254904E-2</v>
      </c>
      <c r="G14">
        <f>IFERROR('cantidad pollos muertos'!G14/'cantidad inicial pollos'!G14,"")</f>
        <v>9.0017601206939898E-2</v>
      </c>
      <c r="H14">
        <f>IFERROR('cantidad pollos muertos'!H14/'cantidad inicial pollos'!H14,"")</f>
        <v>2.3096197842902278E-2</v>
      </c>
      <c r="I14">
        <f>IFERROR('cantidad pollos muertos'!I14/'cantidad inicial pollos'!I14,"")</f>
        <v>0.05</v>
      </c>
      <c r="J14">
        <f>IFERROR('cantidad pollos muertos'!J14/'cantidad inicial pollos'!J14,"")</f>
        <v>2.978618217772834E-2</v>
      </c>
      <c r="K14">
        <f>IFERROR('cantidad pollos muertos'!K14/'cantidad inicial pollos'!K14,"")</f>
        <v>3.4858387799564274E-2</v>
      </c>
      <c r="L14">
        <f>IFERROR('cantidad pollos muertos'!L14/'cantidad inicial pollos'!L14,"")</f>
        <v>7.4509803921568626E-2</v>
      </c>
      <c r="M14">
        <f>IFERROR('cantidad pollos muertos'!M14/'cantidad inicial pollos'!M14,"")</f>
        <v>3.6274509803921572E-2</v>
      </c>
      <c r="N14">
        <f>IFERROR('cantidad pollos muertos'!N14/'cantidad inicial pollos'!N14,"")</f>
        <v>1.9607843137254902E-2</v>
      </c>
      <c r="O14" t="str">
        <f>IFERROR('cantidad pollos muertos'!O14/'cantidad inicial pollos'!O14,"")</f>
        <v/>
      </c>
      <c r="P14">
        <f>IFERROR('cantidad pollos muertos'!P14/'cantidad inicial pollos'!P14,"")</f>
        <v>2.5272331154684097E-2</v>
      </c>
      <c r="Q14">
        <f>IFERROR('cantidad pollos muertos'!Q14/'cantidad inicial pollos'!Q14,"")</f>
        <v>2.3529411764705882E-2</v>
      </c>
      <c r="R14">
        <f>IFERROR('cantidad pollos muertos'!R14/'cantidad inicial pollos'!R14,"")</f>
        <v>5.2069716775599129E-2</v>
      </c>
      <c r="S14" t="str">
        <f>IFERROR('cantidad pollos muertos'!S14/'cantidad inicial pollos'!S14,"")</f>
        <v/>
      </c>
      <c r="T14">
        <f>IFERROR('cantidad pollos muertos'!T14/'cantidad inicial pollos'!T14,"")</f>
        <v>7.2984749455337686E-2</v>
      </c>
      <c r="U14">
        <f>IFERROR('cantidad pollos muertos'!U14/'cantidad inicial pollos'!U14,"")</f>
        <v>2.0588235294117647E-2</v>
      </c>
      <c r="V14">
        <f>IFERROR('cantidad pollos muertos'!V14/'cantidad inicial pollos'!V14,"")</f>
        <v>2.9411764705882353E-2</v>
      </c>
      <c r="W14" t="str">
        <f>IFERROR('cantidad pollos muertos'!W14/'cantidad inicial pollos'!W14,"")</f>
        <v/>
      </c>
      <c r="X14">
        <f>IFERROR('cantidad pollos muertos'!X14/'cantidad inicial pollos'!X14,"")</f>
        <v>4.0196078431372552E-2</v>
      </c>
      <c r="Y14">
        <f>IFERROR('cantidad pollos muertos'!Y14/'cantidad inicial pollos'!Y14,"")</f>
        <v>2.6361655773420478E-2</v>
      </c>
      <c r="Z14">
        <f>IFERROR('cantidad pollos muertos'!Z14/'cantidad inicial pollos'!Z14,"")</f>
        <v>3.4984520123839007E-2</v>
      </c>
      <c r="AA14">
        <f>IFERROR('cantidad pollos muertos'!AA14/'cantidad inicial pollos'!AA14,"")</f>
        <v>4.084967320261438E-2</v>
      </c>
      <c r="AB14">
        <f t="shared" si="0"/>
        <v>8</v>
      </c>
      <c r="AC14">
        <f t="shared" si="1"/>
        <v>22</v>
      </c>
      <c r="AD14">
        <f t="shared" si="2"/>
        <v>6.2699623345580879E-2</v>
      </c>
    </row>
    <row r="15" spans="1:30" x14ac:dyDescent="0.25">
      <c r="A15">
        <v>14</v>
      </c>
      <c r="B15" t="s">
        <v>68</v>
      </c>
      <c r="C15" t="str">
        <f>IFERROR('cantidad pollos muertos'!C15/'cantidad inicial pollos'!C15,"")</f>
        <v/>
      </c>
      <c r="D15">
        <f>IFERROR('cantidad pollos muertos'!D15/'cantidad inicial pollos'!D15,"")</f>
        <v>3.5739313244569026E-2</v>
      </c>
      <c r="E15">
        <f>IFERROR('cantidad pollos muertos'!E15/'cantidad inicial pollos'!E15,"")</f>
        <v>3.888888888888889E-2</v>
      </c>
      <c r="F15">
        <f>IFERROR('cantidad pollos muertos'!F15/'cantidad inicial pollos'!F15,"")</f>
        <v>4.380516508662962E-2</v>
      </c>
      <c r="G15">
        <f>IFERROR('cantidad pollos muertos'!G15/'cantidad inicial pollos'!G15,"")</f>
        <v>4.1510050661872855E-2</v>
      </c>
      <c r="H15">
        <f>IFERROR('cantidad pollos muertos'!H15/'cantidad inicial pollos'!H15,"")</f>
        <v>2.1733368672144183E-2</v>
      </c>
      <c r="I15">
        <f>IFERROR('cantidad pollos muertos'!I15/'cantidad inicial pollos'!I15,"")</f>
        <v>6.636500754147813E-2</v>
      </c>
      <c r="J15">
        <f>IFERROR('cantidad pollos muertos'!J15/'cantidad inicial pollos'!J15,"")</f>
        <v>2.456140350877193E-2</v>
      </c>
      <c r="K15">
        <f>IFERROR('cantidad pollos muertos'!K15/'cantidad inicial pollos'!K15,"")</f>
        <v>7.0135746606334842E-2</v>
      </c>
      <c r="L15">
        <f>IFERROR('cantidad pollos muertos'!L15/'cantidad inicial pollos'!L15,"")</f>
        <v>4.9782135076252725E-2</v>
      </c>
      <c r="M15">
        <f>IFERROR('cantidad pollos muertos'!M15/'cantidad inicial pollos'!M15,"")</f>
        <v>3.1862745098039214E-2</v>
      </c>
      <c r="N15">
        <f>IFERROR('cantidad pollos muertos'!N15/'cantidad inicial pollos'!N15,"")</f>
        <v>1.7857142857142856E-2</v>
      </c>
      <c r="O15" t="str">
        <f>IFERROR('cantidad pollos muertos'!O15/'cantidad inicial pollos'!O15,"")</f>
        <v/>
      </c>
      <c r="P15">
        <f>IFERROR('cantidad pollos muertos'!P15/'cantidad inicial pollos'!P15,"")</f>
        <v>2.4836601307189541E-2</v>
      </c>
      <c r="Q15">
        <f>IFERROR('cantidad pollos muertos'!Q15/'cantidad inicial pollos'!Q15,"")</f>
        <v>2.0261437908496733E-2</v>
      </c>
      <c r="R15">
        <f>IFERROR('cantidad pollos muertos'!R15/'cantidad inicial pollos'!R15,"")</f>
        <v>1.895424836601307E-2</v>
      </c>
      <c r="S15" t="str">
        <f>IFERROR('cantidad pollos muertos'!S15/'cantidad inicial pollos'!S15,"")</f>
        <v/>
      </c>
      <c r="T15">
        <f>IFERROR('cantidad pollos muertos'!T15/'cantidad inicial pollos'!T15,"")</f>
        <v>1.3273001508295626E-2</v>
      </c>
      <c r="U15">
        <f>IFERROR('cantidad pollos muertos'!U15/'cantidad inicial pollos'!U15,"")</f>
        <v>1.297134238310709E-2</v>
      </c>
      <c r="V15">
        <f>IFERROR('cantidad pollos muertos'!V15/'cantidad inicial pollos'!V15,"")</f>
        <v>2.9663147310206132E-2</v>
      </c>
      <c r="W15" t="str">
        <f>IFERROR('cantidad pollos muertos'!W15/'cantidad inicial pollos'!W15,"")</f>
        <v/>
      </c>
      <c r="X15">
        <f>IFERROR('cantidad pollos muertos'!X15/'cantidad inicial pollos'!X15,"")</f>
        <v>3.1699346405228757E-2</v>
      </c>
      <c r="Y15">
        <f>IFERROR('cantidad pollos muertos'!Y15/'cantidad inicial pollos'!Y15,"")</f>
        <v>2.2875816993464051E-2</v>
      </c>
      <c r="Z15">
        <f>IFERROR('cantidad pollos muertos'!Z15/'cantidad inicial pollos'!Z15,"")</f>
        <v>4.2199488491048591E-2</v>
      </c>
      <c r="AA15">
        <f>IFERROR('cantidad pollos muertos'!AA15/'cantidad inicial pollos'!AA15,"")</f>
        <v>4.0920716112531973E-2</v>
      </c>
      <c r="AB15">
        <f t="shared" si="0"/>
        <v>2</v>
      </c>
      <c r="AC15">
        <f t="shared" si="1"/>
        <v>21</v>
      </c>
      <c r="AD15">
        <f t="shared" si="2"/>
        <v>8.2967505810049857E-7</v>
      </c>
    </row>
    <row r="16" spans="1:30" x14ac:dyDescent="0.25">
      <c r="A16">
        <v>15</v>
      </c>
      <c r="B16" t="s">
        <v>8</v>
      </c>
      <c r="C16">
        <f>IFERROR('cantidad pollos muertos'!C16/'cantidad inicial pollos'!C16,"")</f>
        <v>4.3749999999999997E-2</v>
      </c>
      <c r="D16">
        <f>IFERROR('cantidad pollos muertos'!D16/'cantidad inicial pollos'!D16,"")</f>
        <v>8.6615515771526E-2</v>
      </c>
      <c r="E16">
        <f>IFERROR('cantidad pollos muertos'!E16/'cantidad inicial pollos'!E16,"")</f>
        <v>2.2113241194828354E-2</v>
      </c>
      <c r="F16">
        <f>IFERROR('cantidad pollos muertos'!F16/'cantidad inicial pollos'!F16,"")</f>
        <v>4.4757489300998571E-2</v>
      </c>
      <c r="G16">
        <f>IFERROR('cantidad pollos muertos'!G16/'cantidad inicial pollos'!G16,"")</f>
        <v>6.483238456672992E-2</v>
      </c>
      <c r="H16">
        <f>IFERROR('cantidad pollos muertos'!H16/'cantidad inicial pollos'!H16,"")</f>
        <v>1.9362745098039216E-2</v>
      </c>
      <c r="I16">
        <f>IFERROR('cantidad pollos muertos'!I16/'cantidad inicial pollos'!I16,"")</f>
        <v>3.0905695611577966E-2</v>
      </c>
      <c r="J16">
        <f>IFERROR('cantidad pollos muertos'!J16/'cantidad inicial pollos'!J16,"")</f>
        <v>2.455396573043632E-2</v>
      </c>
      <c r="K16">
        <f>IFERROR('cantidad pollos muertos'!K16/'cantidad inicial pollos'!K16,"")</f>
        <v>4.840134251898958E-2</v>
      </c>
      <c r="L16">
        <f>IFERROR('cantidad pollos muertos'!L16/'cantidad inicial pollos'!L16,"")</f>
        <v>2.3238925199709513E-2</v>
      </c>
      <c r="M16">
        <f>IFERROR('cantidad pollos muertos'!M16/'cantidad inicial pollos'!M16,"")</f>
        <v>2.4422854086817006E-2</v>
      </c>
      <c r="N16">
        <f>IFERROR('cantidad pollos muertos'!N16/'cantidad inicial pollos'!N16,"")</f>
        <v>4.180035650623886E-2</v>
      </c>
      <c r="O16" t="str">
        <f>IFERROR('cantidad pollos muertos'!O16/'cantidad inicial pollos'!O16,"")</f>
        <v/>
      </c>
      <c r="P16">
        <f>IFERROR('cantidad pollos muertos'!P16/'cantidad inicial pollos'!P16,"")</f>
        <v>4.5632798573975043E-2</v>
      </c>
      <c r="Q16">
        <f>IFERROR('cantidad pollos muertos'!Q16/'cantidad inicial pollos'!Q16,"")</f>
        <v>2.3975044563279858E-2</v>
      </c>
      <c r="R16">
        <f>IFERROR('cantidad pollos muertos'!R16/'cantidad inicial pollos'!R16,"")</f>
        <v>3.5294117647058823E-2</v>
      </c>
      <c r="S16" t="str">
        <f>IFERROR('cantidad pollos muertos'!S16/'cantidad inicial pollos'!S16,"")</f>
        <v/>
      </c>
      <c r="T16">
        <f>IFERROR('cantidad pollos muertos'!T16/'cantidad inicial pollos'!T16,"")</f>
        <v>2.4351676154332702E-2</v>
      </c>
      <c r="U16">
        <f>IFERROR('cantidad pollos muertos'!U16/'cantidad inicial pollos'!U16,"")</f>
        <v>1.7176470588235293E-2</v>
      </c>
      <c r="V16">
        <f>IFERROR('cantidad pollos muertos'!V16/'cantidad inicial pollos'!V16,"")</f>
        <v>4.1053921568627451E-2</v>
      </c>
      <c r="W16" t="str">
        <f>IFERROR('cantidad pollos muertos'!W16/'cantidad inicial pollos'!W16,"")</f>
        <v/>
      </c>
      <c r="X16">
        <f>IFERROR('cantidad pollos muertos'!X16/'cantidad inicial pollos'!X16,"")</f>
        <v>4.342830882352941E-2</v>
      </c>
      <c r="Y16">
        <f>IFERROR('cantidad pollos muertos'!Y16/'cantidad inicial pollos'!Y16,"")</f>
        <v>3.1326593137254902E-2</v>
      </c>
      <c r="Z16">
        <f>IFERROR('cantidad pollos muertos'!Z16/'cantidad inicial pollos'!Z16,"")</f>
        <v>2.8645833333333332E-2</v>
      </c>
      <c r="AA16">
        <f>IFERROR('cantidad pollos muertos'!AA16/'cantidad inicial pollos'!AA16,"")</f>
        <v>3.8985906862745098E-2</v>
      </c>
      <c r="AB16">
        <f t="shared" si="0"/>
        <v>2</v>
      </c>
      <c r="AC16">
        <f t="shared" si="1"/>
        <v>22</v>
      </c>
      <c r="AD16">
        <f t="shared" si="2"/>
        <v>8.596318690212712E-8</v>
      </c>
    </row>
    <row r="17" spans="1:30" x14ac:dyDescent="0.25">
      <c r="A17">
        <v>16</v>
      </c>
      <c r="B17" t="s">
        <v>35</v>
      </c>
      <c r="C17">
        <f>IFERROR('cantidad pollos muertos'!C17/'cantidad inicial pollos'!C17,"")</f>
        <v>6.2149532710280377E-2</v>
      </c>
      <c r="D17">
        <f>IFERROR('cantidad pollos muertos'!D17/'cantidad inicial pollos'!D17,"")</f>
        <v>7.3419442556084291E-2</v>
      </c>
      <c r="E17">
        <f>IFERROR('cantidad pollos muertos'!E17/'cantidad inicial pollos'!E17,"")</f>
        <v>9.4658553076402974E-2</v>
      </c>
      <c r="F17">
        <f>IFERROR('cantidad pollos muertos'!F17/'cantidad inicial pollos'!F17,"")</f>
        <v>0.14515582655826559</v>
      </c>
      <c r="G17">
        <f>IFERROR('cantidad pollos muertos'!G17/'cantidad inicial pollos'!G17,"")</f>
        <v>8.7951610266470498E-2</v>
      </c>
      <c r="H17">
        <f>IFERROR('cantidad pollos muertos'!H17/'cantidad inicial pollos'!H17,"")</f>
        <v>2.7884615384615386E-2</v>
      </c>
      <c r="I17">
        <f>IFERROR('cantidad pollos muertos'!I17/'cantidad inicial pollos'!I17,"")</f>
        <v>2.8949950932286556E-2</v>
      </c>
      <c r="J17">
        <f>IFERROR('cantidad pollos muertos'!J17/'cantidad inicial pollos'!J17,"")</f>
        <v>5.0798537617856458E-2</v>
      </c>
      <c r="K17">
        <f>IFERROR('cantidad pollos muertos'!K17/'cantidad inicial pollos'!K17,"")</f>
        <v>2.760372565622354E-2</v>
      </c>
      <c r="L17">
        <f>IFERROR('cantidad pollos muertos'!L17/'cantidad inicial pollos'!L17,"")</f>
        <v>3.2174688057040997E-2</v>
      </c>
      <c r="M17">
        <f>IFERROR('cantidad pollos muertos'!M17/'cantidad inicial pollos'!M17,"")</f>
        <v>1.9607843137254902E-2</v>
      </c>
      <c r="N17">
        <f>IFERROR('cantidad pollos muertos'!N17/'cantidad inicial pollos'!N17,"")</f>
        <v>3.776325344952796E-2</v>
      </c>
      <c r="O17" t="str">
        <f>IFERROR('cantidad pollos muertos'!O17/'cantidad inicial pollos'!O17,"")</f>
        <v/>
      </c>
      <c r="P17">
        <f>IFERROR('cantidad pollos muertos'!P17/'cantidad inicial pollos'!P17,"")</f>
        <v>1.8907563025210083E-2</v>
      </c>
      <c r="Q17">
        <f>IFERROR('cantidad pollos muertos'!Q17/'cantidad inicial pollos'!Q17,"")</f>
        <v>1.7917511832319134E-2</v>
      </c>
      <c r="R17">
        <f>IFERROR('cantidad pollos muertos'!R17/'cantidad inicial pollos'!R17,"")</f>
        <v>3.6855482933914309E-2</v>
      </c>
      <c r="S17" t="str">
        <f>IFERROR('cantidad pollos muertos'!S17/'cantidad inicial pollos'!S17,"")</f>
        <v/>
      </c>
      <c r="T17">
        <f>IFERROR('cantidad pollos muertos'!T17/'cantidad inicial pollos'!T17,"")</f>
        <v>2.7777777777777776E-2</v>
      </c>
      <c r="U17">
        <f>IFERROR('cantidad pollos muertos'!U17/'cantidad inicial pollos'!U17,"")</f>
        <v>1.888162672476398E-2</v>
      </c>
      <c r="V17">
        <f>IFERROR('cantidad pollos muertos'!V17/'cantidad inicial pollos'!V17,"")</f>
        <v>2.4777183600713012E-2</v>
      </c>
      <c r="W17" t="str">
        <f>IFERROR('cantidad pollos muertos'!W17/'cantidad inicial pollos'!W17,"")</f>
        <v/>
      </c>
      <c r="X17" t="str">
        <f>IFERROR('cantidad pollos muertos'!X17/'cantidad inicial pollos'!X17,"")</f>
        <v/>
      </c>
      <c r="Y17">
        <f>IFERROR('cantidad pollos muertos'!Y17/'cantidad inicial pollos'!Y17,"")</f>
        <v>1.579520697167756E-2</v>
      </c>
      <c r="Z17">
        <f>IFERROR('cantidad pollos muertos'!Z17/'cantidad inicial pollos'!Z17,"")</f>
        <v>2.7310924369747899E-2</v>
      </c>
      <c r="AA17">
        <f>IFERROR('cantidad pollos muertos'!AA17/'cantidad inicial pollos'!AA17,"")</f>
        <v>2.0833333333333332E-2</v>
      </c>
      <c r="AB17">
        <f t="shared" si="0"/>
        <v>6</v>
      </c>
      <c r="AC17">
        <f t="shared" si="1"/>
        <v>21</v>
      </c>
      <c r="AD17">
        <f t="shared" si="2"/>
        <v>1.8330193523772964E-2</v>
      </c>
    </row>
    <row r="18" spans="1:30" x14ac:dyDescent="0.25">
      <c r="A18">
        <v>17</v>
      </c>
      <c r="B18" t="s">
        <v>73</v>
      </c>
      <c r="C18" t="str">
        <f>IFERROR('cantidad pollos muertos'!C18/'cantidad inicial pollos'!C18,"")</f>
        <v/>
      </c>
      <c r="D18">
        <f>IFERROR('cantidad pollos muertos'!D18/'cantidad inicial pollos'!D18,"")</f>
        <v>0.25163398692810457</v>
      </c>
      <c r="E18">
        <f>IFERROR('cantidad pollos muertos'!E18/'cantidad inicial pollos'!E18,"")</f>
        <v>6.0924369747899158E-2</v>
      </c>
      <c r="F18">
        <f>IFERROR('cantidad pollos muertos'!F18/'cantidad inicial pollos'!F18,"")</f>
        <v>4.2046250875963559E-2</v>
      </c>
      <c r="G18">
        <f>IFERROR('cantidad pollos muertos'!G18/'cantidad inicial pollos'!G18,"")</f>
        <v>0.16911764705882354</v>
      </c>
      <c r="H18">
        <f>IFERROR('cantidad pollos muertos'!H18/'cantidad inicial pollos'!H18,"")</f>
        <v>2.5054466230936819E-2</v>
      </c>
      <c r="I18">
        <f>IFERROR('cantidad pollos muertos'!I18/'cantidad inicial pollos'!I18,"")</f>
        <v>3.3274956217162872E-2</v>
      </c>
      <c r="J18">
        <f>IFERROR('cantidad pollos muertos'!J18/'cantidad inicial pollos'!J18,"")</f>
        <v>1.9607843137254902E-2</v>
      </c>
      <c r="K18">
        <f>IFERROR('cantidad pollos muertos'!K18/'cantidad inicial pollos'!K18,"")</f>
        <v>2.3109243697478993E-2</v>
      </c>
      <c r="L18">
        <f>IFERROR('cantidad pollos muertos'!L18/'cantidad inicial pollos'!L18,"")</f>
        <v>1.7917511832319134E-2</v>
      </c>
      <c r="M18">
        <f>IFERROR('cantidad pollos muertos'!M18/'cantidad inicial pollos'!M18,"")</f>
        <v>6.4798598949211902E-2</v>
      </c>
      <c r="N18">
        <f>IFERROR('cantidad pollos muertos'!N18/'cantidad inicial pollos'!N18,"")</f>
        <v>3.3613445378151259E-2</v>
      </c>
      <c r="O18" t="str">
        <f>IFERROR('cantidad pollos muertos'!O18/'cantidad inicial pollos'!O18,"")</f>
        <v/>
      </c>
      <c r="P18">
        <f>IFERROR('cantidad pollos muertos'!P18/'cantidad inicial pollos'!P18,"")</f>
        <v>1.2605042016806723E-2</v>
      </c>
      <c r="Q18">
        <f>IFERROR('cantidad pollos muertos'!Q18/'cantidad inicial pollos'!Q18,"")</f>
        <v>3.0112044817927171E-2</v>
      </c>
      <c r="R18">
        <f>IFERROR('cantidad pollos muertos'!R18/'cantidad inicial pollos'!R18,"")</f>
        <v>1.9607843137254902E-2</v>
      </c>
      <c r="S18" t="str">
        <f>IFERROR('cantidad pollos muertos'!S18/'cantidad inicial pollos'!S18,"")</f>
        <v/>
      </c>
      <c r="T18">
        <f>IFERROR('cantidad pollos muertos'!T18/'cantidad inicial pollos'!T18,"")</f>
        <v>3.0112044817927171E-2</v>
      </c>
      <c r="U18">
        <f>IFERROR('cantidad pollos muertos'!U18/'cantidad inicial pollos'!U18,"")</f>
        <v>3.2563025210084036E-2</v>
      </c>
      <c r="V18">
        <f>IFERROR('cantidad pollos muertos'!V18/'cantidad inicial pollos'!V18,"")</f>
        <v>2.661064425770308E-2</v>
      </c>
      <c r="W18" t="str">
        <f>IFERROR('cantidad pollos muertos'!W18/'cantidad inicial pollos'!W18,"")</f>
        <v/>
      </c>
      <c r="X18">
        <f>IFERROR('cantidad pollos muertos'!X18/'cantidad inicial pollos'!X18,"")</f>
        <v>1.9607843137254902E-2</v>
      </c>
      <c r="Y18">
        <f>IFERROR('cantidad pollos muertos'!Y18/'cantidad inicial pollos'!Y18,"")</f>
        <v>3.711484593837535E-2</v>
      </c>
      <c r="Z18">
        <f>IFERROR('cantidad pollos muertos'!Z18/'cantidad inicial pollos'!Z18,"")</f>
        <v>2.3109243697478993E-2</v>
      </c>
      <c r="AA18">
        <f>IFERROR('cantidad pollos muertos'!AA18/'cantidad inicial pollos'!AA18,"")</f>
        <v>0.1092436974789916</v>
      </c>
      <c r="AB18">
        <f t="shared" si="0"/>
        <v>5</v>
      </c>
      <c r="AC18">
        <f t="shared" si="1"/>
        <v>21</v>
      </c>
      <c r="AD18">
        <f t="shared" si="2"/>
        <v>4.3056902669614816E-3</v>
      </c>
    </row>
    <row r="19" spans="1:30" x14ac:dyDescent="0.25">
      <c r="A19">
        <v>18</v>
      </c>
      <c r="B19" t="s">
        <v>11</v>
      </c>
      <c r="C19">
        <f>IFERROR('cantidad pollos muertos'!C19/'cantidad inicial pollos'!C19,"")</f>
        <v>6.4950980392156868E-2</v>
      </c>
      <c r="D19">
        <f>IFERROR('cantidad pollos muertos'!D19/'cantidad inicial pollos'!D19,"")</f>
        <v>4.9019607843137254E-2</v>
      </c>
      <c r="E19">
        <f>IFERROR('cantidad pollos muertos'!E19/'cantidad inicial pollos'!E19,"")</f>
        <v>0.3402537485582468</v>
      </c>
      <c r="F19">
        <f>IFERROR('cantidad pollos muertos'!F19/'cantidad inicial pollos'!F19,"")</f>
        <v>6.0046189376443418E-2</v>
      </c>
      <c r="G19">
        <f>IFERROR('cantidad pollos muertos'!G19/'cantidad inicial pollos'!G19,"")</f>
        <v>3.9869281045751631E-2</v>
      </c>
      <c r="H19">
        <f>IFERROR('cantidad pollos muertos'!H19/'cantidad inicial pollos'!H19,"")</f>
        <v>3.7908496732026141E-2</v>
      </c>
      <c r="I19">
        <f>IFERROR('cantidad pollos muertos'!I19/'cantidad inicial pollos'!I19,"")</f>
        <v>1.699346405228758E-2</v>
      </c>
      <c r="J19">
        <f>IFERROR('cantidad pollos muertos'!J19/'cantidad inicial pollos'!J19,"")</f>
        <v>3.1862745098039214E-2</v>
      </c>
      <c r="K19">
        <f>IFERROR('cantidad pollos muertos'!K19/'cantidad inicial pollos'!K19,"")</f>
        <v>5.514705882352941E-2</v>
      </c>
      <c r="L19">
        <f>IFERROR('cantidad pollos muertos'!L19/'cantidad inicial pollos'!L19,"")</f>
        <v>3.1862745098039214E-2</v>
      </c>
      <c r="M19">
        <f>IFERROR('cantidad pollos muertos'!M19/'cantidad inicial pollos'!M19,"")</f>
        <v>0.22850548182342759</v>
      </c>
      <c r="N19">
        <f>IFERROR('cantidad pollos muertos'!N19/'cantidad inicial pollos'!N19,"")</f>
        <v>4.1522491349480967E-2</v>
      </c>
      <c r="O19" t="str">
        <f>IFERROR('cantidad pollos muertos'!O19/'cantidad inicial pollos'!O19,"")</f>
        <v/>
      </c>
      <c r="P19">
        <f>IFERROR('cantidad pollos muertos'!P19/'cantidad inicial pollos'!P19,"")</f>
        <v>0.30334486735870819</v>
      </c>
      <c r="Q19">
        <f>IFERROR('cantidad pollos muertos'!Q19/'cantidad inicial pollos'!Q19,"")</f>
        <v>5.0749711649365627E-2</v>
      </c>
      <c r="R19">
        <f>IFERROR('cantidad pollos muertos'!R19/'cantidad inicial pollos'!R19,"")</f>
        <v>3.5755478662053058E-2</v>
      </c>
      <c r="S19" t="str">
        <f>IFERROR('cantidad pollos muertos'!S19/'cantidad inicial pollos'!S19,"")</f>
        <v/>
      </c>
      <c r="T19">
        <f>IFERROR('cantidad pollos muertos'!T19/'cantidad inicial pollos'!T19,"")</f>
        <v>3.9215686274509803E-2</v>
      </c>
      <c r="U19">
        <f>IFERROR('cantidad pollos muertos'!U19/'cantidad inicial pollos'!U19,"")</f>
        <v>1.9607843137254902E-2</v>
      </c>
      <c r="V19">
        <f>IFERROR('cantidad pollos muertos'!V19/'cantidad inicial pollos'!V19,"")</f>
        <v>4.2675893886966548E-2</v>
      </c>
      <c r="W19" t="str">
        <f>IFERROR('cantidad pollos muertos'!W19/'cantidad inicial pollos'!W19,"")</f>
        <v/>
      </c>
      <c r="X19">
        <f>IFERROR('cantidad pollos muertos'!X19/'cantidad inicial pollos'!X19,"")</f>
        <v>8.8811995386389855E-2</v>
      </c>
      <c r="Y19">
        <f>IFERROR('cantidad pollos muertos'!Y19/'cantidad inicial pollos'!Y19,"")</f>
        <v>4.8442906574394463E-2</v>
      </c>
      <c r="Z19">
        <f>IFERROR('cantidad pollos muertos'!Z19/'cantidad inicial pollos'!Z19,"")</f>
        <v>1.384083044982699E-2</v>
      </c>
      <c r="AA19">
        <f>IFERROR('cantidad pollos muertos'!AA19/'cantidad inicial pollos'!AA19,"")</f>
        <v>3.690888119953864E-2</v>
      </c>
      <c r="AB19">
        <f t="shared" si="0"/>
        <v>8</v>
      </c>
      <c r="AC19">
        <f t="shared" si="1"/>
        <v>22</v>
      </c>
      <c r="AD19">
        <f t="shared" si="2"/>
        <v>6.2699623345580879E-2</v>
      </c>
    </row>
    <row r="20" spans="1:30" x14ac:dyDescent="0.25">
      <c r="A20">
        <v>19</v>
      </c>
      <c r="B20" t="s">
        <v>69</v>
      </c>
      <c r="C20" t="str">
        <f>IFERROR('cantidad pollos muertos'!C20/'cantidad inicial pollos'!C20,"")</f>
        <v/>
      </c>
      <c r="D20">
        <f>IFERROR('cantidad pollos muertos'!D20/'cantidad inicial pollos'!D20,"")</f>
        <v>2.5626662932362414E-2</v>
      </c>
      <c r="E20">
        <f>IFERROR('cantidad pollos muertos'!E20/'cantidad inicial pollos'!E20,"")</f>
        <v>3.287671232876712E-2</v>
      </c>
      <c r="F20">
        <f>IFERROR('cantidad pollos muertos'!F20/'cantidad inicial pollos'!F20,"")</f>
        <v>2.9961553758451543E-2</v>
      </c>
      <c r="G20">
        <f>IFERROR('cantidad pollos muertos'!G20/'cantidad inicial pollos'!G20,"")</f>
        <v>4.4014317910645633E-2</v>
      </c>
      <c r="H20">
        <f>IFERROR('cantidad pollos muertos'!H20/'cantidad inicial pollos'!H20,"")</f>
        <v>3.3818058843422386E-2</v>
      </c>
      <c r="I20">
        <f>IFERROR('cantidad pollos muertos'!I20/'cantidad inicial pollos'!I20,"")</f>
        <v>2.2795020164825531E-2</v>
      </c>
      <c r="J20">
        <f>IFERROR('cantidad pollos muertos'!J20/'cantidad inicial pollos'!J20,"")</f>
        <v>3.1337535014005602E-2</v>
      </c>
      <c r="K20">
        <f>IFERROR('cantidad pollos muertos'!K20/'cantidad inicial pollos'!K20,"")</f>
        <v>3.4851138353765326E-2</v>
      </c>
      <c r="L20">
        <f>IFERROR('cantidad pollos muertos'!L20/'cantidad inicial pollos'!L20,"")</f>
        <v>3.3260632497273721E-2</v>
      </c>
      <c r="M20">
        <f>IFERROR('cantidad pollos muertos'!M20/'cantidad inicial pollos'!M20,"")</f>
        <v>2.8361344537815126E-2</v>
      </c>
      <c r="N20">
        <f>IFERROR('cantidad pollos muertos'!N20/'cantidad inicial pollos'!N20,"")</f>
        <v>5.1654701453335665E-2</v>
      </c>
      <c r="O20" t="str">
        <f>IFERROR('cantidad pollos muertos'!O20/'cantidad inicial pollos'!O20,"")</f>
        <v/>
      </c>
      <c r="P20">
        <f>IFERROR('cantidad pollos muertos'!P20/'cantidad inicial pollos'!P20,"")</f>
        <v>1.9607843137254902E-2</v>
      </c>
      <c r="Q20">
        <f>IFERROR('cantidad pollos muertos'!Q20/'cantidad inicial pollos'!Q20,"")</f>
        <v>1.9607843137254902E-2</v>
      </c>
      <c r="R20">
        <f>IFERROR('cantidad pollos muertos'!R20/'cantidad inicial pollos'!R20,"")</f>
        <v>3.2679738562091504E-3</v>
      </c>
      <c r="S20" t="str">
        <f>IFERROR('cantidad pollos muertos'!S20/'cantidad inicial pollos'!S20,"")</f>
        <v/>
      </c>
      <c r="T20">
        <f>IFERROR('cantidad pollos muertos'!T20/'cantidad inicial pollos'!T20,"")</f>
        <v>1.8790849673202614E-2</v>
      </c>
      <c r="U20">
        <f>IFERROR('cantidad pollos muertos'!U20/'cantidad inicial pollos'!U20,"")</f>
        <v>2.9411764705882353E-2</v>
      </c>
      <c r="V20">
        <f>IFERROR('cantidad pollos muertos'!V20/'cantidad inicial pollos'!V20,"")</f>
        <v>3.2679738562091505E-2</v>
      </c>
      <c r="W20" t="str">
        <f>IFERROR('cantidad pollos muertos'!W20/'cantidad inicial pollos'!W20,"")</f>
        <v/>
      </c>
      <c r="X20">
        <f>IFERROR('cantidad pollos muertos'!X20/'cantidad inicial pollos'!X20,"")</f>
        <v>7.3529411764705881E-3</v>
      </c>
      <c r="Y20">
        <f>IFERROR('cantidad pollos muertos'!Y20/'cantidad inicial pollos'!Y20,"")</f>
        <v>1.6106442577030811E-2</v>
      </c>
      <c r="Z20">
        <f>IFERROR('cantidad pollos muertos'!Z20/'cantidad inicial pollos'!Z20,"")</f>
        <v>3.3936651583710405E-2</v>
      </c>
      <c r="AA20">
        <f>IFERROR('cantidad pollos muertos'!AA20/'cantidad inicial pollos'!AA20,"")</f>
        <v>3.6199095022624438E-2</v>
      </c>
      <c r="AB20">
        <f t="shared" si="0"/>
        <v>1</v>
      </c>
      <c r="AC20">
        <f t="shared" si="1"/>
        <v>21</v>
      </c>
      <c r="AD20">
        <f t="shared" si="2"/>
        <v>6.448626077570907E-10</v>
      </c>
    </row>
    <row r="21" spans="1:30" x14ac:dyDescent="0.25">
      <c r="A21">
        <v>20</v>
      </c>
      <c r="B21" t="s">
        <v>23</v>
      </c>
      <c r="C21">
        <f>IFERROR('cantidad pollos muertos'!C21/'cantidad inicial pollos'!C21,"")</f>
        <v>2.8186274509803922E-2</v>
      </c>
      <c r="D21">
        <f>IFERROR('cantidad pollos muertos'!D21/'cantidad inicial pollos'!D21,"")</f>
        <v>2.4524831391784182E-2</v>
      </c>
      <c r="E21">
        <f>IFERROR('cantidad pollos muertos'!E21/'cantidad inicial pollos'!E21,"")</f>
        <v>3.7037037037037035E-2</v>
      </c>
      <c r="F21">
        <f>IFERROR('cantidad pollos muertos'!F21/'cantidad inicial pollos'!F21,"")</f>
        <v>2.3965141612200435E-2</v>
      </c>
      <c r="G21">
        <f>IFERROR('cantidad pollos muertos'!G21/'cantidad inicial pollos'!G21,"")</f>
        <v>4.9019607843137254E-2</v>
      </c>
      <c r="H21">
        <f>IFERROR('cantidad pollos muertos'!H21/'cantidad inicial pollos'!H21,"")</f>
        <v>2.2894521668029435E-2</v>
      </c>
      <c r="I21">
        <f>IFERROR('cantidad pollos muertos'!I21/'cantidad inicial pollos'!I21,"")</f>
        <v>0</v>
      </c>
      <c r="J21">
        <f>IFERROR('cantidad pollos muertos'!J21/'cantidad inicial pollos'!J21,"")</f>
        <v>2.3965141612200435E-2</v>
      </c>
      <c r="K21">
        <f>IFERROR('cantidad pollos muertos'!K21/'cantidad inicial pollos'!K21,"")</f>
        <v>1.3646288209606987E-2</v>
      </c>
      <c r="L21">
        <f>IFERROR('cantidad pollos muertos'!L21/'cantidad inicial pollos'!L21,"")</f>
        <v>3.9922955699527231E-2</v>
      </c>
      <c r="M21">
        <f>IFERROR('cantidad pollos muertos'!M21/'cantidad inicial pollos'!M21,"")</f>
        <v>2.7233115468409588E-2</v>
      </c>
      <c r="N21">
        <f>IFERROR('cantidad pollos muertos'!N21/'cantidad inicial pollos'!N21,"")</f>
        <v>2.4509803921568627E-2</v>
      </c>
      <c r="O21" t="str">
        <f>IFERROR('cantidad pollos muertos'!O21/'cantidad inicial pollos'!O21,"")</f>
        <v/>
      </c>
      <c r="P21">
        <f>IFERROR('cantidad pollos muertos'!P21/'cantidad inicial pollos'!P21,"")</f>
        <v>2.6688453159041396E-2</v>
      </c>
      <c r="Q21">
        <f>IFERROR('cantidad pollos muertos'!Q21/'cantidad inicial pollos'!Q21,"")</f>
        <v>1.4161220043572984E-2</v>
      </c>
      <c r="R21">
        <f>IFERROR('cantidad pollos muertos'!R21/'cantidad inicial pollos'!R21,"")</f>
        <v>5.8823529411764705E-2</v>
      </c>
      <c r="S21" t="str">
        <f>IFERROR('cantidad pollos muertos'!S21/'cantidad inicial pollos'!S21,"")</f>
        <v/>
      </c>
      <c r="T21">
        <f>IFERROR('cantidad pollos muertos'!T21/'cantidad inicial pollos'!T21,"")</f>
        <v>2.3965141612200435E-2</v>
      </c>
      <c r="U21">
        <f>IFERROR('cantidad pollos muertos'!U21/'cantidad inicial pollos'!U21,"")</f>
        <v>4.3028322440087148E-2</v>
      </c>
      <c r="V21">
        <f>IFERROR('cantidad pollos muertos'!V21/'cantidad inicial pollos'!V21,"")</f>
        <v>2.5599128540305011E-2</v>
      </c>
      <c r="W21" t="str">
        <f>IFERROR('cantidad pollos muertos'!W21/'cantidad inicial pollos'!W21,"")</f>
        <v/>
      </c>
      <c r="X21">
        <f>IFERROR('cantidad pollos muertos'!X21/'cantidad inicial pollos'!X21,"")</f>
        <v>5.0108932461873638E-2</v>
      </c>
      <c r="Y21" t="str">
        <f>IFERROR('cantidad pollos muertos'!Y21/'cantidad inicial pollos'!Y21,"")</f>
        <v/>
      </c>
      <c r="Z21">
        <f>IFERROR('cantidad pollos muertos'!Z21/'cantidad inicial pollos'!Z21,"")</f>
        <v>9.2879256965944269E-3</v>
      </c>
      <c r="AA21">
        <f>IFERROR('cantidad pollos muertos'!AA21/'cantidad inicial pollos'!AA21,"")</f>
        <v>5.8823529411764705E-2</v>
      </c>
      <c r="AB21">
        <f t="shared" si="0"/>
        <v>3</v>
      </c>
      <c r="AC21">
        <f t="shared" si="1"/>
        <v>21</v>
      </c>
      <c r="AD21">
        <f t="shared" si="2"/>
        <v>4.4162101180855728E-5</v>
      </c>
    </row>
    <row r="22" spans="1:30" x14ac:dyDescent="0.25">
      <c r="A22">
        <v>21</v>
      </c>
      <c r="B22" t="s">
        <v>10</v>
      </c>
      <c r="C22">
        <f>IFERROR('cantidad pollos muertos'!C22/'cantidad inicial pollos'!C22,"")</f>
        <v>5.2170868347338938E-2</v>
      </c>
      <c r="D22">
        <f>IFERROR('cantidad pollos muertos'!D22/'cantidad inicial pollos'!D22,"")</f>
        <v>3.209957418932198E-2</v>
      </c>
      <c r="E22">
        <f>IFERROR('cantidad pollos muertos'!E22/'cantidad inicial pollos'!E22,"")</f>
        <v>8.8947024198822763E-2</v>
      </c>
      <c r="F22">
        <f>IFERROR('cantidad pollos muertos'!F22/'cantidad inicial pollos'!F22,"")</f>
        <v>5.3559764859568912E-2</v>
      </c>
      <c r="G22">
        <f>IFERROR('cantidad pollos muertos'!G22/'cantidad inicial pollos'!G22,"")</f>
        <v>3.0600235386426051E-2</v>
      </c>
      <c r="H22">
        <f>IFERROR('cantidad pollos muertos'!H22/'cantidad inicial pollos'!H22,"")</f>
        <v>4.233511586452763E-2</v>
      </c>
      <c r="I22">
        <f>IFERROR('cantidad pollos muertos'!I22/'cantidad inicial pollos'!I22,"")</f>
        <v>1.3090909090909091E-2</v>
      </c>
      <c r="J22">
        <f>IFERROR('cantidad pollos muertos'!J22/'cantidad inicial pollos'!J22,"")</f>
        <v>3.2936229852838124E-2</v>
      </c>
      <c r="K22">
        <f>IFERROR('cantidad pollos muertos'!K22/'cantidad inicial pollos'!K22,"")</f>
        <v>2.34593837535014E-2</v>
      </c>
      <c r="L22">
        <f>IFERROR('cantidad pollos muertos'!L22/'cantidad inicial pollos'!L22,"")</f>
        <v>3.2212885154061621E-2</v>
      </c>
      <c r="M22">
        <f>IFERROR('cantidad pollos muertos'!M22/'cantidad inicial pollos'!M22,"")</f>
        <v>2.0308123249299721E-2</v>
      </c>
      <c r="N22">
        <f>IFERROR('cantidad pollos muertos'!N22/'cantidad inicial pollos'!N22,"")</f>
        <v>1.8557422969187675E-2</v>
      </c>
      <c r="O22" t="str">
        <f>IFERROR('cantidad pollos muertos'!O22/'cantidad inicial pollos'!O22,"")</f>
        <v/>
      </c>
      <c r="P22">
        <f>IFERROR('cantidad pollos muertos'!P22/'cantidad inicial pollos'!P22,"")</f>
        <v>2.3109243697478993E-2</v>
      </c>
      <c r="Q22">
        <f>IFERROR('cantidad pollos muertos'!Q22/'cantidad inicial pollos'!Q22,"")</f>
        <v>2.661064425770308E-2</v>
      </c>
      <c r="R22">
        <f>IFERROR('cantidad pollos muertos'!R22/'cantidad inicial pollos'!R22,"")</f>
        <v>1.7857142857142856E-2</v>
      </c>
      <c r="S22" t="str">
        <f>IFERROR('cantidad pollos muertos'!S22/'cantidad inicial pollos'!S22,"")</f>
        <v/>
      </c>
      <c r="T22">
        <f>IFERROR('cantidad pollos muertos'!T22/'cantidad inicial pollos'!T22,"")</f>
        <v>2.3109243697478993E-2</v>
      </c>
      <c r="U22">
        <f>IFERROR('cantidad pollos muertos'!U22/'cantidad inicial pollos'!U22,"")</f>
        <v>1.5056022408963586E-2</v>
      </c>
      <c r="V22">
        <f>IFERROR('cantidad pollos muertos'!V22/'cantidad inicial pollos'!V22,"")</f>
        <v>4.0616246498599441E-2</v>
      </c>
      <c r="W22" t="str">
        <f>IFERROR('cantidad pollos muertos'!W22/'cantidad inicial pollos'!W22,"")</f>
        <v/>
      </c>
      <c r="X22">
        <f>IFERROR('cantidad pollos muertos'!X22/'cantidad inicial pollos'!X22,"")</f>
        <v>3.3613445378151259E-2</v>
      </c>
      <c r="Y22">
        <f>IFERROR('cantidad pollos muertos'!Y22/'cantidad inicial pollos'!Y22,"")</f>
        <v>2.4509803921568627E-2</v>
      </c>
      <c r="Z22">
        <f>IFERROR('cantidad pollos muertos'!Z22/'cantidad inicial pollos'!Z22,"")</f>
        <v>3.8865546218487396E-2</v>
      </c>
      <c r="AA22">
        <f>IFERROR('cantidad pollos muertos'!AA22/'cantidad inicial pollos'!AA22,"")</f>
        <v>5.4621848739495799E-2</v>
      </c>
      <c r="AB22">
        <f t="shared" si="0"/>
        <v>4</v>
      </c>
      <c r="AC22">
        <f t="shared" si="1"/>
        <v>22</v>
      </c>
      <c r="AD22">
        <f t="shared" si="2"/>
        <v>1.3597907757478822E-4</v>
      </c>
    </row>
    <row r="23" spans="1:30" x14ac:dyDescent="0.25">
      <c r="A23">
        <v>22</v>
      </c>
      <c r="B23" t="s">
        <v>38</v>
      </c>
      <c r="C23">
        <f>IFERROR('cantidad pollos muertos'!C23/'cantidad inicial pollos'!C23,"")</f>
        <v>5.2112676056338028E-2</v>
      </c>
      <c r="D23">
        <f>IFERROR('cantidad pollos muertos'!D23/'cantidad inicial pollos'!D23,"")</f>
        <v>9.2245989304812828E-2</v>
      </c>
      <c r="E23">
        <f>IFERROR('cantidad pollos muertos'!E23/'cantidad inicial pollos'!E23,"")</f>
        <v>5.1785714285714289E-2</v>
      </c>
      <c r="F23">
        <f>IFERROR('cantidad pollos muertos'!F23/'cantidad inicial pollos'!F23,"")</f>
        <v>0.13348214285714285</v>
      </c>
      <c r="G23">
        <f>IFERROR('cantidad pollos muertos'!G23/'cantidad inicial pollos'!G23,"")</f>
        <v>5.751226036558181E-2</v>
      </c>
      <c r="H23">
        <f>IFERROR('cantidad pollos muertos'!H23/'cantidad inicial pollos'!H23,"")</f>
        <v>5.0847457627118647E-2</v>
      </c>
      <c r="I23">
        <f>IFERROR('cantidad pollos muertos'!I23/'cantidad inicial pollos'!I23,"")</f>
        <v>5.0892857142857142E-2</v>
      </c>
      <c r="J23">
        <f>IFERROR('cantidad pollos muertos'!J23/'cantidad inicial pollos'!J23,"")</f>
        <v>5.3179190751445088E-2</v>
      </c>
      <c r="K23">
        <f>IFERROR('cantidad pollos muertos'!K23/'cantidad inicial pollos'!K23,"")</f>
        <v>1.8733273862622659E-2</v>
      </c>
      <c r="L23">
        <f>IFERROR('cantidad pollos muertos'!L23/'cantidad inicial pollos'!L23,"")</f>
        <v>1.6456582633053222E-2</v>
      </c>
      <c r="M23">
        <f>IFERROR('cantidad pollos muertos'!M23/'cantidad inicial pollos'!M23,"")</f>
        <v>1.3900245298446443E-2</v>
      </c>
      <c r="N23">
        <f>IFERROR('cantidad pollos muertos'!N23/'cantidad inicial pollos'!N23,"")</f>
        <v>4.4117647058823532E-2</v>
      </c>
      <c r="O23" t="str">
        <f>IFERROR('cantidad pollos muertos'!O23/'cantidad inicial pollos'!O23,"")</f>
        <v/>
      </c>
      <c r="P23">
        <f>IFERROR('cantidad pollos muertos'!P23/'cantidad inicial pollos'!P23,"")</f>
        <v>7.6797385620915037E-2</v>
      </c>
      <c r="Q23">
        <f>IFERROR('cantidad pollos muertos'!Q23/'cantidad inicial pollos'!Q23,"")</f>
        <v>7.720588235294118E-2</v>
      </c>
      <c r="R23">
        <f>IFERROR('cantidad pollos muertos'!R23/'cantidad inicial pollos'!R23,"")</f>
        <v>4.4117647058823532E-2</v>
      </c>
      <c r="S23" t="str">
        <f>IFERROR('cantidad pollos muertos'!S23/'cantidad inicial pollos'!S23,"")</f>
        <v/>
      </c>
      <c r="T23">
        <f>IFERROR('cantidad pollos muertos'!T23/'cantidad inicial pollos'!T23,"")</f>
        <v>0.10947712418300654</v>
      </c>
      <c r="U23">
        <f>IFERROR('cantidad pollos muertos'!U23/'cantidad inicial pollos'!U23,"")</f>
        <v>3.4722222222222224E-2</v>
      </c>
      <c r="V23">
        <f>IFERROR('cantidad pollos muertos'!V23/'cantidad inicial pollos'!V23,"")</f>
        <v>4.6568627450980393E-2</v>
      </c>
      <c r="W23" t="str">
        <f>IFERROR('cantidad pollos muertos'!W23/'cantidad inicial pollos'!W23,"")</f>
        <v/>
      </c>
      <c r="X23">
        <f>IFERROR('cantidad pollos muertos'!X23/'cantidad inicial pollos'!X23,"")</f>
        <v>5.3921568627450983E-2</v>
      </c>
      <c r="Y23">
        <f>IFERROR('cantidad pollos muertos'!Y23/'cantidad inicial pollos'!Y23,"")</f>
        <v>6.25E-2</v>
      </c>
      <c r="Z23">
        <f>IFERROR('cantidad pollos muertos'!Z23/'cantidad inicial pollos'!Z23,"")</f>
        <v>5.5413469735720373E-2</v>
      </c>
      <c r="AA23">
        <f>IFERROR('cantidad pollos muertos'!AA23/'cantidad inicial pollos'!AA23,"")</f>
        <v>6.7810457516339864E-2</v>
      </c>
      <c r="AB23">
        <f t="shared" si="0"/>
        <v>15</v>
      </c>
      <c r="AC23">
        <f t="shared" si="1"/>
        <v>22</v>
      </c>
      <c r="AD23">
        <f t="shared" si="2"/>
        <v>0.94198765971836673</v>
      </c>
    </row>
    <row r="24" spans="1:30" x14ac:dyDescent="0.25">
      <c r="A24">
        <v>23</v>
      </c>
      <c r="B24" t="s">
        <v>14</v>
      </c>
      <c r="C24">
        <f>IFERROR('cantidad pollos muertos'!C24/'cantidad inicial pollos'!C24,"")</f>
        <v>3.9408866995073892E-2</v>
      </c>
      <c r="D24">
        <f>IFERROR('cantidad pollos muertos'!D24/'cantidad inicial pollos'!D24,"")</f>
        <v>2.9918404351767906E-2</v>
      </c>
      <c r="E24">
        <f>IFERROR('cantidad pollos muertos'!E24/'cantidad inicial pollos'!E24,"")</f>
        <v>6.1728395061728392E-2</v>
      </c>
      <c r="F24">
        <f>IFERROR('cantidad pollos muertos'!F24/'cantidad inicial pollos'!F24,"")</f>
        <v>3.5311248634874406E-2</v>
      </c>
      <c r="G24">
        <f>IFERROR('cantidad pollos muertos'!G24/'cantidad inicial pollos'!G24,"")</f>
        <v>3.7433155080213901E-2</v>
      </c>
      <c r="H24">
        <f>IFERROR('cantidad pollos muertos'!H24/'cantidad inicial pollos'!H24,"")</f>
        <v>3.4132171387073348E-2</v>
      </c>
      <c r="I24">
        <f>IFERROR('cantidad pollos muertos'!I24/'cantidad inicial pollos'!I24,"")</f>
        <v>1.4887436456063908E-2</v>
      </c>
      <c r="J24">
        <f>IFERROR('cantidad pollos muertos'!J24/'cantidad inicial pollos'!J24,"")</f>
        <v>4.716981132075472E-2</v>
      </c>
      <c r="K24">
        <f>IFERROR('cantidad pollos muertos'!K24/'cantidad inicial pollos'!K24,"")</f>
        <v>2.5072674418604651E-2</v>
      </c>
      <c r="L24">
        <f>IFERROR('cantidad pollos muertos'!L24/'cantidad inicial pollos'!L24,"")</f>
        <v>4.3284248103525214E-2</v>
      </c>
      <c r="M24">
        <f>IFERROR('cantidad pollos muertos'!M24/'cantidad inicial pollos'!M24,"")</f>
        <v>3.5285558384867223E-2</v>
      </c>
      <c r="N24">
        <f>IFERROR('cantidad pollos muertos'!N24/'cantidad inicial pollos'!N24,"")</f>
        <v>2.3238925199709513E-2</v>
      </c>
      <c r="O24" t="str">
        <f>IFERROR('cantidad pollos muertos'!O24/'cantidad inicial pollos'!O24,"")</f>
        <v/>
      </c>
      <c r="P24">
        <f>IFERROR('cantidad pollos muertos'!P24/'cantidad inicial pollos'!P24,"")</f>
        <v>2.3238925199709513E-2</v>
      </c>
      <c r="Q24">
        <f>IFERROR('cantidad pollos muertos'!Q24/'cantidad inicial pollos'!Q24,"")</f>
        <v>2.3238925199709513E-2</v>
      </c>
      <c r="R24">
        <f>IFERROR('cantidad pollos muertos'!R24/'cantidad inicial pollos'!R24,"")</f>
        <v>5.8460421205519246E-2</v>
      </c>
      <c r="S24" t="str">
        <f>IFERROR('cantidad pollos muertos'!S24/'cantidad inicial pollos'!S24,"")</f>
        <v/>
      </c>
      <c r="T24">
        <f>IFERROR('cantidad pollos muertos'!T24/'cantidad inicial pollos'!T24,"")</f>
        <v>1.9607843137254902E-2</v>
      </c>
      <c r="U24">
        <f>IFERROR('cantidad pollos muertos'!U24/'cantidad inicial pollos'!U24,"")</f>
        <v>1.1256354393609296E-2</v>
      </c>
      <c r="V24">
        <f>IFERROR('cantidad pollos muertos'!V24/'cantidad inicial pollos'!V24,"")</f>
        <v>2.6870007262164125E-2</v>
      </c>
      <c r="W24" t="str">
        <f>IFERROR('cantidad pollos muertos'!W24/'cantidad inicial pollos'!W24,"")</f>
        <v/>
      </c>
      <c r="X24">
        <f>IFERROR('cantidad pollos muertos'!X24/'cantidad inicial pollos'!X24,"")</f>
        <v>0.10749299719887956</v>
      </c>
      <c r="Y24">
        <f>IFERROR('cantidad pollos muertos'!Y24/'cantidad inicial pollos'!Y24,"")</f>
        <v>1.9607843137254902E-2</v>
      </c>
      <c r="Z24">
        <f>IFERROR('cantidad pollos muertos'!Z24/'cantidad inicial pollos'!Z24,"")</f>
        <v>6.390704429920116E-2</v>
      </c>
      <c r="AA24">
        <f>IFERROR('cantidad pollos muertos'!AA24/'cantidad inicial pollos'!AA24,"")</f>
        <v>2.1423384168482208E-2</v>
      </c>
      <c r="AB24">
        <f t="shared" si="0"/>
        <v>4</v>
      </c>
      <c r="AC24">
        <f t="shared" si="1"/>
        <v>22</v>
      </c>
      <c r="AD24">
        <f t="shared" si="2"/>
        <v>1.3597907757478822E-4</v>
      </c>
    </row>
    <row r="25" spans="1:30" x14ac:dyDescent="0.25">
      <c r="A25">
        <v>24</v>
      </c>
      <c r="B25" t="s">
        <v>36</v>
      </c>
      <c r="C25">
        <f>IFERROR('cantidad pollos muertos'!C25/'cantidad inicial pollos'!C25,"")</f>
        <v>4.0695523492415835E-2</v>
      </c>
      <c r="D25">
        <f>IFERROR('cantidad pollos muertos'!D25/'cantidad inicial pollos'!D25,"")</f>
        <v>0.13406553508214578</v>
      </c>
      <c r="E25">
        <f>IFERROR('cantidad pollos muertos'!E25/'cantidad inicial pollos'!E25,"")</f>
        <v>6.0185185185185182E-2</v>
      </c>
      <c r="F25">
        <f>IFERROR('cantidad pollos muertos'!F25/'cantidad inicial pollos'!F25,"")</f>
        <v>0.1391209589538685</v>
      </c>
      <c r="G25">
        <f>IFERROR('cantidad pollos muertos'!G25/'cantidad inicial pollos'!G25,"")</f>
        <v>3.4813925570228089E-2</v>
      </c>
      <c r="H25">
        <f>IFERROR('cantidad pollos muertos'!H25/'cantidad inicial pollos'!H25,"")</f>
        <v>5.1030600199763916E-2</v>
      </c>
      <c r="I25">
        <f>IFERROR('cantidad pollos muertos'!I25/'cantidad inicial pollos'!I25,"")</f>
        <v>3.5616936216609121E-2</v>
      </c>
      <c r="J25">
        <f>IFERROR('cantidad pollos muertos'!J25/'cantidad inicial pollos'!J25,"")</f>
        <v>4.9038838760298159E-2</v>
      </c>
      <c r="K25">
        <f>IFERROR('cantidad pollos muertos'!K25/'cantidad inicial pollos'!K25,"")</f>
        <v>3.0143453786090429E-2</v>
      </c>
      <c r="L25">
        <f>IFERROR('cantidad pollos muertos'!L25/'cantidad inicial pollos'!L25,"")</f>
        <v>2.5054466230936819E-2</v>
      </c>
      <c r="M25">
        <f>IFERROR('cantidad pollos muertos'!M25/'cantidad inicial pollos'!M25,"")</f>
        <v>2.1574145135158183E-2</v>
      </c>
      <c r="N25">
        <f>IFERROR('cantidad pollos muertos'!N25/'cantidad inicial pollos'!N25,"")</f>
        <v>3.4441602728047742E-2</v>
      </c>
      <c r="O25" t="str">
        <f>IFERROR('cantidad pollos muertos'!O25/'cantidad inicial pollos'!O25,"")</f>
        <v/>
      </c>
      <c r="P25">
        <f>IFERROR('cantidad pollos muertos'!P25/'cantidad inicial pollos'!P25,"")</f>
        <v>1.9185260311020962E-2</v>
      </c>
      <c r="Q25">
        <f>IFERROR('cantidad pollos muertos'!Q25/'cantidad inicial pollos'!Q25,"")</f>
        <v>3.0848546315077757E-2</v>
      </c>
      <c r="R25">
        <f>IFERROR('cantidad pollos muertos'!R25/'cantidad inicial pollos'!R25,"")</f>
        <v>2.5354969574036511E-2</v>
      </c>
      <c r="S25" t="str">
        <f>IFERROR('cantidad pollos muertos'!S25/'cantidad inicial pollos'!S25,"")</f>
        <v/>
      </c>
      <c r="T25">
        <f>IFERROR('cantidad pollos muertos'!T25/'cantidad inicial pollos'!T25,"")</f>
        <v>3.0349531116794545E-2</v>
      </c>
      <c r="U25">
        <f>IFERROR('cantidad pollos muertos'!U25/'cantidad inicial pollos'!U25,"")</f>
        <v>2.7024722932651322E-2</v>
      </c>
      <c r="V25">
        <f>IFERROR('cantidad pollos muertos'!V25/'cantidad inicial pollos'!V25,"")</f>
        <v>2.6513213981244673E-2</v>
      </c>
      <c r="W25" t="str">
        <f>IFERROR('cantidad pollos muertos'!W25/'cantidad inicial pollos'!W25,"")</f>
        <v/>
      </c>
      <c r="X25">
        <f>IFERROR('cantidad pollos muertos'!X25/'cantidad inicial pollos'!X25,"")</f>
        <v>2.3870417732310314E-2</v>
      </c>
      <c r="Y25">
        <f>IFERROR('cantidad pollos muertos'!Y25/'cantidad inicial pollos'!Y25,"")</f>
        <v>3.1543052003410059E-2</v>
      </c>
      <c r="Z25">
        <f>IFERROR('cantidad pollos muertos'!Z25/'cantidad inicial pollos'!Z25,"")</f>
        <v>2.1151053013798111E-2</v>
      </c>
      <c r="AA25">
        <f>IFERROR('cantidad pollos muertos'!AA25/'cantidad inicial pollos'!AA25,"")</f>
        <v>4.5183290707587385E-2</v>
      </c>
      <c r="AB25">
        <f t="shared" si="0"/>
        <v>4</v>
      </c>
      <c r="AC25">
        <f t="shared" si="1"/>
        <v>22</v>
      </c>
      <c r="AD25">
        <f t="shared" si="2"/>
        <v>1.3597907757478822E-4</v>
      </c>
    </row>
    <row r="26" spans="1:30" x14ac:dyDescent="0.25">
      <c r="A26">
        <v>25</v>
      </c>
      <c r="B26" t="s">
        <v>24</v>
      </c>
      <c r="C26">
        <f>IFERROR('cantidad pollos muertos'!C26/'cantidad inicial pollos'!C26,"")</f>
        <v>3.2817804602036968E-2</v>
      </c>
      <c r="D26">
        <f>IFERROR('cantidad pollos muertos'!D26/'cantidad inicial pollos'!D26,"")</f>
        <v>2.4868651488616462E-2</v>
      </c>
      <c r="E26">
        <f>IFERROR('cantidad pollos muertos'!E26/'cantidad inicial pollos'!E26,"")</f>
        <v>9.2086834733893563E-2</v>
      </c>
      <c r="F26">
        <f>IFERROR('cantidad pollos muertos'!F26/'cantidad inicial pollos'!F26,"")</f>
        <v>4.3082311733800352E-2</v>
      </c>
      <c r="G26">
        <f>IFERROR('cantidad pollos muertos'!G26/'cantidad inicial pollos'!G26,"")</f>
        <v>6.579485083776053E-2</v>
      </c>
      <c r="H26">
        <f>IFERROR('cantidad pollos muertos'!H26/'cantidad inicial pollos'!H26,"")</f>
        <v>5.6022408963585435E-3</v>
      </c>
      <c r="I26">
        <f>IFERROR('cantidad pollos muertos'!I26/'cantidad inicial pollos'!I26,"")</f>
        <v>1.2955182072829132E-2</v>
      </c>
      <c r="J26">
        <f>IFERROR('cantidad pollos muertos'!J26/'cantidad inicial pollos'!J26,"")</f>
        <v>8.7535014005602242E-3</v>
      </c>
      <c r="K26">
        <f>IFERROR('cantidad pollos muertos'!K26/'cantidad inicial pollos'!K26,"")</f>
        <v>7.0028011204481795E-3</v>
      </c>
      <c r="L26">
        <f>IFERROR('cantidad pollos muertos'!L26/'cantidad inicial pollos'!L26,"")</f>
        <v>4.0671811166591014E-2</v>
      </c>
      <c r="M26">
        <f>IFERROR('cantidad pollos muertos'!M26/'cantidad inicial pollos'!M26,"")</f>
        <v>1.5406162464985995E-2</v>
      </c>
      <c r="N26">
        <f>IFERROR('cantidad pollos muertos'!N26/'cantidad inicial pollos'!N26,"")</f>
        <v>1.2605042016806723E-2</v>
      </c>
      <c r="O26" t="str">
        <f>IFERROR('cantidad pollos muertos'!O26/'cantidad inicial pollos'!O26,"")</f>
        <v/>
      </c>
      <c r="P26">
        <f>IFERROR('cantidad pollos muertos'!P26/'cantidad inicial pollos'!P26,"")</f>
        <v>2.2759103641456582E-2</v>
      </c>
      <c r="Q26">
        <f>IFERROR('cantidad pollos muertos'!Q26/'cantidad inicial pollos'!Q26,"")</f>
        <v>1.365546218487395E-2</v>
      </c>
      <c r="R26">
        <f>IFERROR('cantidad pollos muertos'!R26/'cantidad inicial pollos'!R26,"")</f>
        <v>1.8557422969187675E-2</v>
      </c>
      <c r="S26" t="str">
        <f>IFERROR('cantidad pollos muertos'!S26/'cantidad inicial pollos'!S26,"")</f>
        <v/>
      </c>
      <c r="T26">
        <f>IFERROR('cantidad pollos muertos'!T26/'cantidad inicial pollos'!T26,"")</f>
        <v>8.2633053221288513E-2</v>
      </c>
      <c r="U26">
        <f>IFERROR('cantidad pollos muertos'!U26/'cantidad inicial pollos'!U26,"")</f>
        <v>2.3109243697478993E-2</v>
      </c>
      <c r="V26">
        <f>IFERROR('cantidad pollos muertos'!V26/'cantidad inicial pollos'!V26,"")</f>
        <v>2.100840336134454E-2</v>
      </c>
      <c r="W26" t="str">
        <f>IFERROR('cantidad pollos muertos'!W26/'cantidad inicial pollos'!W26,"")</f>
        <v/>
      </c>
      <c r="X26">
        <f>IFERROR('cantidad pollos muertos'!X26/'cantidad inicial pollos'!X26,"")</f>
        <v>1.1554621848739496E-2</v>
      </c>
      <c r="Y26">
        <f>IFERROR('cantidad pollos muertos'!Y26/'cantidad inicial pollos'!Y26,"")</f>
        <v>9.8039215686274508E-3</v>
      </c>
      <c r="Z26">
        <f>IFERROR('cantidad pollos muertos'!Z26/'cantidad inicial pollos'!Z26,"")</f>
        <v>1.6106442577030811E-2</v>
      </c>
      <c r="AA26">
        <f>IFERROR('cantidad pollos muertos'!AA26/'cantidad inicial pollos'!AA26,"")</f>
        <v>5.5852644087938205E-2</v>
      </c>
      <c r="AB26">
        <f t="shared" si="0"/>
        <v>4</v>
      </c>
      <c r="AC26">
        <f t="shared" si="1"/>
        <v>22</v>
      </c>
      <c r="AD26">
        <f t="shared" si="2"/>
        <v>1.3597907757478822E-4</v>
      </c>
    </row>
    <row r="27" spans="1:30" x14ac:dyDescent="0.25">
      <c r="A27">
        <v>26</v>
      </c>
      <c r="B27" t="s">
        <v>39</v>
      </c>
      <c r="C27">
        <f>IFERROR('cantidad pollos muertos'!C27/'cantidad inicial pollos'!C27,"")</f>
        <v>5.4027504911591355E-2</v>
      </c>
      <c r="D27">
        <f>IFERROR('cantidad pollos muertos'!D27/'cantidad inicial pollos'!D27,"")</f>
        <v>6.25E-2</v>
      </c>
      <c r="E27">
        <f>IFERROR('cantidad pollos muertos'!E27/'cantidad inicial pollos'!E27,"")</f>
        <v>5.3087132140796307E-2</v>
      </c>
      <c r="F27">
        <f>IFERROR('cantidad pollos muertos'!F27/'cantidad inicial pollos'!F27,"")</f>
        <v>0.20196759259259259</v>
      </c>
      <c r="G27">
        <f>IFERROR('cantidad pollos muertos'!G27/'cantidad inicial pollos'!G27,"")</f>
        <v>4.8923679060665359E-2</v>
      </c>
      <c r="H27">
        <f>IFERROR('cantidad pollos muertos'!H27/'cantidad inicial pollos'!H27,"")</f>
        <v>5.3056516724336797E-2</v>
      </c>
      <c r="I27">
        <f>IFERROR('cantidad pollos muertos'!I27/'cantidad inicial pollos'!I27,"")</f>
        <v>5.3117782909930716E-2</v>
      </c>
      <c r="J27">
        <f>IFERROR('cantidad pollos muertos'!J27/'cantidad inicial pollos'!J27,"")</f>
        <v>0.14635854341736695</v>
      </c>
      <c r="K27">
        <f>IFERROR('cantidad pollos muertos'!K27/'cantidad inicial pollos'!K27,"")</f>
        <v>3.3467974610502021E-2</v>
      </c>
      <c r="L27">
        <f>IFERROR('cantidad pollos muertos'!L27/'cantidad inicial pollos'!L27,"")</f>
        <v>2.042483660130719E-2</v>
      </c>
      <c r="M27">
        <f>IFERROR('cantidad pollos muertos'!M27/'cantidad inicial pollos'!M27,"")</f>
        <v>2.8322440087145968E-2</v>
      </c>
      <c r="N27">
        <f>IFERROR('cantidad pollos muertos'!N27/'cantidad inicial pollos'!N27,"")</f>
        <v>5.0653594771241831E-2</v>
      </c>
      <c r="O27" t="str">
        <f>IFERROR('cantidad pollos muertos'!O27/'cantidad inicial pollos'!O27,"")</f>
        <v/>
      </c>
      <c r="P27">
        <f>IFERROR('cantidad pollos muertos'!P27/'cantidad inicial pollos'!P27,"")</f>
        <v>2.9411764705882353E-2</v>
      </c>
      <c r="Q27">
        <f>IFERROR('cantidad pollos muertos'!Q27/'cantidad inicial pollos'!Q27,"")</f>
        <v>4.0369088811995385E-2</v>
      </c>
      <c r="R27">
        <f>IFERROR('cantidad pollos muertos'!R27/'cantidad inicial pollos'!R27,"")</f>
        <v>6.9780853517877744E-2</v>
      </c>
      <c r="S27" t="str">
        <f>IFERROR('cantidad pollos muertos'!S27/'cantidad inicial pollos'!S27,"")</f>
        <v/>
      </c>
      <c r="T27">
        <f>IFERROR('cantidad pollos muertos'!T27/'cantidad inicial pollos'!T27,"")</f>
        <v>1.9607843137254902E-2</v>
      </c>
      <c r="U27">
        <f>IFERROR('cantidad pollos muertos'!U27/'cantidad inicial pollos'!U27,"")</f>
        <v>3.7037037037037035E-2</v>
      </c>
      <c r="V27">
        <f>IFERROR('cantidad pollos muertos'!V27/'cantidad inicial pollos'!V27,"")</f>
        <v>3.2679738562091505E-2</v>
      </c>
      <c r="W27" t="str">
        <f>IFERROR('cantidad pollos muertos'!W27/'cantidad inicial pollos'!W27,"")</f>
        <v/>
      </c>
      <c r="X27">
        <f>IFERROR('cantidad pollos muertos'!X27/'cantidad inicial pollos'!X27,"")</f>
        <v>3.3769063180827889E-2</v>
      </c>
      <c r="Y27">
        <f>IFERROR('cantidad pollos muertos'!Y27/'cantidad inicial pollos'!Y27,"")</f>
        <v>3.3769063180827889E-2</v>
      </c>
      <c r="Z27">
        <f>IFERROR('cantidad pollos muertos'!Z27/'cantidad inicial pollos'!Z27,"")</f>
        <v>8.6505190311418678E-2</v>
      </c>
      <c r="AA27">
        <f>IFERROR('cantidad pollos muertos'!AA27/'cantidad inicial pollos'!AA27,"")</f>
        <v>0.13453159041394336</v>
      </c>
      <c r="AB27">
        <f t="shared" si="0"/>
        <v>11</v>
      </c>
      <c r="AC27">
        <f t="shared" si="1"/>
        <v>22</v>
      </c>
      <c r="AD27">
        <f t="shared" si="2"/>
        <v>0.41590595245361339</v>
      </c>
    </row>
    <row r="28" spans="1:30" x14ac:dyDescent="0.25">
      <c r="A28">
        <v>27</v>
      </c>
      <c r="B28" t="s">
        <v>28</v>
      </c>
      <c r="C28">
        <f>IFERROR('cantidad pollos muertos'!C28/'cantidad inicial pollos'!C28,"")</f>
        <v>4.8235294117647057E-2</v>
      </c>
      <c r="D28">
        <f>IFERROR('cantidad pollos muertos'!D28/'cantidad inicial pollos'!D28,"")</f>
        <v>0.16176470588235295</v>
      </c>
      <c r="E28">
        <f>IFERROR('cantidad pollos muertos'!E28/'cantidad inicial pollos'!E28,"")</f>
        <v>0.18771929824561404</v>
      </c>
      <c r="F28">
        <f>IFERROR('cantidad pollos muertos'!F28/'cantidad inicial pollos'!F28,"")</f>
        <v>0.13945339873861248</v>
      </c>
      <c r="G28">
        <f>IFERROR('cantidad pollos muertos'!G28/'cantidad inicial pollos'!G28,"")</f>
        <v>4.9843014128728415E-2</v>
      </c>
      <c r="H28">
        <f>IFERROR('cantidad pollos muertos'!H28/'cantidad inicial pollos'!H28,"")</f>
        <v>1.8920812894183601E-2</v>
      </c>
      <c r="I28">
        <f>IFERROR('cantidad pollos muertos'!I28/'cantidad inicial pollos'!I28,"")</f>
        <v>2.5910364145658265E-2</v>
      </c>
      <c r="J28">
        <f>IFERROR('cantidad pollos muertos'!J28/'cantidad inicial pollos'!J28,"")</f>
        <v>1.7531556802244039E-2</v>
      </c>
      <c r="K28">
        <f>IFERROR('cantidad pollos muertos'!K28/'cantidad inicial pollos'!K28,"")</f>
        <v>2.0315236427320492E-2</v>
      </c>
      <c r="L28">
        <f>IFERROR('cantidad pollos muertos'!L28/'cantidad inicial pollos'!L28,"")</f>
        <v>5.4209919261822379E-2</v>
      </c>
      <c r="M28">
        <f>IFERROR('cantidad pollos muertos'!M28/'cantidad inicial pollos'!M28,"")</f>
        <v>1.680672268907563E-2</v>
      </c>
      <c r="N28">
        <f>IFERROR('cantidad pollos muertos'!N28/'cantidad inicial pollos'!N28,"")</f>
        <v>1.015406162464986E-2</v>
      </c>
      <c r="O28" t="str">
        <f>IFERROR('cantidad pollos muertos'!O28/'cantidad inicial pollos'!O28,"")</f>
        <v/>
      </c>
      <c r="P28">
        <f>IFERROR('cantidad pollos muertos'!P28/'cantidad inicial pollos'!P28,"")</f>
        <v>4.9369747899159662E-2</v>
      </c>
      <c r="Q28">
        <f>IFERROR('cantidad pollos muertos'!Q28/'cantidad inicial pollos'!Q28,"")</f>
        <v>3.8865546218487396E-2</v>
      </c>
      <c r="R28">
        <f>IFERROR('cantidad pollos muertos'!R28/'cantidad inicial pollos'!R28,"")</f>
        <v>7.7731092436974791E-2</v>
      </c>
      <c r="S28" t="str">
        <f>IFERROR('cantidad pollos muertos'!S28/'cantidad inicial pollos'!S28,"")</f>
        <v/>
      </c>
      <c r="T28">
        <f>IFERROR('cantidad pollos muertos'!T28/'cantidad inicial pollos'!T28,"")</f>
        <v>3.2563025210084036E-2</v>
      </c>
      <c r="U28">
        <f>IFERROR('cantidad pollos muertos'!U28/'cantidad inicial pollos'!U28,"")</f>
        <v>1.9257703081232494E-2</v>
      </c>
      <c r="V28">
        <f>IFERROR('cantidad pollos muertos'!V28/'cantidad inicial pollos'!V28,"")</f>
        <v>1.330532212885154E-2</v>
      </c>
      <c r="W28" t="str">
        <f>IFERROR('cantidad pollos muertos'!W28/'cantidad inicial pollos'!W28,"")</f>
        <v/>
      </c>
      <c r="X28">
        <f>IFERROR('cantidad pollos muertos'!X28/'cantidad inicial pollos'!X28,"")</f>
        <v>2.8361344537815126E-2</v>
      </c>
      <c r="Y28">
        <f>IFERROR('cantidad pollos muertos'!Y28/'cantidad inicial pollos'!Y28,"")</f>
        <v>3.9215686274509803E-2</v>
      </c>
      <c r="Z28">
        <f>IFERROR('cantidad pollos muertos'!Z28/'cantidad inicial pollos'!Z28,"")</f>
        <v>4.5868347338935571E-2</v>
      </c>
      <c r="AA28">
        <f>IFERROR('cantidad pollos muertos'!AA28/'cantidad inicial pollos'!AA28,"")</f>
        <v>8.0882352941176475E-2</v>
      </c>
      <c r="AB28">
        <f t="shared" si="0"/>
        <v>6</v>
      </c>
      <c r="AC28">
        <f t="shared" si="1"/>
        <v>22</v>
      </c>
      <c r="AD28">
        <f t="shared" si="2"/>
        <v>6.2306848894930766E-3</v>
      </c>
    </row>
    <row r="29" spans="1:30" x14ac:dyDescent="0.25">
      <c r="A29">
        <v>28</v>
      </c>
      <c r="B29" t="s">
        <v>21</v>
      </c>
      <c r="C29">
        <f>IFERROR('cantidad pollos muertos'!C29/'cantidad inicial pollos'!C29,"")</f>
        <v>3.8223516563523845E-2</v>
      </c>
      <c r="D29">
        <f>IFERROR('cantidad pollos muertos'!D29/'cantidad inicial pollos'!D29,"")</f>
        <v>0.140159767610748</v>
      </c>
      <c r="E29">
        <f>IFERROR('cantidad pollos muertos'!E29/'cantidad inicial pollos'!E29,"")</f>
        <v>5.8452922646132305E-2</v>
      </c>
      <c r="F29">
        <f>IFERROR('cantidad pollos muertos'!F29/'cantidad inicial pollos'!F29,"")</f>
        <v>4.0280210157618214E-2</v>
      </c>
      <c r="G29">
        <f>IFERROR('cantidad pollos muertos'!G29/'cantidad inicial pollos'!G29,"")</f>
        <v>2.5401069518716578E-2</v>
      </c>
      <c r="H29">
        <f>IFERROR('cantidad pollos muertos'!H29/'cantidad inicial pollos'!H29,"")</f>
        <v>4.1176470588235294E-2</v>
      </c>
      <c r="I29">
        <f>IFERROR('cantidad pollos muertos'!I29/'cantidad inicial pollos'!I29,"")</f>
        <v>1.8497546243865608E-2</v>
      </c>
      <c r="J29">
        <f>IFERROR('cantidad pollos muertos'!J29/'cantidad inicial pollos'!J29,"")</f>
        <v>2.9796511627906978E-2</v>
      </c>
      <c r="K29">
        <f>IFERROR('cantidad pollos muertos'!K29/'cantidad inicial pollos'!K29,"")</f>
        <v>2.7149321266968326E-2</v>
      </c>
      <c r="L29">
        <f>IFERROR('cantidad pollos muertos'!L29/'cantidad inicial pollos'!L29,"")</f>
        <v>4.0616246498599441E-2</v>
      </c>
      <c r="M29">
        <f>IFERROR('cantidad pollos muertos'!M29/'cantidad inicial pollos'!M29,"")</f>
        <v>7.8431372549019607E-2</v>
      </c>
      <c r="N29">
        <f>IFERROR('cantidad pollos muertos'!N29/'cantidad inicial pollos'!N29,"")</f>
        <v>2.6516527424627678E-2</v>
      </c>
      <c r="O29" t="str">
        <f>IFERROR('cantidad pollos muertos'!O29/'cantidad inicial pollos'!O29,"")</f>
        <v/>
      </c>
      <c r="P29">
        <f>IFERROR('cantidad pollos muertos'!P29/'cantidad inicial pollos'!P29,"")</f>
        <v>4.5025417574437183E-2</v>
      </c>
      <c r="Q29">
        <f>IFERROR('cantidad pollos muertos'!Q29/'cantidad inicial pollos'!Q29,"")</f>
        <v>3.0112044817927171E-2</v>
      </c>
      <c r="R29">
        <f>IFERROR('cantidad pollos muertos'!R29/'cantidad inicial pollos'!R29,"")</f>
        <v>5.1120448179271707E-2</v>
      </c>
      <c r="S29" t="str">
        <f>IFERROR('cantidad pollos muertos'!S29/'cantidad inicial pollos'!S29,"")</f>
        <v/>
      </c>
      <c r="T29">
        <f>IFERROR('cantidad pollos muertos'!T29/'cantidad inicial pollos'!T29,"")</f>
        <v>3.5014005602240897E-2</v>
      </c>
      <c r="U29">
        <f>IFERROR('cantidad pollos muertos'!U29/'cantidad inicial pollos'!U29,"")</f>
        <v>2.661064425770308E-2</v>
      </c>
      <c r="V29">
        <f>IFERROR('cantidad pollos muertos'!V29/'cantidad inicial pollos'!V29,"")</f>
        <v>2.3109243697478993E-2</v>
      </c>
      <c r="W29" t="str">
        <f>IFERROR('cantidad pollos muertos'!W29/'cantidad inicial pollos'!W29,"")</f>
        <v/>
      </c>
      <c r="X29">
        <f>IFERROR('cantidad pollos muertos'!X29/'cantidad inicial pollos'!X29,"")</f>
        <v>0.23739495798319327</v>
      </c>
      <c r="Y29">
        <f>IFERROR('cantidad pollos muertos'!Y29/'cantidad inicial pollos'!Y29,"")</f>
        <v>5.1120448179271707E-2</v>
      </c>
      <c r="Z29">
        <f>IFERROR('cantidad pollos muertos'!Z29/'cantidad inicial pollos'!Z29,"")</f>
        <v>7.0028011204481794E-2</v>
      </c>
      <c r="AA29">
        <f>IFERROR('cantidad pollos muertos'!AA29/'cantidad inicial pollos'!AA29,"")</f>
        <v>5.1120448179271707E-2</v>
      </c>
      <c r="AB29">
        <f t="shared" si="0"/>
        <v>8</v>
      </c>
      <c r="AC29">
        <f t="shared" si="1"/>
        <v>22</v>
      </c>
      <c r="AD29">
        <f t="shared" si="2"/>
        <v>6.2699623345580879E-2</v>
      </c>
    </row>
    <row r="30" spans="1:30" x14ac:dyDescent="0.25">
      <c r="A30">
        <v>29</v>
      </c>
      <c r="B30" t="s">
        <v>0</v>
      </c>
      <c r="C30">
        <f>IFERROR('cantidad pollos muertos'!C30/'cantidad inicial pollos'!C30,"")</f>
        <v>9.3948755224423044E-2</v>
      </c>
      <c r="D30">
        <f>IFERROR('cantidad pollos muertos'!D30/'cantidad inicial pollos'!D30,"")</f>
        <v>4.9681320477202154E-2</v>
      </c>
      <c r="E30">
        <f>IFERROR('cantidad pollos muertos'!E30/'cantidad inicial pollos'!E30,"")</f>
        <v>6.605624591236102E-2</v>
      </c>
      <c r="F30">
        <f>IFERROR('cantidad pollos muertos'!F30/'cantidad inicial pollos'!F30,"")</f>
        <v>3.0728996404053611E-2</v>
      </c>
      <c r="G30">
        <f>IFERROR('cantidad pollos muertos'!G30/'cantidad inicial pollos'!G30,"")</f>
        <v>3.0912659470068694E-2</v>
      </c>
      <c r="H30">
        <f>IFERROR('cantidad pollos muertos'!H30/'cantidad inicial pollos'!H30,"")</f>
        <v>2.7007029226785054E-2</v>
      </c>
      <c r="I30">
        <f>IFERROR('cantidad pollos muertos'!I30/'cantidad inicial pollos'!I30,"")</f>
        <v>1.753257198005469E-2</v>
      </c>
      <c r="J30">
        <f>IFERROR('cantidad pollos muertos'!J30/'cantidad inicial pollos'!J30,"")</f>
        <v>1.5305273664947596E-2</v>
      </c>
      <c r="K30">
        <f>IFERROR('cantidad pollos muertos'!K30/'cantidad inicial pollos'!K30,"")</f>
        <v>3.110735418427726E-2</v>
      </c>
      <c r="L30">
        <f>IFERROR('cantidad pollos muertos'!L30/'cantidad inicial pollos'!L30,"")</f>
        <v>2.4561978057966267E-3</v>
      </c>
      <c r="M30">
        <f>IFERROR('cantidad pollos muertos'!M30/'cantidad inicial pollos'!M30,"")</f>
        <v>4.3407310704960837E-2</v>
      </c>
      <c r="N30">
        <f>IFERROR('cantidad pollos muertos'!N30/'cantidad inicial pollos'!N30,"")</f>
        <v>4.4392939917988948E-2</v>
      </c>
      <c r="O30" t="str">
        <f>IFERROR('cantidad pollos muertos'!O30/'cantidad inicial pollos'!O30,"")</f>
        <v/>
      </c>
      <c r="P30">
        <f>IFERROR('cantidad pollos muertos'!P30/'cantidad inicial pollos'!P30,"")</f>
        <v>6.6830065359477123E-2</v>
      </c>
      <c r="Q30">
        <f>IFERROR('cantidad pollos muertos'!Q30/'cantidad inicial pollos'!Q30,"")</f>
        <v>2.1358543417366947E-2</v>
      </c>
      <c r="R30">
        <f>IFERROR('cantidad pollos muertos'!R30/'cantidad inicial pollos'!R30,"")</f>
        <v>4.9369747899159662E-2</v>
      </c>
      <c r="S30" t="str">
        <f>IFERROR('cantidad pollos muertos'!S30/'cantidad inicial pollos'!S30,"")</f>
        <v/>
      </c>
      <c r="T30">
        <f>IFERROR('cantidad pollos muertos'!T30/'cantidad inicial pollos'!T30,"")</f>
        <v>3.3986928104575161E-2</v>
      </c>
      <c r="U30">
        <f>IFERROR('cantidad pollos muertos'!U30/'cantidad inicial pollos'!U30,"")</f>
        <v>4.4444444444444446E-2</v>
      </c>
      <c r="V30">
        <f>IFERROR('cantidad pollos muertos'!V30/'cantidad inicial pollos'!V30,"")</f>
        <v>1.8627450980392157E-2</v>
      </c>
      <c r="W30" t="str">
        <f>IFERROR('cantidad pollos muertos'!W30/'cantidad inicial pollos'!W30,"")</f>
        <v/>
      </c>
      <c r="X30">
        <f>IFERROR('cantidad pollos muertos'!X30/'cantidad inicial pollos'!X30,"")</f>
        <v>2.5000000000000001E-2</v>
      </c>
      <c r="Y30">
        <f>IFERROR('cantidad pollos muertos'!Y30/'cantidad inicial pollos'!Y30,"")</f>
        <v>2.8758169934640521E-2</v>
      </c>
      <c r="Z30">
        <f>IFERROR('cantidad pollos muertos'!Z30/'cantidad inicial pollos'!Z30,"")</f>
        <v>2.5000000000000001E-2</v>
      </c>
      <c r="AA30">
        <f>IFERROR('cantidad pollos muertos'!AA30/'cantidad inicial pollos'!AA30,"")</f>
        <v>3.0065359477124184E-2</v>
      </c>
      <c r="AB30">
        <f t="shared" si="0"/>
        <v>3</v>
      </c>
      <c r="AC30">
        <f t="shared" si="1"/>
        <v>22</v>
      </c>
      <c r="AD30">
        <f t="shared" si="2"/>
        <v>7.0035182202499158E-6</v>
      </c>
    </row>
    <row r="31" spans="1:30" x14ac:dyDescent="0.25">
      <c r="A31">
        <v>30</v>
      </c>
      <c r="B31" t="s">
        <v>31</v>
      </c>
      <c r="C31">
        <f>IFERROR('cantidad pollos muertos'!C31/'cantidad inicial pollos'!C31,"")</f>
        <v>2.8649921507064365E-2</v>
      </c>
      <c r="D31">
        <f>IFERROR('cantidad pollos muertos'!D31/'cantidad inicial pollos'!D31,"")</f>
        <v>1.0182584269662922E-2</v>
      </c>
      <c r="E31">
        <f>IFERROR('cantidad pollos muertos'!E31/'cantidad inicial pollos'!E31,"")</f>
        <v>7.3879551820728293E-2</v>
      </c>
      <c r="F31">
        <f>IFERROR('cantidad pollos muertos'!F31/'cantidad inicial pollos'!F31,"")</f>
        <v>9.418767507002801E-2</v>
      </c>
      <c r="G31">
        <f>IFERROR('cantidad pollos muertos'!G31/'cantidad inicial pollos'!G31,"")</f>
        <v>5.07703081232493E-2</v>
      </c>
      <c r="H31">
        <f>IFERROR('cantidad pollos muertos'!H31/'cantidad inicial pollos'!H31,"")</f>
        <v>2.4509803921568627E-2</v>
      </c>
      <c r="I31">
        <f>IFERROR('cantidad pollos muertos'!I31/'cantidad inicial pollos'!I31,"")</f>
        <v>3.1372549019607843E-2</v>
      </c>
      <c r="J31">
        <f>IFERROR('cantidad pollos muertos'!J31/'cantidad inicial pollos'!J31,"")</f>
        <v>2.8322440087145968E-2</v>
      </c>
      <c r="K31">
        <f>IFERROR('cantidad pollos muertos'!K31/'cantidad inicial pollos'!K31,"")</f>
        <v>2.5163398692810458E-2</v>
      </c>
      <c r="L31">
        <f>IFERROR('cantidad pollos muertos'!L31/'cantidad inicial pollos'!L31,"")</f>
        <v>3.3660130718954247E-2</v>
      </c>
      <c r="M31">
        <f>IFERROR('cantidad pollos muertos'!M31/'cantidad inicial pollos'!M31,"")</f>
        <v>3.0501089324618737E-2</v>
      </c>
      <c r="N31">
        <f>IFERROR('cantidad pollos muertos'!N31/'cantidad inicial pollos'!N31,"")</f>
        <v>3.776325344952796E-2</v>
      </c>
      <c r="O31" t="str">
        <f>IFERROR('cantidad pollos muertos'!O31/'cantidad inicial pollos'!O31,"")</f>
        <v/>
      </c>
      <c r="P31">
        <f>IFERROR('cantidad pollos muertos'!P31/'cantidad inicial pollos'!P31,"")</f>
        <v>3.0112044817927171E-2</v>
      </c>
      <c r="Q31">
        <f>IFERROR('cantidad pollos muertos'!Q31/'cantidad inicial pollos'!Q31,"")</f>
        <v>1.8557422969187675E-2</v>
      </c>
      <c r="R31">
        <f>IFERROR('cantidad pollos muertos'!R31/'cantidad inicial pollos'!R31,"")</f>
        <v>5.0420168067226892E-2</v>
      </c>
      <c r="S31" t="str">
        <f>IFERROR('cantidad pollos muertos'!S31/'cantidad inicial pollos'!S31,"")</f>
        <v/>
      </c>
      <c r="T31">
        <f>IFERROR('cantidad pollos muertos'!T31/'cantidad inicial pollos'!T31,"")</f>
        <v>5.3013798111837325E-2</v>
      </c>
      <c r="U31">
        <f>IFERROR('cantidad pollos muertos'!U31/'cantidad inicial pollos'!U31,"")</f>
        <v>2.7596223674655047E-2</v>
      </c>
      <c r="V31">
        <f>IFERROR('cantidad pollos muertos'!V31/'cantidad inicial pollos'!V31,"")</f>
        <v>3.776325344952796E-2</v>
      </c>
      <c r="W31" t="str">
        <f>IFERROR('cantidad pollos muertos'!W31/'cantidad inicial pollos'!W31,"")</f>
        <v/>
      </c>
      <c r="X31">
        <f>IFERROR('cantidad pollos muertos'!X31/'cantidad inicial pollos'!X31,"")</f>
        <v>4.4117647058823532E-2</v>
      </c>
      <c r="Y31">
        <f>IFERROR('cantidad pollos muertos'!Y31/'cantidad inicial pollos'!Y31,"")</f>
        <v>0.11239495798319328</v>
      </c>
      <c r="Z31">
        <f>IFERROR('cantidad pollos muertos'!Z31/'cantidad inicial pollos'!Z31,"")</f>
        <v>5.7773109243697482E-2</v>
      </c>
      <c r="AA31">
        <f>IFERROR('cantidad pollos muertos'!AA31/'cantidad inicial pollos'!AA31,"")</f>
        <v>4.3767507002801118E-2</v>
      </c>
      <c r="AB31">
        <f t="shared" si="0"/>
        <v>7</v>
      </c>
      <c r="AC31">
        <f t="shared" si="1"/>
        <v>22</v>
      </c>
      <c r="AD31">
        <f t="shared" si="2"/>
        <v>2.2674624937796706E-2</v>
      </c>
    </row>
    <row r="32" spans="1:30" x14ac:dyDescent="0.25">
      <c r="A32">
        <v>31</v>
      </c>
      <c r="B32" t="s">
        <v>32</v>
      </c>
      <c r="C32">
        <f>IFERROR('cantidad pollos muertos'!C32/'cantidad inicial pollos'!C32,"")</f>
        <v>6.2745098039215685E-2</v>
      </c>
      <c r="D32">
        <f>IFERROR('cantidad pollos muertos'!D32/'cantidad inicial pollos'!D32,"")</f>
        <v>9.8877980364656379E-2</v>
      </c>
      <c r="E32">
        <f>IFERROR('cantidad pollos muertos'!E32/'cantidad inicial pollos'!E32,"")</f>
        <v>7.633053221288516E-2</v>
      </c>
      <c r="F32">
        <f>IFERROR('cantidad pollos muertos'!F32/'cantidad inicial pollos'!F32,"")</f>
        <v>0.17612044817927172</v>
      </c>
      <c r="G32">
        <f>IFERROR('cantidad pollos muertos'!G32/'cantidad inicial pollos'!G32,"")</f>
        <v>4.0966386554621849E-2</v>
      </c>
      <c r="H32">
        <f>IFERROR('cantidad pollos muertos'!H32/'cantidad inicial pollos'!H32,"")</f>
        <v>2.4705882352941175E-2</v>
      </c>
      <c r="I32">
        <f>IFERROR('cantidad pollos muertos'!I32/'cantidad inicial pollos'!I32,"")</f>
        <v>2.3871811641595814E-2</v>
      </c>
      <c r="J32">
        <f>IFERROR('cantidad pollos muertos'!J32/'cantidad inicial pollos'!J32,"")</f>
        <v>1.9286754002911209E-2</v>
      </c>
      <c r="K32">
        <f>IFERROR('cantidad pollos muertos'!K32/'cantidad inicial pollos'!K32,"")</f>
        <v>1.4056881333769205E-2</v>
      </c>
      <c r="L32">
        <f>IFERROR('cantidad pollos muertos'!L32/'cantidad inicial pollos'!L32,"")</f>
        <v>2.0281321557082108E-2</v>
      </c>
      <c r="M32">
        <f>IFERROR('cantidad pollos muertos'!M32/'cantidad inicial pollos'!M32,"")</f>
        <v>2.2884126407555393E-2</v>
      </c>
      <c r="N32">
        <f>IFERROR('cantidad pollos muertos'!N32/'cantidad inicial pollos'!N32,"")</f>
        <v>3.0501089324618737E-2</v>
      </c>
      <c r="O32" t="str">
        <f>IFERROR('cantidad pollos muertos'!O32/'cantidad inicial pollos'!O32,"")</f>
        <v/>
      </c>
      <c r="P32">
        <f>IFERROR('cantidad pollos muertos'!P32/'cantidad inicial pollos'!P32,"")</f>
        <v>2.5910364145658265E-2</v>
      </c>
      <c r="Q32">
        <f>IFERROR('cantidad pollos muertos'!Q32/'cantidad inicial pollos'!Q32,"")</f>
        <v>2.9048656499636893E-2</v>
      </c>
      <c r="R32">
        <f>IFERROR('cantidad pollos muertos'!R32/'cantidad inicial pollos'!R32,"")</f>
        <v>2.2408963585434174E-2</v>
      </c>
      <c r="S32" t="str">
        <f>IFERROR('cantidad pollos muertos'!S32/'cantidad inicial pollos'!S32,"")</f>
        <v/>
      </c>
      <c r="T32">
        <f>IFERROR('cantidad pollos muertos'!T32/'cantidad inicial pollos'!T32,"")</f>
        <v>2.7149321266968326E-2</v>
      </c>
      <c r="U32">
        <f>IFERROR('cantidad pollos muertos'!U32/'cantidad inicial pollos'!U32,"")</f>
        <v>5.165912518853695E-2</v>
      </c>
      <c r="V32">
        <f>IFERROR('cantidad pollos muertos'!V32/'cantidad inicial pollos'!V32,"")</f>
        <v>2.7959331880900509E-2</v>
      </c>
      <c r="W32" t="str">
        <f>IFERROR('cantidad pollos muertos'!W32/'cantidad inicial pollos'!W32,"")</f>
        <v/>
      </c>
      <c r="X32">
        <f>IFERROR('cantidad pollos muertos'!X32/'cantidad inicial pollos'!X32,"")</f>
        <v>1.8207282913165267E-2</v>
      </c>
      <c r="Y32">
        <f>IFERROR('cantidad pollos muertos'!Y32/'cantidad inicial pollos'!Y32,"")</f>
        <v>3.711484593837535E-2</v>
      </c>
      <c r="Z32">
        <f>IFERROR('cantidad pollos muertos'!Z32/'cantidad inicial pollos'!Z32,"")</f>
        <v>3.3613445378151259E-2</v>
      </c>
      <c r="AA32">
        <f>IFERROR('cantidad pollos muertos'!AA32/'cantidad inicial pollos'!AA32,"")</f>
        <v>3.1862745098039214E-2</v>
      </c>
      <c r="AB32">
        <f t="shared" si="0"/>
        <v>5</v>
      </c>
      <c r="AC32">
        <f t="shared" si="1"/>
        <v>22</v>
      </c>
      <c r="AD32">
        <f t="shared" si="2"/>
        <v>1.1900994294188338E-3</v>
      </c>
    </row>
    <row r="33" spans="1:30" x14ac:dyDescent="0.25">
      <c r="A33">
        <v>32</v>
      </c>
      <c r="B33" t="s">
        <v>13</v>
      </c>
      <c r="C33">
        <f>IFERROR('cantidad pollos muertos'!C33/'cantidad inicial pollos'!C33,"")</f>
        <v>3.9921465968586388E-2</v>
      </c>
      <c r="D33">
        <f>IFERROR('cantidad pollos muertos'!D33/'cantidad inicial pollos'!D33,"")</f>
        <v>0.10798429319371727</v>
      </c>
      <c r="E33">
        <f>IFERROR('cantidad pollos muertos'!E33/'cantidad inicial pollos'!E33,"")</f>
        <v>9.6555965559655593E-2</v>
      </c>
      <c r="F33">
        <f>IFERROR('cantidad pollos muertos'!F33/'cantidad inicial pollos'!F33,"")</f>
        <v>2.9411764705882353E-2</v>
      </c>
      <c r="G33">
        <f>IFERROR('cantidad pollos muertos'!G33/'cantidad inicial pollos'!G33,"")</f>
        <v>5.4154995331465922E-2</v>
      </c>
      <c r="H33">
        <f>IFERROR('cantidad pollos muertos'!H33/'cantidad inicial pollos'!H33,"")</f>
        <v>2.4183006535947713E-2</v>
      </c>
      <c r="I33">
        <f>IFERROR('cantidad pollos muertos'!I33/'cantidad inicial pollos'!I33,"")</f>
        <v>5.3475935828877002E-3</v>
      </c>
      <c r="J33">
        <f>IFERROR('cantidad pollos muertos'!J33/'cantidad inicial pollos'!J33,"")</f>
        <v>3.1969309462915603E-2</v>
      </c>
      <c r="K33">
        <f>IFERROR('cantidad pollos muertos'!K33/'cantidad inicial pollos'!K33,"")</f>
        <v>2.514919011082694E-2</v>
      </c>
      <c r="L33">
        <f>IFERROR('cantidad pollos muertos'!L33/'cantidad inicial pollos'!L33,"")</f>
        <v>3.7936913895993178E-2</v>
      </c>
      <c r="M33">
        <f>IFERROR('cantidad pollos muertos'!M33/'cantidad inicial pollos'!M33,"")</f>
        <v>3.9709649871904354E-2</v>
      </c>
      <c r="N33">
        <f>IFERROR('cantidad pollos muertos'!N33/'cantidad inicial pollos'!N33,"")</f>
        <v>2.9838022165387893E-2</v>
      </c>
      <c r="O33" t="str">
        <f>IFERROR('cantidad pollos muertos'!O33/'cantidad inicial pollos'!O33,"")</f>
        <v/>
      </c>
      <c r="P33">
        <f>IFERROR('cantidad pollos muertos'!P33/'cantidad inicial pollos'!P33,"")</f>
        <v>4.1773231031543054E-2</v>
      </c>
      <c r="Q33">
        <f>IFERROR('cantidad pollos muertos'!Q33/'cantidad inicial pollos'!Q33,"")</f>
        <v>2.4296675191815855E-2</v>
      </c>
      <c r="R33">
        <f>IFERROR('cantidad pollos muertos'!R33/'cantidad inicial pollos'!R33,"")</f>
        <v>1.6624040920716114E-2</v>
      </c>
      <c r="S33" t="str">
        <f>IFERROR('cantidad pollos muertos'!S33/'cantidad inicial pollos'!S33,"")</f>
        <v/>
      </c>
      <c r="T33">
        <f>IFERROR('cantidad pollos muertos'!T33/'cantidad inicial pollos'!T33,"")</f>
        <v>2.9411764705882353E-2</v>
      </c>
      <c r="U33">
        <f>IFERROR('cantidad pollos muertos'!U33/'cantidad inicial pollos'!U33,"")</f>
        <v>3.8789428815004259E-2</v>
      </c>
      <c r="V33">
        <f>IFERROR('cantidad pollos muertos'!V33/'cantidad inicial pollos'!V33,"")</f>
        <v>2.3017902813299233E-2</v>
      </c>
      <c r="W33" t="str">
        <f>IFERROR('cantidad pollos muertos'!W33/'cantidad inicial pollos'!W33,"")</f>
        <v/>
      </c>
      <c r="X33">
        <f>IFERROR('cantidad pollos muertos'!X33/'cantidad inicial pollos'!X33,"")</f>
        <v>1.6106442577030811E-2</v>
      </c>
      <c r="Y33">
        <f>IFERROR('cantidad pollos muertos'!Y33/'cantidad inicial pollos'!Y33,"")</f>
        <v>3.0690537084398978E-2</v>
      </c>
      <c r="Z33">
        <f>IFERROR('cantidad pollos muertos'!Z33/'cantidad inicial pollos'!Z33,"")</f>
        <v>3.8363171355498722E-2</v>
      </c>
      <c r="AA33">
        <f>IFERROR('cantidad pollos muertos'!AA33/'cantidad inicial pollos'!AA33,"")</f>
        <v>4.0616246498599441E-2</v>
      </c>
      <c r="AB33">
        <f t="shared" si="0"/>
        <v>3</v>
      </c>
      <c r="AC33">
        <f t="shared" si="1"/>
        <v>22</v>
      </c>
      <c r="AD33">
        <f t="shared" si="2"/>
        <v>7.0035182202499158E-6</v>
      </c>
    </row>
    <row r="34" spans="1:30" x14ac:dyDescent="0.25">
      <c r="A34">
        <v>33</v>
      </c>
      <c r="B34" t="s">
        <v>18</v>
      </c>
      <c r="C34">
        <f>IFERROR('cantidad pollos muertos'!C34/'cantidad inicial pollos'!C34,"")</f>
        <v>4.518388791593695E-2</v>
      </c>
      <c r="D34">
        <f>IFERROR('cantidad pollos muertos'!D34/'cantidad inicial pollos'!D34,"")</f>
        <v>5.0437828371278456E-2</v>
      </c>
      <c r="E34">
        <f>IFERROR('cantidad pollos muertos'!E34/'cantidad inicial pollos'!E34,"")</f>
        <v>5.7773109243697482E-2</v>
      </c>
      <c r="F34">
        <f>IFERROR('cantidad pollos muertos'!F34/'cantidad inicial pollos'!F34,"")</f>
        <v>7.8674948240165632E-2</v>
      </c>
      <c r="G34">
        <f>IFERROR('cantidad pollos muertos'!G34/'cantidad inicial pollos'!G34,"")</f>
        <v>5.5462184873949577E-2</v>
      </c>
      <c r="H34">
        <f>IFERROR('cantidad pollos muertos'!H34/'cantidad inicial pollos'!H34,"")</f>
        <v>4.5951246847856543E-2</v>
      </c>
      <c r="I34">
        <f>IFERROR('cantidad pollos muertos'!I34/'cantidad inicial pollos'!I34,"")</f>
        <v>1.7027863777089782E-2</v>
      </c>
      <c r="J34">
        <f>IFERROR('cantidad pollos muertos'!J34/'cantidad inicial pollos'!J34,"")</f>
        <v>3.995098039215686E-2</v>
      </c>
      <c r="K34">
        <f>IFERROR('cantidad pollos muertos'!K34/'cantidad inicial pollos'!K34,"")</f>
        <v>4.1394335511982572E-2</v>
      </c>
      <c r="L34">
        <f>IFERROR('cantidad pollos muertos'!L34/'cantidad inicial pollos'!L34,"")</f>
        <v>9.975490196078432E-2</v>
      </c>
      <c r="M34">
        <f>IFERROR('cantidad pollos muertos'!M34/'cantidad inicial pollos'!M34,"")</f>
        <v>0.10871165644171779</v>
      </c>
      <c r="N34">
        <f>IFERROR('cantidad pollos muertos'!N34/'cantidad inicial pollos'!N34,"")</f>
        <v>4.4117647058823532E-2</v>
      </c>
      <c r="O34" t="str">
        <f>IFERROR('cantidad pollos muertos'!O34/'cantidad inicial pollos'!O34,"")</f>
        <v/>
      </c>
      <c r="P34">
        <f>IFERROR('cantidad pollos muertos'!P34/'cantidad inicial pollos'!P34,"")</f>
        <v>4.3137254901960784E-2</v>
      </c>
      <c r="Q34">
        <f>IFERROR('cantidad pollos muertos'!Q34/'cantidad inicial pollos'!Q34,"")</f>
        <v>0.18161764705882352</v>
      </c>
      <c r="R34">
        <f>IFERROR('cantidad pollos muertos'!R34/'cantidad inicial pollos'!R34,"")</f>
        <v>7.1568627450980388E-2</v>
      </c>
      <c r="S34" t="str">
        <f>IFERROR('cantidad pollos muertos'!S34/'cantidad inicial pollos'!S34,"")</f>
        <v/>
      </c>
      <c r="T34">
        <f>IFERROR('cantidad pollos muertos'!T34/'cantidad inicial pollos'!T34,"")</f>
        <v>3.2352941176470591E-2</v>
      </c>
      <c r="U34">
        <f>IFERROR('cantidad pollos muertos'!U34/'cantidad inicial pollos'!U34,"")</f>
        <v>1.3725490196078431E-2</v>
      </c>
      <c r="V34">
        <f>IFERROR('cantidad pollos muertos'!V34/'cantidad inicial pollos'!V34,"")</f>
        <v>2.3039215686274511E-2</v>
      </c>
      <c r="W34" t="str">
        <f>IFERROR('cantidad pollos muertos'!W34/'cantidad inicial pollos'!W34,"")</f>
        <v/>
      </c>
      <c r="X34">
        <f>IFERROR('cantidad pollos muertos'!X34/'cantidad inicial pollos'!X34,"")</f>
        <v>4.0441176470588237E-2</v>
      </c>
      <c r="Y34">
        <f>IFERROR('cantidad pollos muertos'!Y34/'cantidad inicial pollos'!Y34,"")</f>
        <v>6.3480392156862742E-2</v>
      </c>
      <c r="Z34">
        <f>IFERROR('cantidad pollos muertos'!Z34/'cantidad inicial pollos'!Z34,"")</f>
        <v>6.642156862745098E-2</v>
      </c>
      <c r="AA34">
        <f>IFERROR('cantidad pollos muertos'!AA34/'cantidad inicial pollos'!AA34,"")</f>
        <v>5.5392156862745096E-2</v>
      </c>
      <c r="AB34">
        <f t="shared" si="0"/>
        <v>11</v>
      </c>
      <c r="AC34">
        <f t="shared" si="1"/>
        <v>22</v>
      </c>
      <c r="AD34">
        <f t="shared" si="2"/>
        <v>0.41590595245361339</v>
      </c>
    </row>
    <row r="35" spans="1:30" x14ac:dyDescent="0.25">
      <c r="A35">
        <v>34</v>
      </c>
      <c r="B35" t="s">
        <v>1</v>
      </c>
      <c r="C35">
        <f>IFERROR('cantidad pollos muertos'!C35/'cantidad inicial pollos'!C35,"")</f>
        <v>7.8460958129007927E-2</v>
      </c>
      <c r="D35">
        <f>IFERROR('cantidad pollos muertos'!D35/'cantidad inicial pollos'!D35,"")</f>
        <v>4.2511445389143233E-2</v>
      </c>
      <c r="E35">
        <f>IFERROR('cantidad pollos muertos'!E35/'cantidad inicial pollos'!E35,"")</f>
        <v>4.9738219895287955E-2</v>
      </c>
      <c r="F35">
        <f>IFERROR('cantidad pollos muertos'!F35/'cantidad inicial pollos'!F35,"")</f>
        <v>5.9457693564194711E-2</v>
      </c>
      <c r="G35">
        <f>IFERROR('cantidad pollos muertos'!G35/'cantidad inicial pollos'!G35,"")</f>
        <v>9.3852190974493127E-2</v>
      </c>
      <c r="H35">
        <f>IFERROR('cantidad pollos muertos'!H35/'cantidad inicial pollos'!H35,"")</f>
        <v>3.1227305737109658E-2</v>
      </c>
      <c r="I35">
        <f>IFERROR('cantidad pollos muertos'!I35/'cantidad inicial pollos'!I35,"")</f>
        <v>2.2770398481973434E-2</v>
      </c>
      <c r="J35">
        <f>IFERROR('cantidad pollos muertos'!J35/'cantidad inicial pollos'!J35,"")</f>
        <v>1.7923571187013865E-2</v>
      </c>
      <c r="K35">
        <f>IFERROR('cantidad pollos muertos'!K35/'cantidad inicial pollos'!K35,"")</f>
        <v>2.3238925199709513E-2</v>
      </c>
      <c r="L35">
        <f>IFERROR('cantidad pollos muertos'!L35/'cantidad inicial pollos'!L35,"")</f>
        <v>2.9084967320261439E-2</v>
      </c>
      <c r="M35">
        <f>IFERROR('cantidad pollos muertos'!M35/'cantidad inicial pollos'!M35,"")</f>
        <v>2.2222222222222223E-2</v>
      </c>
      <c r="N35">
        <f>IFERROR('cantidad pollos muertos'!N35/'cantidad inicial pollos'!N35,"")</f>
        <v>9.4658553076402974E-3</v>
      </c>
      <c r="O35" t="str">
        <f>IFERROR('cantidad pollos muertos'!O35/'cantidad inicial pollos'!O35,"")</f>
        <v/>
      </c>
      <c r="P35">
        <f>IFERROR('cantidad pollos muertos'!P35/'cantidad inicial pollos'!P35,"")</f>
        <v>1.4705882352941176E-2</v>
      </c>
      <c r="Q35">
        <f>IFERROR('cantidad pollos muertos'!Q35/'cantidad inicial pollos'!Q35,"")</f>
        <v>1.9607843137254902E-2</v>
      </c>
      <c r="R35">
        <f>IFERROR('cantidad pollos muertos'!R35/'cantidad inicial pollos'!R35,"")</f>
        <v>3.711484593837535E-2</v>
      </c>
      <c r="S35" t="str">
        <f>IFERROR('cantidad pollos muertos'!S35/'cantidad inicial pollos'!S35,"")</f>
        <v/>
      </c>
      <c r="T35">
        <f>IFERROR('cantidad pollos muertos'!T35/'cantidad inicial pollos'!T35,"")</f>
        <v>1.6013071895424835E-2</v>
      </c>
      <c r="U35">
        <f>IFERROR('cantidad pollos muertos'!U35/'cantidad inicial pollos'!U35,"")</f>
        <v>2.4836601307189541E-2</v>
      </c>
      <c r="V35">
        <f>IFERROR('cantidad pollos muertos'!V35/'cantidad inicial pollos'!V35,"")</f>
        <v>2.2875816993464051E-2</v>
      </c>
      <c r="W35" t="str">
        <f>IFERROR('cantidad pollos muertos'!W35/'cantidad inicial pollos'!W35,"")</f>
        <v/>
      </c>
      <c r="X35">
        <f>IFERROR('cantidad pollos muertos'!X35/'cantidad inicial pollos'!X35,"")</f>
        <v>2.7450980392156862E-2</v>
      </c>
      <c r="Y35">
        <f>IFERROR('cantidad pollos muertos'!Y35/'cantidad inicial pollos'!Y35,"")</f>
        <v>2.8462998102466792E-2</v>
      </c>
      <c r="Z35">
        <f>IFERROR('cantidad pollos muertos'!Z35/'cantidad inicial pollos'!Z35,"")</f>
        <v>2.3202614379084968E-2</v>
      </c>
      <c r="AA35">
        <f>IFERROR('cantidad pollos muertos'!AA35/'cantidad inicial pollos'!AA35,"")</f>
        <v>2.4836601307189541E-2</v>
      </c>
      <c r="AB35">
        <f t="shared" si="0"/>
        <v>3</v>
      </c>
      <c r="AC35">
        <f t="shared" si="1"/>
        <v>22</v>
      </c>
      <c r="AD35">
        <f t="shared" si="2"/>
        <v>7.0035182202499158E-6</v>
      </c>
    </row>
    <row r="36" spans="1:30" x14ac:dyDescent="0.25">
      <c r="A36">
        <v>35</v>
      </c>
      <c r="B36" t="s">
        <v>37</v>
      </c>
      <c r="C36">
        <f>IFERROR('cantidad pollos muertos'!C36/'cantidad inicial pollos'!C36,"")</f>
        <v>3.1465093411996069E-2</v>
      </c>
      <c r="D36">
        <f>IFERROR('cantidad pollos muertos'!D36/'cantidad inicial pollos'!D36,"")</f>
        <v>5.1655147326300471E-2</v>
      </c>
      <c r="E36">
        <f>IFERROR('cantidad pollos muertos'!E36/'cantidad inicial pollos'!E36,"")</f>
        <v>4.8709560159941837E-2</v>
      </c>
      <c r="F36">
        <f>IFERROR('cantidad pollos muertos'!F36/'cantidad inicial pollos'!F36,"")</f>
        <v>0.10715583000363241</v>
      </c>
      <c r="G36">
        <f>IFERROR('cantidad pollos muertos'!G36/'cantidad inicial pollos'!G36,"")</f>
        <v>4.0971718636693258E-2</v>
      </c>
      <c r="H36">
        <f>IFERROR('cantidad pollos muertos'!H36/'cantidad inicial pollos'!H36,"")</f>
        <v>3.8865546218487396E-2</v>
      </c>
      <c r="I36">
        <f>IFERROR('cantidad pollos muertos'!I36/'cantidad inicial pollos'!I36,"")</f>
        <v>2.9411764705882353E-2</v>
      </c>
      <c r="J36">
        <f>IFERROR('cantidad pollos muertos'!J36/'cantidad inicial pollos'!J36,"")</f>
        <v>7.2129909365558909E-2</v>
      </c>
      <c r="K36">
        <f>IFERROR('cantidad pollos muertos'!K36/'cantidad inicial pollos'!K36,"")</f>
        <v>5.6022408963585435E-3</v>
      </c>
      <c r="L36">
        <f>IFERROR('cantidad pollos muertos'!L36/'cantidad inicial pollos'!L36,"")</f>
        <v>4.3782837127845885E-2</v>
      </c>
      <c r="M36">
        <f>IFERROR('cantidad pollos muertos'!M36/'cantidad inicial pollos'!M36,"")</f>
        <v>3.1387107661154233E-2</v>
      </c>
      <c r="N36">
        <f>IFERROR('cantidad pollos muertos'!N36/'cantidad inicial pollos'!N36,"")</f>
        <v>2.0283975659229209E-2</v>
      </c>
      <c r="O36" t="str">
        <f>IFERROR('cantidad pollos muertos'!O36/'cantidad inicial pollos'!O36,"")</f>
        <v/>
      </c>
      <c r="P36">
        <f>IFERROR('cantidad pollos muertos'!P36/'cantidad inicial pollos'!P36,"")</f>
        <v>3.2454361054766734E-2</v>
      </c>
      <c r="Q36">
        <f>IFERROR('cantidad pollos muertos'!Q36/'cantidad inicial pollos'!Q36,"")</f>
        <v>3.989181879648411E-2</v>
      </c>
      <c r="R36">
        <f>IFERROR('cantidad pollos muertos'!R36/'cantidad inicial pollos'!R36,"")</f>
        <v>3.7863421230561189E-2</v>
      </c>
      <c r="S36" t="str">
        <f>IFERROR('cantidad pollos muertos'!S36/'cantidad inicial pollos'!S36,"")</f>
        <v/>
      </c>
      <c r="T36">
        <f>IFERROR('cantidad pollos muertos'!T36/'cantidad inicial pollos'!T36,"")</f>
        <v>2.2988505747126436E-2</v>
      </c>
      <c r="U36">
        <f>IFERROR('cantidad pollos muertos'!U36/'cantidad inicial pollos'!U36,"")</f>
        <v>2.4002704530087897E-2</v>
      </c>
      <c r="V36">
        <f>IFERROR('cantidad pollos muertos'!V36/'cantidad inicial pollos'!V36,"")</f>
        <v>3.989181879648411E-2</v>
      </c>
      <c r="W36" t="str">
        <f>IFERROR('cantidad pollos muertos'!W36/'cantidad inicial pollos'!W36,"")</f>
        <v/>
      </c>
      <c r="X36">
        <f>IFERROR('cantidad pollos muertos'!X36/'cantidad inicial pollos'!X36,"")</f>
        <v>2.9749830966869506E-2</v>
      </c>
      <c r="Y36">
        <f>IFERROR('cantidad pollos muertos'!Y36/'cantidad inicial pollos'!Y36,"")</f>
        <v>5.0033806626098715E-2</v>
      </c>
      <c r="Z36">
        <f>IFERROR('cantidad pollos muertos'!Z36/'cantidad inicial pollos'!Z36,"")</f>
        <v>4.9745824255628179E-2</v>
      </c>
      <c r="AA36">
        <f>IFERROR('cantidad pollos muertos'!AA36/'cantidad inicial pollos'!AA36,"")</f>
        <v>5.1724137931034482E-2</v>
      </c>
      <c r="AB36">
        <f t="shared" si="0"/>
        <v>5</v>
      </c>
      <c r="AC36">
        <f t="shared" si="1"/>
        <v>22</v>
      </c>
      <c r="AD36">
        <f t="shared" si="2"/>
        <v>1.1900994294188338E-3</v>
      </c>
    </row>
    <row r="37" spans="1:30" x14ac:dyDescent="0.25">
      <c r="A37">
        <v>36</v>
      </c>
      <c r="B37" t="s">
        <v>20</v>
      </c>
      <c r="C37">
        <f>IFERROR('cantidad pollos muertos'!C37/'cantidad inicial pollos'!C37,"")</f>
        <v>5.8388157894736843E-2</v>
      </c>
      <c r="D37">
        <f>IFERROR('cantidad pollos muertos'!D37/'cantidad inicial pollos'!D37,"")</f>
        <v>4.1889483065953657E-2</v>
      </c>
      <c r="E37">
        <f>IFERROR('cantidad pollos muertos'!E37/'cantidad inicial pollos'!E37,"")</f>
        <v>3.4369885433715219E-2</v>
      </c>
      <c r="F37">
        <f>IFERROR('cantidad pollos muertos'!F37/'cantidad inicial pollos'!F37,"")</f>
        <v>4.9352750809061485E-2</v>
      </c>
      <c r="G37">
        <f>IFERROR('cantidad pollos muertos'!G37/'cantidad inicial pollos'!G37,"")</f>
        <v>3.7433155080213901E-2</v>
      </c>
      <c r="H37">
        <f>IFERROR('cantidad pollos muertos'!H37/'cantidad inicial pollos'!H37,"")</f>
        <v>3.1777167516673206E-2</v>
      </c>
      <c r="I37">
        <f>IFERROR('cantidad pollos muertos'!I37/'cantidad inicial pollos'!I37,"")</f>
        <v>1.7653981953707338E-2</v>
      </c>
      <c r="J37">
        <f>IFERROR('cantidad pollos muertos'!J37/'cantidad inicial pollos'!J37,"")</f>
        <v>2.6666666666666668E-2</v>
      </c>
      <c r="K37">
        <f>IFERROR('cantidad pollos muertos'!K37/'cantidad inicial pollos'!K37,"")</f>
        <v>2.6737967914438502E-2</v>
      </c>
      <c r="L37">
        <f>IFERROR('cantidad pollos muertos'!L37/'cantidad inicial pollos'!L37,"")</f>
        <v>2.5882352941176471E-2</v>
      </c>
      <c r="M37">
        <f>IFERROR('cantidad pollos muertos'!M37/'cantidad inicial pollos'!M37,"")</f>
        <v>6.7503924646781788E-2</v>
      </c>
      <c r="N37">
        <f>IFERROR('cantidad pollos muertos'!N37/'cantidad inicial pollos'!N37,"")</f>
        <v>2.5098039215686273E-2</v>
      </c>
      <c r="O37" t="str">
        <f>IFERROR('cantidad pollos muertos'!O37/'cantidad inicial pollos'!O37,"")</f>
        <v/>
      </c>
      <c r="P37">
        <f>IFERROR('cantidad pollos muertos'!P37/'cantidad inicial pollos'!P37,"")</f>
        <v>2.7450980392156862E-2</v>
      </c>
      <c r="Q37">
        <f>IFERROR('cantidad pollos muertos'!Q37/'cantidad inicial pollos'!Q37,"")</f>
        <v>2.9411764705882353E-2</v>
      </c>
      <c r="R37">
        <f>IFERROR('cantidad pollos muertos'!R37/'cantidad inicial pollos'!R37,"")</f>
        <v>4.9411764705882349E-2</v>
      </c>
      <c r="S37" t="str">
        <f>IFERROR('cantidad pollos muertos'!S37/'cantidad inicial pollos'!S37,"")</f>
        <v/>
      </c>
      <c r="T37">
        <f>IFERROR('cantidad pollos muertos'!T37/'cantidad inicial pollos'!T37,"")</f>
        <v>1.8431372549019609E-2</v>
      </c>
      <c r="U37">
        <f>IFERROR('cantidad pollos muertos'!U37/'cantidad inicial pollos'!U37,"")</f>
        <v>3.1764705882352938E-2</v>
      </c>
      <c r="V37">
        <f>IFERROR('cantidad pollos muertos'!V37/'cantidad inicial pollos'!V37,"")</f>
        <v>2.7450980392156862E-2</v>
      </c>
      <c r="W37" t="str">
        <f>IFERROR('cantidad pollos muertos'!W37/'cantidad inicial pollos'!W37,"")</f>
        <v/>
      </c>
      <c r="X37">
        <f>IFERROR('cantidad pollos muertos'!X37/'cantidad inicial pollos'!X37,"")</f>
        <v>4.7058823529411764E-2</v>
      </c>
      <c r="Y37">
        <f>IFERROR('cantidad pollos muertos'!Y37/'cantidad inicial pollos'!Y37,"")</f>
        <v>3.4901960784313728E-2</v>
      </c>
      <c r="Z37">
        <f>IFERROR('cantidad pollos muertos'!Z37/'cantidad inicial pollos'!Z37,"")</f>
        <v>3.8431372549019606E-2</v>
      </c>
      <c r="AA37">
        <f>IFERROR('cantidad pollos muertos'!AA37/'cantidad inicial pollos'!AA37,"")</f>
        <v>0.04</v>
      </c>
      <c r="AB37">
        <f t="shared" si="0"/>
        <v>2</v>
      </c>
      <c r="AC37">
        <f t="shared" si="1"/>
        <v>22</v>
      </c>
      <c r="AD37">
        <f t="shared" si="2"/>
        <v>8.596318690212712E-8</v>
      </c>
    </row>
    <row r="38" spans="1:30" x14ac:dyDescent="0.25">
      <c r="A38">
        <v>37</v>
      </c>
      <c r="B38" t="s">
        <v>70</v>
      </c>
      <c r="C38" t="str">
        <f>IFERROR('cantidad pollos muertos'!C38/'cantidad inicial pollos'!C38,"")</f>
        <v/>
      </c>
      <c r="D38" t="str">
        <f>IFERROR('cantidad pollos muertos'!D38/'cantidad inicial pollos'!D38,"")</f>
        <v/>
      </c>
      <c r="E38" t="str">
        <f>IFERROR('cantidad pollos muertos'!E38/'cantidad inicial pollos'!E38,"")</f>
        <v/>
      </c>
      <c r="F38">
        <f>IFERROR('cantidad pollos muertos'!F38/'cantidad inicial pollos'!F38,"")</f>
        <v>2.8599444353652557E-2</v>
      </c>
      <c r="G38">
        <f>IFERROR('cantidad pollos muertos'!G38/'cantidad inicial pollos'!G38,"")</f>
        <v>0.13398692810457516</v>
      </c>
      <c r="H38">
        <f>IFERROR('cantidad pollos muertos'!H38/'cantidad inicial pollos'!H38,"")</f>
        <v>4.4125372088951148E-2</v>
      </c>
      <c r="I38">
        <f>IFERROR('cantidad pollos muertos'!I38/'cantidad inicial pollos'!I38,"")</f>
        <v>4.4133099824868655E-2</v>
      </c>
      <c r="J38">
        <f>IFERROR('cantidad pollos muertos'!J38/'cantidad inicial pollos'!J38,"")</f>
        <v>4.3249868674487831E-2</v>
      </c>
      <c r="K38">
        <f>IFERROR('cantidad pollos muertos'!K38/'cantidad inicial pollos'!K38,"")</f>
        <v>1.8907563025210083E-2</v>
      </c>
      <c r="L38">
        <f>IFERROR('cantidad pollos muertos'!L38/'cantidad inicial pollos'!L38,"")</f>
        <v>1.9244734931009439E-2</v>
      </c>
      <c r="M38">
        <f>IFERROR('cantidad pollos muertos'!M38/'cantidad inicial pollos'!M38,"")</f>
        <v>6.2909090909090915E-2</v>
      </c>
      <c r="N38">
        <f>IFERROR('cantidad pollos muertos'!N38/'cantidad inicial pollos'!N38,"")</f>
        <v>2.4702998302847445E-2</v>
      </c>
      <c r="O38" t="str">
        <f>IFERROR('cantidad pollos muertos'!O38/'cantidad inicial pollos'!O38,"")</f>
        <v/>
      </c>
      <c r="P38">
        <f>IFERROR('cantidad pollos muertos'!P38/'cantidad inicial pollos'!P38,"")</f>
        <v>1.699346405228758E-2</v>
      </c>
      <c r="Q38">
        <f>IFERROR('cantidad pollos muertos'!Q38/'cantidad inicial pollos'!Q38,"")</f>
        <v>2.0588235294117647E-2</v>
      </c>
      <c r="R38">
        <f>IFERROR('cantidad pollos muertos'!R38/'cantidad inicial pollos'!R38,"")</f>
        <v>1.5686274509803921E-2</v>
      </c>
      <c r="S38" t="str">
        <f>IFERROR('cantidad pollos muertos'!S38/'cantidad inicial pollos'!S38,"")</f>
        <v/>
      </c>
      <c r="T38">
        <f>IFERROR('cantidad pollos muertos'!T38/'cantidad inicial pollos'!T38,"")</f>
        <v>1.4177978883861237E-2</v>
      </c>
      <c r="U38">
        <f>IFERROR('cantidad pollos muertos'!U38/'cantidad inicial pollos'!U38,"")</f>
        <v>1.5987933634992457E-2</v>
      </c>
      <c r="V38">
        <f>IFERROR('cantidad pollos muertos'!V38/'cantidad inicial pollos'!V38,"")</f>
        <v>1.3876319758672699E-2</v>
      </c>
      <c r="W38" t="str">
        <f>IFERROR('cantidad pollos muertos'!W38/'cantidad inicial pollos'!W38,"")</f>
        <v/>
      </c>
      <c r="X38">
        <f>IFERROR('cantidad pollos muertos'!X38/'cantidad inicial pollos'!X38,"")</f>
        <v>2.7777777777777776E-2</v>
      </c>
      <c r="Y38">
        <f>IFERROR('cantidad pollos muertos'!Y38/'cantidad inicial pollos'!Y38,"")</f>
        <v>2.2829131652661063E-2</v>
      </c>
      <c r="Z38">
        <f>IFERROR('cantidad pollos muertos'!Z38/'cantidad inicial pollos'!Z38,"")</f>
        <v>3.6231884057971016E-2</v>
      </c>
      <c r="AA38">
        <f>IFERROR('cantidad pollos muertos'!AA38/'cantidad inicial pollos'!AA38,"")</f>
        <v>3.0264279624893437E-2</v>
      </c>
      <c r="AB38">
        <f t="shared" si="0"/>
        <v>2</v>
      </c>
      <c r="AC38">
        <f t="shared" si="1"/>
        <v>19</v>
      </c>
      <c r="AD38">
        <f t="shared" si="2"/>
        <v>6.2615408933375249E-6</v>
      </c>
    </row>
    <row r="39" spans="1:30" x14ac:dyDescent="0.25">
      <c r="A39">
        <v>38</v>
      </c>
      <c r="B39" t="s">
        <v>19</v>
      </c>
      <c r="C39">
        <f>IFERROR('cantidad pollos muertos'!C39/'cantidad inicial pollos'!C39,"")</f>
        <v>4.2175360710321866E-2</v>
      </c>
      <c r="D39">
        <f>IFERROR('cantidad pollos muertos'!D39/'cantidad inicial pollos'!D39,"")</f>
        <v>2.9616413916146299E-2</v>
      </c>
      <c r="E39">
        <f>IFERROR('cantidad pollos muertos'!E39/'cantidad inicial pollos'!E39,"")</f>
        <v>3.4785545423843295E-2</v>
      </c>
      <c r="F39">
        <f>IFERROR('cantidad pollos muertos'!F39/'cantidad inicial pollos'!F39,"")</f>
        <v>4.307116104868914E-2</v>
      </c>
      <c r="G39">
        <f>IFERROR('cantidad pollos muertos'!G39/'cantidad inicial pollos'!G39,"")</f>
        <v>3.6968954248366014E-2</v>
      </c>
      <c r="H39">
        <f>IFERROR('cantidad pollos muertos'!H39/'cantidad inicial pollos'!H39,"")</f>
        <v>2.2316275490573297E-2</v>
      </c>
      <c r="I39">
        <f>IFERROR('cantidad pollos muertos'!I39/'cantidad inicial pollos'!I39,"")</f>
        <v>1.4036867918146456E-2</v>
      </c>
      <c r="J39">
        <f>IFERROR('cantidad pollos muertos'!J39/'cantidad inicial pollos'!J39,"")</f>
        <v>3.8528896672504379E-2</v>
      </c>
      <c r="K39">
        <f>IFERROR('cantidad pollos muertos'!K39/'cantidad inicial pollos'!K39,"")</f>
        <v>2.4518388791593695E-2</v>
      </c>
      <c r="L39">
        <f>IFERROR('cantidad pollos muertos'!L39/'cantidad inicial pollos'!L39,"")</f>
        <v>4.884453781512605E-2</v>
      </c>
      <c r="M39">
        <f>IFERROR('cantidad pollos muertos'!M39/'cantidad inicial pollos'!M39,"")</f>
        <v>3.4950071326676178E-2</v>
      </c>
      <c r="N39">
        <f>IFERROR('cantidad pollos muertos'!N39/'cantidad inicial pollos'!N39,"")</f>
        <v>3.3868092691622102E-2</v>
      </c>
      <c r="O39" t="str">
        <f>IFERROR('cantidad pollos muertos'!O39/'cantidad inicial pollos'!O39,"")</f>
        <v/>
      </c>
      <c r="P39">
        <f>IFERROR('cantidad pollos muertos'!P39/'cantidad inicial pollos'!P39,"")</f>
        <v>3.5650623885918005E-2</v>
      </c>
      <c r="Q39">
        <f>IFERROR('cantidad pollos muertos'!Q39/'cantidad inicial pollos'!Q39,"")</f>
        <v>6.6937119675456389E-2</v>
      </c>
      <c r="R39">
        <f>IFERROR('cantidad pollos muertos'!R39/'cantidad inicial pollos'!R39,"")</f>
        <v>4.1582150101419878E-2</v>
      </c>
      <c r="S39" t="str">
        <f>IFERROR('cantidad pollos muertos'!S39/'cantidad inicial pollos'!S39,"")</f>
        <v/>
      </c>
      <c r="T39">
        <f>IFERROR('cantidad pollos muertos'!T39/'cantidad inicial pollos'!T39,"")</f>
        <v>1.9957983193277309E-2</v>
      </c>
      <c r="U39">
        <f>IFERROR('cantidad pollos muertos'!U39/'cantidad inicial pollos'!U39,"")</f>
        <v>2.1358543417366947E-2</v>
      </c>
      <c r="V39">
        <f>IFERROR('cantidad pollos muertos'!V39/'cantidad inicial pollos'!V39,"")</f>
        <v>2.4509803921568627E-2</v>
      </c>
      <c r="W39" t="str">
        <f>IFERROR('cantidad pollos muertos'!W39/'cantidad inicial pollos'!W39,"")</f>
        <v/>
      </c>
      <c r="X39">
        <f>IFERROR('cantidad pollos muertos'!X39/'cantidad inicial pollos'!X39,"")</f>
        <v>2.6200135226504394E-2</v>
      </c>
      <c r="Y39">
        <f>IFERROR('cantidad pollos muertos'!Y39/'cantidad inicial pollos'!Y39,"")</f>
        <v>5.6022408963585436E-2</v>
      </c>
      <c r="Z39">
        <f>IFERROR('cantidad pollos muertos'!Z39/'cantidad inicial pollos'!Z39,"")</f>
        <v>2.8711484593837534E-2</v>
      </c>
      <c r="AA39">
        <f>IFERROR('cantidad pollos muertos'!AA39/'cantidad inicial pollos'!AA39,"")</f>
        <v>3.5539215686274508E-2</v>
      </c>
      <c r="AB39">
        <f t="shared" si="0"/>
        <v>2</v>
      </c>
      <c r="AC39">
        <f t="shared" si="1"/>
        <v>22</v>
      </c>
      <c r="AD39">
        <f t="shared" si="2"/>
        <v>8.596318690212712E-8</v>
      </c>
    </row>
    <row r="40" spans="1:30" x14ac:dyDescent="0.25">
      <c r="A40">
        <v>39</v>
      </c>
      <c r="B40" t="s">
        <v>26</v>
      </c>
      <c r="C40">
        <f>IFERROR('cantidad pollos muertos'!C40/'cantidad inicial pollos'!C40,"")</f>
        <v>0.11911911911911911</v>
      </c>
      <c r="D40">
        <f>IFERROR('cantidad pollos muertos'!D40/'cantidad inicial pollos'!D40,"")</f>
        <v>0.18186274509803921</v>
      </c>
      <c r="E40">
        <f>IFERROR('cantidad pollos muertos'!E40/'cantidad inicial pollos'!E40,"")</f>
        <v>0.16097401536198724</v>
      </c>
      <c r="F40">
        <f>IFERROR('cantidad pollos muertos'!F40/'cantidad inicial pollos'!F40,"")</f>
        <v>5.8371484630477435E-2</v>
      </c>
      <c r="G40">
        <f>IFERROR('cantidad pollos muertos'!G40/'cantidad inicial pollos'!G40,"")</f>
        <v>0.20576696743821107</v>
      </c>
      <c r="H40">
        <f>IFERROR('cantidad pollos muertos'!H40/'cantidad inicial pollos'!H40,"")</f>
        <v>2.0086083213773313E-2</v>
      </c>
      <c r="I40">
        <f>IFERROR('cantidad pollos muertos'!I40/'cantidad inicial pollos'!I40,"")</f>
        <v>2.3039215686274511E-2</v>
      </c>
      <c r="J40">
        <f>IFERROR('cantidad pollos muertos'!J40/'cantidad inicial pollos'!J40,"")</f>
        <v>2.0598332515939184E-2</v>
      </c>
      <c r="K40">
        <f>IFERROR('cantidad pollos muertos'!K40/'cantidad inicial pollos'!K40,"")</f>
        <v>1.6339869281045753E-2</v>
      </c>
      <c r="L40">
        <f>IFERROR('cantidad pollos muertos'!L40/'cantidad inicial pollos'!L40,"")</f>
        <v>3.6928104575163399E-2</v>
      </c>
      <c r="M40">
        <f>IFERROR('cantidad pollos muertos'!M40/'cantidad inicial pollos'!M40,"")</f>
        <v>2.4513809445987907E-2</v>
      </c>
      <c r="N40">
        <f>IFERROR('cantidad pollos muertos'!N40/'cantidad inicial pollos'!N40,"")</f>
        <v>1.2581699346405229E-2</v>
      </c>
      <c r="O40" t="str">
        <f>IFERROR('cantidad pollos muertos'!O40/'cantidad inicial pollos'!O40,"")</f>
        <v/>
      </c>
      <c r="P40">
        <f>IFERROR('cantidad pollos muertos'!P40/'cantidad inicial pollos'!P40,"")</f>
        <v>3.6601307189542485E-2</v>
      </c>
      <c r="Q40">
        <f>IFERROR('cantidad pollos muertos'!Q40/'cantidad inicial pollos'!Q40,"")</f>
        <v>2.6470588235294117E-2</v>
      </c>
      <c r="R40">
        <f>IFERROR('cantidad pollos muertos'!R40/'cantidad inicial pollos'!R40,"")</f>
        <v>1.7647058823529412E-2</v>
      </c>
      <c r="S40" t="str">
        <f>IFERROR('cantidad pollos muertos'!S40/'cantidad inicial pollos'!S40,"")</f>
        <v/>
      </c>
      <c r="T40">
        <f>IFERROR('cantidad pollos muertos'!T40/'cantidad inicial pollos'!T40,"")</f>
        <v>4.3137254901960784E-2</v>
      </c>
      <c r="U40">
        <f>IFERROR('cantidad pollos muertos'!U40/'cantidad inicial pollos'!U40,"")</f>
        <v>2.630718954248366E-2</v>
      </c>
      <c r="V40">
        <f>IFERROR('cantidad pollos muertos'!V40/'cantidad inicial pollos'!V40,"")</f>
        <v>3.5620915032679737E-2</v>
      </c>
      <c r="W40" t="str">
        <f>IFERROR('cantidad pollos muertos'!W40/'cantidad inicial pollos'!W40,"")</f>
        <v/>
      </c>
      <c r="X40">
        <f>IFERROR('cantidad pollos muertos'!X40/'cantidad inicial pollos'!X40,"")</f>
        <v>4.4117647058823532E-2</v>
      </c>
      <c r="Y40">
        <f>IFERROR('cantidad pollos muertos'!Y40/'cantidad inicial pollos'!Y40,"")</f>
        <v>2.7124183006535948E-2</v>
      </c>
      <c r="Z40">
        <f>IFERROR('cantidad pollos muertos'!Z40/'cantidad inicial pollos'!Z40,"")</f>
        <v>2.8758169934640521E-2</v>
      </c>
      <c r="AA40">
        <f>IFERROR('cantidad pollos muertos'!AA40/'cantidad inicial pollos'!AA40,"")</f>
        <v>5.5228758169934639E-2</v>
      </c>
      <c r="AB40">
        <f t="shared" si="0"/>
        <v>6</v>
      </c>
      <c r="AC40">
        <f t="shared" si="1"/>
        <v>22</v>
      </c>
      <c r="AD40">
        <f t="shared" si="2"/>
        <v>6.2306848894930766E-3</v>
      </c>
    </row>
    <row r="41" spans="1:30" x14ac:dyDescent="0.25">
      <c r="A41">
        <v>40</v>
      </c>
      <c r="B41" t="s">
        <v>33</v>
      </c>
      <c r="C41">
        <f>IFERROR('cantidad pollos muertos'!C41/'cantidad inicial pollos'!C41,"")</f>
        <v>7.8947368421052627E-2</v>
      </c>
      <c r="D41">
        <f>IFERROR('cantidad pollos muertos'!D41/'cantidad inicial pollos'!D41,"")</f>
        <v>0.12451771308312873</v>
      </c>
      <c r="E41">
        <f>IFERROR('cantidad pollos muertos'!E41/'cantidad inicial pollos'!E41,"")</f>
        <v>8.7885154061624643E-2</v>
      </c>
      <c r="F41">
        <f>IFERROR('cantidad pollos muertos'!F41/'cantidad inicial pollos'!F41,"")</f>
        <v>6.8675543097407143E-2</v>
      </c>
      <c r="G41">
        <f>IFERROR('cantidad pollos muertos'!G41/'cantidad inicial pollos'!G41,"")</f>
        <v>4.6397188049209136E-2</v>
      </c>
      <c r="H41">
        <f>IFERROR('cantidad pollos muertos'!H41/'cantidad inicial pollos'!H41,"")</f>
        <v>2.9071803852889669E-2</v>
      </c>
      <c r="I41">
        <f>IFERROR('cantidad pollos muertos'!I41/'cantidad inicial pollos'!I41,"")</f>
        <v>2.7177472167648986E-2</v>
      </c>
      <c r="J41">
        <f>IFERROR('cantidad pollos muertos'!J41/'cantidad inicial pollos'!J41,"")</f>
        <v>0.10221898872317206</v>
      </c>
      <c r="K41">
        <f>IFERROR('cantidad pollos muertos'!K41/'cantidad inicial pollos'!K41,"")</f>
        <v>1.4383785550833606E-2</v>
      </c>
      <c r="L41">
        <f>IFERROR('cantidad pollos muertos'!L41/'cantidad inicial pollos'!L41,"")</f>
        <v>1.5359477124183006E-2</v>
      </c>
      <c r="M41">
        <f>IFERROR('cantidad pollos muertos'!M41/'cantidad inicial pollos'!M41,"")</f>
        <v>5.5918663761801018E-2</v>
      </c>
      <c r="N41">
        <f>IFERROR('cantidad pollos muertos'!N41/'cantidad inicial pollos'!N41,"")</f>
        <v>1.1256354393609296E-2</v>
      </c>
      <c r="O41" t="str">
        <f>IFERROR('cantidad pollos muertos'!O41/'cantidad inicial pollos'!O41,"")</f>
        <v/>
      </c>
      <c r="P41">
        <f>IFERROR('cantidad pollos muertos'!P41/'cantidad inicial pollos'!P41,"")</f>
        <v>1.6106442577030811E-2</v>
      </c>
      <c r="Q41">
        <f>IFERROR('cantidad pollos muertos'!Q41/'cantidad inicial pollos'!Q41,"")</f>
        <v>2.0658263305322128E-2</v>
      </c>
      <c r="R41">
        <f>IFERROR('cantidad pollos muertos'!R41/'cantidad inicial pollos'!R41,"")</f>
        <v>1.9607843137254902E-2</v>
      </c>
      <c r="S41" t="str">
        <f>IFERROR('cantidad pollos muertos'!S41/'cantidad inicial pollos'!S41,"")</f>
        <v/>
      </c>
      <c r="T41">
        <f>IFERROR('cantidad pollos muertos'!T41/'cantidad inicial pollos'!T41,"")</f>
        <v>1.9607843137254902E-2</v>
      </c>
      <c r="U41">
        <f>IFERROR('cantidad pollos muertos'!U41/'cantidad inicial pollos'!U41,"")</f>
        <v>3.4690799396681751E-2</v>
      </c>
      <c r="V41">
        <f>IFERROR('cantidad pollos muertos'!V41/'cantidad inicial pollos'!V41,"")</f>
        <v>2.3238925199709513E-2</v>
      </c>
      <c r="W41" t="str">
        <f>IFERROR('cantidad pollos muertos'!W41/'cantidad inicial pollos'!W41,"")</f>
        <v/>
      </c>
      <c r="X41">
        <f>IFERROR('cantidad pollos muertos'!X41/'cantidad inicial pollos'!X41,"")</f>
        <v>2.5910364145658265E-2</v>
      </c>
      <c r="Y41">
        <f>IFERROR('cantidad pollos muertos'!Y41/'cantidad inicial pollos'!Y41,"")</f>
        <v>2.3109243697478993E-2</v>
      </c>
      <c r="Z41">
        <f>IFERROR('cantidad pollos muertos'!Z41/'cantidad inicial pollos'!Z41,"")</f>
        <v>1.2605042016806723E-2</v>
      </c>
      <c r="AA41">
        <f>IFERROR('cantidad pollos muertos'!AA41/'cantidad inicial pollos'!AA41,"")</f>
        <v>1.8207282913165267E-2</v>
      </c>
      <c r="AB41">
        <f t="shared" si="0"/>
        <v>6</v>
      </c>
      <c r="AC41">
        <f t="shared" si="1"/>
        <v>22</v>
      </c>
      <c r="AD41">
        <f t="shared" si="2"/>
        <v>6.2306848894930766E-3</v>
      </c>
    </row>
    <row r="42" spans="1:30" x14ac:dyDescent="0.25">
      <c r="A42">
        <v>41</v>
      </c>
      <c r="B42" t="s">
        <v>6</v>
      </c>
      <c r="C42">
        <f>IFERROR('cantidad pollos muertos'!C42/'cantidad inicial pollos'!C42,"")</f>
        <v>7.9687136993727245E-2</v>
      </c>
      <c r="D42">
        <f>IFERROR('cantidad pollos muertos'!D42/'cantidad inicial pollos'!D42,"")</f>
        <v>0.12912127814088598</v>
      </c>
      <c r="E42">
        <f>IFERROR('cantidad pollos muertos'!E42/'cantidad inicial pollos'!E42,"")</f>
        <v>0.34255628177196806</v>
      </c>
      <c r="F42">
        <f>IFERROR('cantidad pollos muertos'!F42/'cantidad inicial pollos'!F42,"")</f>
        <v>6.7538126361655779E-2</v>
      </c>
      <c r="G42">
        <f>IFERROR('cantidad pollos muertos'!G42/'cantidad inicial pollos'!G42,"")</f>
        <v>5.5514543038535362E-2</v>
      </c>
      <c r="H42">
        <f>IFERROR('cantidad pollos muertos'!H42/'cantidad inicial pollos'!H42,"")</f>
        <v>4.5288912024986985E-2</v>
      </c>
      <c r="I42">
        <f>IFERROR('cantidad pollos muertos'!I42/'cantidad inicial pollos'!I42,"")</f>
        <v>7.540849673202614E-2</v>
      </c>
      <c r="J42">
        <f>IFERROR('cantidad pollos muertos'!J42/'cantidad inicial pollos'!J42,"")</f>
        <v>1.7396432257113372E-2</v>
      </c>
      <c r="K42">
        <f>IFERROR('cantidad pollos muertos'!K42/'cantidad inicial pollos'!K42,"")</f>
        <v>4.2928742645456527E-2</v>
      </c>
      <c r="L42">
        <f>IFERROR('cantidad pollos muertos'!L42/'cantidad inicial pollos'!L42,"")</f>
        <v>2.6847662141779787E-2</v>
      </c>
      <c r="M42">
        <f>IFERROR('cantidad pollos muertos'!M42/'cantidad inicial pollos'!M42,"")</f>
        <v>2.6289034132171388E-2</v>
      </c>
      <c r="N42">
        <f>IFERROR('cantidad pollos muertos'!N42/'cantidad inicial pollos'!N42,"")</f>
        <v>3.1808278867102399E-2</v>
      </c>
      <c r="O42" t="str">
        <f>IFERROR('cantidad pollos muertos'!O42/'cantidad inicial pollos'!O42,"")</f>
        <v/>
      </c>
      <c r="P42">
        <f>IFERROR('cantidad pollos muertos'!P42/'cantidad inicial pollos'!P42,"")</f>
        <v>8.1190994916485112E-2</v>
      </c>
      <c r="Q42">
        <f>IFERROR('cantidad pollos muertos'!Q42/'cantidad inicial pollos'!Q42,"")</f>
        <v>4.7058823529411764E-2</v>
      </c>
      <c r="R42">
        <f>IFERROR('cantidad pollos muertos'!R42/'cantidad inicial pollos'!R42,"")</f>
        <v>3.8416848220769788E-2</v>
      </c>
      <c r="S42" t="str">
        <f>IFERROR('cantidad pollos muertos'!S42/'cantidad inicial pollos'!S42,"")</f>
        <v/>
      </c>
      <c r="T42">
        <f>IFERROR('cantidad pollos muertos'!T42/'cantidad inicial pollos'!T42,"")</f>
        <v>4.5030425963488843E-2</v>
      </c>
      <c r="U42">
        <f>IFERROR('cantidad pollos muertos'!U42/'cantidad inicial pollos'!U42,"")</f>
        <v>4.5977011494252873E-2</v>
      </c>
      <c r="V42">
        <f>IFERROR('cantidad pollos muertos'!V42/'cantidad inicial pollos'!V42,"")</f>
        <v>3.887762001352265E-2</v>
      </c>
      <c r="W42" t="str">
        <f>IFERROR('cantidad pollos muertos'!W42/'cantidad inicial pollos'!W42,"")</f>
        <v/>
      </c>
      <c r="X42">
        <f>IFERROR('cantidad pollos muertos'!X42/'cantidad inicial pollos'!X42,"")</f>
        <v>4.7329276538201487E-2</v>
      </c>
      <c r="Y42">
        <f>IFERROR('cantidad pollos muertos'!Y42/'cantidad inicial pollos'!Y42,"")</f>
        <v>7.8296146044624745E-2</v>
      </c>
      <c r="Z42">
        <f>IFERROR('cantidad pollos muertos'!Z42/'cantidad inicial pollos'!Z42,"")</f>
        <v>5.3279242731575388E-2</v>
      </c>
      <c r="AA42">
        <f>IFERROR('cantidad pollos muertos'!AA42/'cantidad inicial pollos'!AA42,"")</f>
        <v>4.7973856209150324E-2</v>
      </c>
      <c r="AB42">
        <f t="shared" si="0"/>
        <v>9</v>
      </c>
      <c r="AC42">
        <f t="shared" si="1"/>
        <v>22</v>
      </c>
      <c r="AD42">
        <f t="shared" si="2"/>
        <v>0.13948164066608992</v>
      </c>
    </row>
    <row r="43" spans="1:30" x14ac:dyDescent="0.25">
      <c r="A43">
        <v>42</v>
      </c>
      <c r="B43" t="s">
        <v>4</v>
      </c>
      <c r="C43">
        <f>IFERROR('cantidad pollos muertos'!C43/'cantidad inicial pollos'!C43,"")</f>
        <v>6.7530959752321984E-2</v>
      </c>
      <c r="D43">
        <f>IFERROR('cantidad pollos muertos'!D43/'cantidad inicial pollos'!D43,"")</f>
        <v>8.4967320261437912E-2</v>
      </c>
      <c r="E43">
        <f>IFERROR('cantidad pollos muertos'!E43/'cantidad inicial pollos'!E43,"")</f>
        <v>0.24266191325014855</v>
      </c>
      <c r="F43">
        <f>IFERROR('cantidad pollos muertos'!F43/'cantidad inicial pollos'!F43,"")</f>
        <v>9.5306001188354125E-2</v>
      </c>
      <c r="G43">
        <f>IFERROR('cantidad pollos muertos'!G43/'cantidad inicial pollos'!G43,"")</f>
        <v>6.0568730109844988E-2</v>
      </c>
      <c r="H43">
        <f>IFERROR('cantidad pollos muertos'!H43/'cantidad inicial pollos'!H43,"")</f>
        <v>3.8569918985558296E-2</v>
      </c>
      <c r="I43">
        <f>IFERROR('cantidad pollos muertos'!I43/'cantidad inicial pollos'!I43,"")</f>
        <v>3.7667698658410735E-2</v>
      </c>
      <c r="J43">
        <f>IFERROR('cantidad pollos muertos'!J43/'cantidad inicial pollos'!J43,"")</f>
        <v>4.8094215930846437E-2</v>
      </c>
      <c r="K43">
        <f>IFERROR('cantidad pollos muertos'!K43/'cantidad inicial pollos'!K43,"")</f>
        <v>7.3499702911467624E-2</v>
      </c>
      <c r="L43">
        <f>IFERROR('cantidad pollos muertos'!L43/'cantidad inicial pollos'!L43,"")</f>
        <v>5.3758169934640526E-2</v>
      </c>
      <c r="M43">
        <f>IFERROR('cantidad pollos muertos'!M43/'cantidad inicial pollos'!M43,"")</f>
        <v>0.1254341736694678</v>
      </c>
      <c r="N43">
        <f>IFERROR('cantidad pollos muertos'!N43/'cantidad inicial pollos'!N43,"")</f>
        <v>3.40113184288676E-2</v>
      </c>
      <c r="O43" t="str">
        <f>IFERROR('cantidad pollos muertos'!O43/'cantidad inicial pollos'!O43,"")</f>
        <v/>
      </c>
      <c r="P43">
        <f>IFERROR('cantidad pollos muertos'!P43/'cantidad inicial pollos'!P43,"")</f>
        <v>3.2295271049596307E-2</v>
      </c>
      <c r="Q43">
        <f>IFERROR('cantidad pollos muertos'!Q43/'cantidad inicial pollos'!Q43,"")</f>
        <v>3.645998940116587E-2</v>
      </c>
      <c r="R43">
        <f>IFERROR('cantidad pollos muertos'!R43/'cantidad inicial pollos'!R43,"")</f>
        <v>3.0362448009506833E-2</v>
      </c>
      <c r="S43" t="str">
        <f>IFERROR('cantidad pollos muertos'!S43/'cantidad inicial pollos'!S43,"")</f>
        <v/>
      </c>
      <c r="T43">
        <f>IFERROR('cantidad pollos muertos'!T43/'cantidad inicial pollos'!T43,"")</f>
        <v>1.9550510262584565E-2</v>
      </c>
      <c r="U43">
        <f>IFERROR('cantidad pollos muertos'!U43/'cantidad inicial pollos'!U43,"")</f>
        <v>3.3893557422969185E-2</v>
      </c>
      <c r="V43">
        <f>IFERROR('cantidad pollos muertos'!V43/'cantidad inicial pollos'!V43,"")</f>
        <v>2.7332144979203804E-2</v>
      </c>
      <c r="W43" t="str">
        <f>IFERROR('cantidad pollos muertos'!W43/'cantidad inicial pollos'!W43,"")</f>
        <v/>
      </c>
      <c r="X43">
        <f>IFERROR('cantidad pollos muertos'!X43/'cantidad inicial pollos'!X43,"")</f>
        <v>4.6809475235180781E-2</v>
      </c>
      <c r="Y43">
        <f>IFERROR('cantidad pollos muertos'!Y43/'cantidad inicial pollos'!Y43,"")</f>
        <v>6.5377532228360957E-2</v>
      </c>
      <c r="Z43">
        <f>IFERROR('cantidad pollos muertos'!Z43/'cantidad inicial pollos'!Z43,"")</f>
        <v>6.0341555977229601E-2</v>
      </c>
      <c r="AA43">
        <f>IFERROR('cantidad pollos muertos'!AA43/'cantidad inicial pollos'!AA43,"")</f>
        <v>7.7030812324929976E-2</v>
      </c>
      <c r="AB43">
        <f t="shared" si="0"/>
        <v>11</v>
      </c>
      <c r="AC43">
        <f t="shared" si="1"/>
        <v>22</v>
      </c>
      <c r="AD43">
        <f t="shared" si="2"/>
        <v>0.41590595245361339</v>
      </c>
    </row>
    <row r="44" spans="1:30" x14ac:dyDescent="0.25">
      <c r="A44">
        <v>43</v>
      </c>
      <c r="B44" t="s">
        <v>2</v>
      </c>
      <c r="C44">
        <f>IFERROR('cantidad pollos muertos'!C44/'cantidad inicial pollos'!C44,"")</f>
        <v>9.0909090909090912E-2</v>
      </c>
      <c r="D44">
        <f>IFERROR('cantidad pollos muertos'!D44/'cantidad inicial pollos'!D44,"")</f>
        <v>4.1275030649775238E-2</v>
      </c>
      <c r="E44">
        <f>IFERROR('cantidad pollos muertos'!E44/'cantidad inicial pollos'!E44,"")</f>
        <v>4.9763893933890302E-2</v>
      </c>
      <c r="F44">
        <f>IFERROR('cantidad pollos muertos'!F44/'cantidad inicial pollos'!F44,"")</f>
        <v>4.6477850399419027E-2</v>
      </c>
      <c r="G44">
        <f>IFERROR('cantidad pollos muertos'!G44/'cantidad inicial pollos'!G44,"")</f>
        <v>3.8657913931436909E-2</v>
      </c>
      <c r="H44">
        <f>IFERROR('cantidad pollos muertos'!H44/'cantidad inicial pollos'!H44,"")</f>
        <v>2.3109243697478993E-2</v>
      </c>
      <c r="I44">
        <f>IFERROR('cantidad pollos muertos'!I44/'cantidad inicial pollos'!I44,"")</f>
        <v>2.4859943977591035E-2</v>
      </c>
      <c r="J44">
        <f>IFERROR('cantidad pollos muertos'!J44/'cantidad inicial pollos'!J44,"")</f>
        <v>1.9607843137254902E-2</v>
      </c>
      <c r="K44">
        <f>IFERROR('cantidad pollos muertos'!K44/'cantidad inicial pollos'!K44,"")</f>
        <v>2.3817863397548163E-2</v>
      </c>
      <c r="L44">
        <f>IFERROR('cantidad pollos muertos'!L44/'cantidad inicial pollos'!L44,"")</f>
        <v>5.4621848739495799E-2</v>
      </c>
      <c r="M44">
        <f>IFERROR('cantidad pollos muertos'!M44/'cantidad inicial pollos'!M44,"")</f>
        <v>2.9061624649859945E-2</v>
      </c>
      <c r="N44">
        <f>IFERROR('cantidad pollos muertos'!N44/'cantidad inicial pollos'!N44,"")</f>
        <v>2.9432375613174491E-2</v>
      </c>
      <c r="O44" t="str">
        <f>IFERROR('cantidad pollos muertos'!O44/'cantidad inicial pollos'!O44,"")</f>
        <v/>
      </c>
      <c r="P44">
        <f>IFERROR('cantidad pollos muertos'!P44/'cantidad inicial pollos'!P44,"")</f>
        <v>1.5756302521008403E-2</v>
      </c>
      <c r="Q44">
        <f>IFERROR('cantidad pollos muertos'!Q44/'cantidad inicial pollos'!Q44,"")</f>
        <v>2.2058823529411766E-2</v>
      </c>
      <c r="R44">
        <f>IFERROR('cantidad pollos muertos'!R44/'cantidad inicial pollos'!R44,"")</f>
        <v>2.661064425770308E-2</v>
      </c>
      <c r="S44" t="str">
        <f>IFERROR('cantidad pollos muertos'!S44/'cantidad inicial pollos'!S44,"")</f>
        <v/>
      </c>
      <c r="T44">
        <f>IFERROR('cantidad pollos muertos'!T44/'cantidad inicial pollos'!T44,"")</f>
        <v>2.4859943977591035E-2</v>
      </c>
      <c r="U44">
        <f>IFERROR('cantidad pollos muertos'!U44/'cantidad inicial pollos'!U44,"")</f>
        <v>2.1358543417366947E-2</v>
      </c>
      <c r="V44">
        <f>IFERROR('cantidad pollos muertos'!V44/'cantidad inicial pollos'!V44,"")</f>
        <v>1.2605042016806723E-2</v>
      </c>
      <c r="W44" t="str">
        <f>IFERROR('cantidad pollos muertos'!W44/'cantidad inicial pollos'!W44,"")</f>
        <v/>
      </c>
      <c r="X44">
        <f>IFERROR('cantidad pollos muertos'!X44/'cantidad inicial pollos'!X44,"")</f>
        <v>2.3378582202111614E-2</v>
      </c>
      <c r="Y44">
        <f>IFERROR('cantidad pollos muertos'!Y44/'cantidad inicial pollos'!Y44,"")</f>
        <v>2.661064425770308E-2</v>
      </c>
      <c r="Z44">
        <f>IFERROR('cantidad pollos muertos'!Z44/'cantidad inicial pollos'!Z44,"")</f>
        <v>2.9411764705882353E-2</v>
      </c>
      <c r="AA44">
        <f>IFERROR('cantidad pollos muertos'!AA44/'cantidad inicial pollos'!AA44,"")</f>
        <v>3.4690799396681751E-2</v>
      </c>
      <c r="AB44">
        <f t="shared" si="0"/>
        <v>2</v>
      </c>
      <c r="AC44">
        <f t="shared" si="1"/>
        <v>22</v>
      </c>
      <c r="AD44">
        <f t="shared" si="2"/>
        <v>8.596318690212712E-8</v>
      </c>
    </row>
    <row r="45" spans="1:30" x14ac:dyDescent="0.25">
      <c r="A45">
        <v>44</v>
      </c>
      <c r="B45" t="s">
        <v>29</v>
      </c>
      <c r="C45">
        <f>IFERROR('cantidad pollos muertos'!C45/'cantidad inicial pollos'!C45,"")</f>
        <v>6.0784313725490195E-2</v>
      </c>
      <c r="D45">
        <f>IFERROR('cantidad pollos muertos'!D45/'cantidad inicial pollos'!D45,"")</f>
        <v>0.20350262697022767</v>
      </c>
      <c r="E45">
        <f>IFERROR('cantidad pollos muertos'!E45/'cantidad inicial pollos'!E45,"")</f>
        <v>0.24194677871148459</v>
      </c>
      <c r="F45">
        <f>IFERROR('cantidad pollos muertos'!F45/'cantidad inicial pollos'!F45,"")</f>
        <v>0.14005602240896359</v>
      </c>
      <c r="G45">
        <f>IFERROR('cantidad pollos muertos'!G45/'cantidad inicial pollos'!G45,"")</f>
        <v>3.6470588235294116E-2</v>
      </c>
      <c r="H45">
        <f>IFERROR('cantidad pollos muertos'!H45/'cantidad inicial pollos'!H45,"")</f>
        <v>4.4117647058823532E-2</v>
      </c>
      <c r="I45">
        <f>IFERROR('cantidad pollos muertos'!I45/'cantidad inicial pollos'!I45,"")</f>
        <v>3.4313725490196081E-2</v>
      </c>
      <c r="J45">
        <f>IFERROR('cantidad pollos muertos'!J45/'cantidad inicial pollos'!J45,"")</f>
        <v>2.2408963585434174E-2</v>
      </c>
      <c r="K45">
        <f>IFERROR('cantidad pollos muertos'!K45/'cantidad inicial pollos'!K45,"")</f>
        <v>3.1523642732049037E-2</v>
      </c>
      <c r="L45">
        <f>IFERROR('cantidad pollos muertos'!L45/'cantidad inicial pollos'!L45,"")</f>
        <v>9.3137254901960786E-2</v>
      </c>
      <c r="M45">
        <f>IFERROR('cantidad pollos muertos'!M45/'cantidad inicial pollos'!M45,"")</f>
        <v>3.711484593837535E-2</v>
      </c>
      <c r="N45">
        <f>IFERROR('cantidad pollos muertos'!N45/'cantidad inicial pollos'!N45,"")</f>
        <v>2.3109243697478993E-2</v>
      </c>
      <c r="O45" t="str">
        <f>IFERROR('cantidad pollos muertos'!O45/'cantidad inicial pollos'!O45,"")</f>
        <v/>
      </c>
      <c r="P45">
        <f>IFERROR('cantidad pollos muertos'!P45/'cantidad inicial pollos'!P45,"")</f>
        <v>2.9061624649859945E-2</v>
      </c>
      <c r="Q45">
        <f>IFERROR('cantidad pollos muertos'!Q45/'cantidad inicial pollos'!Q45,"")</f>
        <v>2.4159663865546219E-2</v>
      </c>
      <c r="R45">
        <f>IFERROR('cantidad pollos muertos'!R45/'cantidad inicial pollos'!R45,"")</f>
        <v>1.9607843137254902E-2</v>
      </c>
      <c r="S45" t="str">
        <f>IFERROR('cantidad pollos muertos'!S45/'cantidad inicial pollos'!S45,"")</f>
        <v/>
      </c>
      <c r="T45">
        <f>IFERROR('cantidad pollos muertos'!T45/'cantidad inicial pollos'!T45,"")</f>
        <v>4.0616246498599441E-2</v>
      </c>
      <c r="U45">
        <f>IFERROR('cantidad pollos muertos'!U45/'cantidad inicial pollos'!U45,"")</f>
        <v>1.365546218487395E-2</v>
      </c>
      <c r="V45">
        <f>IFERROR('cantidad pollos muertos'!V45/'cantidad inicial pollos'!V45,"")</f>
        <v>3.1862745098039214E-2</v>
      </c>
      <c r="W45" t="str">
        <f>IFERROR('cantidad pollos muertos'!W45/'cantidad inicial pollos'!W45,"")</f>
        <v/>
      </c>
      <c r="X45">
        <f>IFERROR('cantidad pollos muertos'!X45/'cantidad inicial pollos'!X45,"")</f>
        <v>3.711484593837535E-2</v>
      </c>
      <c r="Y45">
        <f>IFERROR('cantidad pollos muertos'!Y45/'cantidad inicial pollos'!Y45,"")</f>
        <v>3.1512605042016806E-2</v>
      </c>
      <c r="Z45">
        <f>IFERROR('cantidad pollos muertos'!Z45/'cantidad inicial pollos'!Z45,"")</f>
        <v>4.2016806722689079E-2</v>
      </c>
      <c r="AA45">
        <f>IFERROR('cantidad pollos muertos'!AA45/'cantidad inicial pollos'!AA45,"")</f>
        <v>6.5126050420168072E-2</v>
      </c>
      <c r="AB45">
        <f t="shared" si="0"/>
        <v>6</v>
      </c>
      <c r="AC45">
        <f t="shared" si="1"/>
        <v>22</v>
      </c>
      <c r="AD45">
        <f t="shared" si="2"/>
        <v>6.2306848894930766E-3</v>
      </c>
    </row>
    <row r="46" spans="1:30" x14ac:dyDescent="0.25">
      <c r="A46">
        <v>45</v>
      </c>
      <c r="B46" t="s">
        <v>22</v>
      </c>
      <c r="C46">
        <f>IFERROR('cantidad pollos muertos'!C46/'cantidad inicial pollos'!C46,"")</f>
        <v>2.4524831391784182E-2</v>
      </c>
      <c r="D46">
        <f>IFERROR('cantidad pollos muertos'!D46/'cantidad inicial pollos'!D46,"")</f>
        <v>2.3312883435582823E-2</v>
      </c>
      <c r="E46">
        <f>IFERROR('cantidad pollos muertos'!E46/'cantidad inicial pollos'!E46,"")</f>
        <v>2.8914348063284235E-2</v>
      </c>
      <c r="F46">
        <f>IFERROR('cantidad pollos muertos'!F46/'cantidad inicial pollos'!F46,"")</f>
        <v>2.3965141612200435E-2</v>
      </c>
      <c r="G46">
        <f>IFERROR('cantidad pollos muertos'!G46/'cantidad inicial pollos'!G46,"")</f>
        <v>4.2279411764705885E-2</v>
      </c>
      <c r="H46">
        <f>IFERROR('cantidad pollos muertos'!H46/'cantidad inicial pollos'!H46,"")</f>
        <v>1.9607843137254902E-2</v>
      </c>
      <c r="I46">
        <f>IFERROR('cantidad pollos muertos'!I46/'cantidad inicial pollos'!I46,"")</f>
        <v>1.3093289689034371E-2</v>
      </c>
      <c r="J46">
        <f>IFERROR('cantidad pollos muertos'!J46/'cantidad inicial pollos'!J46,"")</f>
        <v>2.2875816993464051E-2</v>
      </c>
      <c r="K46">
        <f>IFERROR('cantidad pollos muertos'!K46/'cantidad inicial pollos'!K46,"")</f>
        <v>3.8167938931297708E-3</v>
      </c>
      <c r="L46">
        <f>IFERROR('cantidad pollos muertos'!L46/'cantidad inicial pollos'!L46,"")</f>
        <v>3.5038542396636299E-2</v>
      </c>
      <c r="M46">
        <f>IFERROR('cantidad pollos muertos'!M46/'cantidad inicial pollos'!M46,"")</f>
        <v>3.2152588555858314E-2</v>
      </c>
      <c r="N46">
        <f>IFERROR('cantidad pollos muertos'!N46/'cantidad inicial pollos'!N46,"")</f>
        <v>2.4509803921568627E-2</v>
      </c>
      <c r="O46" t="str">
        <f>IFERROR('cantidad pollos muertos'!O46/'cantidad inicial pollos'!O46,"")</f>
        <v/>
      </c>
      <c r="P46">
        <f>IFERROR('cantidad pollos muertos'!P46/'cantidad inicial pollos'!P46,"")</f>
        <v>4.6296296296296294E-2</v>
      </c>
      <c r="Q46" t="str">
        <f>IFERROR('cantidad pollos muertos'!Q46/'cantidad inicial pollos'!Q46,"")</f>
        <v/>
      </c>
      <c r="R46">
        <f>IFERROR('cantidad pollos muertos'!R46/'cantidad inicial pollos'!R46,"")</f>
        <v>2.4509803921568627E-2</v>
      </c>
      <c r="S46" t="str">
        <f>IFERROR('cantidad pollos muertos'!S46/'cantidad inicial pollos'!S46,"")</f>
        <v/>
      </c>
      <c r="T46">
        <f>IFERROR('cantidad pollos muertos'!T46/'cantidad inicial pollos'!T46,"")</f>
        <v>1.3071895424836602E-2</v>
      </c>
      <c r="U46">
        <f>IFERROR('cantidad pollos muertos'!U46/'cantidad inicial pollos'!U46,"")</f>
        <v>3.3769063180827889E-2</v>
      </c>
      <c r="V46">
        <f>IFERROR('cantidad pollos muertos'!V46/'cantidad inicial pollos'!V46,"")</f>
        <v>6.0457516339869281E-2</v>
      </c>
      <c r="W46" t="str">
        <f>IFERROR('cantidad pollos muertos'!W46/'cantidad inicial pollos'!W46,"")</f>
        <v/>
      </c>
      <c r="X46">
        <f>IFERROR('cantidad pollos muertos'!X46/'cantidad inicial pollos'!X46,"")</f>
        <v>6.3180827886710242E-2</v>
      </c>
      <c r="Y46" t="str">
        <f>IFERROR('cantidad pollos muertos'!Y46/'cantidad inicial pollos'!Y46,"")</f>
        <v/>
      </c>
      <c r="Z46" t="str">
        <f>IFERROR('cantidad pollos muertos'!Z46/'cantidad inicial pollos'!Z46,"")</f>
        <v/>
      </c>
      <c r="AA46" t="str">
        <f>IFERROR('cantidad pollos muertos'!AA46/'cantidad inicial pollos'!AA46,"")</f>
        <v/>
      </c>
      <c r="AB46">
        <f t="shared" si="0"/>
        <v>2</v>
      </c>
      <c r="AC46">
        <f t="shared" si="1"/>
        <v>18</v>
      </c>
      <c r="AD46">
        <f t="shared" si="2"/>
        <v>5.3701942132056146E-6</v>
      </c>
    </row>
    <row r="47" spans="1:30" x14ac:dyDescent="0.25">
      <c r="A47">
        <v>46</v>
      </c>
      <c r="B47" t="s">
        <v>71</v>
      </c>
      <c r="C47" t="str">
        <f>IFERROR('cantidad pollos muertos'!C47/'cantidad inicial pollos'!C47,"")</f>
        <v/>
      </c>
      <c r="D47">
        <f>IFERROR('cantidad pollos muertos'!D47/'cantidad inicial pollos'!D47,"")</f>
        <v>5.2881355932203389E-2</v>
      </c>
      <c r="E47">
        <f>IFERROR('cantidad pollos muertos'!E47/'cantidad inicial pollos'!E47,"")</f>
        <v>5.6189640035118525E-2</v>
      </c>
      <c r="F47">
        <f>IFERROR('cantidad pollos muertos'!F47/'cantidad inicial pollos'!F47,"")</f>
        <v>1.555082664920609E-2</v>
      </c>
      <c r="G47">
        <f>IFERROR('cantidad pollos muertos'!G47/'cantidad inicial pollos'!G47,"")</f>
        <v>3.5130718954248366E-2</v>
      </c>
      <c r="H47">
        <f>IFERROR('cantidad pollos muertos'!H47/'cantidad inicial pollos'!H47,"")</f>
        <v>1.1700053182059918E-2</v>
      </c>
      <c r="I47">
        <f>IFERROR('cantidad pollos muertos'!I47/'cantidad inicial pollos'!I47,"")</f>
        <v>2.1358543417366947E-2</v>
      </c>
      <c r="J47">
        <f>IFERROR('cantidad pollos muertos'!J47/'cantidad inicial pollos'!J47,"")</f>
        <v>1.7857142857142856E-2</v>
      </c>
      <c r="K47">
        <f>IFERROR('cantidad pollos muertos'!K47/'cantidad inicial pollos'!K47,"")</f>
        <v>4.7452285063911748E-2</v>
      </c>
      <c r="L47">
        <f>IFERROR('cantidad pollos muertos'!L47/'cantidad inicial pollos'!L47,"")</f>
        <v>6.9032144739153339E-2</v>
      </c>
      <c r="M47">
        <f>IFERROR('cantidad pollos muertos'!M47/'cantidad inicial pollos'!M47,"")</f>
        <v>3.776325344952796E-2</v>
      </c>
      <c r="N47">
        <f>IFERROR('cantidad pollos muertos'!N47/'cantidad inicial pollos'!N47,"")</f>
        <v>1.8092394168276831E-2</v>
      </c>
      <c r="O47" t="str">
        <f>IFERROR('cantidad pollos muertos'!O47/'cantidad inicial pollos'!O47,"")</f>
        <v/>
      </c>
      <c r="P47">
        <f>IFERROR('cantidad pollos muertos'!P47/'cantidad inicial pollos'!P47,"")</f>
        <v>7.1895424836601302E-2</v>
      </c>
      <c r="Q47">
        <f>IFERROR('cantidad pollos muertos'!Q47/'cantidad inicial pollos'!Q47,"")</f>
        <v>3.8725490196078433E-2</v>
      </c>
      <c r="R47">
        <f>IFERROR('cantidad pollos muertos'!R47/'cantidad inicial pollos'!R47,"")</f>
        <v>1.7973856209150325E-2</v>
      </c>
      <c r="S47" t="str">
        <f>IFERROR('cantidad pollos muertos'!S47/'cantidad inicial pollos'!S47,"")</f>
        <v/>
      </c>
      <c r="T47">
        <f>IFERROR('cantidad pollos muertos'!T47/'cantidad inicial pollos'!T47,"")</f>
        <v>1.4177978883861237E-2</v>
      </c>
      <c r="U47">
        <f>IFERROR('cantidad pollos muertos'!U47/'cantidad inicial pollos'!U47,"")</f>
        <v>1.4328808446455505E-2</v>
      </c>
      <c r="V47">
        <f>IFERROR('cantidad pollos muertos'!V47/'cantidad inicial pollos'!V47,"")</f>
        <v>2.0814479638009049E-2</v>
      </c>
      <c r="W47" t="str">
        <f>IFERROR('cantidad pollos muertos'!W47/'cantidad inicial pollos'!W47,"")</f>
        <v/>
      </c>
      <c r="X47">
        <f>IFERROR('cantidad pollos muertos'!X47/'cantidad inicial pollos'!X47,"")</f>
        <v>2.3529411764705882E-2</v>
      </c>
      <c r="Y47">
        <f>IFERROR('cantidad pollos muertos'!Y47/'cantidad inicial pollos'!Y47,"")</f>
        <v>1.680672268907563E-2</v>
      </c>
      <c r="Z47">
        <f>IFERROR('cantidad pollos muertos'!Z47/'cantidad inicial pollos'!Z47,"")</f>
        <v>6.8627450980392163E-2</v>
      </c>
      <c r="AA47">
        <f>IFERROR('cantidad pollos muertos'!AA47/'cantidad inicial pollos'!AA47,"")</f>
        <v>4.7314578005115092E-2</v>
      </c>
      <c r="AB47">
        <f t="shared" si="0"/>
        <v>5</v>
      </c>
      <c r="AC47">
        <f t="shared" si="1"/>
        <v>21</v>
      </c>
      <c r="AD47">
        <f t="shared" si="2"/>
        <v>4.3056902669614816E-3</v>
      </c>
    </row>
    <row r="48" spans="1:30" x14ac:dyDescent="0.25">
      <c r="A48">
        <v>47</v>
      </c>
      <c r="B48" t="s">
        <v>3</v>
      </c>
      <c r="C48">
        <f>IFERROR('cantidad pollos muertos'!C48/'cantidad inicial pollos'!C48,"")</f>
        <v>4.40251572327044E-2</v>
      </c>
      <c r="D48">
        <f>IFERROR('cantidad pollos muertos'!D48/'cantidad inicial pollos'!D48,"")</f>
        <v>2.2301516503122211E-2</v>
      </c>
      <c r="E48">
        <f>IFERROR('cantidad pollos muertos'!E48/'cantidad inicial pollos'!E48,"")</f>
        <v>4.3762781186094071E-2</v>
      </c>
      <c r="F48">
        <f>IFERROR('cantidad pollos muertos'!F48/'cantidad inicial pollos'!F48,"")</f>
        <v>2.5777414075286414E-2</v>
      </c>
      <c r="G48">
        <f>IFERROR('cantidad pollos muertos'!G48/'cantidad inicial pollos'!G48,"")</f>
        <v>2.7027027027027029E-2</v>
      </c>
      <c r="H48">
        <f>IFERROR('cantidad pollos muertos'!H48/'cantidad inicial pollos'!H48,"")</f>
        <v>2.2058823529411766E-2</v>
      </c>
      <c r="I48">
        <f>IFERROR('cantidad pollos muertos'!I48/'cantidad inicial pollos'!I48,"")</f>
        <v>3.3905228758169932E-2</v>
      </c>
      <c r="J48">
        <f>IFERROR('cantidad pollos muertos'!J48/'cantidad inicial pollos'!J48,"")</f>
        <v>1.8790849673202614E-2</v>
      </c>
      <c r="K48">
        <f>IFERROR('cantidad pollos muertos'!K48/'cantidad inicial pollos'!K48,"")</f>
        <v>3.8398692810457519E-2</v>
      </c>
      <c r="L48">
        <f>IFERROR('cantidad pollos muertos'!L48/'cantidad inicial pollos'!L48,"")</f>
        <v>7.3937908496732027E-2</v>
      </c>
      <c r="M48">
        <f>IFERROR('cantidad pollos muertos'!M48/'cantidad inicial pollos'!M48,"")</f>
        <v>3.7990196078431369E-2</v>
      </c>
      <c r="N48">
        <f>IFERROR('cantidad pollos muertos'!N48/'cantidad inicial pollos'!N48,"")</f>
        <v>5.6781045751633986E-2</v>
      </c>
      <c r="O48" t="str">
        <f>IFERROR('cantidad pollos muertos'!O48/'cantidad inicial pollos'!O48,"")</f>
        <v/>
      </c>
      <c r="P48">
        <f>IFERROR('cantidad pollos muertos'!P48/'cantidad inicial pollos'!P48,"")</f>
        <v>3.3905228758169932E-2</v>
      </c>
      <c r="Q48">
        <f>IFERROR('cantidad pollos muertos'!Q48/'cantidad inicial pollos'!Q48,"")</f>
        <v>2.661064425770308E-2</v>
      </c>
      <c r="R48">
        <f>IFERROR('cantidad pollos muertos'!R48/'cantidad inicial pollos'!R48,"")</f>
        <v>4.5868347338935571E-2</v>
      </c>
      <c r="S48" t="str">
        <f>IFERROR('cantidad pollos muertos'!S48/'cantidad inicial pollos'!S48,"")</f>
        <v/>
      </c>
      <c r="T48">
        <f>IFERROR('cantidad pollos muertos'!T48/'cantidad inicial pollos'!T48,"")</f>
        <v>2.661064425770308E-2</v>
      </c>
      <c r="U48">
        <f>IFERROR('cantidad pollos muertos'!U48/'cantidad inicial pollos'!U48,"")</f>
        <v>2.6260504201680673E-2</v>
      </c>
      <c r="V48">
        <f>IFERROR('cantidad pollos muertos'!V48/'cantidad inicial pollos'!V48,"")</f>
        <v>1.7156862745098041E-2</v>
      </c>
      <c r="W48" t="str">
        <f>IFERROR('cantidad pollos muertos'!W48/'cantidad inicial pollos'!W48,"")</f>
        <v/>
      </c>
      <c r="X48">
        <f>IFERROR('cantidad pollos muertos'!X48/'cantidad inicial pollos'!X48,"")</f>
        <v>1.5082956259426848E-2</v>
      </c>
      <c r="Y48">
        <f>IFERROR('cantidad pollos muertos'!Y48/'cantidad inicial pollos'!Y48,"")</f>
        <v>2.661064425770308E-2</v>
      </c>
      <c r="Z48">
        <f>IFERROR('cantidad pollos muertos'!Z48/'cantidad inicial pollos'!Z48,"")</f>
        <v>2.3001508295625944E-2</v>
      </c>
      <c r="AA48">
        <f>IFERROR('cantidad pollos muertos'!AA48/'cantidad inicial pollos'!AA48,"")</f>
        <v>3.4690799396681751E-2</v>
      </c>
      <c r="AB48">
        <f t="shared" si="0"/>
        <v>2</v>
      </c>
      <c r="AC48">
        <f t="shared" si="1"/>
        <v>22</v>
      </c>
      <c r="AD48">
        <f t="shared" si="2"/>
        <v>8.596318690212712E-8</v>
      </c>
    </row>
    <row r="49" spans="1:30" x14ac:dyDescent="0.25">
      <c r="A49">
        <v>48</v>
      </c>
      <c r="B49" t="s">
        <v>17</v>
      </c>
      <c r="C49">
        <f>IFERROR('cantidad pollos muertos'!C49/'cantidad inicial pollos'!C49,"")</f>
        <v>5.7086614173228349E-2</v>
      </c>
      <c r="D49">
        <f>IFERROR('cantidad pollos muertos'!D49/'cantidad inicial pollos'!D49,"")</f>
        <v>3.7661050545094152E-2</v>
      </c>
      <c r="E49">
        <f>IFERROR('cantidad pollos muertos'!E49/'cantidad inicial pollos'!E49,"")</f>
        <v>8.634111818825195E-2</v>
      </c>
      <c r="F49">
        <f>IFERROR('cantidad pollos muertos'!F49/'cantidad inicial pollos'!F49,"")</f>
        <v>2.928615009151922E-2</v>
      </c>
      <c r="G49">
        <f>IFERROR('cantidad pollos muertos'!G49/'cantidad inicial pollos'!G49,"")</f>
        <v>6.8137254901960778E-2</v>
      </c>
      <c r="H49">
        <f>IFERROR('cantidad pollos muertos'!H49/'cantidad inicial pollos'!H49,"")</f>
        <v>6.0661764705882353E-2</v>
      </c>
      <c r="I49">
        <f>IFERROR('cantidad pollos muertos'!I49/'cantidad inicial pollos'!I49,"")</f>
        <v>1.7165277096615989E-2</v>
      </c>
      <c r="J49">
        <f>IFERROR('cantidad pollos muertos'!J49/'cantidad inicial pollos'!J49,"")</f>
        <v>2.0618556701030927E-2</v>
      </c>
      <c r="K49">
        <f>IFERROR('cantidad pollos muertos'!K49/'cantidad inicial pollos'!K49,"")</f>
        <v>1.9117647058823531E-2</v>
      </c>
      <c r="L49">
        <f>IFERROR('cantidad pollos muertos'!L49/'cantidad inicial pollos'!L49,"")</f>
        <v>2.3529411764705882E-2</v>
      </c>
      <c r="M49">
        <f>IFERROR('cantidad pollos muertos'!M49/'cantidad inicial pollos'!M49,"")</f>
        <v>5.9803921568627454E-2</v>
      </c>
      <c r="N49">
        <f>IFERROR('cantidad pollos muertos'!N49/'cantidad inicial pollos'!N49,"")</f>
        <v>2.9901960784313727E-2</v>
      </c>
      <c r="O49" t="str">
        <f>IFERROR('cantidad pollos muertos'!O49/'cantidad inicial pollos'!O49,"")</f>
        <v/>
      </c>
      <c r="P49">
        <f>IFERROR('cantidad pollos muertos'!P49/'cantidad inicial pollos'!P49,"")</f>
        <v>6.2745098039215685E-2</v>
      </c>
      <c r="Q49">
        <f>IFERROR('cantidad pollos muertos'!Q49/'cantidad inicial pollos'!Q49,"")</f>
        <v>2.6470588235294117E-2</v>
      </c>
      <c r="R49">
        <f>IFERROR('cantidad pollos muertos'!R49/'cantidad inicial pollos'!R49,"")</f>
        <v>3.3823529411764704E-2</v>
      </c>
      <c r="S49" t="str">
        <f>IFERROR('cantidad pollos muertos'!S49/'cantidad inicial pollos'!S49,"")</f>
        <v/>
      </c>
      <c r="T49">
        <f>IFERROR('cantidad pollos muertos'!T49/'cantidad inicial pollos'!T49,"")</f>
        <v>2.1515015688032272E-2</v>
      </c>
      <c r="U49">
        <f>IFERROR('cantidad pollos muertos'!U49/'cantidad inicial pollos'!U49,"")</f>
        <v>3.5204991087344026E-2</v>
      </c>
      <c r="V49">
        <f>IFERROR('cantidad pollos muertos'!V49/'cantidad inicial pollos'!V49,"")</f>
        <v>1.9607843137254902E-2</v>
      </c>
      <c r="W49" t="str">
        <f>IFERROR('cantidad pollos muertos'!W49/'cantidad inicial pollos'!W49,"")</f>
        <v/>
      </c>
      <c r="X49">
        <f>IFERROR('cantidad pollos muertos'!X49/'cantidad inicial pollos'!X49,"")</f>
        <v>0.19518716577540107</v>
      </c>
      <c r="Y49">
        <f>IFERROR('cantidad pollos muertos'!Y49/'cantidad inicial pollos'!Y49,"")</f>
        <v>6.9518716577540107E-2</v>
      </c>
      <c r="Z49">
        <f>IFERROR('cantidad pollos muertos'!Z49/'cantidad inicial pollos'!Z49,"")</f>
        <v>5.8823529411764705E-2</v>
      </c>
      <c r="AA49">
        <f>IFERROR('cantidad pollos muertos'!AA49/'cantidad inicial pollos'!AA49,"")</f>
        <v>0.10988562091503268</v>
      </c>
      <c r="AB49">
        <f t="shared" si="0"/>
        <v>10</v>
      </c>
      <c r="AC49">
        <f t="shared" si="1"/>
        <v>22</v>
      </c>
      <c r="AD49">
        <f t="shared" si="2"/>
        <v>0.25958607259719702</v>
      </c>
    </row>
    <row r="50" spans="1:30" x14ac:dyDescent="0.25">
      <c r="B50" s="18" t="s">
        <v>94</v>
      </c>
      <c r="C50">
        <f>COUNTIF(C2:C49,"&gt;0,05")</f>
        <v>22</v>
      </c>
      <c r="D50">
        <f t="shared" ref="D50:AA50" si="3">COUNTIF(D2:D49,"&gt;0,05")</f>
        <v>23</v>
      </c>
      <c r="E50">
        <f t="shared" si="3"/>
        <v>30</v>
      </c>
      <c r="F50">
        <f t="shared" si="3"/>
        <v>26</v>
      </c>
      <c r="G50">
        <f t="shared" si="3"/>
        <v>21</v>
      </c>
      <c r="H50">
        <f t="shared" si="3"/>
        <v>4</v>
      </c>
      <c r="I50">
        <f t="shared" si="3"/>
        <v>4</v>
      </c>
      <c r="J50">
        <f t="shared" si="3"/>
        <v>6</v>
      </c>
      <c r="K50">
        <f t="shared" si="3"/>
        <v>6</v>
      </c>
      <c r="L50">
        <f t="shared" si="3"/>
        <v>9</v>
      </c>
      <c r="M50">
        <f t="shared" si="3"/>
        <v>10</v>
      </c>
      <c r="N50">
        <f t="shared" si="3"/>
        <v>4</v>
      </c>
      <c r="O50">
        <f t="shared" si="3"/>
        <v>0</v>
      </c>
      <c r="P50">
        <f t="shared" si="3"/>
        <v>8</v>
      </c>
      <c r="Q50">
        <f t="shared" si="3"/>
        <v>4</v>
      </c>
      <c r="R50">
        <f t="shared" si="3"/>
        <v>10</v>
      </c>
      <c r="S50">
        <f t="shared" si="3"/>
        <v>0</v>
      </c>
      <c r="T50">
        <f t="shared" si="3"/>
        <v>5</v>
      </c>
      <c r="U50">
        <f t="shared" si="3"/>
        <v>1</v>
      </c>
      <c r="V50">
        <f t="shared" si="3"/>
        <v>1</v>
      </c>
      <c r="W50">
        <f t="shared" si="3"/>
        <v>0</v>
      </c>
      <c r="X50">
        <f t="shared" si="3"/>
        <v>12</v>
      </c>
      <c r="Y50">
        <f t="shared" si="3"/>
        <v>12</v>
      </c>
      <c r="Z50">
        <f t="shared" si="3"/>
        <v>16</v>
      </c>
      <c r="AA50">
        <f t="shared" si="3"/>
        <v>17</v>
      </c>
      <c r="AB50">
        <f>SUM(AB2:AB49)</f>
        <v>251</v>
      </c>
    </row>
    <row r="51" spans="1:30" x14ac:dyDescent="0.25">
      <c r="B51" s="18" t="s">
        <v>95</v>
      </c>
      <c r="C51">
        <f>COUNT(C2:C49)</f>
        <v>41</v>
      </c>
      <c r="D51">
        <f t="shared" ref="D51:AA51" si="4">COUNT(D2:D49)</f>
        <v>45</v>
      </c>
      <c r="E51">
        <f t="shared" si="4"/>
        <v>45</v>
      </c>
      <c r="F51">
        <f t="shared" si="4"/>
        <v>46</v>
      </c>
      <c r="G51">
        <f t="shared" si="4"/>
        <v>46</v>
      </c>
      <c r="H51">
        <f t="shared" si="4"/>
        <v>46</v>
      </c>
      <c r="I51">
        <f t="shared" si="4"/>
        <v>46</v>
      </c>
      <c r="J51">
        <f t="shared" si="4"/>
        <v>46</v>
      </c>
      <c r="K51">
        <f t="shared" si="4"/>
        <v>47</v>
      </c>
      <c r="L51">
        <f t="shared" si="4"/>
        <v>47</v>
      </c>
      <c r="M51">
        <f t="shared" si="4"/>
        <v>47</v>
      </c>
      <c r="N51">
        <f t="shared" si="4"/>
        <v>47</v>
      </c>
      <c r="O51">
        <f t="shared" si="4"/>
        <v>0</v>
      </c>
      <c r="P51">
        <f t="shared" si="4"/>
        <v>47</v>
      </c>
      <c r="Q51">
        <f t="shared" si="4"/>
        <v>46</v>
      </c>
      <c r="R51">
        <f t="shared" si="4"/>
        <v>47</v>
      </c>
      <c r="S51">
        <f t="shared" si="4"/>
        <v>0</v>
      </c>
      <c r="T51">
        <f t="shared" si="4"/>
        <v>46</v>
      </c>
      <c r="U51">
        <f t="shared" si="4"/>
        <v>47</v>
      </c>
      <c r="V51">
        <f t="shared" si="4"/>
        <v>47</v>
      </c>
      <c r="W51">
        <f t="shared" si="4"/>
        <v>0</v>
      </c>
      <c r="X51">
        <f t="shared" si="4"/>
        <v>47</v>
      </c>
      <c r="Y51">
        <f t="shared" si="4"/>
        <v>46</v>
      </c>
      <c r="Z51">
        <f t="shared" si="4"/>
        <v>47</v>
      </c>
      <c r="AA51">
        <f t="shared" si="4"/>
        <v>44</v>
      </c>
      <c r="AC51">
        <f>SUM(AC2:AC49)</f>
        <v>1013</v>
      </c>
    </row>
    <row r="52" spans="1:30" x14ac:dyDescent="0.25">
      <c r="B52" s="18" t="s">
        <v>93</v>
      </c>
      <c r="C52">
        <f>IFERROR(1-_xlfn.BINOM.DIST(C51/2,C51,C50/C51,TRUE),"")</f>
        <v>0.6815439644947815</v>
      </c>
      <c r="D52">
        <f t="shared" ref="D52:AA52" si="5">IFERROR(1-_xlfn.BINOM.DIST(D51/2,D51,D50/D51,TRUE),"")</f>
        <v>0.55958619430570367</v>
      </c>
      <c r="E52">
        <f t="shared" si="5"/>
        <v>0.98969828668624293</v>
      </c>
      <c r="F52">
        <f t="shared" si="5"/>
        <v>0.77213047027167092</v>
      </c>
      <c r="G52">
        <f t="shared" si="5"/>
        <v>0.22924033711667069</v>
      </c>
      <c r="H52">
        <f t="shared" si="5"/>
        <v>4.0634162701280729E-14</v>
      </c>
      <c r="I52">
        <f t="shared" si="5"/>
        <v>4.0634162701280729E-14</v>
      </c>
      <c r="J52">
        <f t="shared" si="5"/>
        <v>2.4653179497846622E-10</v>
      </c>
      <c r="K52">
        <f t="shared" si="5"/>
        <v>2.8217284064879777E-10</v>
      </c>
      <c r="L52">
        <f t="shared" si="5"/>
        <v>9.1186206407911641E-7</v>
      </c>
      <c r="M52">
        <f t="shared" si="5"/>
        <v>6.4293489958622274E-6</v>
      </c>
      <c r="N52">
        <f t="shared" si="5"/>
        <v>4.75175454539567E-14</v>
      </c>
      <c r="O52" t="str">
        <f t="shared" si="5"/>
        <v/>
      </c>
      <c r="P52">
        <f t="shared" si="5"/>
        <v>9.4746788859012554E-8</v>
      </c>
      <c r="Q52">
        <f t="shared" si="5"/>
        <v>4.0634162701280729E-14</v>
      </c>
      <c r="R52">
        <f t="shared" si="5"/>
        <v>6.4293489958622274E-6</v>
      </c>
      <c r="S52" t="str">
        <f t="shared" si="5"/>
        <v/>
      </c>
      <c r="T52">
        <f t="shared" si="5"/>
        <v>5.1947335322211075E-12</v>
      </c>
      <c r="U52">
        <f t="shared" si="5"/>
        <v>0</v>
      </c>
      <c r="V52">
        <f t="shared" si="5"/>
        <v>0</v>
      </c>
      <c r="W52" t="str">
        <f t="shared" si="5"/>
        <v/>
      </c>
      <c r="X52">
        <f t="shared" si="5"/>
        <v>1.5518257116586831E-4</v>
      </c>
      <c r="Y52">
        <f t="shared" si="5"/>
        <v>1.4396443453390528E-4</v>
      </c>
      <c r="Z52">
        <f t="shared" si="5"/>
        <v>1.1939174859695978E-2</v>
      </c>
      <c r="AA52">
        <f t="shared" si="5"/>
        <v>4.5763889335864172E-2</v>
      </c>
    </row>
  </sheetData>
  <sortState ref="B2:AD54">
    <sortCondition ref="B2"/>
  </sortState>
  <pageMargins left="0.7" right="0.7" top="0.75" bottom="0.75" header="0.3" footer="0.3"/>
  <pageSetup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zoomScale="90" zoomScaleNormal="90" workbookViewId="0">
      <selection activeCell="R13" sqref="R13"/>
    </sheetView>
  </sheetViews>
  <sheetFormatPr baseColWidth="10" defaultRowHeight="15" x14ac:dyDescent="0.25"/>
  <cols>
    <col min="2" max="2" width="25.28515625" customWidth="1"/>
    <col min="9" max="9" width="11.85546875" bestFit="1" customWidth="1"/>
  </cols>
  <sheetData>
    <row r="1" spans="1:10" x14ac:dyDescent="0.25">
      <c r="A1" s="14" t="s">
        <v>67</v>
      </c>
      <c r="B1" s="14" t="s">
        <v>41</v>
      </c>
      <c r="C1" s="14" t="s">
        <v>76</v>
      </c>
      <c r="D1" s="14" t="s">
        <v>77</v>
      </c>
      <c r="E1" s="15" t="s">
        <v>78</v>
      </c>
      <c r="F1" s="15" t="s">
        <v>79</v>
      </c>
    </row>
    <row r="2" spans="1:10" x14ac:dyDescent="0.25">
      <c r="A2">
        <v>1</v>
      </c>
      <c r="B2" t="s">
        <v>30</v>
      </c>
      <c r="C2">
        <f>AVERAGE('porcentaje de mortalidad'!C2:AA2)</f>
        <v>4.4967321343301107E-2</v>
      </c>
      <c r="D2">
        <f>$I$3*SQRT((C2*(1-C2))/COUNT('porcentaje de mortalidad'!C2:AA2))</f>
        <v>8.6595310873808701E-2</v>
      </c>
      <c r="E2">
        <f>C2-D2</f>
        <v>-4.1627989530507593E-2</v>
      </c>
      <c r="F2">
        <f>C2+D2</f>
        <v>0.13156263221710982</v>
      </c>
      <c r="I2" s="13" t="s">
        <v>80</v>
      </c>
      <c r="J2" s="13" t="s">
        <v>81</v>
      </c>
    </row>
    <row r="3" spans="1:10" x14ac:dyDescent="0.25">
      <c r="A3">
        <v>2</v>
      </c>
      <c r="B3" t="s">
        <v>5</v>
      </c>
      <c r="C3">
        <f>AVERAGE('porcentaje de mortalidad'!C3:AA3)</f>
        <v>7.0815844562226643E-2</v>
      </c>
      <c r="D3">
        <f>$I$3*SQRT((C3*(1-C3))/COUNT('porcentaje de mortalidad'!C3:AA3))</f>
        <v>0.10971210832435337</v>
      </c>
      <c r="E3">
        <f t="shared" ref="E3:E49" si="0">C3-D3</f>
        <v>-3.8896263762126723E-2</v>
      </c>
      <c r="F3">
        <f t="shared" ref="F3:F49" si="1">C3+D3</f>
        <v>0.18052795288658002</v>
      </c>
      <c r="I3" s="12">
        <f>NORMINV(1-(J3/2),0,1)</f>
        <v>1.9599639845400536</v>
      </c>
      <c r="J3" s="12">
        <v>0.05</v>
      </c>
    </row>
    <row r="4" spans="1:10" x14ac:dyDescent="0.25">
      <c r="A4">
        <v>3</v>
      </c>
      <c r="B4" t="s">
        <v>74</v>
      </c>
      <c r="C4">
        <f>AVERAGE('porcentaje de mortalidad'!C4:AA4)</f>
        <v>4.4408244163146121E-2</v>
      </c>
      <c r="D4">
        <f>$I$3*SQRT((C4*(1-C4))/COUNT('porcentaje de mortalidad'!C4:AA4))</f>
        <v>0.11655353936730375</v>
      </c>
      <c r="E4">
        <f t="shared" si="0"/>
        <v>-7.2145295204157633E-2</v>
      </c>
      <c r="F4">
        <f t="shared" si="1"/>
        <v>0.16096178353044988</v>
      </c>
    </row>
    <row r="5" spans="1:10" x14ac:dyDescent="0.25">
      <c r="A5">
        <v>4</v>
      </c>
      <c r="B5" t="s">
        <v>16</v>
      </c>
      <c r="C5">
        <f>AVERAGE('porcentaje de mortalidad'!C5:AA5)</f>
        <v>4.5181647983289532E-2</v>
      </c>
      <c r="D5">
        <f>$I$3*SQRT((C5*(1-C5))/COUNT('porcentaje de mortalidad'!C5:AA5))</f>
        <v>8.6791693654187804E-2</v>
      </c>
      <c r="E5">
        <f t="shared" si="0"/>
        <v>-4.1610045670898273E-2</v>
      </c>
      <c r="F5">
        <f t="shared" si="1"/>
        <v>0.13197334163747734</v>
      </c>
    </row>
    <row r="6" spans="1:10" x14ac:dyDescent="0.25">
      <c r="A6">
        <v>5</v>
      </c>
      <c r="B6" t="s">
        <v>25</v>
      </c>
      <c r="C6">
        <f>AVERAGE('porcentaje de mortalidad'!C6:AA6)</f>
        <v>3.0529711127065338E-2</v>
      </c>
      <c r="D6">
        <f>$I$3*SQRT((C6*(1-C6))/COUNT('porcentaje de mortalidad'!C6:AA6))</f>
        <v>7.1889481296882704E-2</v>
      </c>
      <c r="E6">
        <f t="shared" si="0"/>
        <v>-4.1359770169817366E-2</v>
      </c>
      <c r="F6">
        <f t="shared" si="1"/>
        <v>0.10241919242394804</v>
      </c>
    </row>
    <row r="7" spans="1:10" x14ac:dyDescent="0.25">
      <c r="A7">
        <v>6</v>
      </c>
      <c r="B7" t="s">
        <v>12</v>
      </c>
      <c r="C7">
        <f>AVERAGE('porcentaje de mortalidad'!C7:AA7)</f>
        <v>5.6175847290834358E-2</v>
      </c>
      <c r="D7">
        <f>$I$3*SQRT((C7*(1-C7))/COUNT('porcentaje de mortalidad'!C7:AA7))</f>
        <v>9.621817379430754E-2</v>
      </c>
      <c r="E7">
        <f t="shared" si="0"/>
        <v>-4.0042326503473183E-2</v>
      </c>
      <c r="F7">
        <f t="shared" si="1"/>
        <v>0.15239402108514188</v>
      </c>
    </row>
    <row r="8" spans="1:10" x14ac:dyDescent="0.25">
      <c r="A8">
        <v>7</v>
      </c>
      <c r="B8" t="s">
        <v>15</v>
      </c>
      <c r="C8">
        <f>AVERAGE('porcentaje de mortalidad'!C8:AA8)</f>
        <v>4.7648237536201316E-2</v>
      </c>
      <c r="D8">
        <f>$I$3*SQRT((C8*(1-C8))/COUNT('porcentaje de mortalidad'!C8:AA8))</f>
        <v>8.9014112491683769E-2</v>
      </c>
      <c r="E8">
        <f t="shared" si="0"/>
        <v>-4.1365874955482454E-2</v>
      </c>
      <c r="F8">
        <f t="shared" si="1"/>
        <v>0.13666235002788507</v>
      </c>
    </row>
    <row r="9" spans="1:10" x14ac:dyDescent="0.25">
      <c r="A9">
        <v>8</v>
      </c>
      <c r="B9" t="s">
        <v>9</v>
      </c>
      <c r="C9">
        <f>AVERAGE('porcentaje de mortalidad'!C9:AA9)</f>
        <v>3.1072580702547467E-2</v>
      </c>
      <c r="D9">
        <f>$I$3*SQRT((C9*(1-C9))/COUNT('porcentaje de mortalidad'!C9:AA9))</f>
        <v>7.250551404731477E-2</v>
      </c>
      <c r="E9">
        <f t="shared" si="0"/>
        <v>-4.1432933344767303E-2</v>
      </c>
      <c r="F9">
        <f t="shared" si="1"/>
        <v>0.10357809474986224</v>
      </c>
    </row>
    <row r="10" spans="1:10" x14ac:dyDescent="0.25">
      <c r="A10">
        <v>9</v>
      </c>
      <c r="B10" t="s">
        <v>7</v>
      </c>
      <c r="C10">
        <f>AVERAGE('porcentaje de mortalidad'!C10:AA10)</f>
        <v>4.1467980702570177E-2</v>
      </c>
      <c r="D10">
        <f>$I$3*SQRT((C10*(1-C10))/COUNT('porcentaje de mortalidad'!C10:AA10))</f>
        <v>8.3309879617486773E-2</v>
      </c>
      <c r="E10">
        <f t="shared" si="0"/>
        <v>-4.1841898914916596E-2</v>
      </c>
      <c r="F10">
        <f t="shared" si="1"/>
        <v>0.12477786032005694</v>
      </c>
    </row>
    <row r="11" spans="1:10" x14ac:dyDescent="0.25">
      <c r="A11">
        <v>10</v>
      </c>
      <c r="B11" t="s">
        <v>75</v>
      </c>
      <c r="C11">
        <f>AVERAGE('porcentaje de mortalidad'!C11:AA11)</f>
        <v>5.1689553374943784E-2</v>
      </c>
      <c r="D11">
        <f>$I$3*SQRT((C11*(1-C11))/COUNT('porcentaje de mortalidad'!C11:AA11))</f>
        <v>0.12035193358658762</v>
      </c>
      <c r="E11">
        <f t="shared" si="0"/>
        <v>-6.8662380211643836E-2</v>
      </c>
      <c r="F11">
        <f t="shared" si="1"/>
        <v>0.1720414869615314</v>
      </c>
    </row>
    <row r="12" spans="1:10" x14ac:dyDescent="0.25">
      <c r="A12">
        <v>11</v>
      </c>
      <c r="B12" t="s">
        <v>72</v>
      </c>
      <c r="C12">
        <f>AVERAGE('porcentaje de mortalidad'!C12:AA12)</f>
        <v>3.3554645927001178E-2</v>
      </c>
      <c r="D12">
        <f>$I$3*SQRT((C12*(1-C12))/COUNT('porcentaje de mortalidad'!C12:AA12))</f>
        <v>9.7890691509026406E-2</v>
      </c>
      <c r="E12">
        <f t="shared" si="0"/>
        <v>-6.4336045582025228E-2</v>
      </c>
      <c r="F12">
        <f t="shared" si="1"/>
        <v>0.1314453374360276</v>
      </c>
    </row>
    <row r="13" spans="1:10" x14ac:dyDescent="0.25">
      <c r="A13">
        <v>12</v>
      </c>
      <c r="B13" t="s">
        <v>34</v>
      </c>
      <c r="C13">
        <f>AVERAGE('porcentaje de mortalidad'!C13:AA13)</f>
        <v>5.5957054651080626E-2</v>
      </c>
      <c r="D13">
        <f>$I$3*SQRT((C13*(1-C13))/COUNT('porcentaje de mortalidad'!C13:AA13))</f>
        <v>9.8301861672862006E-2</v>
      </c>
      <c r="E13">
        <f t="shared" si="0"/>
        <v>-4.234480702178138E-2</v>
      </c>
      <c r="F13">
        <f t="shared" si="1"/>
        <v>0.15425891632394262</v>
      </c>
    </row>
    <row r="14" spans="1:10" x14ac:dyDescent="0.25">
      <c r="A14">
        <v>13</v>
      </c>
      <c r="B14" t="s">
        <v>27</v>
      </c>
      <c r="C14">
        <f>AVERAGE('porcentaje de mortalidad'!C14:AA14)</f>
        <v>5.555422367375349E-2</v>
      </c>
      <c r="D14">
        <f>$I$3*SQRT((C14*(1-C14))/COUNT('porcentaje de mortalidad'!C14:AA14))</f>
        <v>9.5715838114735358E-2</v>
      </c>
      <c r="E14">
        <f t="shared" si="0"/>
        <v>-4.0161614440981867E-2</v>
      </c>
      <c r="F14">
        <f t="shared" si="1"/>
        <v>0.15127006178848884</v>
      </c>
    </row>
    <row r="15" spans="1:10" x14ac:dyDescent="0.25">
      <c r="A15">
        <v>14</v>
      </c>
      <c r="B15" t="s">
        <v>68</v>
      </c>
      <c r="C15">
        <f>AVERAGE('porcentaje de mortalidad'!C15:AA15)</f>
        <v>3.3328386382271709E-2</v>
      </c>
      <c r="D15">
        <f>$I$3*SQRT((C15*(1-C15))/COUNT('porcentaje de mortalidad'!C15:AA15))</f>
        <v>7.6768856246002451E-2</v>
      </c>
      <c r="E15">
        <f t="shared" si="0"/>
        <v>-4.3440469863730742E-2</v>
      </c>
      <c r="F15">
        <f t="shared" si="1"/>
        <v>0.11009724262827417</v>
      </c>
    </row>
    <row r="16" spans="1:10" x14ac:dyDescent="0.25">
      <c r="A16">
        <v>15</v>
      </c>
      <c r="B16" t="s">
        <v>8</v>
      </c>
      <c r="C16">
        <f>AVERAGE('porcentaje de mortalidad'!C16:AA16)</f>
        <v>3.6573872129011961E-2</v>
      </c>
      <c r="D16">
        <f>$I$3*SQRT((C16*(1-C16))/COUNT('porcentaje de mortalidad'!C16:AA16))</f>
        <v>7.8438888638264592E-2</v>
      </c>
      <c r="E16">
        <f t="shared" si="0"/>
        <v>-4.1865016509252631E-2</v>
      </c>
      <c r="F16">
        <f t="shared" si="1"/>
        <v>0.11501276076727655</v>
      </c>
    </row>
    <row r="17" spans="1:6" x14ac:dyDescent="0.25">
      <c r="A17">
        <v>16</v>
      </c>
      <c r="B17" t="s">
        <v>35</v>
      </c>
      <c r="C17">
        <f>AVERAGE('porcentaje de mortalidad'!C17:AA17)</f>
        <v>4.2722580474846041E-2</v>
      </c>
      <c r="D17">
        <f>$I$3*SQRT((C17*(1-C17))/COUNT('porcentaje de mortalidad'!C17:AA17))</f>
        <v>8.6494021382241562E-2</v>
      </c>
      <c r="E17">
        <f t="shared" si="0"/>
        <v>-4.3771440907395522E-2</v>
      </c>
      <c r="F17">
        <f t="shared" si="1"/>
        <v>0.12921660185708761</v>
      </c>
    </row>
    <row r="18" spans="1:6" x14ac:dyDescent="0.25">
      <c r="A18">
        <v>17</v>
      </c>
      <c r="B18" t="s">
        <v>73</v>
      </c>
      <c r="C18">
        <f>AVERAGE('porcentaje de mortalidad'!C18:AA18)</f>
        <v>5.15135521220529E-2</v>
      </c>
      <c r="D18">
        <f>$I$3*SQRT((C18*(1-C18))/COUNT('porcentaje de mortalidad'!C18:AA18))</f>
        <v>9.4539817046324304E-2</v>
      </c>
      <c r="E18">
        <f t="shared" si="0"/>
        <v>-4.3026264924271404E-2</v>
      </c>
      <c r="F18">
        <f t="shared" si="1"/>
        <v>0.14605336916837719</v>
      </c>
    </row>
    <row r="19" spans="1:6" x14ac:dyDescent="0.25">
      <c r="A19">
        <v>18</v>
      </c>
      <c r="B19" t="s">
        <v>11</v>
      </c>
      <c r="C19">
        <f>AVERAGE('porcentaje de mortalidad'!C19:AA19)</f>
        <v>7.6240744762344284E-2</v>
      </c>
      <c r="D19">
        <f>$I$3*SQRT((C19*(1-C19))/COUNT('porcentaje de mortalidad'!C19:AA19))</f>
        <v>0.11089442591656777</v>
      </c>
      <c r="E19">
        <f t="shared" si="0"/>
        <v>-3.4653681154223487E-2</v>
      </c>
      <c r="F19">
        <f t="shared" si="1"/>
        <v>0.18713517067891206</v>
      </c>
    </row>
    <row r="20" spans="1:6" x14ac:dyDescent="0.25">
      <c r="A20">
        <v>19</v>
      </c>
      <c r="B20" t="s">
        <v>69</v>
      </c>
      <c r="C20">
        <f>AVERAGE('porcentaje de mortalidad'!C20:AA20)</f>
        <v>2.7881848629828655E-2</v>
      </c>
      <c r="D20">
        <f>$I$3*SQRT((C20*(1-C20))/COUNT('porcentaje de mortalidad'!C20:AA20))</f>
        <v>7.0413957267005708E-2</v>
      </c>
      <c r="E20">
        <f t="shared" si="0"/>
        <v>-4.2532108637177053E-2</v>
      </c>
      <c r="F20">
        <f t="shared" si="1"/>
        <v>9.8295805896834371E-2</v>
      </c>
    </row>
    <row r="21" spans="1:6" x14ac:dyDescent="0.25">
      <c r="A21">
        <v>20</v>
      </c>
      <c r="B21" t="s">
        <v>23</v>
      </c>
      <c r="C21">
        <f>AVERAGE('porcentaje de mortalidad'!C21:AA21)</f>
        <v>2.9780519130976648E-2</v>
      </c>
      <c r="D21">
        <f>$I$3*SQRT((C21*(1-C21))/COUNT('porcentaje de mortalidad'!C21:AA21))</f>
        <v>7.2700863790947312E-2</v>
      </c>
      <c r="E21">
        <f t="shared" si="0"/>
        <v>-4.2920344659970661E-2</v>
      </c>
      <c r="F21">
        <f t="shared" si="1"/>
        <v>0.10248138292192396</v>
      </c>
    </row>
    <row r="22" spans="1:6" x14ac:dyDescent="0.25">
      <c r="A22">
        <v>21</v>
      </c>
      <c r="B22" t="s">
        <v>10</v>
      </c>
      <c r="C22">
        <f>AVERAGE('porcentaje de mortalidad'!C22:AA22)</f>
        <v>3.355666929958518E-2</v>
      </c>
      <c r="D22">
        <f>$I$3*SQRT((C22*(1-C22))/COUNT('porcentaje de mortalidad'!C22:AA22))</f>
        <v>7.5251363128600618E-2</v>
      </c>
      <c r="E22">
        <f t="shared" si="0"/>
        <v>-4.1694693829015438E-2</v>
      </c>
      <c r="F22">
        <f t="shared" si="1"/>
        <v>0.10880803242818579</v>
      </c>
    </row>
    <row r="23" spans="1:6" x14ac:dyDescent="0.25">
      <c r="A23">
        <v>22</v>
      </c>
      <c r="B23" t="s">
        <v>38</v>
      </c>
      <c r="C23">
        <f>AVERAGE('porcentaje de mortalidad'!C23:AA23)</f>
        <v>5.7445473727834394E-2</v>
      </c>
      <c r="D23">
        <f>$I$3*SQRT((C23*(1-C23))/COUNT('porcentaje de mortalidad'!C23:AA23))</f>
        <v>9.7233943536167225E-2</v>
      </c>
      <c r="E23">
        <f t="shared" si="0"/>
        <v>-3.9788469808332831E-2</v>
      </c>
      <c r="F23">
        <f t="shared" si="1"/>
        <v>0.15467941726400161</v>
      </c>
    </row>
    <row r="24" spans="1:6" x14ac:dyDescent="0.25">
      <c r="A24">
        <v>23</v>
      </c>
      <c r="B24" t="s">
        <v>14</v>
      </c>
      <c r="C24">
        <f>AVERAGE('porcentaje de mortalidad'!C24:AA24)</f>
        <v>3.6453392754365523E-2</v>
      </c>
      <c r="D24">
        <f>$I$3*SQRT((C24*(1-C24))/COUNT('porcentaje de mortalidad'!C24:AA24))</f>
        <v>7.8314484086030992E-2</v>
      </c>
      <c r="E24">
        <f t="shared" si="0"/>
        <v>-4.1861091331665469E-2</v>
      </c>
      <c r="F24">
        <f t="shared" si="1"/>
        <v>0.11476787684039652</v>
      </c>
    </row>
    <row r="25" spans="1:6" x14ac:dyDescent="0.25">
      <c r="A25">
        <v>24</v>
      </c>
      <c r="B25" t="s">
        <v>36</v>
      </c>
      <c r="C25">
        <f>AVERAGE('porcentaje de mortalidad'!C25:AA25)</f>
        <v>4.2582055864939967E-2</v>
      </c>
      <c r="D25">
        <f>$I$3*SQRT((C25*(1-C25))/COUNT('porcentaje de mortalidad'!C25:AA25))</f>
        <v>8.4372485830928462E-2</v>
      </c>
      <c r="E25">
        <f t="shared" si="0"/>
        <v>-4.1790429965988495E-2</v>
      </c>
      <c r="F25">
        <f t="shared" si="1"/>
        <v>0.12695454169586842</v>
      </c>
    </row>
    <row r="26" spans="1:6" x14ac:dyDescent="0.25">
      <c r="A26">
        <v>25</v>
      </c>
      <c r="B26" t="s">
        <v>24</v>
      </c>
      <c r="C26">
        <f>AVERAGE('porcentaje de mortalidad'!C26:AA26)</f>
        <v>2.8940341531484268E-2</v>
      </c>
      <c r="D26">
        <f>$I$3*SQRT((C26*(1-C26))/COUNT('porcentaje de mortalidad'!C26:AA26))</f>
        <v>7.0050547298965399E-2</v>
      </c>
      <c r="E26">
        <f t="shared" si="0"/>
        <v>-4.1110205767481131E-2</v>
      </c>
      <c r="F26">
        <f t="shared" si="1"/>
        <v>9.8990888830449666E-2</v>
      </c>
    </row>
    <row r="27" spans="1:6" x14ac:dyDescent="0.25">
      <c r="A27">
        <v>26</v>
      </c>
      <c r="B27" t="s">
        <v>39</v>
      </c>
      <c r="C27">
        <f>AVERAGE('porcentaje de mortalidad'!C27:AA27)</f>
        <v>6.0153128667574274E-2</v>
      </c>
      <c r="D27">
        <f>$I$3*SQRT((C27*(1-C27))/COUNT('porcentaje de mortalidad'!C27:AA27))</f>
        <v>9.9356071412917385E-2</v>
      </c>
      <c r="E27">
        <f t="shared" si="0"/>
        <v>-3.9202942745343111E-2</v>
      </c>
      <c r="F27">
        <f t="shared" si="1"/>
        <v>0.15950920008049166</v>
      </c>
    </row>
    <row r="28" spans="1:6" x14ac:dyDescent="0.25">
      <c r="A28">
        <v>27</v>
      </c>
      <c r="B28" t="s">
        <v>28</v>
      </c>
      <c r="C28">
        <f>AVERAGE('porcentaje de mortalidad'!C28:AA28)</f>
        <v>5.3467479682960728E-2</v>
      </c>
      <c r="D28">
        <f>$I$3*SQRT((C28*(1-C28))/COUNT('porcentaje de mortalidad'!C28:AA28))</f>
        <v>9.4004658709587241E-2</v>
      </c>
      <c r="E28">
        <f t="shared" si="0"/>
        <v>-4.0537179026626513E-2</v>
      </c>
      <c r="F28">
        <f t="shared" si="1"/>
        <v>0.14747213839254797</v>
      </c>
    </row>
    <row r="29" spans="1:6" x14ac:dyDescent="0.25">
      <c r="A29">
        <v>28</v>
      </c>
      <c r="B29" t="s">
        <v>21</v>
      </c>
      <c r="C29">
        <f>AVERAGE('porcentaje de mortalidad'!C29:AA29)</f>
        <v>5.3879870562329076E-2</v>
      </c>
      <c r="D29">
        <f>$I$3*SQRT((C29*(1-C29))/COUNT('porcentaje de mortalidad'!C29:AA29))</f>
        <v>9.4345928678133129E-2</v>
      </c>
      <c r="E29">
        <f t="shared" si="0"/>
        <v>-4.0466058115804053E-2</v>
      </c>
      <c r="F29">
        <f t="shared" si="1"/>
        <v>0.1482257992404622</v>
      </c>
    </row>
    <row r="30" spans="1:6" x14ac:dyDescent="0.25">
      <c r="A30">
        <v>29</v>
      </c>
      <c r="B30" t="s">
        <v>0</v>
      </c>
      <c r="C30">
        <f>AVERAGE('porcentaje de mortalidad'!C30:AA30)</f>
        <v>3.6180789299549994E-2</v>
      </c>
      <c r="D30">
        <f>$I$3*SQRT((C30*(1-C30))/COUNT('porcentaje de mortalidad'!C30:AA30))</f>
        <v>7.8032147335351229E-2</v>
      </c>
      <c r="E30">
        <f t="shared" si="0"/>
        <v>-4.1851358035801235E-2</v>
      </c>
      <c r="F30">
        <f t="shared" si="1"/>
        <v>0.11421293663490123</v>
      </c>
    </row>
    <row r="31" spans="1:6" x14ac:dyDescent="0.25">
      <c r="A31">
        <v>30</v>
      </c>
      <c r="B31" t="s">
        <v>31</v>
      </c>
      <c r="C31">
        <f>AVERAGE('porcentaje de mortalidad'!C31:AA31)</f>
        <v>4.2930856290174742E-2</v>
      </c>
      <c r="D31">
        <f>$I$3*SQRT((C31*(1-C31))/COUNT('porcentaje de mortalidad'!C31:AA31))</f>
        <v>8.4701906049267334E-2</v>
      </c>
      <c r="E31">
        <f t="shared" si="0"/>
        <v>-4.1771049759092592E-2</v>
      </c>
      <c r="F31">
        <f t="shared" si="1"/>
        <v>0.12763276233944207</v>
      </c>
    </row>
    <row r="32" spans="1:6" x14ac:dyDescent="0.25">
      <c r="A32">
        <v>31</v>
      </c>
      <c r="B32" t="s">
        <v>32</v>
      </c>
      <c r="C32">
        <f>AVERAGE('porcentaje de mortalidad'!C32:AA32)</f>
        <v>4.161647244845413E-2</v>
      </c>
      <c r="D32">
        <f>$I$3*SQRT((C32*(1-C32))/COUNT('porcentaje de mortalidad'!C32:AA32))</f>
        <v>8.3452442745789349E-2</v>
      </c>
      <c r="E32">
        <f t="shared" si="0"/>
        <v>-4.1835970297335219E-2</v>
      </c>
      <c r="F32">
        <f t="shared" si="1"/>
        <v>0.12506891519424349</v>
      </c>
    </row>
    <row r="33" spans="1:6" x14ac:dyDescent="0.25">
      <c r="A33">
        <v>32</v>
      </c>
      <c r="B33" t="s">
        <v>13</v>
      </c>
      <c r="C33">
        <f>AVERAGE('porcentaje de mortalidad'!C33:AA33)</f>
        <v>3.7356891426316347E-2</v>
      </c>
      <c r="D33">
        <f>$I$3*SQRT((C33*(1-C33))/COUNT('porcentaje de mortalidad'!C33:AA33))</f>
        <v>7.9241879672982768E-2</v>
      </c>
      <c r="E33">
        <f t="shared" si="0"/>
        <v>-4.1884988246666421E-2</v>
      </c>
      <c r="F33">
        <f t="shared" si="1"/>
        <v>0.11659877109929911</v>
      </c>
    </row>
    <row r="34" spans="1:6" x14ac:dyDescent="0.25">
      <c r="A34">
        <v>33</v>
      </c>
      <c r="B34" t="s">
        <v>18</v>
      </c>
      <c r="C34">
        <f>AVERAGE('porcentaje de mortalidad'!C34:AA34)</f>
        <v>5.7982593691985211E-2</v>
      </c>
      <c r="D34">
        <f>$I$3*SQRT((C34*(1-C34))/COUNT('porcentaje de mortalidad'!C34:AA34))</f>
        <v>9.765962079858026E-2</v>
      </c>
      <c r="E34">
        <f t="shared" si="0"/>
        <v>-3.9677027106595049E-2</v>
      </c>
      <c r="F34">
        <f t="shared" si="1"/>
        <v>0.15564221449056548</v>
      </c>
    </row>
    <row r="35" spans="1:6" x14ac:dyDescent="0.25">
      <c r="A35">
        <v>34</v>
      </c>
      <c r="B35" t="s">
        <v>1</v>
      </c>
      <c r="C35">
        <f>AVERAGE('porcentaje de mortalidad'!C35:AA35)</f>
        <v>3.2684591327891151E-2</v>
      </c>
      <c r="D35">
        <f>$I$3*SQRT((C35*(1-C35))/COUNT('porcentaje de mortalidad'!C35:AA35))</f>
        <v>7.4300602097534515E-2</v>
      </c>
      <c r="E35">
        <f t="shared" si="0"/>
        <v>-4.1616010769643365E-2</v>
      </c>
      <c r="F35">
        <f t="shared" si="1"/>
        <v>0.10698519342542567</v>
      </c>
    </row>
    <row r="36" spans="1:6" x14ac:dyDescent="0.25">
      <c r="A36">
        <v>35</v>
      </c>
      <c r="B36" t="s">
        <v>37</v>
      </c>
      <c r="C36">
        <f>AVERAGE('porcentaje de mortalidad'!C36:AA36)</f>
        <v>4.089849823219191E-2</v>
      </c>
      <c r="D36">
        <f>$I$3*SQRT((C36*(1-C36))/COUNT('porcentaje de mortalidad'!C36:AA36))</f>
        <v>8.2760425860976899E-2</v>
      </c>
      <c r="E36">
        <f t="shared" si="0"/>
        <v>-4.186192762878499E-2</v>
      </c>
      <c r="F36">
        <f t="shared" si="1"/>
        <v>0.12365892409316881</v>
      </c>
    </row>
    <row r="37" spans="1:6" x14ac:dyDescent="0.25">
      <c r="A37">
        <v>36</v>
      </c>
      <c r="B37" t="s">
        <v>20</v>
      </c>
      <c r="C37">
        <f>AVERAGE('porcentaje de mortalidad'!C37:AA37)</f>
        <v>3.5775784483136702E-2</v>
      </c>
      <c r="D37">
        <f>$I$3*SQRT((C37*(1-C37))/COUNT('porcentaje de mortalidad'!C37:AA37))</f>
        <v>7.7610476616727167E-2</v>
      </c>
      <c r="E37">
        <f t="shared" si="0"/>
        <v>-4.1834692133590465E-2</v>
      </c>
      <c r="F37">
        <f t="shared" si="1"/>
        <v>0.11338626109986387</v>
      </c>
    </row>
    <row r="38" spans="1:6" x14ac:dyDescent="0.25">
      <c r="A38">
        <v>37</v>
      </c>
      <c r="B38" t="s">
        <v>70</v>
      </c>
      <c r="C38">
        <f>AVERAGE('porcentaje de mortalidad'!C38:AA38)</f>
        <v>3.3382756813775366E-2</v>
      </c>
      <c r="D38">
        <f>$I$3*SQRT((C38*(1-C38))/COUNT('porcentaje de mortalidad'!C38:AA38))</f>
        <v>8.0771780976989144E-2</v>
      </c>
      <c r="E38">
        <f t="shared" si="0"/>
        <v>-4.7389024163213778E-2</v>
      </c>
      <c r="F38">
        <f t="shared" si="1"/>
        <v>0.11415453779076451</v>
      </c>
    </row>
    <row r="39" spans="1:6" x14ac:dyDescent="0.25">
      <c r="A39">
        <v>38</v>
      </c>
      <c r="B39" t="s">
        <v>19</v>
      </c>
      <c r="C39">
        <f>AVERAGE('porcentaje de mortalidad'!C39:AA39)</f>
        <v>3.4552274305400817E-2</v>
      </c>
      <c r="D39">
        <f>$I$3*SQRT((C39*(1-C39))/COUNT('porcentaje de mortalidad'!C39:AA39))</f>
        <v>7.6320191592929701E-2</v>
      </c>
      <c r="E39">
        <f t="shared" si="0"/>
        <v>-4.1767917287528884E-2</v>
      </c>
      <c r="F39">
        <f t="shared" si="1"/>
        <v>0.11087246589833052</v>
      </c>
    </row>
    <row r="40" spans="1:6" x14ac:dyDescent="0.25">
      <c r="A40">
        <v>39</v>
      </c>
      <c r="B40" t="s">
        <v>26</v>
      </c>
      <c r="C40">
        <f>AVERAGE('porcentaje de mortalidad'!C40:AA40)</f>
        <v>5.550884170944765E-2</v>
      </c>
      <c r="D40">
        <f>$I$3*SQRT((C40*(1-C40))/COUNT('porcentaje de mortalidad'!C40:AA40))</f>
        <v>9.5679033909437938E-2</v>
      </c>
      <c r="E40">
        <f t="shared" si="0"/>
        <v>-4.0170192199990289E-2</v>
      </c>
      <c r="F40">
        <f t="shared" si="1"/>
        <v>0.15118787561888558</v>
      </c>
    </row>
    <row r="41" spans="1:6" x14ac:dyDescent="0.25">
      <c r="A41">
        <v>40</v>
      </c>
      <c r="B41" t="s">
        <v>33</v>
      </c>
      <c r="C41">
        <f>AVERAGE('porcentaje de mortalidad'!C41:AA41)</f>
        <v>3.9797798264223784E-2</v>
      </c>
      <c r="D41">
        <f>$I$3*SQRT((C41*(1-C41))/COUNT('porcentaje de mortalidad'!C41:AA41))</f>
        <v>8.1685998573358481E-2</v>
      </c>
      <c r="E41">
        <f t="shared" si="0"/>
        <v>-4.1888200309134697E-2</v>
      </c>
      <c r="F41">
        <f t="shared" si="1"/>
        <v>0.12148379683758226</v>
      </c>
    </row>
    <row r="42" spans="1:6" x14ac:dyDescent="0.25">
      <c r="A42">
        <v>41</v>
      </c>
      <c r="B42" t="s">
        <v>6</v>
      </c>
      <c r="C42">
        <f>AVERAGE('porcentaje de mortalidad'!C42:AA42)</f>
        <v>6.6537053216767811E-2</v>
      </c>
      <c r="D42">
        <f>$I$3*SQRT((C42*(1-C42))/COUNT('porcentaje de mortalidad'!C42:AA42))</f>
        <v>0.10413988023776373</v>
      </c>
      <c r="E42">
        <f t="shared" si="0"/>
        <v>-3.7602827020995919E-2</v>
      </c>
      <c r="F42">
        <f t="shared" si="1"/>
        <v>0.17067693345453155</v>
      </c>
    </row>
    <row r="43" spans="1:6" x14ac:dyDescent="0.25">
      <c r="A43">
        <v>42</v>
      </c>
      <c r="B43" t="s">
        <v>4</v>
      </c>
      <c r="C43">
        <f>AVERAGE('porcentaje de mortalidad'!C43:AA43)</f>
        <v>6.3251064544186109E-2</v>
      </c>
      <c r="D43">
        <f>$I$3*SQRT((C43*(1-C43))/COUNT('porcentaje de mortalidad'!C43:AA43))</f>
        <v>0.10171436083339301</v>
      </c>
      <c r="E43">
        <f t="shared" si="0"/>
        <v>-3.8463296289206902E-2</v>
      </c>
      <c r="F43">
        <f t="shared" si="1"/>
        <v>0.16496542537757913</v>
      </c>
    </row>
    <row r="44" spans="1:6" x14ac:dyDescent="0.25">
      <c r="A44">
        <v>43</v>
      </c>
      <c r="B44" t="s">
        <v>2</v>
      </c>
      <c r="C44">
        <f>AVERAGE('porcentaje de mortalidad'!C44:AA44)</f>
        <v>3.2224346059921936E-2</v>
      </c>
      <c r="D44">
        <f>$I$3*SQRT((C44*(1-C44))/COUNT('porcentaje de mortalidad'!C44:AA44))</f>
        <v>7.3793167644402871E-2</v>
      </c>
      <c r="E44">
        <f t="shared" si="0"/>
        <v>-4.1568821584480935E-2</v>
      </c>
      <c r="F44">
        <f t="shared" si="1"/>
        <v>0.1060175137043248</v>
      </c>
    </row>
    <row r="45" spans="1:6" x14ac:dyDescent="0.25">
      <c r="A45">
        <v>44</v>
      </c>
      <c r="B45" t="s">
        <v>29</v>
      </c>
      <c r="C45">
        <f>AVERAGE('porcentaje de mortalidad'!C45:AA45)</f>
        <v>5.9237252136963695E-2</v>
      </c>
      <c r="D45">
        <f>$I$3*SQRT((C45*(1-C45))/COUNT('porcentaje de mortalidad'!C45:AA45))</f>
        <v>9.8644814133852912E-2</v>
      </c>
      <c r="E45">
        <f t="shared" si="0"/>
        <v>-3.9407561996889218E-2</v>
      </c>
      <c r="F45">
        <f t="shared" si="1"/>
        <v>0.15788206627081661</v>
      </c>
    </row>
    <row r="46" spans="1:6" x14ac:dyDescent="0.25">
      <c r="A46">
        <v>45</v>
      </c>
      <c r="B46" t="s">
        <v>22</v>
      </c>
      <c r="C46">
        <f>AVERAGE('porcentaje de mortalidad'!C46:AA46)</f>
        <v>2.9743149883589601E-2</v>
      </c>
      <c r="D46">
        <f>$I$3*SQRT((C46*(1-C46))/COUNT('porcentaje de mortalidad'!C46:AA46))</f>
        <v>7.8478135616439723E-2</v>
      </c>
      <c r="E46">
        <f t="shared" si="0"/>
        <v>-4.8734985732850122E-2</v>
      </c>
      <c r="F46">
        <f t="shared" si="1"/>
        <v>0.10822128550002932</v>
      </c>
    </row>
    <row r="47" spans="1:6" x14ac:dyDescent="0.25">
      <c r="A47">
        <v>46</v>
      </c>
      <c r="B47" t="s">
        <v>71</v>
      </c>
      <c r="C47">
        <f>AVERAGE('porcentaje de mortalidad'!C47:AA47)</f>
        <v>3.415250286179336E-2</v>
      </c>
      <c r="D47">
        <f>$I$3*SQRT((C47*(1-C47))/COUNT('porcentaje de mortalidad'!C47:AA47))</f>
        <v>7.7679065315379006E-2</v>
      </c>
      <c r="E47">
        <f t="shared" si="0"/>
        <v>-4.3526562453585646E-2</v>
      </c>
      <c r="F47">
        <f t="shared" si="1"/>
        <v>0.11183156817717237</v>
      </c>
    </row>
    <row r="48" spans="1:6" x14ac:dyDescent="0.25">
      <c r="A48">
        <v>47</v>
      </c>
      <c r="B48" t="s">
        <v>3</v>
      </c>
      <c r="C48">
        <f>AVERAGE('porcentaje de mortalidad'!C48:AA48)</f>
        <v>3.2752490040500064E-2</v>
      </c>
      <c r="D48">
        <f>$I$3*SQRT((C48*(1-C48))/COUNT('porcentaje de mortalidad'!C48:AA48))</f>
        <v>7.4375127358995513E-2</v>
      </c>
      <c r="E48">
        <f t="shared" si="0"/>
        <v>-4.1622637318495449E-2</v>
      </c>
      <c r="F48">
        <f t="shared" si="1"/>
        <v>0.10712761739949558</v>
      </c>
    </row>
    <row r="49" spans="1:6" x14ac:dyDescent="0.25">
      <c r="A49">
        <v>48</v>
      </c>
      <c r="B49" t="s">
        <v>17</v>
      </c>
      <c r="C49">
        <f>AVERAGE('porcentaje de mortalidad'!C49:AA49)</f>
        <v>5.1913310266304483E-2</v>
      </c>
      <c r="D49">
        <f>$I$3*SQRT((C49*(1-C49))/COUNT('porcentaje de mortalidad'!C49:AA49))</f>
        <v>9.2704355021308416E-2</v>
      </c>
      <c r="E49">
        <f t="shared" si="0"/>
        <v>-4.0791044755003933E-2</v>
      </c>
      <c r="F49">
        <f t="shared" si="1"/>
        <v>0.14461766528761288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3"/>
  <sheetViews>
    <sheetView workbookViewId="0">
      <selection activeCell="K9" sqref="K9"/>
    </sheetView>
  </sheetViews>
  <sheetFormatPr baseColWidth="10" defaultRowHeight="15" x14ac:dyDescent="0.25"/>
  <cols>
    <col min="2" max="2" width="39.42578125" bestFit="1" customWidth="1"/>
    <col min="3" max="4" width="11.85546875" bestFit="1" customWidth="1"/>
    <col min="6" max="6" width="11.85546875" bestFit="1" customWidth="1"/>
  </cols>
  <sheetData>
    <row r="1" spans="1:14" x14ac:dyDescent="0.25">
      <c r="C1" s="23" t="s">
        <v>86</v>
      </c>
      <c r="D1" s="23"/>
      <c r="E1" s="23"/>
      <c r="F1" s="23"/>
      <c r="G1" s="23"/>
      <c r="H1" s="23"/>
      <c r="I1" s="23"/>
      <c r="J1" s="23"/>
      <c r="K1" s="23"/>
      <c r="L1" s="23"/>
      <c r="M1" s="23"/>
      <c r="N1" s="23"/>
    </row>
    <row r="2" spans="1:14" x14ac:dyDescent="0.25">
      <c r="C2" s="24" t="s">
        <v>83</v>
      </c>
      <c r="D2" s="24"/>
      <c r="E2" s="24" t="s">
        <v>84</v>
      </c>
      <c r="F2" s="24"/>
      <c r="G2" s="24" t="s">
        <v>85</v>
      </c>
      <c r="H2" s="24"/>
      <c r="I2" s="24"/>
      <c r="J2" s="24"/>
      <c r="K2" s="24"/>
      <c r="L2" s="24"/>
      <c r="M2" s="24"/>
      <c r="N2" s="24"/>
    </row>
    <row r="3" spans="1:14" x14ac:dyDescent="0.25">
      <c r="A3" t="s">
        <v>67</v>
      </c>
      <c r="B3" s="14" t="s">
        <v>41</v>
      </c>
      <c r="C3" t="s">
        <v>78</v>
      </c>
      <c r="D3" t="s">
        <v>79</v>
      </c>
      <c r="E3" t="s">
        <v>78</v>
      </c>
      <c r="F3" t="s">
        <v>79</v>
      </c>
      <c r="G3" t="s">
        <v>78</v>
      </c>
      <c r="H3" t="s">
        <v>79</v>
      </c>
    </row>
    <row r="4" spans="1:14" x14ac:dyDescent="0.25">
      <c r="A4" s="16">
        <v>1</v>
      </c>
      <c r="B4" t="s">
        <v>30</v>
      </c>
      <c r="C4">
        <f>MIN('intervalos de credibilidad bn'!B3,'intervalos de credibilidad bn'!D3,'intervalos de credibilidad bn'!F3,'intervalos de credibilidad bn'!J3,'intervalos de credibilidad bn'!L3,'intervalos de credibilidad bn'!N3,'intervalos de credibilidad bn'!P3,'intervalos de credibilidad bn'!R3,'intervalos de credibilidad bn'!T3,'intervalos de credibilidad bn'!V3,'intervalos de credibilidad bn'!X3,'intervalos de credibilidad bn'!AB3,'intervalos de credibilidad bn'!AD3,'intervalos de credibilidad bn'!AF3,'intervalos de credibilidad bn'!AJ3,'intervalos de credibilidad bn'!AL3,'intervalos de credibilidad bn'!AN3,'intervalos de credibilidad bn'!AR3,'intervalos de credibilidad bn'!AT3,'intervalos de credibilidad bn'!AV3,'intervalos de credibilidad bn'!AX3)</f>
        <v>9.7788152551082606E-3</v>
      </c>
      <c r="D4">
        <f>MAX('intervalos de credibilidad bn'!C3,'intervalos de credibilidad bn'!E3,'intervalos de credibilidad bn'!G3,'intervalos de credibilidad bn'!K3,'intervalos de credibilidad bn'!M3,'intervalos de credibilidad bn'!O3,'intervalos de credibilidad bn'!Q3,'intervalos de credibilidad bn'!S3,'intervalos de credibilidad bn'!U3,'intervalos de credibilidad bn'!W3,'intervalos de credibilidad bn'!Y3,'intervalos de credibilidad bn'!AC3,'intervalos de credibilidad bn'!AE3,'intervalos de credibilidad bn'!AG3,'intervalos de credibilidad bn'!AK3,'intervalos de credibilidad bn'!AM3,'intervalos de credibilidad bn'!AO3,'intervalos de credibilidad bn'!AS3,'intervalos de credibilidad bn'!AU3,'intervalos de credibilidad bn'!AW3,'intervalos de credibilidad bn'!AY3)</f>
        <v>8.5913877215295975E-2</v>
      </c>
      <c r="E4">
        <f>MIN('intervalos de credibilidad bn'!C3,'intervalos de credibilidad bn'!E3,'intervalos de credibilidad bn'!G3,'intervalos de credibilidad bn'!K3,'intervalos de credibilidad bn'!M3,'intervalos de credibilidad bn'!O3,'intervalos de credibilidad bn'!Q3,'intervalos de credibilidad bn'!S3,'intervalos de credibilidad bn'!U3,'intervalos de credibilidad bn'!W3,'intervalos de credibilidad bn'!Y3,'intervalos de credibilidad bn'!AC3,'intervalos de credibilidad bn'!AE3,'intervalos de credibilidad bn'!AG3,'intervalos de credibilidad bn'!AK3,'intervalos de credibilidad bn'!AM3,'intervalos de credibilidad bn'!AO3,'intervalos de credibilidad bn'!AS3,'intervalos de credibilidad bn'!AU3,'intervalos de credibilidad bn'!AW3,'intervalos de credibilidad bn'!AY3)</f>
        <v>1.8464555865077115E-2</v>
      </c>
      <c r="F4">
        <f>MAX('intervalos de credibilidad bn'!B3,'intervalos de credibilidad bn'!D3,'intervalos de credibilidad bn'!F3,'intervalos de credibilidad bn'!J3,'intervalos de credibilidad bn'!L3,'intervalos de credibilidad bn'!N3,'intervalos de credibilidad bn'!P3,'intervalos de credibilidad bn'!R3,'intervalos de credibilidad bn'!T3,'intervalos de credibilidad bn'!V3,'intervalos de credibilidad bn'!X3,'intervalos de credibilidad bn'!AB3,'intervalos de credibilidad bn'!AD3,'intervalos de credibilidad bn'!AF3,'intervalos de credibilidad bn'!AJ3,'intervalos de credibilidad bn'!AL3,'intervalos de credibilidad bn'!AN3,'intervalos de credibilidad bn'!AR3,'intervalos de credibilidad bn'!AT3,'intervalos de credibilidad bn'!AV3,'intervalos de credibilidad bn'!AX3)</f>
        <v>6.6502590428620278E-2</v>
      </c>
      <c r="G4">
        <f>BETAINV(0.025,'cantidad pollos muertos'!AB2+1,'cantidad inicial pollos'!AB2-'cantidad pollos muertos'!AB2+1)</f>
        <v>4.3414972184710972E-2</v>
      </c>
      <c r="H4">
        <f>BETAINV(0.975,'cantidad pollos muertos'!AB2+1,'cantidad inicial pollos'!AB2-'cantidad pollos muertos'!AB2+1)</f>
        <v>4.6674151400936892E-2</v>
      </c>
    </row>
    <row r="5" spans="1:14" x14ac:dyDescent="0.25">
      <c r="A5" s="16">
        <v>2</v>
      </c>
      <c r="B5" t="s">
        <v>5</v>
      </c>
      <c r="C5">
        <f>MIN('intervalos de credibilidad bn'!B4,'intervalos de credibilidad bn'!J4,'intervalos de credibilidad bn'!L4,'intervalos de credibilidad bn'!N4,'intervalos de credibilidad bn'!P4,'intervalos de credibilidad bn'!R4,'intervalos de credibilidad bn'!T4,'intervalos de credibilidad bn'!V4,'intervalos de credibilidad bn'!X4,'intervalos de credibilidad bn'!AB4,'intervalos de credibilidad bn'!AD4,'intervalos de credibilidad bn'!AF4,'intervalos de credibilidad bn'!AJ4,'intervalos de credibilidad bn'!AL4,'intervalos de credibilidad bn'!AN4,'intervalos de credibilidad bn'!AR4,'intervalos de credibilidad bn'!AT4,'intervalos de credibilidad bn'!AV4,'intervalos de credibilidad bn'!AX4)</f>
        <v>1.0581631174453454E-2</v>
      </c>
      <c r="D5">
        <f>MAX('intervalos de credibilidad bn'!C4,'intervalos de credibilidad bn'!K4,'intervalos de credibilidad bn'!M4,'intervalos de credibilidad bn'!O4,'intervalos de credibilidad bn'!Q4,'intervalos de credibilidad bn'!S4,'intervalos de credibilidad bn'!U4,'intervalos de credibilidad bn'!W4,'intervalos de credibilidad bn'!Y4,'intervalos de credibilidad bn'!AC4,'intervalos de credibilidad bn'!AE4,'intervalos de credibilidad bn'!AG4,'intervalos de credibilidad bn'!AK4,'intervalos de credibilidad bn'!AM4,'intervalos de credibilidad bn'!AO4,'intervalos de credibilidad bn'!AS4,'intervalos de credibilidad bn'!AU4,'intervalos de credibilidad bn'!AW4,'intervalos de credibilidad bn'!AY4)</f>
        <v>7.9117242344121874E-2</v>
      </c>
      <c r="E5">
        <f>MIN('intervalos de credibilidad bn'!C4,'intervalos de credibilidad bn'!K4,'intervalos de credibilidad bn'!M4,'intervalos de credibilidad bn'!O4,'intervalos de credibilidad bn'!Q4,'intervalos de credibilidad bn'!S4,'intervalos de credibilidad bn'!U4,'intervalos de credibilidad bn'!W4,'intervalos de credibilidad bn'!Y4,'intervalos de credibilidad bn'!AC4,'intervalos de credibilidad bn'!AE4,'intervalos de credibilidad bn'!AG4,'intervalos de credibilidad bn'!AK4,'intervalos de credibilidad bn'!AM4,'intervalos de credibilidad bn'!AO4,'intervalos de credibilidad bn'!AS4,'intervalos de credibilidad bn'!AU4,'intervalos de credibilidad bn'!AW4,'intervalos de credibilidad bn'!AY4)</f>
        <v>1.5488285801558477E-2</v>
      </c>
      <c r="F5">
        <f>MAX('intervalos de credibilidad bn'!B4,'intervalos de credibilidad bn'!J4,'intervalos de credibilidad bn'!L4,'intervalos de credibilidad bn'!N4,'intervalos de credibilidad bn'!P4,'intervalos de credibilidad bn'!R4,'intervalos de credibilidad bn'!T4,'intervalos de credibilidad bn'!V4,'intervalos de credibilidad bn'!X4,'intervalos de credibilidad bn'!AB4,'intervalos de credibilidad bn'!AD4,'intervalos de credibilidad bn'!AF4,'intervalos de credibilidad bn'!AJ4,'intervalos de credibilidad bn'!AL4,'intervalos de credibilidad bn'!AN4,'intervalos de credibilidad bn'!AR4,'intervalos de credibilidad bn'!AT4,'intervalos de credibilidad bn'!AV4,'intervalos de credibilidad bn'!AX4)</f>
        <v>6.7478812792070991E-2</v>
      </c>
      <c r="G5">
        <f>BETAINV(0.025,'cantidad pollos muertos'!AB3+1,'cantidad inicial pollos'!AB3-'cantidad pollos muertos'!AB3+1)</f>
        <v>7.106673259562489E-2</v>
      </c>
      <c r="H5">
        <f>BETAINV(0.975,'cantidad pollos muertos'!AB3+1,'cantidad inicial pollos'!AB3-'cantidad pollos muertos'!AB3+1)</f>
        <v>7.3436214326617177E-2</v>
      </c>
    </row>
    <row r="6" spans="1:14" x14ac:dyDescent="0.25">
      <c r="A6" s="16">
        <v>3</v>
      </c>
      <c r="B6" t="s">
        <v>74</v>
      </c>
      <c r="C6">
        <f>MIN('intervalos de credibilidad bn'!X5,'intervalos de credibilidad bn'!AB5,'intervalos de credibilidad bn'!AD5,'intervalos de credibilidad bn'!AF5,'intervalos de credibilidad bn'!AJ5,'intervalos de credibilidad bn'!AL5,'intervalos de credibilidad bn'!AN5,'intervalos de credibilidad bn'!AR5,'intervalos de credibilidad bn'!AT5,'intervalos de credibilidad bn'!AV5,'intervalos de credibilidad bn'!AX5)</f>
        <v>1.1754046717507276E-2</v>
      </c>
      <c r="D6">
        <f>MAX('intervalos de credibilidad bn'!Y5,'intervalos de credibilidad bn'!AC5,'intervalos de credibilidad bn'!AE5,'intervalos de credibilidad bn'!AG5,'intervalos de credibilidad bn'!AK5,'intervalos de credibilidad bn'!AM5,'intervalos de credibilidad bn'!AO5,'intervalos de credibilidad bn'!AS5,'intervalos de credibilidad bn'!AU5,'intervalos de credibilidad bn'!AW5,'intervalos de credibilidad bn'!AY5)</f>
        <v>6.7318606749461773E-2</v>
      </c>
      <c r="E6">
        <f>MIN('intervalos de credibilidad bn'!Y5,'intervalos de credibilidad bn'!AC5,'intervalos de credibilidad bn'!AE5,'intervalos de credibilidad bn'!AG5,'intervalos de credibilidad bn'!AK5,'intervalos de credibilidad bn'!AM5,'intervalos de credibilidad bn'!AO5,'intervalos de credibilidad bn'!AS5,'intervalos de credibilidad bn'!AU5,'intervalos de credibilidad bn'!AW5,'intervalos de credibilidad bn'!AY5)</f>
        <v>2.1339404543395446E-2</v>
      </c>
      <c r="F6">
        <f>MAX('intervalos de credibilidad bn'!X5,'intervalos de credibilidad bn'!AB5,'intervalos de credibilidad bn'!AD5,'intervalos de credibilidad bn'!AF5,'intervalos de credibilidad bn'!AJ5,'intervalos de credibilidad bn'!AL5,'intervalos de credibilidad bn'!AN5,'intervalos de credibilidad bn'!AR5,'intervalos de credibilidad bn'!AT5,'intervalos de credibilidad bn'!AV5,'intervalos de credibilidad bn'!AX5)</f>
        <v>5.0131485534768455E-2</v>
      </c>
      <c r="G6">
        <f>BETAINV(0.025,'cantidad pollos muertos'!AB4+1,'cantidad inicial pollos'!AB4-'cantidad pollos muertos'!AB4+1)</f>
        <v>4.0329237378989365E-2</v>
      </c>
      <c r="H6">
        <f>BETAINV(0.975,'cantidad pollos muertos'!AB4+1,'cantidad inicial pollos'!AB4-'cantidad pollos muertos'!AB4+1)</f>
        <v>4.4710162081052607E-2</v>
      </c>
    </row>
    <row r="7" spans="1:14" x14ac:dyDescent="0.25">
      <c r="A7" s="16">
        <v>4</v>
      </c>
      <c r="B7" t="s">
        <v>16</v>
      </c>
      <c r="C7">
        <f>MIN('intervalos de credibilidad bn'!B6,'intervalos de credibilidad bn'!D6,'intervalos de credibilidad bn'!F6,'intervalos de credibilidad bn'!H6,'intervalos de credibilidad bn'!J6,'intervalos de credibilidad bn'!L6,'intervalos de credibilidad bn'!N6,'intervalos de credibilidad bn'!P6,'intervalos de credibilidad bn'!R6,'intervalos de credibilidad bn'!T6,'intervalos de credibilidad bn'!V6,'intervalos de credibilidad bn'!X6,'intervalos de credibilidad bn'!AB6,'intervalos de credibilidad bn'!AD6,'intervalos de credibilidad bn'!AF6,'intervalos de credibilidad bn'!AJ6,'intervalos de credibilidad bn'!AL6,'intervalos de credibilidad bn'!AN6,'intervalos de credibilidad bn'!AR6,'intervalos de credibilidad bn'!AT6,'intervalos de credibilidad bn'!AX6)</f>
        <v>1.2428363815292233E-2</v>
      </c>
      <c r="D7">
        <f>MAX('intervalos de credibilidad bn'!C6,'intervalos de credibilidad bn'!E6,'intervalos de credibilidad bn'!G6,'intervalos de credibilidad bn'!I6,'intervalos de credibilidad bn'!K6,'intervalos de credibilidad bn'!M6,'intervalos de credibilidad bn'!O6,'intervalos de credibilidad bn'!Q6,'intervalos de credibilidad bn'!S6,'intervalos de credibilidad bn'!U6,'intervalos de credibilidad bn'!W6,'intervalos de credibilidad bn'!Y6,'intervalos de credibilidad bn'!AC6,'intervalos de credibilidad bn'!AE6,'intervalos de credibilidad bn'!AG6,'intervalos de credibilidad bn'!AK6,'intervalos de credibilidad bn'!AM6,'intervalos de credibilidad bn'!AO6,'intervalos de credibilidad bn'!AS6,'intervalos de credibilidad bn'!AU6,'intervalos de credibilidad bn'!AY6)</f>
        <v>0.10037325114945084</v>
      </c>
      <c r="E7">
        <f>MIN('intervalos de credibilidad bn'!C6,'intervalos de credibilidad bn'!E6,'intervalos de credibilidad bn'!G6,'intervalos de credibilidad bn'!I6,'intervalos de credibilidad bn'!K6,'intervalos de credibilidad bn'!M6,'intervalos de credibilidad bn'!O6,'intervalos de credibilidad bn'!Q6,'intervalos de credibilidad bn'!S6,'intervalos de credibilidad bn'!U6,'intervalos de credibilidad bn'!W6,'intervalos de credibilidad bn'!Y6,'intervalos de credibilidad bn'!AC6,'intervalos de credibilidad bn'!AE6,'intervalos de credibilidad bn'!AG6,'intervalos de credibilidad bn'!AK6,'intervalos de credibilidad bn'!AM6,'intervalos de credibilidad bn'!AO6,'intervalos de credibilidad bn'!AS6,'intervalos de credibilidad bn'!AU6,'intervalos de credibilidad bn'!AY6)</f>
        <v>2.5405554786504858E-2</v>
      </c>
      <c r="F7">
        <f>MAX('intervalos de credibilidad bn'!B6,'intervalos de credibilidad bn'!D6,'intervalos de credibilidad bn'!F6,'intervalos de credibilidad bn'!H6,'intervalos de credibilidad bn'!J6,'intervalos de credibilidad bn'!L6,'intervalos de credibilidad bn'!N6,'intervalos de credibilidad bn'!P6,'intervalos de credibilidad bn'!R6,'intervalos de credibilidad bn'!T6,'intervalos de credibilidad bn'!V6,'intervalos de credibilidad bn'!X6,'intervalos de credibilidad bn'!AB6,'intervalos de credibilidad bn'!AD6,'intervalos de credibilidad bn'!AF6,'intervalos de credibilidad bn'!AJ6,'intervalos de credibilidad bn'!AL6,'intervalos de credibilidad bn'!AN6,'intervalos de credibilidad bn'!AR6,'intervalos de credibilidad bn'!AT6,'intervalos de credibilidad bn'!AX6)</f>
        <v>7.3168264260430854E-2</v>
      </c>
      <c r="G7">
        <f>BETAINV(0.025,'cantidad pollos muertos'!AB5+1,'cantidad inicial pollos'!AB5-'cantidad pollos muertos'!AB5+1)</f>
        <v>4.3008271084828922E-2</v>
      </c>
      <c r="H7">
        <f>BETAINV(0.975,'cantidad pollos muertos'!AB5+1,'cantidad inicial pollos'!AB5-'cantidad pollos muertos'!AB5+1)</f>
        <v>4.731704095244782E-2</v>
      </c>
    </row>
    <row r="8" spans="1:14" x14ac:dyDescent="0.25">
      <c r="A8" s="16">
        <v>5</v>
      </c>
      <c r="B8" t="s">
        <v>25</v>
      </c>
      <c r="C8" s="20">
        <f>MIN('intervalos de credibilidad bn'!B7,'intervalos de credibilidad bn'!D7,'intervalos de credibilidad bn'!F7,'intervalos de credibilidad bn'!H7,'intervalos de credibilidad bn'!J7,'intervalos de credibilidad bn'!L7,'intervalos de credibilidad bn'!N7,'intervalos de credibilidad bn'!P7,'intervalos de credibilidad bn'!R7,'intervalos de credibilidad bn'!T7,'intervalos de credibilidad bn'!V7,'intervalos de credibilidad bn'!X7,'intervalos de credibilidad bn'!AB7,'intervalos de credibilidad bn'!AD7,'intervalos de credibilidad bn'!AF7,'intervalos de credibilidad bn'!AJ7,'intervalos de credibilidad bn'!AL7,'intervalos de credibilidad bn'!AN7,'intervalos de credibilidad bn'!AR7,'intervalos de credibilidad bn'!AT7,'intervalos de credibilidad bn'!AV7,'intervalos de credibilidad bn'!AX7)</f>
        <v>1.0020640545174228E-2</v>
      </c>
      <c r="D8" s="20">
        <f>MAX('intervalos de credibilidad bn'!C7,'intervalos de credibilidad bn'!E7,'intervalos de credibilidad bn'!G7,'intervalos de credibilidad bn'!I7,'intervalos de credibilidad bn'!K7,'intervalos de credibilidad bn'!M7,'intervalos de credibilidad bn'!O7,'intervalos de credibilidad bn'!Q7,'intervalos de credibilidad bn'!S7,'intervalos de credibilidad bn'!U7,'intervalos de credibilidad bn'!W7,'intervalos de credibilidad bn'!Y7,'intervalos de credibilidad bn'!AC7,'intervalos de credibilidad bn'!AE7,'intervalos de credibilidad bn'!AG7,'intervalos de credibilidad bn'!AK7,'intervalos de credibilidad bn'!AM7,'intervalos de credibilidad bn'!AO7,'intervalos de credibilidad bn'!AS7,'intervalos de credibilidad bn'!AU7,'intervalos de credibilidad bn'!AW7,'intervalos de credibilidad bn'!AY7)</f>
        <v>6.7545953319678831E-2</v>
      </c>
      <c r="E8">
        <f>MIN('intervalos de credibilidad bn'!C7,'intervalos de credibilidad bn'!E7,'intervalos de credibilidad bn'!G7,'intervalos de credibilidad bn'!I7,'intervalos de credibilidad bn'!K7,'intervalos de credibilidad bn'!M7,'intervalos de credibilidad bn'!O7,'intervalos de credibilidad bn'!Q7,'intervalos de credibilidad bn'!S7,'intervalos de credibilidad bn'!U7,'intervalos de credibilidad bn'!W7,'intervalos de credibilidad bn'!Y7,'intervalos de credibilidad bn'!AC7,'intervalos de credibilidad bn'!AE7,'intervalos de credibilidad bn'!AG7,'intervalos de credibilidad bn'!AK7,'intervalos de credibilidad bn'!AM7,'intervalos de credibilidad bn'!AO7,'intervalos de credibilidad bn'!AS7,'intervalos de credibilidad bn'!AU7,'intervalos de credibilidad bn'!AW7,'intervalos de credibilidad bn'!AY7)</f>
        <v>1.861410975446065E-2</v>
      </c>
      <c r="F8">
        <f>MAX('intervalos de credibilidad bn'!B7,'intervalos de credibilidad bn'!D7,'intervalos de credibilidad bn'!F7,'intervalos de credibilidad bn'!H7,'intervalos de credibilidad bn'!J7,'intervalos de credibilidad bn'!L7,'intervalos de credibilidad bn'!N7,'intervalos de credibilidad bn'!P7,'intervalos de credibilidad bn'!R7,'intervalos de credibilidad bn'!T7,'intervalos de credibilidad bn'!V7,'intervalos de credibilidad bn'!X7,'intervalos de credibilidad bn'!AB7,'intervalos de credibilidad bn'!AD7,'intervalos de credibilidad bn'!AF7,'intervalos de credibilidad bn'!AJ7,'intervalos de credibilidad bn'!AL7,'intervalos de credibilidad bn'!AN7,'intervalos de credibilidad bn'!AR7,'intervalos de credibilidad bn'!AT7,'intervalos de credibilidad bn'!AV7,'intervalos de credibilidad bn'!AX7)</f>
        <v>4.9055701752429751E-2</v>
      </c>
      <c r="G8">
        <f>BETAINV(0.025,'cantidad pollos muertos'!AB6+1,'cantidad inicial pollos'!AB6-'cantidad pollos muertos'!AB6+1)</f>
        <v>2.9134794183380709E-2</v>
      </c>
      <c r="H8">
        <f>BETAINV(0.975,'cantidad pollos muertos'!AB6+1,'cantidad inicial pollos'!AB6-'cantidad pollos muertos'!AB6+1)</f>
        <v>3.1826768434740416E-2</v>
      </c>
    </row>
    <row r="9" spans="1:14" x14ac:dyDescent="0.25">
      <c r="A9" s="16">
        <v>6</v>
      </c>
      <c r="B9" t="s">
        <v>12</v>
      </c>
      <c r="C9">
        <f>MIN('intervalos de credibilidad bn'!D8,'intervalos de credibilidad bn'!F8,'intervalos de credibilidad bn'!H8,'intervalos de credibilidad bn'!J8,'intervalos de credibilidad bn'!L8,'intervalos de credibilidad bn'!N8,'intervalos de credibilidad bn'!P8,'intervalos de credibilidad bn'!R8,'intervalos de credibilidad bn'!T8,'intervalos de credibilidad bn'!V8,'intervalos de credibilidad bn'!X8,'intervalos de credibilidad bn'!AB8,'intervalos de credibilidad bn'!AD8,'intervalos de credibilidad bn'!AF8,'intervalos de credibilidad bn'!AJ8,'intervalos de credibilidad bn'!AL8,'intervalos de credibilidad bn'!AN8,'intervalos de credibilidad bn'!AR8,'intervalos de credibilidad bn'!AT8,'intervalos de credibilidad bn'!AV8,'intervalos de credibilidad bn'!AX8)</f>
        <v>1.0000451058836728E-2</v>
      </c>
      <c r="D9">
        <f>MAX('intervalos de credibilidad bn'!E8,'intervalos de credibilidad bn'!G8,'intervalos de credibilidad bn'!I8,'intervalos de credibilidad bn'!K8,'intervalos de credibilidad bn'!M8,'intervalos de credibilidad bn'!O8,'intervalos de credibilidad bn'!Q8,'intervalos de credibilidad bn'!S8,'intervalos de credibilidad bn'!U8,'intervalos de credibilidad bn'!W8,'intervalos de credibilidad bn'!Y8,'intervalos de credibilidad bn'!AC8,'intervalos de credibilidad bn'!AE8,'intervalos de credibilidad bn'!AG8,'intervalos de credibilidad bn'!AK8,'intervalos de credibilidad bn'!AM8,'intervalos de credibilidad bn'!AO8,'intervalos de credibilidad bn'!AS8,'intervalos de credibilidad bn'!AU8,'intervalos de credibilidad bn'!AW8,'intervalos de credibilidad bn'!AY8)</f>
        <v>0.11155978396773025</v>
      </c>
      <c r="E9">
        <f>MIN('intervalos de credibilidad bn'!E8,'intervalos de credibilidad bn'!G8,'intervalos de credibilidad bn'!I8,'intervalos de credibilidad bn'!K8,'intervalos de credibilidad bn'!M8,'intervalos de credibilidad bn'!O8,'intervalos de credibilidad bn'!Q8,'intervalos de credibilidad bn'!S8,'intervalos de credibilidad bn'!U8,'intervalos de credibilidad bn'!W8,'intervalos de credibilidad bn'!Y8,'intervalos de credibilidad bn'!AC8,'intervalos de credibilidad bn'!AE8,'intervalos de credibilidad bn'!AG8,'intervalos de credibilidad bn'!AK8,'intervalos de credibilidad bn'!AM8,'intervalos de credibilidad bn'!AO8,'intervalos de credibilidad bn'!AS8,'intervalos de credibilidad bn'!AU8,'intervalos de credibilidad bn'!AW8,'intervalos de credibilidad bn'!AY8)</f>
        <v>2.411553244548692E-2</v>
      </c>
      <c r="F9">
        <f>MAX('intervalos de credibilidad bn'!D8,'intervalos de credibilidad bn'!F8,'intervalos de credibilidad bn'!H8,'intervalos de credibilidad bn'!J8,'intervalos de credibilidad bn'!L8,'intervalos de credibilidad bn'!N8,'intervalos de credibilidad bn'!P8,'intervalos de credibilidad bn'!R8,'intervalos de credibilidad bn'!T8,'intervalos de credibilidad bn'!V8,'intervalos de credibilidad bn'!X8,'intervalos de credibilidad bn'!AB8,'intervalos de credibilidad bn'!AD8,'intervalos de credibilidad bn'!AF8,'intervalos de credibilidad bn'!AJ8,'intervalos de credibilidad bn'!AL8,'intervalos de credibilidad bn'!AN8,'intervalos de credibilidad bn'!AR8,'intervalos de credibilidad bn'!AT8,'intervalos de credibilidad bn'!AV8,'intervalos de credibilidad bn'!AX8)</f>
        <v>7.9865880475373505E-2</v>
      </c>
      <c r="G9">
        <f>BETAINV(0.025,'cantidad pollos muertos'!AB7+1,'cantidad inicial pollos'!AB7-'cantidad pollos muertos'!AB7+1)</f>
        <v>5.3870699057990856E-2</v>
      </c>
      <c r="H9">
        <f>BETAINV(0.975,'cantidad pollos muertos'!AB7+1,'cantidad inicial pollos'!AB7-'cantidad pollos muertos'!AB7+1)</f>
        <v>5.9392263888921493E-2</v>
      </c>
    </row>
    <row r="10" spans="1:14" x14ac:dyDescent="0.25">
      <c r="A10" s="16">
        <v>7</v>
      </c>
      <c r="B10" t="s">
        <v>15</v>
      </c>
      <c r="C10">
        <f>MIN('intervalos de credibilidad bn'!B9,'intervalos de credibilidad bn'!D9,'intervalos de credibilidad bn'!F9,'intervalos de credibilidad bn'!H9,'intervalos de credibilidad bn'!J9,'intervalos de credibilidad bn'!L9,'intervalos de credibilidad bn'!N9,'intervalos de credibilidad bn'!P9,'intervalos de credibilidad bn'!R9,'intervalos de credibilidad bn'!T9,'intervalos de credibilidad bn'!V9,'intervalos de credibilidad bn'!X9,'intervalos de credibilidad bn'!AB9,'intervalos de credibilidad bn'!AD9,'intervalos de credibilidad bn'!AF9,'intervalos de credibilidad bn'!AL9,'intervalos de credibilidad bn'!AN9,'intervalos de credibilidad bn'!AR9,'intervalos de credibilidad bn'!AT9,'intervalos de credibilidad bn'!AV9,'intervalos de credibilidad bn'!AX9)</f>
        <v>1.0466577968975184E-2</v>
      </c>
      <c r="D10">
        <f>MAX('intervalos de credibilidad bn'!C9,'intervalos de credibilidad bn'!E9,'intervalos de credibilidad bn'!G9,'intervalos de credibilidad bn'!I9,'intervalos de credibilidad bn'!K9,'intervalos de credibilidad bn'!M9,'intervalos de credibilidad bn'!O9,'intervalos de credibilidad bn'!Q9,'intervalos de credibilidad bn'!S9,'intervalos de credibilidad bn'!U9,'intervalos de credibilidad bn'!W9,'intervalos de credibilidad bn'!Y9,'intervalos de credibilidad bn'!AC9,'intervalos de credibilidad bn'!AE9,'intervalos de credibilidad bn'!AG9,'intervalos de credibilidad bn'!AM9,'intervalos de credibilidad bn'!AO9,'intervalos de credibilidad bn'!AS9,'intervalos de credibilidad bn'!AU9,'intervalos de credibilidad bn'!AW9,'intervalos de credibilidad bn'!AY9)</f>
        <v>7.1052604365895777E-2</v>
      </c>
      <c r="E10">
        <f>MIN('intervalos de credibilidad bn'!C9,'intervalos de credibilidad bn'!E9,'intervalos de credibilidad bn'!G9,'intervalos de credibilidad bn'!I9,'intervalos de credibilidad bn'!K9,'intervalos de credibilidad bn'!M9,'intervalos de credibilidad bn'!O9,'intervalos de credibilidad bn'!Q9,'intervalos de credibilidad bn'!S9,'intervalos de credibilidad bn'!U9,'intervalos de credibilidad bn'!W9,'intervalos de credibilidad bn'!Y9,'intervalos de credibilidad bn'!AC9,'intervalos de credibilidad bn'!AE9,'intervalos de credibilidad bn'!AG9,'intervalos de credibilidad bn'!AM9,'intervalos de credibilidad bn'!AO9,'intervalos de credibilidad bn'!AS9,'intervalos de credibilidad bn'!AU9,'intervalos de credibilidad bn'!AW9,'intervalos de credibilidad bn'!AY9)</f>
        <v>1.9928097326246008E-2</v>
      </c>
      <c r="F10">
        <f>MAX('intervalos de credibilidad bn'!B9,'intervalos de credibilidad bn'!D9,'intervalos de credibilidad bn'!F9,'intervalos de credibilidad bn'!H9,'intervalos de credibilidad bn'!J9,'intervalos de credibilidad bn'!L9,'intervalos de credibilidad bn'!N9,'intervalos de credibilidad bn'!P9,'intervalos de credibilidad bn'!R9,'intervalos de credibilidad bn'!T9,'intervalos de credibilidad bn'!V9,'intervalos de credibilidad bn'!X9,'intervalos de credibilidad bn'!AB9,'intervalos de credibilidad bn'!AD9,'intervalos de credibilidad bn'!AF9,'intervalos de credibilidad bn'!AL9,'intervalos de credibilidad bn'!AN9,'intervalos de credibilidad bn'!AR9,'intervalos de credibilidad bn'!AT9,'intervalos de credibilidad bn'!AV9,'intervalos de credibilidad bn'!AX9)</f>
        <v>5.3390765979019546E-2</v>
      </c>
      <c r="G10">
        <f>BETAINV(0.025,'cantidad pollos muertos'!AB8+1,'cantidad inicial pollos'!AB8-'cantidad pollos muertos'!AB8+1)</f>
        <v>4.6458873104556875E-2</v>
      </c>
      <c r="H10">
        <f>BETAINV(0.975,'cantidad pollos muertos'!AB8+1,'cantidad inicial pollos'!AB8-'cantidad pollos muertos'!AB8+1)</f>
        <v>4.9852582128780853E-2</v>
      </c>
    </row>
    <row r="11" spans="1:14" x14ac:dyDescent="0.25">
      <c r="A11" s="16">
        <v>8</v>
      </c>
      <c r="B11" t="s">
        <v>9</v>
      </c>
      <c r="C11">
        <f>MIN('intervalos de credibilidad bn'!B10,'intervalos de credibilidad bn'!D10,'intervalos de credibilidad bn'!F10,'intervalos de credibilidad bn'!H10,'intervalos de credibilidad bn'!J10,'intervalos de credibilidad bn'!L10,'intervalos de credibilidad bn'!N10,'intervalos de credibilidad bn'!P10,'intervalos de credibilidad bn'!R10,'intervalos de credibilidad bn'!T10,'intervalos de credibilidad bn'!V10,'intervalos de credibilidad bn'!X10,'intervalos de credibilidad bn'!AB10,'intervalos de credibilidad bn'!AD10,'intervalos de credibilidad bn'!AF10,'intervalos de credibilidad bn'!AJ10,'intervalos de credibilidad bn'!AL10,'intervalos de credibilidad bn'!AN10,'intervalos de credibilidad bn'!AR10,'intervalos de credibilidad bn'!AV10,'intervalos de credibilidad bn'!AX10)</f>
        <v>4.2810853173733503E-3</v>
      </c>
      <c r="D11">
        <f>MAX('intervalos de credibilidad bn'!C10,'intervalos de credibilidad bn'!E10,'intervalos de credibilidad bn'!G10,'intervalos de credibilidad bn'!I10,'intervalos de credibilidad bn'!K10,'intervalos de credibilidad bn'!M10,'intervalos de credibilidad bn'!O10,'intervalos de credibilidad bn'!Q10,'intervalos de credibilidad bn'!S10,'intervalos de credibilidad bn'!U10,'intervalos de credibilidad bn'!W10,'intervalos de credibilidad bn'!Y10,'intervalos de credibilidad bn'!AC10,'intervalos de credibilidad bn'!AE10,'intervalos de credibilidad bn'!AG10,'intervalos de credibilidad bn'!AK10,'intervalos de credibilidad bn'!AM10,'intervalos de credibilidad bn'!AO10,'intervalos de credibilidad bn'!AS10,'intervalos de credibilidad bn'!AW10,'intervalos de credibilidad bn'!AY10)</f>
        <v>6.3201112315604324E-2</v>
      </c>
      <c r="E11">
        <f>MIN('intervalos de credibilidad bn'!C10,'intervalos de credibilidad bn'!E10,'intervalos de credibilidad bn'!G10,'intervalos de credibilidad bn'!I10,'intervalos de credibilidad bn'!K10,'intervalos de credibilidad bn'!M10,'intervalos de credibilidad bn'!O10,'intervalos de credibilidad bn'!Q10,'intervalos de credibilidad bn'!S10,'intervalos de credibilidad bn'!U10,'intervalos de credibilidad bn'!W10,'intervalos de credibilidad bn'!Y10,'intervalos de credibilidad bn'!AC10,'intervalos de credibilidad bn'!AE10,'intervalos de credibilidad bn'!AG10,'intervalos de credibilidad bn'!AK10,'intervalos de credibilidad bn'!AM10,'intervalos de credibilidad bn'!AO10,'intervalos de credibilidad bn'!AS10,'intervalos de credibilidad bn'!AW10,'intervalos de credibilidad bn'!AY10)</f>
        <v>1.4499390410438795E-2</v>
      </c>
      <c r="F11">
        <f>MAX('intervalos de credibilidad bn'!B10,'intervalos de credibilidad bn'!D10,'intervalos de credibilidad bn'!F10,'intervalos de credibilidad bn'!H10,'intervalos de credibilidad bn'!J10,'intervalos de credibilidad bn'!L10,'intervalos de credibilidad bn'!N10,'intervalos de credibilidad bn'!P10,'intervalos de credibilidad bn'!R10,'intervalos de credibilidad bn'!T10,'intervalos de credibilidad bn'!V10,'intervalos de credibilidad bn'!X10,'intervalos de credibilidad bn'!AB10,'intervalos de credibilidad bn'!AD10,'intervalos de credibilidad bn'!AF10,'intervalos de credibilidad bn'!AJ10,'intervalos de credibilidad bn'!AL10,'intervalos de credibilidad bn'!AN10,'intervalos de credibilidad bn'!AR10,'intervalos de credibilidad bn'!AV10,'intervalos de credibilidad bn'!AX10)</f>
        <v>4.6556371699174315E-2</v>
      </c>
      <c r="G11">
        <f>BETAINV(0.025,'cantidad pollos muertos'!AB9+1,'cantidad inicial pollos'!AB9-'cantidad pollos muertos'!AB9+1)</f>
        <v>3.0089030134216314E-2</v>
      </c>
      <c r="H11">
        <f>BETAINV(0.975,'cantidad pollos muertos'!AB9+1,'cantidad inicial pollos'!AB9-'cantidad pollos muertos'!AB9+1)</f>
        <v>3.2832604597176185E-2</v>
      </c>
    </row>
    <row r="12" spans="1:14" x14ac:dyDescent="0.25">
      <c r="A12" s="16">
        <v>9</v>
      </c>
      <c r="B12" t="s">
        <v>7</v>
      </c>
      <c r="C12">
        <f>MIN('intervalos de credibilidad bn'!B11,'intervalos de credibilidad bn'!D11,'intervalos de credibilidad bn'!F11,'intervalos de credibilidad bn'!J11,'intervalos de credibilidad bn'!L11,'intervalos de credibilidad bn'!N11,'intervalos de credibilidad bn'!P11,'intervalos de credibilidad bn'!R11,'intervalos de credibilidad bn'!T11,'intervalos de credibilidad bn'!V11,'intervalos de credibilidad bn'!X11,'intervalos de credibilidad bn'!AB11,'intervalos de credibilidad bn'!AD11,'intervalos de credibilidad bn'!AF11,'intervalos de credibilidad bn'!AJ11,'intervalos de credibilidad bn'!AL11,'intervalos de credibilidad bn'!AN11,'intervalos de credibilidad bn'!AR11,'intervalos de credibilidad bn'!AT11,'intervalos de credibilidad bn'!AV11,'intervalos de credibilidad bn'!AX11)</f>
        <v>8.8405081358488655E-3</v>
      </c>
      <c r="D12">
        <f>MAX('intervalos de credibilidad bn'!C11,'intervalos de credibilidad bn'!E11,'intervalos de credibilidad bn'!G11,'intervalos de credibilidad bn'!K11,'intervalos de credibilidad bn'!M11,'intervalos de credibilidad bn'!O11,'intervalos de credibilidad bn'!Q11,'intervalos de credibilidad bn'!S11,'intervalos de credibilidad bn'!U11,'intervalos de credibilidad bn'!W11,'intervalos de credibilidad bn'!Y11,'intervalos de credibilidad bn'!AC11,'intervalos de credibilidad bn'!AE11,'intervalos de credibilidad bn'!AG11,'intervalos de credibilidad bn'!AK11,'intervalos de credibilidad bn'!AM11,'intervalos de credibilidad bn'!AO11,'intervalos de credibilidad bn'!AS11,'intervalos de credibilidad bn'!AU11,'intervalos de credibilidad bn'!AW11,'intervalos de credibilidad bn'!AY11)</f>
        <v>7.7382290388109842E-2</v>
      </c>
      <c r="E12">
        <f>MIN('intervalos de credibilidad bn'!C11,'intervalos de credibilidad bn'!E11,'intervalos de credibilidad bn'!G11,'intervalos de credibilidad bn'!K11,'intervalos de credibilidad bn'!M11,'intervalos de credibilidad bn'!O11,'intervalos de credibilidad bn'!Q11,'intervalos de credibilidad bn'!S11,'intervalos de credibilidad bn'!U11,'intervalos de credibilidad bn'!W11,'intervalos de credibilidad bn'!Y11,'intervalos de credibilidad bn'!AC11,'intervalos de credibilidad bn'!AE11,'intervalos de credibilidad bn'!AG11,'intervalos de credibilidad bn'!AK11,'intervalos de credibilidad bn'!AM11,'intervalos de credibilidad bn'!AO11,'intervalos de credibilidad bn'!AS11,'intervalos de credibilidad bn'!AU11,'intervalos de credibilidad bn'!AW11,'intervalos de credibilidad bn'!AY11)</f>
        <v>1.6996802499655517E-2</v>
      </c>
      <c r="F12">
        <f>MAX('intervalos de credibilidad bn'!B11,'intervalos de credibilidad bn'!D11,'intervalos de credibilidad bn'!F11,'intervalos de credibilidad bn'!J11,'intervalos de credibilidad bn'!L11,'intervalos de credibilidad bn'!N11,'intervalos de credibilidad bn'!P11,'intervalos de credibilidad bn'!R11,'intervalos de credibilidad bn'!T11,'intervalos de credibilidad bn'!V11,'intervalos de credibilidad bn'!X11,'intervalos de credibilidad bn'!AB11,'intervalos de credibilidad bn'!AD11,'intervalos de credibilidad bn'!AF11,'intervalos de credibilidad bn'!AJ11,'intervalos de credibilidad bn'!AL11,'intervalos de credibilidad bn'!AN11,'intervalos de credibilidad bn'!AR11,'intervalos de credibilidad bn'!AT11,'intervalos de credibilidad bn'!AV11,'intervalos de credibilidad bn'!AX11)</f>
        <v>5.894964882288637E-2</v>
      </c>
      <c r="G12">
        <f>BETAINV(0.025,'cantidad pollos muertos'!AB10+1,'cantidad inicial pollos'!AB10-'cantidad pollos muertos'!AB10+1)</f>
        <v>4.0094960846399338E-2</v>
      </c>
      <c r="H12">
        <f>BETAINV(0.975,'cantidad pollos muertos'!AB10+1,'cantidad inicial pollos'!AB10-'cantidad pollos muertos'!AB10+1)</f>
        <v>4.206170296942402E-2</v>
      </c>
    </row>
    <row r="13" spans="1:14" x14ac:dyDescent="0.25">
      <c r="A13" s="16">
        <v>10</v>
      </c>
      <c r="B13" t="s">
        <v>75</v>
      </c>
      <c r="C13">
        <f>MIN('intervalos de credibilidad bn'!B12,'intervalos de credibilidad bn'!D12,'intervalos de credibilidad bn'!F12,'intervalos de credibilidad bn'!J12,'intervalos de credibilidad bn'!L12,'intervalos de credibilidad bn'!N12,'intervalos de credibilidad bn'!P12,'intervalos de credibilidad bn'!R12,'intervalos de credibilidad bn'!T12,'intervalos de credibilidad bn'!V12,'intervalos de credibilidad bn'!X12,'intervalos de credibilidad bn'!AB12,'intervalos de credibilidad bn'!AD12,'intervalos de credibilidad bn'!AF12,'intervalos de credibilidad bn'!AJ12,'intervalos de credibilidad bn'!AL12,'intervalos de credibilidad bn'!AN12,'intervalos de credibilidad bn'!AR12,'intervalos de credibilidad bn'!AT12,'intervalos de credibilidad bn'!AV12,'intervalos de credibilidad bn'!AX12)</f>
        <v>2.180265033409368E-2</v>
      </c>
      <c r="D13">
        <f>MAX('intervalos de credibilidad bn'!C12,'intervalos de credibilidad bn'!E12,'intervalos de credibilidad bn'!G12,'intervalos de credibilidad bn'!K12,'intervalos de credibilidad bn'!M12,'intervalos de credibilidad bn'!O12,'intervalos de credibilidad bn'!Q12,'intervalos de credibilidad bn'!S12,'intervalos de credibilidad bn'!U12,'intervalos de credibilidad bn'!W12,'intervalos de credibilidad bn'!Y12,'intervalos de credibilidad bn'!AC12,'intervalos de credibilidad bn'!AE12,'intervalos de credibilidad bn'!AG12,'intervalos de credibilidad bn'!AK12,'intervalos de credibilidad bn'!AM12,'intervalos de credibilidad bn'!AO12,'intervalos de credibilidad bn'!AS12,'intervalos de credibilidad bn'!AU12,'intervalos de credibilidad bn'!AW12,'intervalos de credibilidad bn'!AY12)</f>
        <v>8.3753696224667773E-2</v>
      </c>
      <c r="E13">
        <f>MIN('intervalos de credibilidad bn'!C12,'intervalos de credibilidad bn'!E12,'intervalos de credibilidad bn'!G12,'intervalos de credibilidad bn'!K12,'intervalos de credibilidad bn'!M12,'intervalos de credibilidad bn'!O12,'intervalos de credibilidad bn'!Q12,'intervalos de credibilidad bn'!S12,'intervalos de credibilidad bn'!U12,'intervalos de credibilidad bn'!W12,'intervalos de credibilidad bn'!Y12,'intervalos de credibilidad bn'!AC12,'intervalos de credibilidad bn'!AE12,'intervalos de credibilidad bn'!AG12,'intervalos de credibilidad bn'!AK12,'intervalos de credibilidad bn'!AM12,'intervalos de credibilidad bn'!AO12,'intervalos de credibilidad bn'!AS12,'intervalos de credibilidad bn'!AU12,'intervalos de credibilidad bn'!AW12,'intervalos de credibilidad bn'!AY12)</f>
        <v>4.2465822272314102E-2</v>
      </c>
      <c r="F13">
        <f>MAX('intervalos de credibilidad bn'!B12,'intervalos de credibilidad bn'!D12,'intervalos de credibilidad bn'!F12,'intervalos de credibilidad bn'!J12,'intervalos de credibilidad bn'!L12,'intervalos de credibilidad bn'!N12,'intervalos de credibilidad bn'!P12,'intervalos de credibilidad bn'!R12,'intervalos de credibilidad bn'!T12,'intervalos de credibilidad bn'!V12,'intervalos de credibilidad bn'!X12,'intervalos de credibilidad bn'!AB12,'intervalos de credibilidad bn'!AD12,'intervalos de credibilidad bn'!AF12,'intervalos de credibilidad bn'!AJ12,'intervalos de credibilidad bn'!AL12,'intervalos de credibilidad bn'!AN12,'intervalos de credibilidad bn'!AR12,'intervalos de credibilidad bn'!AT12,'intervalos de credibilidad bn'!AV12,'intervalos de credibilidad bn'!AX12)</f>
        <v>5.4324485196669464E-2</v>
      </c>
      <c r="G13">
        <f>BETAINV(0.025,'cantidad pollos muertos'!AB11+1,'cantidad inicial pollos'!AB11-'cantidad pollos muertos'!AB11+1)</f>
        <v>4.8801966687877778E-2</v>
      </c>
      <c r="H13">
        <f>BETAINV(0.975,'cantidad pollos muertos'!AB11+1,'cantidad inicial pollos'!AB11-'cantidad pollos muertos'!AB11+1)</f>
        <v>5.5959345168451913E-2</v>
      </c>
    </row>
    <row r="14" spans="1:14" x14ac:dyDescent="0.25">
      <c r="A14" s="16">
        <v>11</v>
      </c>
      <c r="B14" t="s">
        <v>72</v>
      </c>
      <c r="C14">
        <f>MIN('intervalos de credibilidad bn'!B13,'intervalos de credibilidad bn'!D13,'intervalos de credibilidad bn'!F13,'intervalos de credibilidad bn'!H13,'intervalos de credibilidad bn'!J13,'intervalos de credibilidad bn'!L13,'intervalos de credibilidad bn'!N13,'intervalos de credibilidad bn'!P13,'intervalos de credibilidad bn'!R13,'intervalos de credibilidad bn'!T13,'intervalos de credibilidad bn'!V13,'intervalos de credibilidad bn'!X13,'intervalos de credibilidad bn'!AD13,'intervalos de credibilidad bn'!AF13,'intervalos de credibilidad bn'!AJ13,'intervalos de credibilidad bn'!AL13,'intervalos de credibilidad bn'!AN13,'intervalos de credibilidad bn'!AR13,'intervalos de credibilidad bn'!AT13,'intervalos de credibilidad bn'!AV13,'intervalos de credibilidad bn'!AX13)</f>
        <v>1.3798118951068071E-2</v>
      </c>
      <c r="D14">
        <f>MAX('intervalos de credibilidad bn'!C13,'intervalos de credibilidad bn'!E13,'intervalos de credibilidad bn'!G13,'intervalos de credibilidad bn'!I13,'intervalos de credibilidad bn'!K13,'intervalos de credibilidad bn'!M13,'intervalos de credibilidad bn'!O13,'intervalos de credibilidad bn'!Q13,'intervalos de credibilidad bn'!S13,'intervalos de credibilidad bn'!U13,'intervalos de credibilidad bn'!W13,'intervalos de credibilidad bn'!Y13,'intervalos de credibilidad bn'!AE13,'intervalos de credibilidad bn'!AG13,'intervalos de credibilidad bn'!AK13,'intervalos de credibilidad bn'!AM13,'intervalos de credibilidad bn'!AO13,'intervalos de credibilidad bn'!AS13,'intervalos de credibilidad bn'!AU13,'intervalos de credibilidad bn'!AW13,'intervalos de credibilidad bn'!AY13)</f>
        <v>5.5245988168233229E-2</v>
      </c>
      <c r="E14">
        <f>MIN('intervalos de credibilidad bn'!C13,'intervalos de credibilidad bn'!E13,'intervalos de credibilidad bn'!G13,'intervalos de credibilidad bn'!I13,'intervalos de credibilidad bn'!K13,'intervalos de credibilidad bn'!M13,'intervalos de credibilidad bn'!O13,'intervalos de credibilidad bn'!Q13,'intervalos de credibilidad bn'!S13,'intervalos de credibilidad bn'!U13,'intervalos de credibilidad bn'!W13,'intervalos de credibilidad bn'!Y13,'intervalos de credibilidad bn'!AE13,'intervalos de credibilidad bn'!AG13,'intervalos de credibilidad bn'!AK13,'intervalos de credibilidad bn'!AM13,'intervalos de credibilidad bn'!AO13,'intervalos de credibilidad bn'!AS13,'intervalos de credibilidad bn'!AU13,'intervalos de credibilidad bn'!AW13,'intervalos de credibilidad bn'!AY13)</f>
        <v>2.7855731346684065E-2</v>
      </c>
      <c r="F14">
        <f>MAX('intervalos de credibilidad bn'!B13,'intervalos de credibilidad bn'!D13,'intervalos de credibilidad bn'!F13,'intervalos de credibilidad bn'!H13,'intervalos de credibilidad bn'!J13,'intervalos de credibilidad bn'!L13,'intervalos de credibilidad bn'!N13,'intervalos de credibilidad bn'!P13,'intervalos de credibilidad bn'!R13,'intervalos de credibilidad bn'!T13,'intervalos de credibilidad bn'!V13,'intervalos de credibilidad bn'!X13,'intervalos de credibilidad bn'!AD13,'intervalos de credibilidad bn'!AF13,'intervalos de credibilidad bn'!AJ13,'intervalos de credibilidad bn'!AL13,'intervalos de credibilidad bn'!AN13,'intervalos de credibilidad bn'!AR13,'intervalos de credibilidad bn'!AT13,'intervalos de credibilidad bn'!AV13,'intervalos de credibilidad bn'!AX13)</f>
        <v>3.4652583497444871E-2</v>
      </c>
      <c r="G14">
        <f>BETAINV(0.025,'cantidad pollos muertos'!AB12+1,'cantidad inicial pollos'!AB12-'cantidad pollos muertos'!AB12+1)</f>
        <v>3.1149333196670782E-2</v>
      </c>
      <c r="H14">
        <f>BETAINV(0.975,'cantidad pollos muertos'!AB12+1,'cantidad inicial pollos'!AB12-'cantidad pollos muertos'!AB12+1)</f>
        <v>3.6159688402027768E-2</v>
      </c>
    </row>
    <row r="15" spans="1:14" x14ac:dyDescent="0.25">
      <c r="A15" s="16">
        <v>12</v>
      </c>
      <c r="B15" t="s">
        <v>34</v>
      </c>
      <c r="C15">
        <f>MIN('intervalos de credibilidad bn'!B14,'intervalos de credibilidad bn'!F14,'intervalos de credibilidad bn'!L14,'intervalos de credibilidad bn'!N14,'intervalos de credibilidad bn'!P14,'intervalos de credibilidad bn'!R14,'intervalos de credibilidad bn'!T14,'intervalos de credibilidad bn'!V14,'intervalos de credibilidad bn'!X14,'intervalos de credibilidad bn'!AB14,'intervalos de credibilidad bn'!AD14,'intervalos de credibilidad bn'!AF14,'intervalos de credibilidad bn'!AJ14,'intervalos de credibilidad bn'!AL14,'intervalos de credibilidad bn'!AN14,'intervalos de credibilidad bn'!AR14,'intervalos de credibilidad bn'!AT14,'intervalos de credibilidad bn'!AV14,'intervalos de credibilidad bn'!AX14)</f>
        <v>5.503385333038859E-3</v>
      </c>
      <c r="D15">
        <f>MAX('intervalos de credibilidad bn'!C14,'intervalos de credibilidad bn'!G14,'intervalos de credibilidad bn'!M14,'intervalos de credibilidad bn'!O14,'intervalos de credibilidad bn'!Q14,'intervalos de credibilidad bn'!S14,'intervalos de credibilidad bn'!U14,'intervalos de credibilidad bn'!W14,'intervalos de credibilidad bn'!Y14,'intervalos de credibilidad bn'!AC14,'intervalos de credibilidad bn'!AE14,'intervalos de credibilidad bn'!AG14,'intervalos de credibilidad bn'!AK14,'intervalos de credibilidad bn'!AM14,'intervalos de credibilidad bn'!AO14,'intervalos de credibilidad bn'!AS14,'intervalos de credibilidad bn'!AU14,'intervalos de credibilidad bn'!AW14,'intervalos de credibilidad bn'!AY14)</f>
        <v>8.4120639177866163E-2</v>
      </c>
      <c r="E15">
        <f>MIN('intervalos de credibilidad bn'!C14,'intervalos de credibilidad bn'!G14,'intervalos de credibilidad bn'!M14,'intervalos de credibilidad bn'!O14,'intervalos de credibilidad bn'!Q14,'intervalos de credibilidad bn'!S14,'intervalos de credibilidad bn'!U14,'intervalos de credibilidad bn'!W14,'intervalos de credibilidad bn'!Y14,'intervalos de credibilidad bn'!AC14,'intervalos de credibilidad bn'!AE14,'intervalos de credibilidad bn'!AG14,'intervalos de credibilidad bn'!AK14,'intervalos de credibilidad bn'!AM14,'intervalos de credibilidad bn'!AO14,'intervalos de credibilidad bn'!AS14,'intervalos de credibilidad bn'!AU14,'intervalos de credibilidad bn'!AW14,'intervalos de credibilidad bn'!AY14)</f>
        <v>1.2528171559232359E-2</v>
      </c>
      <c r="F15">
        <f>MAX('intervalos de credibilidad bn'!B14,'intervalos de credibilidad bn'!F14,'intervalos de credibilidad bn'!L14,'intervalos de credibilidad bn'!N14,'intervalos de credibilidad bn'!P14,'intervalos de credibilidad bn'!R14,'intervalos de credibilidad bn'!T14,'intervalos de credibilidad bn'!V14,'intervalos de credibilidad bn'!X14,'intervalos de credibilidad bn'!AB14,'intervalos de credibilidad bn'!AD14,'intervalos de credibilidad bn'!AF14,'intervalos de credibilidad bn'!AJ14,'intervalos de credibilidad bn'!AL14,'intervalos de credibilidad bn'!AN14,'intervalos de credibilidad bn'!AR14,'intervalos de credibilidad bn'!AT14,'intervalos de credibilidad bn'!AV14,'intervalos de credibilidad bn'!AX14)</f>
        <v>6.490340907495977E-2</v>
      </c>
      <c r="G15">
        <f>BETAINV(0.025,'cantidad pollos muertos'!AB13+1,'cantidad inicial pollos'!AB13-'cantidad pollos muertos'!AB13+1)</f>
        <v>5.1083080694232848E-2</v>
      </c>
      <c r="H15">
        <f>BETAINV(0.975,'cantidad pollos muertos'!AB13+1,'cantidad inicial pollos'!AB13-'cantidad pollos muertos'!AB13+1)</f>
        <v>5.4345233650403557E-2</v>
      </c>
    </row>
    <row r="16" spans="1:14" x14ac:dyDescent="0.25">
      <c r="A16" s="16">
        <v>13</v>
      </c>
      <c r="B16" t="s">
        <v>27</v>
      </c>
      <c r="C16">
        <f>MIN('intervalos de credibilidad bn'!B15,'intervalos de credibilidad bn'!F15,'intervalos de credibilidad bn'!H15,'intervalos de credibilidad bn'!J15,'intervalos de credibilidad bn'!L15,'intervalos de credibilidad bn'!N15,'intervalos de credibilidad bn'!P15,'intervalos de credibilidad bn'!R15,'intervalos de credibilidad bn'!T15,'intervalos de credibilidad bn'!V15,'intervalos de credibilidad bn'!X15,'intervalos de credibilidad bn'!AB15,'intervalos de credibilidad bn'!AD15,'intervalos de credibilidad bn'!AF15,'intervalos de credibilidad bn'!AJ15,'intervalos de credibilidad bn'!AL15,'intervalos de credibilidad bn'!AN15,'intervalos de credibilidad bn'!AR15,'intervalos de credibilidad bn'!AT15,'intervalos de credibilidad bn'!AV15,'intervalos de credibilidad bn'!AX15)</f>
        <v>1.6969719322400365E-2</v>
      </c>
      <c r="D16">
        <f>MAX('intervalos de credibilidad bn'!C15,'intervalos de credibilidad bn'!G15,'intervalos de credibilidad bn'!I15,'intervalos de credibilidad bn'!K15,'intervalos de credibilidad bn'!M15,'intervalos de credibilidad bn'!O15,'intervalos de credibilidad bn'!Q15,'intervalos de credibilidad bn'!S15,'intervalos de credibilidad bn'!U15,'intervalos de credibilidad bn'!W15,'intervalos de credibilidad bn'!Y15,'intervalos de credibilidad bn'!AC15,'intervalos de credibilidad bn'!AE15,'intervalos de credibilidad bn'!AG15,'intervalos de credibilidad bn'!AK15,'intervalos de credibilidad bn'!AM15,'intervalos de credibilidad bn'!AO15,'intervalos de credibilidad bn'!AS15,'intervalos de credibilidad bn'!AU15,'intervalos de credibilidad bn'!AW15,'intervalos de credibilidad bn'!AY15)</f>
        <v>0.11789028780157729</v>
      </c>
      <c r="E16">
        <f>MIN('intervalos de credibilidad bn'!C15,'intervalos de credibilidad bn'!G15,'intervalos de credibilidad bn'!I15,'intervalos de credibilidad bn'!K15,'intervalos de credibilidad bn'!M15,'intervalos de credibilidad bn'!O15,'intervalos de credibilidad bn'!Q15,'intervalos de credibilidad bn'!S15,'intervalos de credibilidad bn'!U15,'intervalos de credibilidad bn'!W15,'intervalos de credibilidad bn'!Y15,'intervalos de credibilidad bn'!AC15,'intervalos de credibilidad bn'!AE15,'intervalos de credibilidad bn'!AG15,'intervalos de credibilidad bn'!AK15,'intervalos de credibilidad bn'!AM15,'intervalos de credibilidad bn'!AO15,'intervalos de credibilidad bn'!AS15,'intervalos de credibilidad bn'!AU15,'intervalos de credibilidad bn'!AW15,'intervalos de credibilidad bn'!AY15)</f>
        <v>2.2653342394252984E-2</v>
      </c>
      <c r="F16">
        <f>MAX('intervalos de credibilidad bn'!B15,'intervalos de credibilidad bn'!F15,'intervalos de credibilidad bn'!H15,'intervalos de credibilidad bn'!J15,'intervalos de credibilidad bn'!L15,'intervalos de credibilidad bn'!N15,'intervalos de credibilidad bn'!P15,'intervalos de credibilidad bn'!R15,'intervalos de credibilidad bn'!T15,'intervalos de credibilidad bn'!V15,'intervalos de credibilidad bn'!X15,'intervalos de credibilidad bn'!AB15,'intervalos de credibilidad bn'!AD15,'intervalos de credibilidad bn'!AF15,'intervalos de credibilidad bn'!AJ15,'intervalos de credibilidad bn'!AL15,'intervalos de credibilidad bn'!AN15,'intervalos de credibilidad bn'!AR15,'intervalos de credibilidad bn'!AT15,'intervalos de credibilidad bn'!AV15,'intervalos de credibilidad bn'!AX15)</f>
        <v>0.10502449496865905</v>
      </c>
      <c r="G16">
        <f>BETAINV(0.025,'cantidad pollos muertos'!AB14+1,'cantidad inicial pollos'!AB14-'cantidad pollos muertos'!AB14+1)</f>
        <v>5.3142797746995395E-2</v>
      </c>
      <c r="H16">
        <f>BETAINV(0.975,'cantidad pollos muertos'!AB14+1,'cantidad inicial pollos'!AB14-'cantidad pollos muertos'!AB14+1)</f>
        <v>5.5172849927653922E-2</v>
      </c>
    </row>
    <row r="17" spans="1:8" x14ac:dyDescent="0.25">
      <c r="A17" s="16">
        <v>14</v>
      </c>
      <c r="B17" t="s">
        <v>68</v>
      </c>
      <c r="C17">
        <f>MIN('intervalos de credibilidad bn'!B16,'intervalos de credibilidad bn'!D16,'intervalos de credibilidad bn'!F16,'intervalos de credibilidad bn'!H16,'intervalos de credibilidad bn'!J16,'intervalos de credibilidad bn'!L16,'intervalos de credibilidad bn'!N16,'intervalos de credibilidad bn'!P16,'intervalos de credibilidad bn'!R16,'intervalos de credibilidad bn'!T16,'intervalos de credibilidad bn'!V16,'intervalos de credibilidad bn'!X16,'intervalos de credibilidad bn'!AB16,'intervalos de credibilidad bn'!AD16,'intervalos de credibilidad bn'!AF16,'intervalos de credibilidad bn'!AJ16,'intervalos de credibilidad bn'!AL16,'intervalos de credibilidad bn'!AN16,'intervalos de credibilidad bn'!AR16,'intervalos de credibilidad bn'!AT16,'intervalos de credibilidad bn'!AV16,'intervalos de credibilidad bn'!AX16)</f>
        <v>7.2068855356824868E-3</v>
      </c>
      <c r="D17">
        <f>MAX('intervalos de credibilidad bn'!C16,'intervalos de credibilidad bn'!E16,'intervalos de credibilidad bn'!G16,'intervalos de credibilidad bn'!I16,'intervalos de credibilidad bn'!K16,'intervalos de credibilidad bn'!M16,'intervalos de credibilidad bn'!O16,'intervalos de credibilidad bn'!Q16,'intervalos de credibilidad bn'!S16,'intervalos de credibilidad bn'!U16,'intervalos de credibilidad bn'!W16,'intervalos de credibilidad bn'!Y16,'intervalos de credibilidad bn'!AC16,'intervalos de credibilidad bn'!AE16,'intervalos de credibilidad bn'!AG16,'intervalos de credibilidad bn'!AK16,'intervalos de credibilidad bn'!AM16,'intervalos de credibilidad bn'!AO16,'intervalos de credibilidad bn'!AS16,'intervalos de credibilidad bn'!AU16,'intervalos de credibilidad bn'!AW16,'intervalos de credibilidad bn'!AY16)</f>
        <v>7.7327671070721693E-2</v>
      </c>
      <c r="E17">
        <f>MIN('intervalos de credibilidad bn'!C16,'intervalos de credibilidad bn'!E16,'intervalos de credibilidad bn'!G16,'intervalos de credibilidad bn'!I16,'intervalos de credibilidad bn'!K16,'intervalos de credibilidad bn'!M16,'intervalos de credibilidad bn'!O16,'intervalos de credibilidad bn'!Q16,'intervalos de credibilidad bn'!S16,'intervalos de credibilidad bn'!U16,'intervalos de credibilidad bn'!W16,'intervalos de credibilidad bn'!Y16,'intervalos de credibilidad bn'!AC16,'intervalos de credibilidad bn'!AE16,'intervalos de credibilidad bn'!AG16,'intervalos de credibilidad bn'!AK16,'intervalos de credibilidad bn'!AM16,'intervalos de credibilidad bn'!AO16,'intervalos de credibilidad bn'!AS16,'intervalos de credibilidad bn'!AU16,'intervalos de credibilidad bn'!AW16,'intervalos de credibilidad bn'!AY16)</f>
        <v>1.5992626733667414E-2</v>
      </c>
      <c r="F17">
        <f>MAX('intervalos de credibilidad bn'!B16,'intervalos de credibilidad bn'!D16,'intervalos de credibilidad bn'!F16,'intervalos de credibilidad bn'!H16,'intervalos de credibilidad bn'!J16,'intervalos de credibilidad bn'!L16,'intervalos de credibilidad bn'!N16,'intervalos de credibilidad bn'!P16,'intervalos de credibilidad bn'!R16,'intervalos de credibilidad bn'!T16,'intervalos de credibilidad bn'!V16,'intervalos de credibilidad bn'!X16,'intervalos de credibilidad bn'!AB16,'intervalos de credibilidad bn'!AD16,'intervalos de credibilidad bn'!AF16,'intervalos de credibilidad bn'!AJ16,'intervalos de credibilidad bn'!AL16,'intervalos de credibilidad bn'!AN16,'intervalos de credibilidad bn'!AR16,'intervalos de credibilidad bn'!AT16,'intervalos de credibilidad bn'!AV16,'intervalos de credibilidad bn'!AX16)</f>
        <v>6.3574655205062849E-2</v>
      </c>
      <c r="G17">
        <f>BETAINV(0.025,'cantidad pollos muertos'!AB15+1,'cantidad inicial pollos'!AB15-'cantidad pollos muertos'!AB15+1)</f>
        <v>3.2390096495922248E-2</v>
      </c>
      <c r="H17">
        <f>BETAINV(0.975,'cantidad pollos muertos'!AB15+1,'cantidad inicial pollos'!AB15-'cantidad pollos muertos'!AB15+1)</f>
        <v>3.4397073626333485E-2</v>
      </c>
    </row>
    <row r="18" spans="1:8" x14ac:dyDescent="0.25">
      <c r="A18" s="16">
        <v>15</v>
      </c>
      <c r="B18" t="s">
        <v>8</v>
      </c>
      <c r="C18">
        <f>MIN('intervalos de credibilidad bn'!B17,'intervalos de credibilidad bn'!F17,'intervalos de credibilidad bn'!H17,'intervalos de credibilidad bn'!J17,'intervalos de credibilidad bn'!L17,'intervalos de credibilidad bn'!N17,'intervalos de credibilidad bn'!P17,'intervalos de credibilidad bn'!R17,'intervalos de credibilidad bn'!T17,'intervalos de credibilidad bn'!V17,'intervalos de credibilidad bn'!X17,'intervalos de credibilidad bn'!AB17,'intervalos de credibilidad bn'!AD17,'intervalos de credibilidad bn'!AF17,'intervalos de credibilidad bn'!AJ17,'intervalos de credibilidad bn'!AL17,'intervalos de credibilidad bn'!AN17,'intervalos de credibilidad bn'!AR17,'intervalos de credibilidad bn'!AT17,'intervalos de credibilidad bn'!AV17,'intervalos de credibilidad bn'!AX17)</f>
        <v>1.506489837461525E-2</v>
      </c>
      <c r="D18">
        <f>MAX('intervalos de credibilidad bn'!C17,'intervalos de credibilidad bn'!G17,'intervalos de credibilidad bn'!I17,'intervalos de credibilidad bn'!K17,'intervalos de credibilidad bn'!M17,'intervalos de credibilidad bn'!O17,'intervalos de credibilidad bn'!Q17,'intervalos de credibilidad bn'!S17,'intervalos de credibilidad bn'!U17,'intervalos de credibilidad bn'!W17,'intervalos de credibilidad bn'!Y17,'intervalos de credibilidad bn'!AC17,'intervalos de credibilidad bn'!AE17,'intervalos de credibilidad bn'!AG17,'intervalos de credibilidad bn'!AK17,'intervalos de credibilidad bn'!AM17,'intervalos de credibilidad bn'!AO17,'intervalos de credibilidad bn'!AS17,'intervalos de credibilidad bn'!AU17,'intervalos de credibilidad bn'!AW17,'intervalos de credibilidad bn'!AY17)</f>
        <v>6.996780784975043E-2</v>
      </c>
      <c r="E18">
        <f>MIN('intervalos de credibilidad bn'!C17,'intervalos de credibilidad bn'!G17,'intervalos de credibilidad bn'!I17,'intervalos de credibilidad bn'!K17,'intervalos de credibilidad bn'!M17,'intervalos de credibilidad bn'!O17,'intervalos de credibilidad bn'!Q17,'intervalos de credibilidad bn'!S17,'intervalos de credibilidad bn'!U17,'intervalos de credibilidad bn'!W17,'intervalos de credibilidad bn'!Y17,'intervalos de credibilidad bn'!AC17,'intervalos de credibilidad bn'!AE17,'intervalos de credibilidad bn'!AG17,'intervalos de credibilidad bn'!AK17,'intervalos de credibilidad bn'!AM17,'intervalos de credibilidad bn'!AO17,'intervalos de credibilidad bn'!AS17,'intervalos de credibilidad bn'!AU17,'intervalos de credibilidad bn'!AW17,'intervalos de credibilidad bn'!AY17)</f>
        <v>1.958287330209485E-2</v>
      </c>
      <c r="F18">
        <f>MAX('intervalos de credibilidad bn'!B17,'intervalos de credibilidad bn'!F17,'intervalos de credibilidad bn'!H17,'intervalos de credibilidad bn'!J17,'intervalos de credibilidad bn'!L17,'intervalos de credibilidad bn'!N17,'intervalos de credibilidad bn'!P17,'intervalos de credibilidad bn'!R17,'intervalos de credibilidad bn'!T17,'intervalos de credibilidad bn'!V17,'intervalos de credibilidad bn'!X17,'intervalos de credibilidad bn'!AB17,'intervalos de credibilidad bn'!AD17,'intervalos de credibilidad bn'!AF17,'intervalos de credibilidad bn'!AJ17,'intervalos de credibilidad bn'!AL17,'intervalos de credibilidad bn'!AN17,'intervalos de credibilidad bn'!AR17,'intervalos de credibilidad bn'!AT17,'intervalos de credibilidad bn'!AV17,'intervalos de credibilidad bn'!AX17)</f>
        <v>6.0054134380961979E-2</v>
      </c>
      <c r="G18">
        <f>BETAINV(0.025,'cantidad pollos muertos'!AB16+1,'cantidad inicial pollos'!AB16-'cantidad pollos muertos'!AB16+1)</f>
        <v>3.5916392320685546E-2</v>
      </c>
      <c r="H18">
        <f>BETAINV(0.975,'cantidad pollos muertos'!AB16+1,'cantidad inicial pollos'!AB16-'cantidad pollos muertos'!AB16+1)</f>
        <v>3.738648584844706E-2</v>
      </c>
    </row>
    <row r="19" spans="1:8" x14ac:dyDescent="0.25">
      <c r="A19" s="16">
        <v>16</v>
      </c>
      <c r="B19" t="s">
        <v>35</v>
      </c>
      <c r="C19">
        <f>MIN('intervalos de credibilidad bn'!B18,'intervalos de credibilidad bn'!D18,'intervalos de credibilidad bn'!F18,'intervalos de credibilidad bn'!J18,'intervalos de credibilidad bn'!L18,'intervalos de credibilidad bn'!N18,'intervalos de credibilidad bn'!P18,'intervalos de credibilidad bn'!R18,'intervalos de credibilidad bn'!T18,'intervalos de credibilidad bn'!V18,'intervalos de credibilidad bn'!X18,'intervalos de credibilidad bn'!AB18,'intervalos de credibilidad bn'!AD18,'intervalos de credibilidad bn'!AF18,'intervalos de credibilidad bn'!AJ18,'intervalos de credibilidad bn'!AL18,'intervalos de credibilidad bn'!AN18,'intervalos de credibilidad bn'!AR18,'intervalos de credibilidad bn'!AT18,'intervalos de credibilidad bn'!AV18,'intervalos de credibilidad bn'!AX18)</f>
        <v>1.0997091196700955E-2</v>
      </c>
      <c r="D19">
        <f>MAX('intervalos de credibilidad bn'!C18,'intervalos de credibilidad bn'!E18,'intervalos de credibilidad bn'!G18,'intervalos de credibilidad bn'!K18,'intervalos de credibilidad bn'!M18,'intervalos de credibilidad bn'!O18,'intervalos de credibilidad bn'!Q18,'intervalos de credibilidad bn'!S18,'intervalos de credibilidad bn'!U18,'intervalos de credibilidad bn'!W18,'intervalos de credibilidad bn'!Y18,'intervalos de credibilidad bn'!AC18,'intervalos de credibilidad bn'!AE18,'intervalos de credibilidad bn'!AG18,'intervalos de credibilidad bn'!AK18,'intervalos de credibilidad bn'!AM18,'intervalos de credibilidad bn'!AO18,'intervalos de credibilidad bn'!AS18,'intervalos de credibilidad bn'!AU18,'intervalos de credibilidad bn'!AW18,'intervalos de credibilidad bn'!AY18)</f>
        <v>0.10238673742963478</v>
      </c>
      <c r="E19">
        <f>MIN('intervalos de credibilidad bn'!C18,'intervalos de credibilidad bn'!E18,'intervalos de credibilidad bn'!G18,'intervalos de credibilidad bn'!K18,'intervalos de credibilidad bn'!M18,'intervalos de credibilidad bn'!O18,'intervalos de credibilidad bn'!Q18,'intervalos de credibilidad bn'!S18,'intervalos de credibilidad bn'!U18,'intervalos de credibilidad bn'!W18,'intervalos de credibilidad bn'!Y18,'intervalos de credibilidad bn'!AC18,'intervalos de credibilidad bn'!AE18,'intervalos de credibilidad bn'!AG18,'intervalos de credibilidad bn'!AK18,'intervalos de credibilidad bn'!AM18,'intervalos de credibilidad bn'!AO18,'intervalos de credibilidad bn'!AS18,'intervalos de credibilidad bn'!AU18,'intervalos de credibilidad bn'!AW18,'intervalos de credibilidad bn'!AY18)</f>
        <v>1.9443783600047393E-2</v>
      </c>
      <c r="F19">
        <f>MAX('intervalos de credibilidad bn'!B18,'intervalos de credibilidad bn'!D18,'intervalos de credibilidad bn'!F18,'intervalos de credibilidad bn'!J18,'intervalos de credibilidad bn'!L18,'intervalos de credibilidad bn'!N18,'intervalos de credibilidad bn'!P18,'intervalos de credibilidad bn'!R18,'intervalos de credibilidad bn'!T18,'intervalos de credibilidad bn'!V18,'intervalos de credibilidad bn'!X18,'intervalos de credibilidad bn'!AB18,'intervalos de credibilidad bn'!AD18,'intervalos de credibilidad bn'!AF18,'intervalos de credibilidad bn'!AJ18,'intervalos de credibilidad bn'!AL18,'intervalos de credibilidad bn'!AN18,'intervalos de credibilidad bn'!AR18,'intervalos de credibilidad bn'!AT18,'intervalos de credibilidad bn'!AV18,'intervalos de credibilidad bn'!AX18)</f>
        <v>8.7463724666055731E-2</v>
      </c>
      <c r="G19">
        <f>BETAINV(0.025,'cantidad pollos muertos'!AB17+1,'cantidad inicial pollos'!AB17-'cantidad pollos muertos'!AB17+1)</f>
        <v>4.1449066282051826E-2</v>
      </c>
      <c r="H19">
        <f>BETAINV(0.975,'cantidad pollos muertos'!AB17+1,'cantidad inicial pollos'!AB17-'cantidad pollos muertos'!AB17+1)</f>
        <v>4.370134410316262E-2</v>
      </c>
    </row>
    <row r="20" spans="1:8" x14ac:dyDescent="0.25">
      <c r="A20" s="16">
        <v>17</v>
      </c>
      <c r="B20" t="s">
        <v>73</v>
      </c>
      <c r="C20">
        <f>MIN('intervalos de credibilidad bn'!B19,'intervalos de credibilidad bn'!F19,'intervalos de credibilidad bn'!H19,'intervalos de credibilidad bn'!L19,'intervalos de credibilidad bn'!N19,'intervalos de credibilidad bn'!P19,'intervalos de credibilidad bn'!R19,'intervalos de credibilidad bn'!T19,'intervalos de credibilidad bn'!V19,'intervalos de credibilidad bn'!X19,'intervalos de credibilidad bn'!AB19,'intervalos de credibilidad bn'!AD19,'intervalos de credibilidad bn'!AF19,'intervalos de credibilidad bn'!AJ19,'intervalos de credibilidad bn'!AL19,'intervalos de credibilidad bn'!AN19,'intervalos de credibilidad bn'!AR19,'intervalos de credibilidad bn'!AT19,'intervalos de credibilidad bn'!AV19)</f>
        <v>5.8420455287964152E-3</v>
      </c>
      <c r="D20">
        <f>MAX('intervalos de credibilidad bn'!C19,'intervalos de credibilidad bn'!G19,'intervalos de credibilidad bn'!M19,'intervalos de credibilidad bn'!O19,'intervalos de credibilidad bn'!Q19,'intervalos de credibilidad bn'!S19,'intervalos de credibilidad bn'!U19,'intervalos de credibilidad bn'!W19,'intervalos de credibilidad bn'!Y19,'intervalos de credibilidad bn'!AC19,'intervalos de credibilidad bn'!AE19,'intervalos de credibilidad bn'!AG19,'intervalos de credibilidad bn'!AK19,'intervalos de credibilidad bn'!AM19,'intervalos de credibilidad bn'!AO19,'intervalos de credibilidad bn'!AS19,'intervalos de credibilidad bn'!AU19,'intervalos de credibilidad bn'!AW19)</f>
        <v>7.4432235631596733E-2</v>
      </c>
      <c r="E20">
        <f>MIN('intervalos de credibilidad bn'!C19,'intervalos de credibilidad bn'!G19,'intervalos de credibilidad bn'!M19,'intervalos de credibilidad bn'!O19,'intervalos de credibilidad bn'!Q19,'intervalos de credibilidad bn'!S19,'intervalos de credibilidad bn'!U19,'intervalos de credibilidad bn'!W19,'intervalos de credibilidad bn'!Y19,'intervalos de credibilidad bn'!AC19,'intervalos de credibilidad bn'!AE19,'intervalos de credibilidad bn'!AG19,'intervalos de credibilidad bn'!AK19,'intervalos de credibilidad bn'!AM19,'intervalos de credibilidad bn'!AO19,'intervalos de credibilidad bn'!AS19,'intervalos de credibilidad bn'!AU19,'intervalos de credibilidad bn'!AW19)</f>
        <v>1.740227397717109E-2</v>
      </c>
      <c r="F20">
        <f>MAX('intervalos de credibilidad bn'!B19,'intervalos de credibilidad bn'!F19,'intervalos de credibilidad bn'!H19,'intervalos de credibilidad bn'!L19,'intervalos de credibilidad bn'!N19,'intervalos de credibilidad bn'!P19,'intervalos de credibilidad bn'!R19,'intervalos de credibilidad bn'!T19,'intervalos de credibilidad bn'!V19,'intervalos de credibilidad bn'!X19,'intervalos de credibilidad bn'!AB19,'intervalos de credibilidad bn'!AD19,'intervalos de credibilidad bn'!AF19,'intervalos de credibilidad bn'!AJ19,'intervalos de credibilidad bn'!AL19,'intervalos de credibilidad bn'!AN19,'intervalos de credibilidad bn'!AR19,'intervalos de credibilidad bn'!AT19,'intervalos de credibilidad bn'!AV19)</f>
        <v>5.6350813646779553E-2</v>
      </c>
      <c r="G20">
        <f>BETAINV(0.025,'cantidad pollos muertos'!AB18+1,'cantidad inicial pollos'!AB18-'cantidad pollos muertos'!AB18+1)</f>
        <v>4.8176329022937288E-2</v>
      </c>
      <c r="H20">
        <f>BETAINV(0.975,'cantidad pollos muertos'!AB18+1,'cantidad inicial pollos'!AB18-'cantidad pollos muertos'!AB18+1)</f>
        <v>5.1597134030222702E-2</v>
      </c>
    </row>
    <row r="21" spans="1:8" x14ac:dyDescent="0.25">
      <c r="A21" s="16">
        <v>18</v>
      </c>
      <c r="B21" t="s">
        <v>11</v>
      </c>
      <c r="C21">
        <f>MIN('intervalos de credibilidad bn'!B20,'intervalos de credibilidad bn'!D20,'intervalos de credibilidad bn'!H20,'intervalos de credibilidad bn'!J20,'intervalos de credibilidad bn'!L20,'intervalos de credibilidad bn'!N20,'intervalos de credibilidad bn'!P20,'intervalos de credibilidad bn'!R20,'intervalos de credibilidad bn'!T20,'intervalos de credibilidad bn'!X20,'intervalos de credibilidad bn'!AD20,'intervalos de credibilidad bn'!AF20,'intervalos de credibilidad bn'!AJ20,'intervalos de credibilidad bn'!AL20,'intervalos de credibilidad bn'!AN20,'intervalos de credibilidad bn'!AR20,'intervalos de credibilidad bn'!AT20,'intervalos de credibilidad bn'!AV20,'intervalos de credibilidad bn'!AX20)</f>
        <v>9.3460181046352338E-3</v>
      </c>
      <c r="D21">
        <f>MAX('intervalos de credibilidad bn'!C20,'intervalos de credibilidad bn'!E20,'intervalos de credibilidad bn'!I20,'intervalos de credibilidad bn'!K20,'intervalos de credibilidad bn'!M20,'intervalos de credibilidad bn'!O20,'intervalos de credibilidad bn'!Q20,'intervalos de credibilidad bn'!S20,'intervalos de credibilidad bn'!U20,'intervalos de credibilidad bn'!Y20,'intervalos de credibilidad bn'!AE20,'intervalos de credibilidad bn'!AG20,'intervalos de credibilidad bn'!AK20,'intervalos de credibilidad bn'!AM20,'intervalos de credibilidad bn'!AO20,'intervalos de credibilidad bn'!AS20,'intervalos de credibilidad bn'!AU20,'intervalos de credibilidad bn'!AW20,'intervalos de credibilidad bn'!AY20)</f>
        <v>0.10313654794550842</v>
      </c>
      <c r="E21">
        <f>MIN('intervalos de credibilidad bn'!C20,'intervalos de credibilidad bn'!E20,'intervalos de credibilidad bn'!I20,'intervalos de credibilidad bn'!K20,'intervalos de credibilidad bn'!M20,'intervalos de credibilidad bn'!O20,'intervalos de credibilidad bn'!Q20,'intervalos de credibilidad bn'!S20,'intervalos de credibilidad bn'!U20,'intervalos de credibilidad bn'!Y20,'intervalos de credibilidad bn'!AE20,'intervalos de credibilidad bn'!AG20,'intervalos de credibilidad bn'!AK20,'intervalos de credibilidad bn'!AM20,'intervalos de credibilidad bn'!AO20,'intervalos de credibilidad bn'!AS20,'intervalos de credibilidad bn'!AU20,'intervalos de credibilidad bn'!AW20,'intervalos de credibilidad bn'!AY20)</f>
        <v>2.0512659653128429E-2</v>
      </c>
      <c r="F21">
        <f>MAX('intervalos de credibilidad bn'!B20,'intervalos de credibilidad bn'!D20,'intervalos de credibilidad bn'!H20,'intervalos de credibilidad bn'!J20,'intervalos de credibilidad bn'!L20,'intervalos de credibilidad bn'!N20,'intervalos de credibilidad bn'!P20,'intervalos de credibilidad bn'!R20,'intervalos de credibilidad bn'!T20,'intervalos de credibilidad bn'!X20,'intervalos de credibilidad bn'!AD20,'intervalos de credibilidad bn'!AF20,'intervalos de credibilidad bn'!AJ20,'intervalos de credibilidad bn'!AL20,'intervalos de credibilidad bn'!AN20,'intervalos de credibilidad bn'!AR20,'intervalos de credibilidad bn'!AT20,'intervalos de credibilidad bn'!AV20,'intervalos de credibilidad bn'!AX20)</f>
        <v>7.6330936165841884E-2</v>
      </c>
      <c r="G21">
        <f>BETAINV(0.025,'cantidad pollos muertos'!AB19+1,'cantidad inicial pollos'!AB19-'cantidad pollos muertos'!AB19+1)</f>
        <v>7.3769529119208893E-2</v>
      </c>
      <c r="H21">
        <f>BETAINV(0.975,'cantidad pollos muertos'!AB19+1,'cantidad inicial pollos'!AB19-'cantidad pollos muertos'!AB19+1)</f>
        <v>7.9122961368643385E-2</v>
      </c>
    </row>
    <row r="22" spans="1:8" x14ac:dyDescent="0.25">
      <c r="A22" s="16">
        <v>19</v>
      </c>
      <c r="B22" t="s">
        <v>69</v>
      </c>
      <c r="C22">
        <f>MIN('intervalos de credibilidad bn'!B21,'intervalos de credibilidad bn'!D21,'intervalos de credibilidad bn'!F21,'intervalos de credibilidad bn'!H21,'intervalos de credibilidad bn'!J21,'intervalos de credibilidad bn'!L21,'intervalos de credibilidad bn'!N21,'intervalos de credibilidad bn'!P21,'intervalos de credibilidad bn'!R21,'intervalos de credibilidad bn'!T21,'intervalos de credibilidad bn'!V21,'intervalos de credibilidad bn'!X21,'intervalos de credibilidad bn'!AB21,'intervalos de credibilidad bn'!AD21,'intervalos de credibilidad bn'!AF21,'intervalos de credibilidad bn'!AJ21,'intervalos de credibilidad bn'!AL21,'intervalos de credibilidad bn'!AN21,'intervalos de credibilidad bn'!AR21,'intervalos de credibilidad bn'!AT21,'intervalos de credibilidad bn'!AV21,'intervalos de credibilidad bn'!AX21)</f>
        <v>1.3265827355353501E-3</v>
      </c>
      <c r="D22">
        <f>MAX('intervalos de credibilidad bn'!C21,'intervalos de credibilidad bn'!E21,'intervalos de credibilidad bn'!G21,'intervalos de credibilidad bn'!I21,'intervalos de credibilidad bn'!K21,'intervalos de credibilidad bn'!M21,'intervalos de credibilidad bn'!O21,'intervalos de credibilidad bn'!Q21,'intervalos de credibilidad bn'!S21,'intervalos de credibilidad bn'!U21,'intervalos de credibilidad bn'!W21,'intervalos de credibilidad bn'!Y21,'intervalos de credibilidad bn'!AC21,'intervalos de credibilidad bn'!AE21,'intervalos de credibilidad bn'!AG21,'intervalos de credibilidad bn'!AK21,'intervalos de credibilidad bn'!AM21,'intervalos de credibilidad bn'!AO21,'intervalos de credibilidad bn'!AS21,'intervalos de credibilidad bn'!AU21,'intervalos de credibilidad bn'!AW21,'intervalos de credibilidad bn'!AY21)</f>
        <v>5.7705555294467747E-2</v>
      </c>
      <c r="E22">
        <f>MIN('intervalos de credibilidad bn'!C21,'intervalos de credibilidad bn'!E21,'intervalos de credibilidad bn'!G21,'intervalos de credibilidad bn'!I21,'intervalos de credibilidad bn'!K21,'intervalos de credibilidad bn'!M21,'intervalos de credibilidad bn'!O21,'intervalos de credibilidad bn'!Q21,'intervalos de credibilidad bn'!S21,'intervalos de credibilidad bn'!U21,'intervalos de credibilidad bn'!W21,'intervalos de credibilidad bn'!Y21,'intervalos de credibilidad bn'!AC21,'intervalos de credibilidad bn'!AE21,'intervalos de credibilidad bn'!AG21,'intervalos de credibilidad bn'!AK21,'intervalos de credibilidad bn'!AM21,'intervalos de credibilidad bn'!AO21,'intervalos de credibilidad bn'!AS21,'intervalos de credibilidad bn'!AU21,'intervalos de credibilidad bn'!AW21,'intervalos de credibilidad bn'!AY21)</f>
        <v>8.3392021204187206E-3</v>
      </c>
      <c r="F22">
        <f>MAX('intervalos de credibilidad bn'!B21,'intervalos de credibilidad bn'!D21,'intervalos de credibilidad bn'!F21,'intervalos de credibilidad bn'!H21,'intervalos de credibilidad bn'!J21,'intervalos de credibilidad bn'!L21,'intervalos de credibilidad bn'!N21,'intervalos de credibilidad bn'!P21,'intervalos de credibilidad bn'!R21,'intervalos de credibilidad bn'!T21,'intervalos de credibilidad bn'!V21,'intervalos de credibilidad bn'!X21,'intervalos de credibilidad bn'!AB21,'intervalos de credibilidad bn'!AD21,'intervalos de credibilidad bn'!AF21,'intervalos de credibilidad bn'!AJ21,'intervalos de credibilidad bn'!AL21,'intervalos de credibilidad bn'!AN21,'intervalos de credibilidad bn'!AR21,'intervalos de credibilidad bn'!AT21,'intervalos de credibilidad bn'!AV21,'intervalos de credibilidad bn'!AX21)</f>
        <v>9.5607521931984768E-2</v>
      </c>
      <c r="G22">
        <f>BETAINV(0.025,'cantidad pollos muertos'!AB20+1,'cantidad inicial pollos'!AB20-'cantidad pollos muertos'!AB20+1)</f>
        <v>3.043219268729299E-2</v>
      </c>
      <c r="H22">
        <f>BETAINV(0.975,'cantidad pollos muertos'!AB20+1,'cantidad inicial pollos'!AB20-'cantidad pollos muertos'!AB20+1)</f>
        <v>3.2887497441944191E-2</v>
      </c>
    </row>
    <row r="23" spans="1:8" x14ac:dyDescent="0.25">
      <c r="A23" s="16">
        <v>20</v>
      </c>
      <c r="B23" t="s">
        <v>23</v>
      </c>
      <c r="C23">
        <f>MIN('intervalos de credibilidad bn'!B22,'intervalos de credibilidad bn'!D22,'intervalos de credibilidad bn'!F22,'intervalos de credibilidad bn'!H22,'intervalos de credibilidad bn'!J22,'intervalos de credibilidad bn'!L22,'intervalos de credibilidad bn'!P22,'intervalos de credibilidad bn'!R22,'intervalos de credibilidad bn'!T22,'intervalos de credibilidad bn'!V22,'intervalos de credibilidad bn'!X22,'intervalos de credibilidad bn'!AB22,'intervalos de credibilidad bn'!AD22,'intervalos de credibilidad bn'!AF22,'intervalos de credibilidad bn'!AJ22,'intervalos de credibilidad bn'!AL22,'intervalos de credibilidad bn'!AN22,'intervalos de credibilidad bn'!AR22,'intervalos de credibilidad bn'!AT22,'intervalos de credibilidad bn'!AV22,'intervalos de credibilidad bn'!AX22)</f>
        <v>3.4027250530356758E-3</v>
      </c>
      <c r="D23">
        <f>MAX('intervalos de credibilidad bn'!C22,'intervalos de credibilidad bn'!E22,'intervalos de credibilidad bn'!G22,'intervalos de credibilidad bn'!I22,'intervalos de credibilidad bn'!K22,'intervalos de credibilidad bn'!M22,'intervalos de credibilidad bn'!Q22,'intervalos de credibilidad bn'!S22,'intervalos de credibilidad bn'!U22,'intervalos de credibilidad bn'!W22,'intervalos de credibilidad bn'!Y22,'intervalos de credibilidad bn'!AC22,'intervalos de credibilidad bn'!AE22,'intervalos de credibilidad bn'!AG22,'intervalos de credibilidad bn'!AK22,'intervalos de credibilidad bn'!AM22,'intervalos de credibilidad bn'!AO22,'intervalos de credibilidad bn'!AS22,'intervalos de credibilidad bn'!AU22,'intervalos de credibilidad bn'!AW22,'intervalos de credibilidad bn'!AY22)</f>
        <v>7.054415466789421E-2</v>
      </c>
      <c r="E23">
        <f>MIN('intervalos de credibilidad bn'!C22,'intervalos de credibilidad bn'!E22,'intervalos de credibilidad bn'!G22,'intervalos de credibilidad bn'!I22,'intervalos de credibilidad bn'!K22,'intervalos de credibilidad bn'!M22,'intervalos de credibilidad bn'!Q22,'intervalos de credibilidad bn'!S22,'intervalos de credibilidad bn'!U22,'intervalos de credibilidad bn'!W22,'intervalos de credibilidad bn'!Y22,'intervalos de credibilidad bn'!AC22,'intervalos de credibilidad bn'!AE22,'intervalos de credibilidad bn'!AG22,'intervalos de credibilidad bn'!AK22,'intervalos de credibilidad bn'!AM22,'intervalos de credibilidad bn'!AO22,'intervalos de credibilidad bn'!AS22,'intervalos de credibilidad bn'!AU22,'intervalos de credibilidad bn'!AW22,'intervalos de credibilidad bn'!AY22)</f>
        <v>1.4631815168728801E-2</v>
      </c>
      <c r="F23">
        <f>MAX('intervalos de credibilidad bn'!B22,'intervalos de credibilidad bn'!D22,'intervalos de credibilidad bn'!F22,'intervalos de credibilidad bn'!H22,'intervalos de credibilidad bn'!J22,'intervalos de credibilidad bn'!L22,'intervalos de credibilidad bn'!P22,'intervalos de credibilidad bn'!R22,'intervalos de credibilidad bn'!T22,'intervalos de credibilidad bn'!V22,'intervalos de credibilidad bn'!X22,'intervalos de credibilidad bn'!AB22,'intervalos de credibilidad bn'!AD22,'intervalos de credibilidad bn'!AF22,'intervalos de credibilidad bn'!AJ22,'intervalos de credibilidad bn'!AL22,'intervalos de credibilidad bn'!AN22,'intervalos de credibilidad bn'!AR22,'intervalos de credibilidad bn'!AT22,'intervalos de credibilidad bn'!AV22,'intervalos de credibilidad bn'!AX22)</f>
        <v>4.9641027899044961E-2</v>
      </c>
      <c r="G23">
        <f>BETAINV(0.025,'cantidad pollos muertos'!AB21+1,'cantidad inicial pollos'!AB21-'cantidad pollos muertos'!AB21+1)</f>
        <v>2.9310772199238683E-2</v>
      </c>
      <c r="H23">
        <f>BETAINV(0.975,'cantidad pollos muertos'!AB21+1,'cantidad inicial pollos'!AB21-'cantidad pollos muertos'!AB21+1)</f>
        <v>3.2638638966859035E-2</v>
      </c>
    </row>
    <row r="24" spans="1:8" x14ac:dyDescent="0.25">
      <c r="A24" s="16">
        <v>21</v>
      </c>
      <c r="B24" t="s">
        <v>10</v>
      </c>
      <c r="C24">
        <f>MIN('intervalos de credibilidad bn'!B23,'intervalos de credibilidad bn'!D23,'intervalos de credibilidad bn'!H23,'intervalos de credibilidad bn'!J23,'intervalos de credibilidad bn'!L23,'intervalos de credibilidad bn'!N23,'intervalos de credibilidad bn'!P23,'intervalos de credibilidad bn'!R23,'intervalos de credibilidad bn'!T23,'intervalos de credibilidad bn'!V23,'intervalos de credibilidad bn'!X23,'intervalos de credibilidad bn'!AB23,'intervalos de credibilidad bn'!AD23,'intervalos de credibilidad bn'!AF23,'intervalos de credibilidad bn'!AJ23,'intervalos de credibilidad bn'!AL23,'intervalos de credibilidad bn'!AN23,'intervalos de credibilidad bn'!AR23,'intervalos de credibilidad bn'!AT23,'intervalos de credibilidad bn'!AV23,'intervalos de credibilidad bn'!AX23)</f>
        <v>9.4870021380749694E-3</v>
      </c>
      <c r="D24">
        <f>MAX('intervalos de credibilidad bn'!C23,'intervalos de credibilidad bn'!E23,'intervalos de credibilidad bn'!I23,'intervalos de credibilidad bn'!K23,'intervalos de credibilidad bn'!M23,'intervalos de credibilidad bn'!O23,'intervalos de credibilidad bn'!Q23,'intervalos de credibilidad bn'!S23,'intervalos de credibilidad bn'!U23,'intervalos de credibilidad bn'!W23,'intervalos de credibilidad bn'!Y23,'intervalos de credibilidad bn'!AC23,'intervalos de credibilidad bn'!AE23,'intervalos de credibilidad bn'!AG23,'intervalos de credibilidad bn'!AK23,'intervalos de credibilidad bn'!AM23,'intervalos de credibilidad bn'!AO23,'intervalos de credibilidad bn'!AS23,'intervalos de credibilidad bn'!AU23,'intervalos de credibilidad bn'!AW23,'intervalos de credibilidad bn'!AY23)</f>
        <v>6.357589266390129E-2</v>
      </c>
      <c r="E24">
        <f>MIN('intervalos de credibilidad bn'!C23,'intervalos de credibilidad bn'!E23,'intervalos de credibilidad bn'!I23,'intervalos de credibilidad bn'!K23,'intervalos de credibilidad bn'!M23,'intervalos de credibilidad bn'!O23,'intervalos de credibilidad bn'!Q23,'intervalos de credibilidad bn'!S23,'intervalos de credibilidad bn'!U23,'intervalos de credibilidad bn'!W23,'intervalos de credibilidad bn'!Y23,'intervalos de credibilidad bn'!AC23,'intervalos de credibilidad bn'!AE23,'intervalos de credibilidad bn'!AG23,'intervalos de credibilidad bn'!AK23,'intervalos de credibilidad bn'!AM23,'intervalos de credibilidad bn'!AO23,'intervalos de credibilidad bn'!AS23,'intervalos de credibilidad bn'!AU23,'intervalos de credibilidad bn'!AW23,'intervalos de credibilidad bn'!AY23)</f>
        <v>1.8071113181189591E-2</v>
      </c>
      <c r="F24">
        <f>MAX('intervalos de credibilidad bn'!B23,'intervalos de credibilidad bn'!D23,'intervalos de credibilidad bn'!H23,'intervalos de credibilidad bn'!J23,'intervalos de credibilidad bn'!L23,'intervalos de credibilidad bn'!N23,'intervalos de credibilidad bn'!P23,'intervalos de credibilidad bn'!R23,'intervalos de credibilidad bn'!T23,'intervalos de credibilidad bn'!V23,'intervalos de credibilidad bn'!X23,'intervalos de credibilidad bn'!AB23,'intervalos de credibilidad bn'!AD23,'intervalos de credibilidad bn'!AF23,'intervalos de credibilidad bn'!AJ23,'intervalos de credibilidad bn'!AL23,'intervalos de credibilidad bn'!AN23,'intervalos de credibilidad bn'!AR23,'intervalos de credibilidad bn'!AT23,'intervalos de credibilidad bn'!AV23,'intervalos de credibilidad bn'!AX23)</f>
        <v>5.4751367704510057E-2</v>
      </c>
      <c r="G24">
        <f>BETAINV(0.025,'cantidad pollos muertos'!AB22+1,'cantidad inicial pollos'!AB22-'cantidad pollos muertos'!AB22+1)</f>
        <v>3.2392177225255052E-2</v>
      </c>
      <c r="H24">
        <f>BETAINV(0.975,'cantidad pollos muertos'!AB22+1,'cantidad inicial pollos'!AB22-'cantidad pollos muertos'!AB22+1)</f>
        <v>3.5261078564105319E-2</v>
      </c>
    </row>
    <row r="25" spans="1:8" x14ac:dyDescent="0.25">
      <c r="A25" s="16">
        <v>22</v>
      </c>
      <c r="B25" t="s">
        <v>38</v>
      </c>
      <c r="C25">
        <f>MIN('intervalos de credibilidad bn'!B24,'intervalos de credibilidad bn'!D24,'intervalos de credibilidad bn'!F24,'intervalos de credibilidad bn'!J24,'intervalos de credibilidad bn'!L24,'intervalos de credibilidad bn'!N24,'intervalos de credibilidad bn'!P24,'intervalos de credibilidad bn'!R24,'intervalos de credibilidad bn'!T24,'intervalos de credibilidad bn'!V24,'intervalos de credibilidad bn'!X24,'intervalos de credibilidad bn'!AB24,'intervalos de credibilidad bn'!AD24,'intervalos de credibilidad bn'!AF24,'intervalos de credibilidad bn'!AL24,'intervalos de credibilidad bn'!AN24,'intervalos de credibilidad bn'!AR24,'intervalos de credibilidad bn'!AT24,'intervalos de credibilidad bn'!AV24,'intervalos de credibilidad bn'!AX24)</f>
        <v>9.9824077603693131E-3</v>
      </c>
      <c r="D25">
        <f>MAX('intervalos de credibilidad bn'!C24,'intervalos de credibilidad bn'!E24,'intervalos de credibilidad bn'!G24,'intervalos de credibilidad bn'!K24,'intervalos de credibilidad bn'!M24,'intervalos de credibilidad bn'!O24,'intervalos de credibilidad bn'!Q24,'intervalos de credibilidad bn'!S24,'intervalos de credibilidad bn'!U24,'intervalos de credibilidad bn'!W24,'intervalos de credibilidad bn'!Y24,'intervalos de credibilidad bn'!AC24,'intervalos de credibilidad bn'!AE24,'intervalos de credibilidad bn'!AG24,'intervalos de credibilidad bn'!AM24,'intervalos de credibilidad bn'!AO24,'intervalos de credibilidad bn'!AS24,'intervalos de credibilidad bn'!AU24,'intervalos de credibilidad bn'!AW24,'intervalos de credibilidad bn'!AY24)</f>
        <v>0.10493368403602865</v>
      </c>
      <c r="E25">
        <f>MIN('intervalos de credibilidad bn'!C24,'intervalos de credibilidad bn'!E24,'intervalos de credibilidad bn'!G24,'intervalos de credibilidad bn'!K24,'intervalos de credibilidad bn'!M24,'intervalos de credibilidad bn'!O24,'intervalos de credibilidad bn'!Q24,'intervalos de credibilidad bn'!S24,'intervalos de credibilidad bn'!U24,'intervalos de credibilidad bn'!W24,'intervalos de credibilidad bn'!Y24,'intervalos de credibilidad bn'!AC24,'intervalos de credibilidad bn'!AE24,'intervalos de credibilidad bn'!AG24,'intervalos de credibilidad bn'!AM24,'intervalos de credibilidad bn'!AO24,'intervalos de credibilidad bn'!AS24,'intervalos de credibilidad bn'!AU24,'intervalos de credibilidad bn'!AW24,'intervalos de credibilidad bn'!AY24)</f>
        <v>1.9362577136936565E-2</v>
      </c>
      <c r="F25">
        <f>MAX('intervalos de credibilidad bn'!B24,'intervalos de credibilidad bn'!D24,'intervalos de credibilidad bn'!F24,'intervalos de credibilidad bn'!J24,'intervalos de credibilidad bn'!L24,'intervalos de credibilidad bn'!N24,'intervalos de credibilidad bn'!P24,'intervalos de credibilidad bn'!R24,'intervalos de credibilidad bn'!T24,'intervalos de credibilidad bn'!V24,'intervalos de credibilidad bn'!X24,'intervalos de credibilidad bn'!AB24,'intervalos de credibilidad bn'!AD24,'intervalos de credibilidad bn'!AF24,'intervalos de credibilidad bn'!AL24,'intervalos de credibilidad bn'!AN24,'intervalos de credibilidad bn'!AR24,'intervalos de credibilidad bn'!AT24,'intervalos de credibilidad bn'!AV24,'intervalos de credibilidad bn'!AX24)</f>
        <v>8.0971522858486522E-2</v>
      </c>
      <c r="G25">
        <f>BETAINV(0.025,'cantidad pollos muertos'!AB23+1,'cantidad inicial pollos'!AB23-'cantidad pollos muertos'!AB23+1)</f>
        <v>5.5093608922868083E-2</v>
      </c>
      <c r="H25">
        <f>BETAINV(0.975,'cantidad pollos muertos'!AB23+1,'cantidad inicial pollos'!AB23-'cantidad pollos muertos'!AB23+1)</f>
        <v>5.9121885703156019E-2</v>
      </c>
    </row>
    <row r="26" spans="1:8" x14ac:dyDescent="0.25">
      <c r="A26" s="16">
        <v>23</v>
      </c>
      <c r="B26" t="s">
        <v>14</v>
      </c>
      <c r="C26">
        <f>MIN('intervalos de credibilidad bn'!B25,'intervalos de credibilidad bn'!D25,'intervalos de credibilidad bn'!F25,'intervalos de credibilidad bn'!H25,'intervalos de credibilidad bn'!J25,'intervalos de credibilidad bn'!L25,'intervalos de credibilidad bn'!N25,'intervalos de credibilidad bn'!P25,'intervalos de credibilidad bn'!R25,'intervalos de credibilidad bn'!T25,'intervalos de credibilidad bn'!V25,'intervalos de credibilidad bn'!X25,'intervalos de credibilidad bn'!AB25,'intervalos de credibilidad bn'!AD25,'intervalos de credibilidad bn'!AF25,'intervalos de credibilidad bn'!AJ25,'intervalos de credibilidad bn'!AL25,'intervalos de credibilidad bn'!AN25,'intervalos de credibilidad bn'!AT25,'intervalos de credibilidad bn'!AV25,'intervalos de credibilidad bn'!AX25)</f>
        <v>7.9580120086738468E-3</v>
      </c>
      <c r="D26">
        <f>MAX('intervalos de credibilidad bn'!C25,'intervalos de credibilidad bn'!E25,'intervalos de credibilidad bn'!G25,'intervalos de credibilidad bn'!I25,'intervalos de credibilidad bn'!K25,'intervalos de credibilidad bn'!M25,'intervalos de credibilidad bn'!O25,'intervalos de credibilidad bn'!Q25,'intervalos de credibilidad bn'!S25,'intervalos de credibilidad bn'!U25,'intervalos de credibilidad bn'!W25,'intervalos de credibilidad bn'!Y25,'intervalos de credibilidad bn'!AC25,'intervalos de credibilidad bn'!AE25,'intervalos de credibilidad bn'!AG25,'intervalos de credibilidad bn'!AK25,'intervalos de credibilidad bn'!AM25,'intervalos de credibilidad bn'!AO25,'intervalos de credibilidad bn'!AU25,'intervalos de credibilidad bn'!AW25,'intervalos de credibilidad bn'!AY25)</f>
        <v>7.6702967402606625E-2</v>
      </c>
      <c r="E26">
        <f>MIN('intervalos de credibilidad bn'!C25,'intervalos de credibilidad bn'!E25,'intervalos de credibilidad bn'!G25,'intervalos de credibilidad bn'!I25,'intervalos de credibilidad bn'!K25,'intervalos de credibilidad bn'!M25,'intervalos de credibilidad bn'!O25,'intervalos de credibilidad bn'!Q25,'intervalos de credibilidad bn'!S25,'intervalos de credibilidad bn'!U25,'intervalos de credibilidad bn'!W25,'intervalos de credibilidad bn'!Y25,'intervalos de credibilidad bn'!AC25,'intervalos de credibilidad bn'!AE25,'intervalos de credibilidad bn'!AG25,'intervalos de credibilidad bn'!AK25,'intervalos de credibilidad bn'!AM25,'intervalos de credibilidad bn'!AO25,'intervalos de credibilidad bn'!AU25,'intervalos de credibilidad bn'!AW25,'intervalos de credibilidad bn'!AY25)</f>
        <v>1.5933966830937729E-2</v>
      </c>
      <c r="F26">
        <f>MAX('intervalos de credibilidad bn'!B25,'intervalos de credibilidad bn'!D25,'intervalos de credibilidad bn'!F25,'intervalos de credibilidad bn'!H25,'intervalos de credibilidad bn'!J25,'intervalos de credibilidad bn'!L25,'intervalos de credibilidad bn'!N25,'intervalos de credibilidad bn'!P25,'intervalos de credibilidad bn'!R25,'intervalos de credibilidad bn'!T25,'intervalos de credibilidad bn'!V25,'intervalos de credibilidad bn'!X25,'intervalos de credibilidad bn'!AB25,'intervalos de credibilidad bn'!AD25,'intervalos de credibilidad bn'!AF25,'intervalos de credibilidad bn'!AJ25,'intervalos de credibilidad bn'!AL25,'intervalos de credibilidad bn'!AN25,'intervalos de credibilidad bn'!AT25,'intervalos de credibilidad bn'!AV25,'intervalos de credibilidad bn'!AX25)</f>
        <v>5.537644217549683E-2</v>
      </c>
      <c r="G26">
        <f>BETAINV(0.025,'cantidad pollos muertos'!AB24+1,'cantidad inicial pollos'!AB24-'cantidad pollos muertos'!AB24+1)</f>
        <v>3.4372810211299523E-2</v>
      </c>
      <c r="H26">
        <f>BETAINV(0.975,'cantidad pollos muertos'!AB24+1,'cantidad inicial pollos'!AB24-'cantidad pollos muertos'!AB24+1)</f>
        <v>3.7487804200787789E-2</v>
      </c>
    </row>
    <row r="27" spans="1:8" x14ac:dyDescent="0.25">
      <c r="A27" s="16">
        <v>24</v>
      </c>
      <c r="B27" t="s">
        <v>36</v>
      </c>
      <c r="C27">
        <f>MIN('intervalos de credibilidad bn'!B26,'intervalos de credibilidad bn'!F26,'intervalos de credibilidad bn'!J26,'intervalos de credibilidad bn'!L26,'intervalos de credibilidad bn'!N26,'intervalos de credibilidad bn'!P26,'intervalos de credibilidad bn'!R26,'intervalos de credibilidad bn'!T26,'intervalos de credibilidad bn'!V26,'intervalos de credibilidad bn'!X26,'intervalos de credibilidad bn'!AB26,'intervalos de credibilidad bn'!AD26,'intervalos de credibilidad bn'!AF26,'intervalos de credibilidad bn'!AJ26,'intervalos de credibilidad bn'!AL26,'intervalos de credibilidad bn'!AN26,'intervalos de credibilidad bn'!AR26,'intervalos de credibilidad bn'!AT26,'intervalos de credibilidad bn'!AV26,'intervalos de credibilidad bn'!AX26)</f>
        <v>1.6867875816285214E-2</v>
      </c>
      <c r="D27">
        <f>MAX('intervalos de credibilidad bn'!C26,'intervalos de credibilidad bn'!G26,'intervalos de credibilidad bn'!K26,'intervalos de credibilidad bn'!M26,'intervalos de credibilidad bn'!O26,'intervalos de credibilidad bn'!Q26,'intervalos de credibilidad bn'!S26,'intervalos de credibilidad bn'!U26,'intervalos de credibilidad bn'!W26,'intervalos de credibilidad bn'!Y26,'intervalos de credibilidad bn'!AC26,'intervalos de credibilidad bn'!AE26,'intervalos de credibilidad bn'!AG26,'intervalos de credibilidad bn'!AK26,'intervalos de credibilidad bn'!AM26,'intervalos de credibilidad bn'!AO26,'intervalos de credibilidad bn'!AS26,'intervalos de credibilidad bn'!AU26,'intervalos de credibilidad bn'!AW26,'intervalos de credibilidad bn'!AY26)</f>
        <v>6.4783418224861333E-2</v>
      </c>
      <c r="E27">
        <f>MIN('intervalos de credibilidad bn'!C26,'intervalos de credibilidad bn'!G26,'intervalos de credibilidad bn'!K26,'intervalos de credibilidad bn'!M26,'intervalos de credibilidad bn'!O26,'intervalos de credibilidad bn'!Q26,'intervalos de credibilidad bn'!S26,'intervalos de credibilidad bn'!U26,'intervalos de credibilidad bn'!W26,'intervalos de credibilidad bn'!Y26,'intervalos de credibilidad bn'!AC26,'intervalos de credibilidad bn'!AE26,'intervalos de credibilidad bn'!AG26,'intervalos de credibilidad bn'!AK26,'intervalos de credibilidad bn'!AM26,'intervalos de credibilidad bn'!AO26,'intervalos de credibilidad bn'!AS26,'intervalos de credibilidad bn'!AU26,'intervalos de credibilidad bn'!AW26,'intervalos de credibilidad bn'!AY26)</f>
        <v>2.1819024573725199E-2</v>
      </c>
      <c r="F27">
        <f>MAX('intervalos de credibilidad bn'!B26,'intervalos de credibilidad bn'!F26,'intervalos de credibilidad bn'!J26,'intervalos de credibilidad bn'!L26,'intervalos de credibilidad bn'!N26,'intervalos de credibilidad bn'!P26,'intervalos de credibilidad bn'!R26,'intervalos de credibilidad bn'!T26,'intervalos de credibilidad bn'!V26,'intervalos de credibilidad bn'!X26,'intervalos de credibilidad bn'!AB26,'intervalos de credibilidad bn'!AD26,'intervalos de credibilidad bn'!AF26,'intervalos de credibilidad bn'!AJ26,'intervalos de credibilidad bn'!AL26,'intervalos de credibilidad bn'!AN26,'intervalos de credibilidad bn'!AR26,'intervalos de credibilidad bn'!AT26,'intervalos de credibilidad bn'!AV26,'intervalos de credibilidad bn'!AX26)</f>
        <v>5.5897816608143996E-2</v>
      </c>
      <c r="G27">
        <f>BETAINV(0.025,'cantidad pollos muertos'!AB25+1,'cantidad inicial pollos'!AB25-'cantidad pollos muertos'!AB25+1)</f>
        <v>4.1919873512861264E-2</v>
      </c>
      <c r="H27">
        <f>BETAINV(0.975,'cantidad pollos muertos'!AB25+1,'cantidad inicial pollos'!AB25-'cantidad pollos muertos'!AB25+1)</f>
        <v>4.3537426120741629E-2</v>
      </c>
    </row>
    <row r="28" spans="1:8" x14ac:dyDescent="0.25">
      <c r="A28" s="16">
        <v>25</v>
      </c>
      <c r="B28" t="s">
        <v>24</v>
      </c>
      <c r="C28">
        <f>MIN('intervalos de credibilidad bn'!B27,'intervalos de credibilidad bn'!D27,'intervalos de credibilidad bn'!H27,'intervalos de credibilidad bn'!J27,'intervalos de credibilidad bn'!L27,'intervalos de credibilidad bn'!N27,'intervalos de credibilidad bn'!P27,'intervalos de credibilidad bn'!R27,'intervalos de credibilidad bn'!T27,'intervalos de credibilidad bn'!V27,'intervalos de credibilidad bn'!X27,'intervalos de credibilidad bn'!AB27,'intervalos de credibilidad bn'!AD27,'intervalos de credibilidad bn'!AF27,'intervalos de credibilidad bn'!AJ27,'intervalos de credibilidad bn'!AL27,'intervalos de credibilidad bn'!AN27,'intervalos de credibilidad bn'!AR27,'intervalos de credibilidad bn'!AT27,'intervalos de credibilidad bn'!AV27,'intervalos de credibilidad bn'!AX27)</f>
        <v>6.2849933142418673E-4</v>
      </c>
      <c r="D28">
        <f>MAX('intervalos de credibilidad bn'!C27,'intervalos de credibilidad bn'!E27,'intervalos de credibilidad bn'!I27,'intervalos de credibilidad bn'!K27,'intervalos de credibilidad bn'!M27,'intervalos de credibilidad bn'!O27,'intervalos de credibilidad bn'!Q27,'intervalos de credibilidad bn'!S27,'intervalos de credibilidad bn'!U27,'intervalos de credibilidad bn'!W27,'intervalos de credibilidad bn'!Y27,'intervalos de credibilidad bn'!AC27,'intervalos de credibilidad bn'!AE27,'intervalos de credibilidad bn'!AG27,'intervalos de credibilidad bn'!AK27,'intervalos de credibilidad bn'!AM27,'intervalos de credibilidad bn'!AO27,'intervalos de credibilidad bn'!AS27,'intervalos de credibilidad bn'!AU27,'intervalos de credibilidad bn'!AW27,'intervalos de credibilidad bn'!AY27)</f>
        <v>9.330641917543625E-2</v>
      </c>
      <c r="E28">
        <f>MIN('intervalos de credibilidad bn'!C27,'intervalos de credibilidad bn'!E27,'intervalos de credibilidad bn'!I27,'intervalos de credibilidad bn'!K27,'intervalos de credibilidad bn'!M27,'intervalos de credibilidad bn'!O27,'intervalos de credibilidad bn'!Q27,'intervalos de credibilidad bn'!S27,'intervalos de credibilidad bn'!U27,'intervalos de credibilidad bn'!W27,'intervalos de credibilidad bn'!Y27,'intervalos de credibilidad bn'!AC27,'intervalos de credibilidad bn'!AE27,'intervalos de credibilidad bn'!AG27,'intervalos de credibilidad bn'!AK27,'intervalos de credibilidad bn'!AM27,'intervalos de credibilidad bn'!AO27,'intervalos de credibilidad bn'!AS27,'intervalos de credibilidad bn'!AU27,'intervalos de credibilidad bn'!AW27,'intervalos de credibilidad bn'!AY27)</f>
        <v>9.7609709574213444E-3</v>
      </c>
      <c r="F28">
        <f>MAX('intervalos de credibilidad bn'!B27,'intervalos de credibilidad bn'!D27,'intervalos de credibilidad bn'!H27,'intervalos de credibilidad bn'!J27,'intervalos de credibilidad bn'!L27,'intervalos de credibilidad bn'!N27,'intervalos de credibilidad bn'!P27,'intervalos de credibilidad bn'!R27,'intervalos de credibilidad bn'!T27,'intervalos de credibilidad bn'!V27,'intervalos de credibilidad bn'!X27,'intervalos de credibilidad bn'!AB27,'intervalos de credibilidad bn'!AD27,'intervalos de credibilidad bn'!AF27,'intervalos de credibilidad bn'!AJ27,'intervalos de credibilidad bn'!AL27,'intervalos de credibilidad bn'!AN27,'intervalos de credibilidad bn'!AR27,'intervalos de credibilidad bn'!AT27,'intervalos de credibilidad bn'!AV27,'intervalos de credibilidad bn'!AX27)</f>
        <v>7.3096590804953648E-2</v>
      </c>
      <c r="G28">
        <f>BETAINV(0.025,'cantidad pollos muertos'!AB26+1,'cantidad inicial pollos'!AB26-'cantidad pollos muertos'!AB26+1)</f>
        <v>2.9264505700703974E-2</v>
      </c>
      <c r="H28">
        <f>BETAINV(0.975,'cantidad pollos muertos'!AB26+1,'cantidad inicial pollos'!AB26-'cantidad pollos muertos'!AB26+1)</f>
        <v>3.1809961791843366E-2</v>
      </c>
    </row>
    <row r="29" spans="1:8" x14ac:dyDescent="0.25">
      <c r="A29" s="16">
        <v>26</v>
      </c>
      <c r="B29" t="s">
        <v>39</v>
      </c>
      <c r="C29">
        <f>MIN('intervalos de credibilidad bn'!B28,'intervalos de credibilidad bn'!D28,'intervalos de credibilidad bn'!F28,'intervalos de credibilidad bn'!J28,'intervalos de credibilidad bn'!L28,'intervalos de credibilidad bn'!N28,'intervalos de credibilidad bn'!R28,'intervalos de credibilidad bn'!T28,'intervalos de credibilidad bn'!V28,'intervalos de credibilidad bn'!X28,'intervalos de credibilidad bn'!AB28,'intervalos de credibilidad bn'!AD28,'intervalos de credibilidad bn'!AF28,'intervalos de credibilidad bn'!AJ28,'intervalos de credibilidad bn'!AL28,'intervalos de credibilidad bn'!AN28,'intervalos de credibilidad bn'!AR28,'intervalos de credibilidad bn'!AT28,'intervalos de credibilidad bn'!AV28)</f>
        <v>1.4220173564151612E-2</v>
      </c>
      <c r="D29">
        <f>MAX('intervalos de credibilidad bn'!C28,'intervalos de credibilidad bn'!E28,'intervalos de credibilidad bn'!G28,'intervalos de credibilidad bn'!K28,'intervalos de credibilidad bn'!M28,'intervalos de credibilidad bn'!O28,'intervalos de credibilidad bn'!S28,'intervalos de credibilidad bn'!U28,'intervalos de credibilidad bn'!W28,'intervalos de credibilidad bn'!Y28,'intervalos de credibilidad bn'!AC28,'intervalos de credibilidad bn'!AE28,'intervalos de credibilidad bn'!AG28,'intervalos de credibilidad bn'!AK28,'intervalos de credibilidad bn'!AM28,'intervalos de credibilidad bn'!AO28,'intervalos de credibilidad bn'!AS28,'intervalos de credibilidad bn'!AU28,'intervalos de credibilidad bn'!AW28)</f>
        <v>0.10067736645664904</v>
      </c>
      <c r="E29">
        <f>MIN('intervalos de credibilidad bn'!C28,'intervalos de credibilidad bn'!E28,'intervalos de credibilidad bn'!G28,'intervalos de credibilidad bn'!K28,'intervalos de credibilidad bn'!M28,'intervalos de credibilidad bn'!O28,'intervalos de credibilidad bn'!S28,'intervalos de credibilidad bn'!U28,'intervalos de credibilidad bn'!W28,'intervalos de credibilidad bn'!Y28,'intervalos de credibilidad bn'!AC28,'intervalos de credibilidad bn'!AE28,'intervalos de credibilidad bn'!AG28,'intervalos de credibilidad bn'!AK28,'intervalos de credibilidad bn'!AM28,'intervalos de credibilidad bn'!AO28,'intervalos de credibilidad bn'!AS28,'intervalos de credibilidad bn'!AU28,'intervalos de credibilidad bn'!AW28)</f>
        <v>2.6828883816560012E-2</v>
      </c>
      <c r="F29">
        <f>MAX('intervalos de credibilidad bn'!B28,'intervalos de credibilidad bn'!D28,'intervalos de credibilidad bn'!F28,'intervalos de credibilidad bn'!J28,'intervalos de credibilidad bn'!L28,'intervalos de credibilidad bn'!N28,'intervalos de credibilidad bn'!R28,'intervalos de credibilidad bn'!T28,'intervalos de credibilidad bn'!V28,'intervalos de credibilidad bn'!X28,'intervalos de credibilidad bn'!AB28,'intervalos de credibilidad bn'!AD28,'intervalos de credibilidad bn'!AF28,'intervalos de credibilidad bn'!AJ28,'intervalos de credibilidad bn'!AL28,'intervalos de credibilidad bn'!AN28,'intervalos de credibilidad bn'!AR28,'intervalos de credibilidad bn'!AT28,'intervalos de credibilidad bn'!AV28)</f>
        <v>7.4186838650892623E-2</v>
      </c>
      <c r="G29">
        <f>BETAINV(0.025,'cantidad pollos muertos'!AB27+1,'cantidad inicial pollos'!AB27-'cantidad pollos muertos'!AB27+1)</f>
        <v>5.6283054035471985E-2</v>
      </c>
      <c r="H29">
        <f>BETAINV(0.975,'cantidad pollos muertos'!AB27+1,'cantidad inicial pollos'!AB27-'cantidad pollos muertos'!AB27+1)</f>
        <v>6.0979041549275581E-2</v>
      </c>
    </row>
    <row r="30" spans="1:8" x14ac:dyDescent="0.25">
      <c r="A30" s="16">
        <v>27</v>
      </c>
      <c r="B30" t="s">
        <v>28</v>
      </c>
      <c r="C30">
        <f>MIN('intervalos de credibilidad bn'!B29,'intervalos de credibilidad bn'!J29,'intervalos de credibilidad bn'!L29,'intervalos de credibilidad bn'!N29,'intervalos de credibilidad bn'!P29,'intervalos de credibilidad bn'!R29,'intervalos de credibilidad bn'!T29,'intervalos de credibilidad bn'!V29,'intervalos de credibilidad bn'!X29,'intervalos de credibilidad bn'!AB29,'intervalos de credibilidad bn'!AD29,'intervalos de credibilidad bn'!AF29,'intervalos de credibilidad bn'!AJ29,'intervalos de credibilidad bn'!AL29,'intervalos de credibilidad bn'!AN29,'intervalos de credibilidad bn'!AR29,'intervalos de credibilidad bn'!AT29,'intervalos de credibilidad bn'!AV29,'intervalos de credibilidad bn'!AX29)</f>
        <v>7.0955613625522732E-3</v>
      </c>
      <c r="D30">
        <f>MAX('intervalos de credibilidad bn'!C29,'intervalos de credibilidad bn'!K29,'intervalos de credibilidad bn'!M29,'intervalos de credibilidad bn'!O29,'intervalos de credibilidad bn'!Q29,'intervalos de credibilidad bn'!S29,'intervalos de credibilidad bn'!U29,'intervalos de credibilidad bn'!W29,'intervalos de credibilidad bn'!Y29,'intervalos de credibilidad bn'!AC29,'intervalos de credibilidad bn'!AE29,'intervalos de credibilidad bn'!AG29,'intervalos de credibilidad bn'!AK29,'intervalos de credibilidad bn'!AM29,'intervalos de credibilidad bn'!AO29,'intervalos de credibilidad bn'!AS29,'intervalos de credibilidad bn'!AU29,'intervalos de credibilidad bn'!AW29,'intervalos de credibilidad bn'!AY29)</f>
        <v>9.1460393991038336E-2</v>
      </c>
      <c r="E30">
        <f>MIN('intervalos de credibilidad bn'!C29,'intervalos de credibilidad bn'!K29,'intervalos de credibilidad bn'!M29,'intervalos de credibilidad bn'!O29,'intervalos de credibilidad bn'!Q29,'intervalos de credibilidad bn'!S29,'intervalos de credibilidad bn'!U29,'intervalos de credibilidad bn'!W29,'intervalos de credibilidad bn'!Y29,'intervalos de credibilidad bn'!AC29,'intervalos de credibilidad bn'!AE29,'intervalos de credibilidad bn'!AG29,'intervalos de credibilidad bn'!AK29,'intervalos de credibilidad bn'!AM29,'intervalos de credibilidad bn'!AO29,'intervalos de credibilidad bn'!AS29,'intervalos de credibilidad bn'!AU29,'intervalos de credibilidad bn'!AW29,'intervalos de credibilidad bn'!AY29)</f>
        <v>1.4545521517898785E-2</v>
      </c>
      <c r="F30">
        <f>MAX('intervalos de credibilidad bn'!B29,'intervalos de credibilidad bn'!J29,'intervalos de credibilidad bn'!L29,'intervalos de credibilidad bn'!N29,'intervalos de credibilidad bn'!P29,'intervalos de credibilidad bn'!R29,'intervalos de credibilidad bn'!T29,'intervalos de credibilidad bn'!V29,'intervalos de credibilidad bn'!X29,'intervalos de credibilidad bn'!AB29,'intervalos de credibilidad bn'!AD29,'intervalos de credibilidad bn'!AF29,'intervalos de credibilidad bn'!AJ29,'intervalos de credibilidad bn'!AL29,'intervalos de credibilidad bn'!AN29,'intervalos de credibilidad bn'!AR29,'intervalos de credibilidad bn'!AT29,'intervalos de credibilidad bn'!AV29,'intervalos de credibilidad bn'!AX29)</f>
        <v>7.1445980706064643E-2</v>
      </c>
      <c r="G30">
        <f>BETAINV(0.025,'cantidad pollos muertos'!AB28+1,'cantidad inicial pollos'!AB28-'cantidad pollos muertos'!AB28+1)</f>
        <v>5.1730331284711994E-2</v>
      </c>
      <c r="H30">
        <f>BETAINV(0.975,'cantidad pollos muertos'!AB28+1,'cantidad inicial pollos'!AB28-'cantidad pollos muertos'!AB28+1)</f>
        <v>5.5299310051269868E-2</v>
      </c>
    </row>
    <row r="31" spans="1:8" x14ac:dyDescent="0.25">
      <c r="A31" s="16">
        <v>28</v>
      </c>
      <c r="B31" t="s">
        <v>21</v>
      </c>
      <c r="C31">
        <f>MIN('intervalos de credibilidad bn'!B30,'intervalos de credibilidad bn'!F30,'intervalos de credibilidad bn'!H30,'intervalos de credibilidad bn'!J30,'intervalos de credibilidad bn'!L30,'intervalos de credibilidad bn'!N30,'intervalos de credibilidad bn'!P30,'intervalos de credibilidad bn'!R30,'intervalos de credibilidad bn'!T30,'intervalos de credibilidad bn'!V30,'intervalos de credibilidad bn'!X30,'intervalos de credibilidad bn'!AB30,'intervalos de credibilidad bn'!AD30,'intervalos de credibilidad bn'!AF30,'intervalos de credibilidad bn'!AJ30,'intervalos de credibilidad bn'!AL30,'intervalos de credibilidad bn'!AN30,'intervalos de credibilidad bn'!AT30,'intervalos de credibilidad bn'!AV30,'intervalos de credibilidad bn'!AX30)</f>
        <v>1.4035753845365116E-2</v>
      </c>
      <c r="D31">
        <f>MAX('intervalos de credibilidad bn'!C30,'intervalos de credibilidad bn'!G30,'intervalos de credibilidad bn'!I30,'intervalos de credibilidad bn'!K30,'intervalos de credibilidad bn'!M30,'intervalos de credibilidad bn'!O30,'intervalos de credibilidad bn'!Q30,'intervalos de credibilidad bn'!S30,'intervalos de credibilidad bn'!U30,'intervalos de credibilidad bn'!W30,'intervalos de credibilidad bn'!Y30,'intervalos de credibilidad bn'!AC30,'intervalos de credibilidad bn'!AE30,'intervalos de credibilidad bn'!AG30,'intervalos de credibilidad bn'!AK30,'intervalos de credibilidad bn'!AM30,'intervalos de credibilidad bn'!AO30,'intervalos de credibilidad bn'!AU30,'intervalos de credibilidad bn'!AW30,'intervalos de credibilidad bn'!AY30)</f>
        <v>8.9076258183104939E-2</v>
      </c>
      <c r="E31">
        <f>MIN('intervalos de credibilidad bn'!C30,'intervalos de credibilidad bn'!G30,'intervalos de credibilidad bn'!I30,'intervalos de credibilidad bn'!K30,'intervalos de credibilidad bn'!M30,'intervalos de credibilidad bn'!O30,'intervalos de credibilidad bn'!Q30,'intervalos de credibilidad bn'!S30,'intervalos de credibilidad bn'!U30,'intervalos de credibilidad bn'!W30,'intervalos de credibilidad bn'!Y30,'intervalos de credibilidad bn'!AC30,'intervalos de credibilidad bn'!AE30,'intervalos de credibilidad bn'!AG30,'intervalos de credibilidad bn'!AK30,'intervalos de credibilidad bn'!AM30,'intervalos de credibilidad bn'!AO30,'intervalos de credibilidad bn'!AU30,'intervalos de credibilidad bn'!AW30,'intervalos de credibilidad bn'!AY30)</f>
        <v>2.4372543362244148E-2</v>
      </c>
      <c r="F31">
        <f>MAX('intervalos de credibilidad bn'!B30,'intervalos de credibilidad bn'!F30,'intervalos de credibilidad bn'!H30,'intervalos de credibilidad bn'!J30,'intervalos de credibilidad bn'!L30,'intervalos de credibilidad bn'!N30,'intervalos de credibilidad bn'!P30,'intervalos de credibilidad bn'!R30,'intervalos de credibilidad bn'!T30,'intervalos de credibilidad bn'!V30,'intervalos de credibilidad bn'!X30,'intervalos de credibilidad bn'!AB30,'intervalos de credibilidad bn'!AD30,'intervalos de credibilidad bn'!AF30,'intervalos de credibilidad bn'!AJ30,'intervalos de credibilidad bn'!AL30,'intervalos de credibilidad bn'!AN30,'intervalos de credibilidad bn'!AT30,'intervalos de credibilidad bn'!AV30,'intervalos de credibilidad bn'!AX30)</f>
        <v>6.8977307187676487E-2</v>
      </c>
      <c r="G31">
        <f>BETAINV(0.025,'cantidad pollos muertos'!AB29+1,'cantidad inicial pollos'!AB29-'cantidad pollos muertos'!AB29+1)</f>
        <v>5.3410819776576031E-2</v>
      </c>
      <c r="H31">
        <f>BETAINV(0.975,'cantidad pollos muertos'!AB29+1,'cantidad inicial pollos'!AB29-'cantidad pollos muertos'!AB29+1)</f>
        <v>5.7112182193912675E-2</v>
      </c>
    </row>
    <row r="32" spans="1:8" x14ac:dyDescent="0.25">
      <c r="A32" s="16">
        <v>29</v>
      </c>
      <c r="B32" t="s">
        <v>0</v>
      </c>
      <c r="C32">
        <f>MIN('intervalos de credibilidad bn'!D31,'intervalos de credibilidad bn'!F31,'intervalos de credibilidad bn'!H31,'intervalos de credibilidad bn'!J31,'intervalos de credibilidad bn'!L31,'intervalos de credibilidad bn'!N31,'intervalos de credibilidad bn'!P31,'intervalos de credibilidad bn'!R31,'intervalos de credibilidad bn'!T31,'intervalos de credibilidad bn'!V31,'intervalos de credibilidad bn'!X31,'intervalos de credibilidad bn'!AB31,'intervalos de credibilidad bn'!AD31,'intervalos de credibilidad bn'!AF31,'intervalos de credibilidad bn'!AJ31,'intervalos de credibilidad bn'!AL31,'intervalos de credibilidad bn'!AN31,'intervalos de credibilidad bn'!AR31,'intervalos de credibilidad bn'!AT31,'intervalos de credibilidad bn'!AV31,'intervalos de credibilidad bn'!AX31)</f>
        <v>1.4979976844291159E-3</v>
      </c>
      <c r="D32">
        <f>MAX('intervalos de credibilidad bn'!E31,'intervalos de credibilidad bn'!G31,'intervalos de credibilidad bn'!I31,'intervalos de credibilidad bn'!K31,'intervalos de credibilidad bn'!M31,'intervalos de credibilidad bn'!O31,'intervalos de credibilidad bn'!Q31,'intervalos de credibilidad bn'!S31,'intervalos de credibilidad bn'!U31,'intervalos de credibilidad bn'!W31,'intervalos de credibilidad bn'!Y31,'intervalos de credibilidad bn'!AC31,'intervalos de credibilidad bn'!AE31,'intervalos de credibilidad bn'!AG31,'intervalos de credibilidad bn'!AK31,'intervalos de credibilidad bn'!AM31,'intervalos de credibilidad bn'!AO31,'intervalos de credibilidad bn'!AS31,'intervalos de credibilidad bn'!AU31,'intervalos de credibilidad bn'!AW31,'intervalos de credibilidad bn'!AY31)</f>
        <v>7.3365474637230421E-2</v>
      </c>
      <c r="E32">
        <f>MIN('intervalos de credibilidad bn'!E31,'intervalos de credibilidad bn'!G31,'intervalos de credibilidad bn'!I31,'intervalos de credibilidad bn'!K31,'intervalos de credibilidad bn'!M31,'intervalos de credibilidad bn'!O31,'intervalos de credibilidad bn'!Q31,'intervalos de credibilidad bn'!S31,'intervalos de credibilidad bn'!U31,'intervalos de credibilidad bn'!W31,'intervalos de credibilidad bn'!Y31,'intervalos de credibilidad bn'!AC31,'intervalos de credibilidad bn'!AE31,'intervalos de credibilidad bn'!AG31,'intervalos de credibilidad bn'!AK31,'intervalos de credibilidad bn'!AM31,'intervalos de credibilidad bn'!AO31,'intervalos de credibilidad bn'!AS31,'intervalos de credibilidad bn'!AU31,'intervalos de credibilidad bn'!AW31,'intervalos de credibilidad bn'!AY31)</f>
        <v>4.047231807107976E-3</v>
      </c>
      <c r="F32">
        <f>MAX('intervalos de credibilidad bn'!D31,'intervalos de credibilidad bn'!F31,'intervalos de credibilidad bn'!H31,'intervalos de credibilidad bn'!J31,'intervalos de credibilidad bn'!L31,'intervalos de credibilidad bn'!N31,'intervalos de credibilidad bn'!P31,'intervalos de credibilidad bn'!R31,'intervalos de credibilidad bn'!T31,'intervalos de credibilidad bn'!V31,'intervalos de credibilidad bn'!X31,'intervalos de credibilidad bn'!AB31,'intervalos de credibilidad bn'!AD31,'intervalos de credibilidad bn'!AF31,'intervalos de credibilidad bn'!AJ31,'intervalos de credibilidad bn'!AL31,'intervalos de credibilidad bn'!AN31,'intervalos de credibilidad bn'!AR31,'intervalos de credibilidad bn'!AT31,'intervalos de credibilidad bn'!AV31,'intervalos de credibilidad bn'!AX31)</f>
        <v>6.0845626424668862E-2</v>
      </c>
      <c r="G32">
        <f>BETAINV(0.025,'cantidad pollos muertos'!AB30+1,'cantidad inicial pollos'!AB30-'cantidad pollos muertos'!AB30+1)</f>
        <v>3.4956113480661966E-2</v>
      </c>
      <c r="H32">
        <f>BETAINV(0.975,'cantidad pollos muertos'!AB30+1,'cantidad inicial pollos'!AB30-'cantidad pollos muertos'!AB30+1)</f>
        <v>3.696669477062442E-2</v>
      </c>
    </row>
    <row r="33" spans="1:8" x14ac:dyDescent="0.25">
      <c r="A33" s="16">
        <v>30</v>
      </c>
      <c r="B33" t="s">
        <v>31</v>
      </c>
      <c r="C33">
        <f>MIN('intervalos de credibilidad bn'!B32,'intervalos de credibilidad bn'!D32,'intervalos de credibilidad bn'!F32,'intervalos de credibilidad bn'!J32,'intervalos de credibilidad bn'!L32,'intervalos de credibilidad bn'!N32,'intervalos de credibilidad bn'!P32,'intervalos de credibilidad bn'!R32,'intervalos de credibilidad bn'!T32,'intervalos de credibilidad bn'!V32,'intervalos de credibilidad bn'!X32,'intervalos de credibilidad bn'!AB32,'intervalos de credibilidad bn'!AD32,'intervalos de credibilidad bn'!AF32,'intervalos de credibilidad bn'!AJ32,'intervalos de credibilidad bn'!AL32,'intervalos de credibilidad bn'!AN32,'intervalos de credibilidad bn'!AR32,'intervalos de credibilidad bn'!AV32,'intervalos de credibilidad bn'!AX32)</f>
        <v>7.1155165317512842E-3</v>
      </c>
      <c r="D33">
        <f>MAX('intervalos de credibilidad bn'!C32,'intervalos de credibilidad bn'!E32,'intervalos de credibilidad bn'!G32,'intervalos de credibilidad bn'!K32,'intervalos de credibilidad bn'!M32,'intervalos de credibilidad bn'!O32,'intervalos de credibilidad bn'!Q32,'intervalos de credibilidad bn'!S32,'intervalos de credibilidad bn'!U32,'intervalos de credibilidad bn'!W32,'intervalos de credibilidad bn'!Y32,'intervalos de credibilidad bn'!AC32,'intervalos de credibilidad bn'!AE32,'intervalos de credibilidad bn'!AG32,'intervalos de credibilidad bn'!AK32,'intervalos de credibilidad bn'!AM32,'intervalos de credibilidad bn'!AO32,'intervalos de credibilidad bn'!AS32,'intervalos de credibilidad bn'!AW32,'intervalos de credibilidad bn'!AY32)</f>
        <v>8.4062077258677426E-2</v>
      </c>
      <c r="E33">
        <f>MIN('intervalos de credibilidad bn'!C32,'intervalos de credibilidad bn'!E32,'intervalos de credibilidad bn'!G32,'intervalos de credibilidad bn'!K32,'intervalos de credibilidad bn'!M32,'intervalos de credibilidad bn'!O32,'intervalos de credibilidad bn'!Q32,'intervalos de credibilidad bn'!S32,'intervalos de credibilidad bn'!U32,'intervalos de credibilidad bn'!W32,'intervalos de credibilidad bn'!Y32,'intervalos de credibilidad bn'!AC32,'intervalos de credibilidad bn'!AE32,'intervalos de credibilidad bn'!AG32,'intervalos de credibilidad bn'!AK32,'intervalos de credibilidad bn'!AM32,'intervalos de credibilidad bn'!AO32,'intervalos de credibilidad bn'!AS32,'intervalos de credibilidad bn'!AW32,'intervalos de credibilidad bn'!AY32)</f>
        <v>1.4586274342798577E-2</v>
      </c>
      <c r="F33">
        <f>MAX('intervalos de credibilidad bn'!B32,'intervalos de credibilidad bn'!D32,'intervalos de credibilidad bn'!F32,'intervalos de credibilidad bn'!J32,'intervalos de credibilidad bn'!L32,'intervalos de credibilidad bn'!N32,'intervalos de credibilidad bn'!P32,'intervalos de credibilidad bn'!R32,'intervalos de credibilidad bn'!T32,'intervalos de credibilidad bn'!V32,'intervalos de credibilidad bn'!X32,'intervalos de credibilidad bn'!AB32,'intervalos de credibilidad bn'!AD32,'intervalos de credibilidad bn'!AF32,'intervalos de credibilidad bn'!AJ32,'intervalos de credibilidad bn'!AL32,'intervalos de credibilidad bn'!AN32,'intervalos de credibilidad bn'!AR32,'intervalos de credibilidad bn'!AV32,'intervalos de credibilidad bn'!AX32)</f>
        <v>6.4857754252320987E-2</v>
      </c>
      <c r="G33">
        <f>BETAINV(0.025,'cantidad pollos muertos'!AB31+1,'cantidad inicial pollos'!AB31-'cantidad pollos muertos'!AB31+1)</f>
        <v>4.1388038893899977E-2</v>
      </c>
      <c r="H33">
        <f>BETAINV(0.975,'cantidad pollos muertos'!AB31+1,'cantidad inicial pollos'!AB31-'cantidad pollos muertos'!AB31+1)</f>
        <v>4.4566909993360326E-2</v>
      </c>
    </row>
    <row r="34" spans="1:8" x14ac:dyDescent="0.25">
      <c r="A34" s="16">
        <v>31</v>
      </c>
      <c r="B34" t="s">
        <v>32</v>
      </c>
      <c r="C34">
        <f>MIN('intervalos de credibilidad bn'!B33,'intervalos de credibilidad bn'!J33,'intervalos de credibilidad bn'!L33,'intervalos de credibilidad bn'!N33,'intervalos de credibilidad bn'!P33,'intervalos de credibilidad bn'!R33,'intervalos de credibilidad bn'!T33,'intervalos de credibilidad bn'!V33,'intervalos de credibilidad bn'!X33,'intervalos de credibilidad bn'!AB33,'intervalos de credibilidad bn'!AD33,'intervalos de credibilidad bn'!AF33,'intervalos de credibilidad bn'!AJ33,'intervalos de credibilidad bn'!AL33,'intervalos de credibilidad bn'!AN33,'intervalos de credibilidad bn'!AR33,'intervalos de credibilidad bn'!AT33,'intervalos de credibilidad bn'!AV33,'intervalos de credibilidad bn'!AX33)</f>
        <v>1.0466787871979192E-2</v>
      </c>
      <c r="D34">
        <f>MAX('intervalos de credibilidad bn'!C33,'intervalos de credibilidad bn'!K33,'intervalos de credibilidad bn'!M33,'intervalos de credibilidad bn'!O33,'intervalos de credibilidad bn'!Q33,'intervalos de credibilidad bn'!S33,'intervalos de credibilidad bn'!U33,'intervalos de credibilidad bn'!W33,'intervalos de credibilidad bn'!Y33,'intervalos de credibilidad bn'!AC33,'intervalos de credibilidad bn'!AE33,'intervalos de credibilidad bn'!AG33,'intervalos de credibilidad bn'!AK33,'intervalos de credibilidad bn'!AM33,'intervalos de credibilidad bn'!AO33,'intervalos de credibilidad bn'!AS33,'intervalos de credibilidad bn'!AU33,'intervalos de credibilidad bn'!AW33,'intervalos de credibilidad bn'!AY33)</f>
        <v>7.2837734257360953E-2</v>
      </c>
      <c r="E34">
        <f>MIN('intervalos de credibilidad bn'!C33,'intervalos de credibilidad bn'!K33,'intervalos de credibilidad bn'!M33,'intervalos de credibilidad bn'!O33,'intervalos de credibilidad bn'!Q33,'intervalos de credibilidad bn'!S33,'intervalos de credibilidad bn'!U33,'intervalos de credibilidad bn'!W33,'intervalos de credibilidad bn'!Y33,'intervalos de credibilidad bn'!AC33,'intervalos de credibilidad bn'!AE33,'intervalos de credibilidad bn'!AG33,'intervalos de credibilidad bn'!AK33,'intervalos de credibilidad bn'!AM33,'intervalos de credibilidad bn'!AO33,'intervalos de credibilidad bn'!AS33,'intervalos de credibilidad bn'!AU33,'intervalos de credibilidad bn'!AW33,'intervalos de credibilidad bn'!AY33)</f>
        <v>1.8882110810163E-2</v>
      </c>
      <c r="F34">
        <f>MAX('intervalos de credibilidad bn'!B33,'intervalos de credibilidad bn'!J33,'intervalos de credibilidad bn'!L33,'intervalos de credibilidad bn'!N33,'intervalos de credibilidad bn'!P33,'intervalos de credibilidad bn'!R33,'intervalos de credibilidad bn'!T33,'intervalos de credibilidad bn'!V33,'intervalos de credibilidad bn'!X33,'intervalos de credibilidad bn'!AB33,'intervalos de credibilidad bn'!AD33,'intervalos de credibilidad bn'!AF33,'intervalos de credibilidad bn'!AJ33,'intervalos de credibilidad bn'!AL33,'intervalos de credibilidad bn'!AN33,'intervalos de credibilidad bn'!AR33,'intervalos de credibilidad bn'!AT33,'intervalos de credibilidad bn'!AV33,'intervalos de credibilidad bn'!AX33)</f>
        <v>5.3986217274952807E-2</v>
      </c>
      <c r="G34">
        <f>BETAINV(0.025,'cantidad pollos muertos'!AB32+1,'cantidad inicial pollos'!AB32-'cantidad pollos muertos'!AB32+1)</f>
        <v>3.9977677057111548E-2</v>
      </c>
      <c r="H34">
        <f>BETAINV(0.975,'cantidad pollos muertos'!AB32+1,'cantidad inicial pollos'!AB32-'cantidad pollos muertos'!AB32+1)</f>
        <v>4.3121192123154461E-2</v>
      </c>
    </row>
    <row r="35" spans="1:8" x14ac:dyDescent="0.25">
      <c r="A35" s="16">
        <v>32</v>
      </c>
      <c r="B35" t="s">
        <v>13</v>
      </c>
      <c r="C35">
        <f>MIN('intervalos de credibilidad bn'!B34,'intervalos de credibilidad bn'!H34,'intervalos de credibilidad bn'!J34,'intervalos de credibilidad bn'!L34,'intervalos de credibilidad bn'!N34,'intervalos de credibilidad bn'!P34,'intervalos de credibilidad bn'!R34,'intervalos de credibilidad bn'!T34,'intervalos de credibilidad bn'!V34,'intervalos de credibilidad bn'!X34,'intervalos de credibilidad bn'!AB34,'intervalos de credibilidad bn'!AD34,'intervalos de credibilidad bn'!AF34,'intervalos de credibilidad bn'!AJ34,'intervalos de credibilidad bn'!AL34,'intervalos de credibilidad bn'!AN34,'intervalos de credibilidad bn'!AR34,'intervalos de credibilidad bn'!AT34,'intervalos de credibilidad bn'!AV34,'intervalos de credibilidad bn'!AX34)</f>
        <v>3.0867700627293417E-3</v>
      </c>
      <c r="D35">
        <f>MAX('intervalos de credibilidad bn'!C34,'intervalos de credibilidad bn'!I34,'intervalos de credibilidad bn'!K34,'intervalos de credibilidad bn'!M34,'intervalos de credibilidad bn'!O34,'intervalos de credibilidad bn'!Q34,'intervalos de credibilidad bn'!S34,'intervalos de credibilidad bn'!U34,'intervalos de credibilidad bn'!W34,'intervalos de credibilidad bn'!Y34,'intervalos de credibilidad bn'!AC34,'intervalos de credibilidad bn'!AE34,'intervalos de credibilidad bn'!AG34,'intervalos de credibilidad bn'!AK34,'intervalos de credibilidad bn'!AM34,'intervalos de credibilidad bn'!AO34,'intervalos de credibilidad bn'!AS34,'intervalos de credibilidad bn'!AU34,'intervalos de credibilidad bn'!AW34,'intervalos de credibilidad bn'!AY34)</f>
        <v>6.4569622773026247E-2</v>
      </c>
      <c r="E35">
        <f>MIN('intervalos de credibilidad bn'!C34,'intervalos de credibilidad bn'!I34,'intervalos de credibilidad bn'!K34,'intervalos de credibilidad bn'!M34,'intervalos de credibilidad bn'!O34,'intervalos de credibilidad bn'!Q34,'intervalos de credibilidad bn'!S34,'intervalos de credibilidad bn'!U34,'intervalos de credibilidad bn'!W34,'intervalos de credibilidad bn'!Y34,'intervalos de credibilidad bn'!AC34,'intervalos de credibilidad bn'!AE34,'intervalos de credibilidad bn'!AG34,'intervalos de credibilidad bn'!AK34,'intervalos de credibilidad bn'!AM34,'intervalos de credibilidad bn'!AO34,'intervalos de credibilidad bn'!AS34,'intervalos de credibilidad bn'!AU34,'intervalos de credibilidad bn'!AW34,'intervalos de credibilidad bn'!AY34)</f>
        <v>9.3183749251233294E-3</v>
      </c>
      <c r="F35">
        <f>MAX('intervalos de credibilidad bn'!B34,'intervalos de credibilidad bn'!H34,'intervalos de credibilidad bn'!J34,'intervalos de credibilidad bn'!L34,'intervalos de credibilidad bn'!N34,'intervalos de credibilidad bn'!P34,'intervalos de credibilidad bn'!R34,'intervalos de credibilidad bn'!T34,'intervalos de credibilidad bn'!V34,'intervalos de credibilidad bn'!X34,'intervalos de credibilidad bn'!AB34,'intervalos de credibilidad bn'!AD34,'intervalos de credibilidad bn'!AF34,'intervalos de credibilidad bn'!AJ34,'intervalos de credibilidad bn'!AL34,'intervalos de credibilidad bn'!AN34,'intervalos de credibilidad bn'!AR34,'intervalos de credibilidad bn'!AT34,'intervalos de credibilidad bn'!AV34,'intervalos de credibilidad bn'!AX34)</f>
        <v>4.5358889203911186E-2</v>
      </c>
      <c r="G35">
        <f>BETAINV(0.025,'cantidad pollos muertos'!AB33+1,'cantidad inicial pollos'!AB33-'cantidad pollos muertos'!AB33+1)</f>
        <v>3.3705190744545768E-2</v>
      </c>
      <c r="H35">
        <f>BETAINV(0.975,'cantidad pollos muertos'!AB33+1,'cantidad inicial pollos'!AB33-'cantidad pollos muertos'!AB33+1)</f>
        <v>3.6968646183064613E-2</v>
      </c>
    </row>
    <row r="36" spans="1:8" x14ac:dyDescent="0.25">
      <c r="A36" s="16">
        <v>33</v>
      </c>
      <c r="B36" t="s">
        <v>18</v>
      </c>
      <c r="C36">
        <f>MIN('intervalos de credibilidad bn'!B35,'intervalos de credibilidad bn'!D35,'intervalos de credibilidad bn'!F35,'intervalos de credibilidad bn'!H35,'intervalos de credibilidad bn'!J35,'intervalos de credibilidad bn'!L35,'intervalos de credibilidad bn'!N35,'intervalos de credibilidad bn'!P35,'intervalos de credibilidad bn'!R35,'intervalos de credibilidad bn'!T35,'intervalos de credibilidad bn'!X35,'intervalos de credibilidad bn'!AB35,'intervalos de credibilidad bn'!AF35,'intervalos de credibilidad bn'!AJ35,'intervalos de credibilidad bn'!AL35,'intervalos de credibilidad bn'!AN35,'intervalos de credibilidad bn'!AR35,'intervalos de credibilidad bn'!AT35,'intervalos de credibilidad bn'!AV35,'intervalos de credibilidad bn'!AX35)</f>
        <v>1.0595299369769424E-2</v>
      </c>
      <c r="D36">
        <f>MAX('intervalos de credibilidad bn'!C35,'intervalos de credibilidad bn'!E35,'intervalos de credibilidad bn'!G35,'intervalos de credibilidad bn'!I35,'intervalos de credibilidad bn'!K35,'intervalos de credibilidad bn'!M35,'intervalos de credibilidad bn'!O35,'intervalos de credibilidad bn'!Q35,'intervalos de credibilidad bn'!S35,'intervalos de credibilidad bn'!U35,'intervalos de credibilidad bn'!Y35,'intervalos de credibilidad bn'!AC35,'intervalos de credibilidad bn'!AG35,'intervalos de credibilidad bn'!AK35,'intervalos de credibilidad bn'!AM35,'intervalos de credibilidad bn'!AO35,'intervalos de credibilidad bn'!AS35,'intervalos de credibilidad bn'!AU35,'intervalos de credibilidad bn'!AW35,'intervalos de credibilidad bn'!AY35)</f>
        <v>0.10933469277531627</v>
      </c>
      <c r="E36">
        <f>MIN('intervalos de credibilidad bn'!C35,'intervalos de credibilidad bn'!E35,'intervalos de credibilidad bn'!G35,'intervalos de credibilidad bn'!I35,'intervalos de credibilidad bn'!K35,'intervalos de credibilidad bn'!M35,'intervalos de credibilidad bn'!O35,'intervalos de credibilidad bn'!Q35,'intervalos de credibilidad bn'!S35,'intervalos de credibilidad bn'!U35,'intervalos de credibilidad bn'!Y35,'intervalos de credibilidad bn'!AC35,'intervalos de credibilidad bn'!AG35,'intervalos de credibilidad bn'!AK35,'intervalos de credibilidad bn'!AM35,'intervalos de credibilidad bn'!AO35,'intervalos de credibilidad bn'!AS35,'intervalos de credibilidad bn'!AU35,'intervalos de credibilidad bn'!AW35,'intervalos de credibilidad bn'!AY35)</f>
        <v>1.7782747633616647E-2</v>
      </c>
      <c r="F36">
        <f>MAX('intervalos de credibilidad bn'!B35,'intervalos de credibilidad bn'!D35,'intervalos de credibilidad bn'!F35,'intervalos de credibilidad bn'!H35,'intervalos de credibilidad bn'!J35,'intervalos de credibilidad bn'!L35,'intervalos de credibilidad bn'!N35,'intervalos de credibilidad bn'!P35,'intervalos de credibilidad bn'!R35,'intervalos de credibilidad bn'!T35,'intervalos de credibilidad bn'!X35,'intervalos de credibilidad bn'!AB35,'intervalos de credibilidad bn'!AF35,'intervalos de credibilidad bn'!AJ35,'intervalos de credibilidad bn'!AL35,'intervalos de credibilidad bn'!AN35,'intervalos de credibilidad bn'!AR35,'intervalos de credibilidad bn'!AT35,'intervalos de credibilidad bn'!AV35,'intervalos de credibilidad bn'!AX35)</f>
        <v>9.093857077439485E-2</v>
      </c>
      <c r="G36">
        <f>BETAINV(0.025,'cantidad pollos muertos'!AB34+1,'cantidad inicial pollos'!AB34-'cantidad pollos muertos'!AB34+1)</f>
        <v>5.692874472276329E-2</v>
      </c>
      <c r="H36">
        <f>BETAINV(0.975,'cantidad pollos muertos'!AB34+1,'cantidad inicial pollos'!AB34-'cantidad pollos muertos'!AB34+1)</f>
        <v>6.0098496522562939E-2</v>
      </c>
    </row>
    <row r="37" spans="1:8" x14ac:dyDescent="0.25">
      <c r="A37" s="16">
        <v>34</v>
      </c>
      <c r="B37" t="s">
        <v>1</v>
      </c>
      <c r="C37">
        <f>MIN('intervalos de credibilidad bn'!D36,'intervalos de credibilidad bn'!F36,'intervalos de credibilidad bn'!L36,'intervalos de credibilidad bn'!N36,'intervalos de credibilidad bn'!P36,'intervalos de credibilidad bn'!R36,'intervalos de credibilidad bn'!T36,'intervalos de credibilidad bn'!V36,'intervalos de credibilidad bn'!X36,'intervalos de credibilidad bn'!AB36,'intervalos de credibilidad bn'!AD36,'intervalos de credibilidad bn'!AF36,'intervalos de credibilidad bn'!AJ36,'intervalos de credibilidad bn'!AL36,'intervalos de credibilidad bn'!AN36,'intervalos de credibilidad bn'!AR36,'intervalos de credibilidad bn'!AT36,'intervalos de credibilidad bn'!AV36,'intervalos de credibilidad bn'!AX36)</f>
        <v>6.573168907624995E-3</v>
      </c>
      <c r="D37">
        <f>MAX('intervalos de credibilidad bn'!E36,'intervalos de credibilidad bn'!G36,'intervalos de credibilidad bn'!M36,'intervalos de credibilidad bn'!O36,'intervalos de credibilidad bn'!Q36,'intervalos de credibilidad bn'!S36,'intervalos de credibilidad bn'!U36,'intervalos de credibilidad bn'!W36,'intervalos de credibilidad bn'!Y36,'intervalos de credibilidad bn'!AC36,'intervalos de credibilidad bn'!AE36,'intervalos de credibilidad bn'!AG36,'intervalos de credibilidad bn'!AK36,'intervalos de credibilidad bn'!AM36,'intervalos de credibilidad bn'!AO36,'intervalos de credibilidad bn'!AS36,'intervalos de credibilidad bn'!AU36,'intervalos de credibilidad bn'!AW36,'intervalos de credibilidad bn'!AY36)</f>
        <v>5.8032760806448258E-2</v>
      </c>
      <c r="E37">
        <f>MIN('intervalos de credibilidad bn'!E36,'intervalos de credibilidad bn'!G36,'intervalos de credibilidad bn'!M36,'intervalos de credibilidad bn'!O36,'intervalos de credibilidad bn'!Q36,'intervalos de credibilidad bn'!S36,'intervalos de credibilidad bn'!U36,'intervalos de credibilidad bn'!W36,'intervalos de credibilidad bn'!Y36,'intervalos de credibilidad bn'!AC36,'intervalos de credibilidad bn'!AE36,'intervalos de credibilidad bn'!AG36,'intervalos de credibilidad bn'!AK36,'intervalos de credibilidad bn'!AM36,'intervalos de credibilidad bn'!AO36,'intervalos de credibilidad bn'!AS36,'intervalos de credibilidad bn'!AU36,'intervalos de credibilidad bn'!AW36,'intervalos de credibilidad bn'!AY36)</f>
        <v>1.3647336399046694E-2</v>
      </c>
      <c r="F37">
        <f>MAX('intervalos de credibilidad bn'!D36,'intervalos de credibilidad bn'!F36,'intervalos de credibilidad bn'!L36,'intervalos de credibilidad bn'!N36,'intervalos de credibilidad bn'!P36,'intervalos de credibilidad bn'!R36,'intervalos de credibilidad bn'!T36,'intervalos de credibilidad bn'!V36,'intervalos de credibilidad bn'!X36,'intervalos de credibilidad bn'!AB36,'intervalos de credibilidad bn'!AD36,'intervalos de credibilidad bn'!AF36,'intervalos de credibilidad bn'!AJ36,'intervalos de credibilidad bn'!AL36,'intervalos de credibilidad bn'!AN36,'intervalos de credibilidad bn'!AR36,'intervalos de credibilidad bn'!AT36,'intervalos de credibilidad bn'!AV36,'intervalos de credibilidad bn'!AX36)</f>
        <v>4.2589900693957065E-2</v>
      </c>
      <c r="G37">
        <f>BETAINV(0.025,'cantidad pollos muertos'!AB35+1,'cantidad inicial pollos'!AB35-'cantidad pollos muertos'!AB35+1)</f>
        <v>3.1185335557600967E-2</v>
      </c>
      <c r="H37">
        <f>BETAINV(0.975,'cantidad pollos muertos'!AB35+1,'cantidad inicial pollos'!AB35-'cantidad pollos muertos'!AB35+1)</f>
        <v>3.3894288392701699E-2</v>
      </c>
    </row>
    <row r="38" spans="1:8" x14ac:dyDescent="0.25">
      <c r="A38" s="16">
        <v>35</v>
      </c>
      <c r="B38" t="s">
        <v>37</v>
      </c>
      <c r="C38">
        <f>MIN('intervalos de credibilidad bn'!B37,'intervalos de credibilidad bn'!D37,'intervalos de credibilidad bn'!F37,'intervalos de credibilidad bn'!J37,'intervalos de credibilidad bn'!L37,'intervalos de credibilidad bn'!N37,'intervalos de credibilidad bn'!P37,'intervalos de credibilidad bn'!R37,'intervalos de credibilidad bn'!T37,'intervalos de credibilidad bn'!V37,'intervalos de credibilidad bn'!X37,'intervalos de credibilidad bn'!AB37,'intervalos de credibilidad bn'!AD37,'intervalos de credibilidad bn'!AF37,'intervalos de credibilidad bn'!AJ37,'intervalos de credibilidad bn'!AL37,'intervalos de credibilidad bn'!AN37,'intervalos de credibilidad bn'!AR37,'intervalos de credibilidad bn'!AT37,'intervalos de credibilidad bn'!AV37,'intervalos de credibilidad bn'!AX37)</f>
        <v>3.4699745082761991E-3</v>
      </c>
      <c r="D38">
        <f>MAX('intervalos de credibilidad bn'!C37,'intervalos de credibilidad bn'!E37,'intervalos de credibilidad bn'!G37,'intervalos de credibilidad bn'!K37,'intervalos de credibilidad bn'!M37,'intervalos de credibilidad bn'!O37,'intervalos de credibilidad bn'!Q37,'intervalos de credibilidad bn'!S37,'intervalos de credibilidad bn'!U37,'intervalos de credibilidad bn'!W37,'intervalos de credibilidad bn'!Y37,'intervalos de credibilidad bn'!AC37,'intervalos de credibilidad bn'!AE37,'intervalos de credibilidad bn'!AG37,'intervalos de credibilidad bn'!AK37,'intervalos de credibilidad bn'!AM37,'intervalos de credibilidad bn'!AO37,'intervalos de credibilidad bn'!AS37,'intervalos de credibilidad bn'!AU37,'intervalos de credibilidad bn'!AW37,'intervalos de credibilidad bn'!AY37)</f>
        <v>8.2622259618890914E-2</v>
      </c>
      <c r="E38">
        <f>MIN('intervalos de credibilidad bn'!C37,'intervalos de credibilidad bn'!E37,'intervalos de credibilidad bn'!G37,'intervalos de credibilidad bn'!K37,'intervalos de credibilidad bn'!M37,'intervalos de credibilidad bn'!O37,'intervalos de credibilidad bn'!Q37,'intervalos de credibilidad bn'!S37,'intervalos de credibilidad bn'!U37,'intervalos de credibilidad bn'!W37,'intervalos de credibilidad bn'!Y37,'intervalos de credibilidad bn'!AC37,'intervalos de credibilidad bn'!AE37,'intervalos de credibilidad bn'!AG37,'intervalos de credibilidad bn'!AK37,'intervalos de credibilidad bn'!AM37,'intervalos de credibilidad bn'!AO37,'intervalos de credibilidad bn'!AS37,'intervalos de credibilidad bn'!AU37,'intervalos de credibilidad bn'!AW37,'intervalos de credibilidad bn'!AY37)</f>
        <v>9.0786124867182627E-3</v>
      </c>
      <c r="F38">
        <f>MAX('intervalos de credibilidad bn'!B37,'intervalos de credibilidad bn'!D37,'intervalos de credibilidad bn'!F37,'intervalos de credibilidad bn'!J37,'intervalos de credibilidad bn'!L37,'intervalos de credibilidad bn'!N37,'intervalos de credibilidad bn'!P37,'intervalos de credibilidad bn'!R37,'intervalos de credibilidad bn'!T37,'intervalos de credibilidad bn'!V37,'intervalos de credibilidad bn'!X37,'intervalos de credibilidad bn'!AB37,'intervalos de credibilidad bn'!AD37,'intervalos de credibilidad bn'!AF37,'intervalos de credibilidad bn'!AJ37,'intervalos de credibilidad bn'!AL37,'intervalos de credibilidad bn'!AN37,'intervalos de credibilidad bn'!AR37,'intervalos de credibilidad bn'!AT37,'intervalos de credibilidad bn'!AV37,'intervalos de credibilidad bn'!AX37)</f>
        <v>6.2894482434461677E-2</v>
      </c>
      <c r="G38">
        <f>BETAINV(0.025,'cantidad pollos muertos'!AB36+1,'cantidad inicial pollos'!AB36-'cantidad pollos muertos'!AB36+1)</f>
        <v>3.9127811476002312E-2</v>
      </c>
      <c r="H38">
        <f>BETAINV(0.975,'cantidad pollos muertos'!AB36+1,'cantidad inicial pollos'!AB36-'cantidad pollos muertos'!AB36+1)</f>
        <v>4.2226673930942815E-2</v>
      </c>
    </row>
    <row r="39" spans="1:8" x14ac:dyDescent="0.25">
      <c r="A39" s="16">
        <v>36</v>
      </c>
      <c r="B39" t="s">
        <v>20</v>
      </c>
      <c r="C39">
        <f>MIN('intervalos de credibilidad bn'!B38,'intervalos de credibilidad bn'!D38,'intervalos de credibilidad bn'!F38,'intervalos de credibilidad bn'!H38,'intervalos de credibilidad bn'!J38,'intervalos de credibilidad bn'!L38,'intervalos de credibilidad bn'!N38,'intervalos de credibilidad bn'!P38,'intervalos de credibilidad bn'!R38,'intervalos de credibilidad bn'!T38,'intervalos de credibilidad bn'!X38,'intervalos de credibilidad bn'!AB38,'intervalos de credibilidad bn'!AD38,'intervalos de credibilidad bn'!AF38,'intervalos de credibilidad bn'!AJ38,'intervalos de credibilidad bn'!AL38,'intervalos de credibilidad bn'!AN38,'intervalos de credibilidad bn'!AR38,'intervalos de credibilidad bn'!AT38,'intervalos de credibilidad bn'!AV38,'intervalos de credibilidad bn'!AX38)</f>
        <v>1.3236475204520384E-2</v>
      </c>
      <c r="D39">
        <f>MAX('intervalos de credibilidad bn'!C38,'intervalos de credibilidad bn'!E38,'intervalos de credibilidad bn'!G38,'intervalos de credibilidad bn'!I38,'intervalos de credibilidad bn'!K38,'intervalos de credibilidad bn'!M38,'intervalos de credibilidad bn'!O38,'intervalos de credibilidad bn'!Q38,'intervalos de credibilidad bn'!S38,'intervalos de credibilidad bn'!U38,'intervalos de credibilidad bn'!Y38,'intervalos de credibilidad bn'!AC38,'intervalos de credibilidad bn'!AE38,'intervalos de credibilidad bn'!AG38,'intervalos de credibilidad bn'!AK38,'intervalos de credibilidad bn'!AM38,'intervalos de credibilidad bn'!AO38,'intervalos de credibilidad bn'!AS38,'intervalos de credibilidad bn'!AU38,'intervalos de credibilidad bn'!AW38,'intervalos de credibilidad bn'!AY38)</f>
        <v>7.3021956893641549E-2</v>
      </c>
      <c r="E39">
        <f>MIN('intervalos de credibilidad bn'!C38,'intervalos de credibilidad bn'!E38,'intervalos de credibilidad bn'!G38,'intervalos de credibilidad bn'!I38,'intervalos de credibilidad bn'!K38,'intervalos de credibilidad bn'!M38,'intervalos de credibilidad bn'!O38,'intervalos de credibilidad bn'!Q38,'intervalos de credibilidad bn'!S38,'intervalos de credibilidad bn'!U38,'intervalos de credibilidad bn'!Y38,'intervalos de credibilidad bn'!AC38,'intervalos de credibilidad bn'!AE38,'intervalos de credibilidad bn'!AG38,'intervalos de credibilidad bn'!AK38,'intervalos de credibilidad bn'!AM38,'intervalos de credibilidad bn'!AO38,'intervalos de credibilidad bn'!AS38,'intervalos de credibilidad bn'!AU38,'intervalos de credibilidad bn'!AW38,'intervalos de credibilidad bn'!AY38)</f>
        <v>2.3542555230794737E-2</v>
      </c>
      <c r="F39">
        <f>MAX('intervalos de credibilidad bn'!B38,'intervalos de credibilidad bn'!D38,'intervalos de credibilidad bn'!F38,'intervalos de credibilidad bn'!H38,'intervalos de credibilidad bn'!J38,'intervalos de credibilidad bn'!L38,'intervalos de credibilidad bn'!N38,'intervalos de credibilidad bn'!P38,'intervalos de credibilidad bn'!R38,'intervalos de credibilidad bn'!T38,'intervalos de credibilidad bn'!X38,'intervalos de credibilidad bn'!AB38,'intervalos de credibilidad bn'!AD38,'intervalos de credibilidad bn'!AF38,'intervalos de credibilidad bn'!AJ38,'intervalos de credibilidad bn'!AL38,'intervalos de credibilidad bn'!AN38,'intervalos de credibilidad bn'!AR38,'intervalos de credibilidad bn'!AT38,'intervalos de credibilidad bn'!AV38,'intervalos de credibilidad bn'!AX38)</f>
        <v>4.6574956178320581E-2</v>
      </c>
      <c r="G39">
        <f>BETAINV(0.025,'cantidad pollos muertos'!AB37+1,'cantidad inicial pollos'!AB37-'cantidad pollos muertos'!AB37+1)</f>
        <v>3.3520024152212835E-2</v>
      </c>
      <c r="H39">
        <f>BETAINV(0.975,'cantidad pollos muertos'!AB37+1,'cantidad inicial pollos'!AB37-'cantidad pollos muertos'!AB37+1)</f>
        <v>3.67040937777946E-2</v>
      </c>
    </row>
    <row r="40" spans="1:8" x14ac:dyDescent="0.25">
      <c r="A40" s="16">
        <v>37</v>
      </c>
      <c r="B40" t="s">
        <v>70</v>
      </c>
      <c r="C40">
        <f>MIN('intervalos de credibilidad bn'!B39,'intervalos de credibilidad bn'!D39,'intervalos de credibilidad bn'!F39,'intervalos de credibilidad bn'!H39,'intervalos de credibilidad bn'!L39,'intervalos de credibilidad bn'!N39,'intervalos de credibilidad bn'!P39,'intervalos de credibilidad bn'!R39,'intervalos de credibilidad bn'!T39,'intervalos de credibilidad bn'!V39,'intervalos de credibilidad bn'!X39,'intervalos de credibilidad bn'!AB39,'intervalos de credibilidad bn'!AD39,'intervalos de credibilidad bn'!AF39,'intervalos de credibilidad bn'!AJ39,'intervalos de credibilidad bn'!AL39,'intervalos de credibilidad bn'!AN39,'intervalos de credibilidad bn'!AR39,'intervalos de credibilidad bn'!AT39,'intervalos de credibilidad bn'!AV39,'intervalos de credibilidad bn'!AX39)</f>
        <v>1.1334534236819788E-2</v>
      </c>
      <c r="D40">
        <f>MAX('intervalos de credibilidad bn'!C39,'intervalos de credibilidad bn'!E39,'intervalos de credibilidad bn'!G39,'intervalos de credibilidad bn'!I39,'intervalos de credibilidad bn'!M39,'intervalos de credibilidad bn'!O39,'intervalos de credibilidad bn'!Q39,'intervalos de credibilidad bn'!S39,'intervalos de credibilidad bn'!U39,'intervalos de credibilidad bn'!W39,'intervalos de credibilidad bn'!Y39,'intervalos de credibilidad bn'!AC39,'intervalos de credibilidad bn'!AE39,'intervalos de credibilidad bn'!AG39,'intervalos de credibilidad bn'!AK39,'intervalos de credibilidad bn'!AM39,'intervalos de credibilidad bn'!AO39,'intervalos de credibilidad bn'!AS39,'intervalos de credibilidad bn'!AU39,'intervalos de credibilidad bn'!AW39,'intervalos de credibilidad bn'!AY39)</f>
        <v>6.9639356455248547E-2</v>
      </c>
      <c r="E40">
        <f>MIN('intervalos de credibilidad bn'!C39,'intervalos de credibilidad bn'!E39,'intervalos de credibilidad bn'!G39,'intervalos de credibilidad bn'!I39,'intervalos de credibilidad bn'!M39,'intervalos de credibilidad bn'!O39,'intervalos de credibilidad bn'!Q39,'intervalos de credibilidad bn'!S39,'intervalos de credibilidad bn'!U39,'intervalos de credibilidad bn'!W39,'intervalos de credibilidad bn'!Y39,'intervalos de credibilidad bn'!AC39,'intervalos de credibilidad bn'!AE39,'intervalos de credibilidad bn'!AG39,'intervalos de credibilidad bn'!AK39,'intervalos de credibilidad bn'!AM39,'intervalos de credibilidad bn'!AO39,'intervalos de credibilidad bn'!AS39,'intervalos de credibilidad bn'!AU39,'intervalos de credibilidad bn'!AW39,'intervalos de credibilidad bn'!AY39)</f>
        <v>1.6988720462365881E-2</v>
      </c>
      <c r="F40">
        <f>MAX('intervalos de credibilidad bn'!B39,'intervalos de credibilidad bn'!D39,'intervalos de credibilidad bn'!F39,'intervalos de credibilidad bn'!H39,'intervalos de credibilidad bn'!L39,'intervalos de credibilidad bn'!N39,'intervalos de credibilidad bn'!P39,'intervalos de credibilidad bn'!R39,'intervalos de credibilidad bn'!T39,'intervalos de credibilidad bn'!V39,'intervalos de credibilidad bn'!X39,'intervalos de credibilidad bn'!AB39,'intervalos de credibilidad bn'!AD39,'intervalos de credibilidad bn'!AF39,'intervalos de credibilidad bn'!AJ39,'intervalos de credibilidad bn'!AL39,'intervalos de credibilidad bn'!AN39,'intervalos de credibilidad bn'!AR39,'intervalos de credibilidad bn'!AT39,'intervalos de credibilidad bn'!AV39,'intervalos de credibilidad bn'!AX39)</f>
        <v>5.6797412621892994E-2</v>
      </c>
      <c r="G40">
        <f>BETAINV(0.025,'cantidad pollos muertos'!AB38+1,'cantidad inicial pollos'!AB38-'cantidad pollos muertos'!AB38+1)</f>
        <v>3.1955243273488081E-2</v>
      </c>
      <c r="H40">
        <f>BETAINV(0.975,'cantidad pollos muertos'!AB38+1,'cantidad inicial pollos'!AB38-'cantidad pollos muertos'!AB38+1)</f>
        <v>3.4001650634348235E-2</v>
      </c>
    </row>
    <row r="41" spans="1:8" x14ac:dyDescent="0.25">
      <c r="A41" s="16">
        <v>38</v>
      </c>
      <c r="B41" t="s">
        <v>19</v>
      </c>
      <c r="C41">
        <f>MIN('intervalos de credibilidad bn'!B40,'intervalos de credibilidad bn'!D40,'intervalos de credibilidad bn'!F40,'intervalos de credibilidad bn'!H40,'intervalos de credibilidad bn'!J40,'intervalos de credibilidad bn'!L40,'intervalos de credibilidad bn'!N40,'intervalos de credibilidad bn'!P40,'intervalos de credibilidad bn'!R40,'intervalos de credibilidad bn'!T40,'intervalos de credibilidad bn'!V40,'intervalos de credibilidad bn'!X40,'intervalos de credibilidad bn'!AB40,'intervalos de credibilidad bn'!AD40,'intervalos de credibilidad bn'!AF40,'intervalos de credibilidad bn'!AJ40,'intervalos de credibilidad bn'!AL40,'intervalos de credibilidad bn'!AN40,'intervalos de credibilidad bn'!AR40,'intervalos de credibilidad bn'!AT40,'intervalos de credibilidad bn'!AV40,'intervalos de credibilidad bn'!AX40)</f>
        <v>1.134472959163948E-2</v>
      </c>
      <c r="D41">
        <f>MAX('intervalos de credibilidad bn'!C40,'intervalos de credibilidad bn'!E40,'intervalos de credibilidad bn'!G40,'intervalos de credibilidad bn'!I40,'intervalos de credibilidad bn'!K40,'intervalos de credibilidad bn'!M40,'intervalos de credibilidad bn'!O40,'intervalos de credibilidad bn'!Q40,'intervalos de credibilidad bn'!S40,'intervalos de credibilidad bn'!U40,'intervalos de credibilidad bn'!W40,'intervalos de credibilidad bn'!Y40,'intervalos de credibilidad bn'!AC40,'intervalos de credibilidad bn'!AE40,'intervalos de credibilidad bn'!AG40,'intervalos de credibilidad bn'!AK40,'intervalos de credibilidad bn'!AM40,'intervalos de credibilidad bn'!AO40,'intervalos de credibilidad bn'!AS40,'intervalos de credibilidad bn'!AU40,'intervalos de credibilidad bn'!AW40,'intervalos de credibilidad bn'!AY40)</f>
        <v>7.3593805482852104E-2</v>
      </c>
      <c r="E41">
        <f>MIN('intervalos de credibilidad bn'!C40,'intervalos de credibilidad bn'!E40,'intervalos de credibilidad bn'!G40,'intervalos de credibilidad bn'!I40,'intervalos de credibilidad bn'!K40,'intervalos de credibilidad bn'!M40,'intervalos de credibilidad bn'!O40,'intervalos de credibilidad bn'!Q40,'intervalos de credibilidad bn'!S40,'intervalos de credibilidad bn'!U40,'intervalos de credibilidad bn'!W40,'intervalos de credibilidad bn'!Y40,'intervalos de credibilidad bn'!AC40,'intervalos de credibilidad bn'!AE40,'intervalos de credibilidad bn'!AG40,'intervalos de credibilidad bn'!AK40,'intervalos de credibilidad bn'!AM40,'intervalos de credibilidad bn'!AO40,'intervalos de credibilidad bn'!AS40,'intervalos de credibilidad bn'!AU40,'intervalos de credibilidad bn'!AW40,'intervalos de credibilidad bn'!AY40)</f>
        <v>1.7368542718371405E-2</v>
      </c>
      <c r="F41">
        <f>MAX('intervalos de credibilidad bn'!B40,'intervalos de credibilidad bn'!D40,'intervalos de credibilidad bn'!F40,'intervalos de credibilidad bn'!H40,'intervalos de credibilidad bn'!J40,'intervalos de credibilidad bn'!L40,'intervalos de credibilidad bn'!N40,'intervalos de credibilidad bn'!P40,'intervalos de credibilidad bn'!R40,'intervalos de credibilidad bn'!T40,'intervalos de credibilidad bn'!V40,'intervalos de credibilidad bn'!X40,'intervalos de credibilidad bn'!AB40,'intervalos de credibilidad bn'!AD40,'intervalos de credibilidad bn'!AF40,'intervalos de credibilidad bn'!AJ40,'intervalos de credibilidad bn'!AL40,'intervalos de credibilidad bn'!AN40,'intervalos de credibilidad bn'!AR40,'intervalos de credibilidad bn'!AT40,'intervalos de credibilidad bn'!AV40,'intervalos de credibilidad bn'!AX40)</f>
        <v>6.0850251608887726E-2</v>
      </c>
      <c r="G41">
        <f>BETAINV(0.025,'cantidad pollos muertos'!AB39+1,'cantidad inicial pollos'!AB39-'cantidad pollos muertos'!AB39+1)</f>
        <v>3.3572940730048038E-2</v>
      </c>
      <c r="H41">
        <f>BETAINV(0.975,'cantidad pollos muertos'!AB39+1,'cantidad inicial pollos'!AB39-'cantidad pollos muertos'!AB39+1)</f>
        <v>3.559800281059422E-2</v>
      </c>
    </row>
    <row r="42" spans="1:8" x14ac:dyDescent="0.25">
      <c r="A42" s="16">
        <v>39</v>
      </c>
      <c r="B42" t="s">
        <v>26</v>
      </c>
      <c r="C42">
        <f>MIN('intervalos de credibilidad bn'!H41,'intervalos de credibilidad bn'!L41,'intervalos de credibilidad bn'!N41,'intervalos de credibilidad bn'!P41,'intervalos de credibilidad bn'!R41,'intervalos de credibilidad bn'!T41,'intervalos de credibilidad bn'!V41,'intervalos de credibilidad bn'!X41,'intervalos de credibilidad bn'!AB41,'intervalos de credibilidad bn'!AD41,'intervalos de credibilidad bn'!AF41,'intervalos de credibilidad bn'!AJ41,'intervalos de credibilidad bn'!AL41,'intervalos de credibilidad bn'!AN41,'intervalos de credibilidad bn'!AR41,'intervalos de credibilidad bn'!AT41,'intervalos de credibilidad bn'!AV41,'intervalos de credibilidad bn'!AX41)</f>
        <v>1.0085502919607348E-2</v>
      </c>
      <c r="D42">
        <f>MAX('intervalos de credibilidad bn'!I41,'intervalos de credibilidad bn'!M41,'intervalos de credibilidad bn'!O41,'intervalos de credibilidad bn'!Q41,'intervalos de credibilidad bn'!S41,'intervalos de credibilidad bn'!U41,'intervalos de credibilidad bn'!W41,'intervalos de credibilidad bn'!Y41,'intervalos de credibilidad bn'!AC41,'intervalos de credibilidad bn'!AE41,'intervalos de credibilidad bn'!AG41,'intervalos de credibilidad bn'!AK41,'intervalos de credibilidad bn'!AM41,'intervalos de credibilidad bn'!AO41,'intervalos de credibilidad bn'!AS41,'intervalos de credibilidad bn'!AU41,'intervalos de credibilidad bn'!AW41,'intervalos de credibilidad bn'!AY41)</f>
        <v>6.4532134057117663E-2</v>
      </c>
      <c r="E42">
        <f>MIN('intervalos de credibilidad bn'!I41,'intervalos de credibilidad bn'!M41,'intervalos de credibilidad bn'!O41,'intervalos de credibilidad bn'!Q41,'intervalos de credibilidad bn'!S41,'intervalos de credibilidad bn'!U41,'intervalos de credibilidad bn'!W41,'intervalos de credibilidad bn'!Y41,'intervalos de credibilidad bn'!AC41,'intervalos de credibilidad bn'!AE41,'intervalos de credibilidad bn'!AG41,'intervalos de credibilidad bn'!AK41,'intervalos de credibilidad bn'!AM41,'intervalos de credibilidad bn'!AO41,'intervalos de credibilidad bn'!AS41,'intervalos de credibilidad bn'!AU41,'intervalos de credibilidad bn'!AW41,'intervalos de credibilidad bn'!AY41)</f>
        <v>1.5697641157323194E-2</v>
      </c>
      <c r="F42">
        <f>MAX('intervalos de credibilidad bn'!H41,'intervalos de credibilidad bn'!L41,'intervalos de credibilidad bn'!N41,'intervalos de credibilidad bn'!P41,'intervalos de credibilidad bn'!R41,'intervalos de credibilidad bn'!T41,'intervalos de credibilidad bn'!V41,'intervalos de credibilidad bn'!X41,'intervalos de credibilidad bn'!AB41,'intervalos de credibilidad bn'!AD41,'intervalos de credibilidad bn'!AF41,'intervalos de credibilidad bn'!AJ41,'intervalos de credibilidad bn'!AL41,'intervalos de credibilidad bn'!AN41,'intervalos de credibilidad bn'!AR41,'intervalos de credibilidad bn'!AT41,'intervalos de credibilidad bn'!AV41,'intervalos de credibilidad bn'!AX41)</f>
        <v>5.2772924700858946E-2</v>
      </c>
      <c r="G42">
        <f>BETAINV(0.025,'cantidad pollos muertos'!AB40+1,'cantidad inicial pollos'!AB40-'cantidad pollos muertos'!AB40+1)</f>
        <v>5.3094240911793919E-2</v>
      </c>
      <c r="H42">
        <f>BETAINV(0.975,'cantidad pollos muertos'!AB40+1,'cantidad inicial pollos'!AB40-'cantidad pollos muertos'!AB40+1)</f>
        <v>5.5553065102276311E-2</v>
      </c>
    </row>
    <row r="43" spans="1:8" x14ac:dyDescent="0.25">
      <c r="A43" s="16">
        <v>40</v>
      </c>
      <c r="B43" t="s">
        <v>33</v>
      </c>
      <c r="C43">
        <f>MIN('intervalos de credibilidad bn'!B42,'intervalos de credibilidad bn'!F42,'intervalos de credibilidad bn'!H42,'intervalos de credibilidad bn'!J42,'intervalos de credibilidad bn'!L42,'intervalos de credibilidad bn'!N42,'intervalos de credibilidad bn'!P42,'intervalos de credibilidad bn'!R42,'intervalos de credibilidad bn'!T42,'intervalos de credibilidad bn'!V42,'intervalos de credibilidad bn'!X42,'intervalos de credibilidad bn'!AB42,'intervalos de credibilidad bn'!AD42,'intervalos de credibilidad bn'!AF42,'intervalos de credibilidad bn'!AJ42,'intervalos de credibilidad bn'!AL42,'intervalos de credibilidad bn'!AN42,'intervalos de credibilidad bn'!AR42,'intervalos de credibilidad bn'!AT42,'intervalos de credibilidad bn'!AV42,'intervalos de credibilidad bn'!AX42)</f>
        <v>7.9580120086738468E-3</v>
      </c>
      <c r="D43">
        <f>MAX('intervalos de credibilidad bn'!C42,'intervalos de credibilidad bn'!G42,'intervalos de credibilidad bn'!I42,'intervalos de credibilidad bn'!K42,'intervalos de credibilidad bn'!M42,'intervalos de credibilidad bn'!O42,'intervalos de credibilidad bn'!Q42,'intervalos de credibilidad bn'!S42,'intervalos de credibilidad bn'!U42,'intervalos de credibilidad bn'!W42,'intervalos de credibilidad bn'!Y42,'intervalos de credibilidad bn'!AC42,'intervalos de credibilidad bn'!AE42,'intervalos de credibilidad bn'!AG42,'intervalos de credibilidad bn'!AK42,'intervalos de credibilidad bn'!AM42,'intervalos de credibilidad bn'!AO42,'intervalos de credibilidad bn'!AS42,'intervalos de credibilidad bn'!AU42,'intervalos de credibilidad bn'!AW42,'intervalos de credibilidad bn'!AY42)</f>
        <v>0.11411080486394343</v>
      </c>
      <c r="E43">
        <f>MIN('intervalos de credibilidad bn'!C42,'intervalos de credibilidad bn'!G42,'intervalos de credibilidad bn'!I42,'intervalos de credibilidad bn'!K42,'intervalos de credibilidad bn'!M42,'intervalos de credibilidad bn'!O42,'intervalos de credibilidad bn'!Q42,'intervalos de credibilidad bn'!S42,'intervalos de credibilidad bn'!U42,'intervalos de credibilidad bn'!W42,'intervalos de credibilidad bn'!Y42,'intervalos de credibilidad bn'!AC42,'intervalos de credibilidad bn'!AE42,'intervalos de credibilidad bn'!AG42,'intervalos de credibilidad bn'!AK42,'intervalos de credibilidad bn'!AM42,'intervalos de credibilidad bn'!AO42,'intervalos de credibilidad bn'!AS42,'intervalos de credibilidad bn'!AU42,'intervalos de credibilidad bn'!AW42,'intervalos de credibilidad bn'!AY42)</f>
        <v>1.5933966830937729E-2</v>
      </c>
      <c r="F43">
        <f>MAX('intervalos de credibilidad bn'!B42,'intervalos de credibilidad bn'!F42,'intervalos de credibilidad bn'!H42,'intervalos de credibilidad bn'!J42,'intervalos de credibilidad bn'!L42,'intervalos de credibilidad bn'!N42,'intervalos de credibilidad bn'!P42,'intervalos de credibilidad bn'!R42,'intervalos de credibilidad bn'!T42,'intervalos de credibilidad bn'!V42,'intervalos de credibilidad bn'!X42,'intervalos de credibilidad bn'!AB42,'intervalos de credibilidad bn'!AD42,'intervalos de credibilidad bn'!AF42,'intervalos de credibilidad bn'!AJ42,'intervalos de credibilidad bn'!AL42,'intervalos de credibilidad bn'!AN42,'intervalos de credibilidad bn'!AR42,'intervalos de credibilidad bn'!AT42,'intervalos de credibilidad bn'!AV42,'intervalos de credibilidad bn'!AX42)</f>
        <v>9.1452882234430183E-2</v>
      </c>
      <c r="G43">
        <f>BETAINV(0.025,'cantidad pollos muertos'!AB41+1,'cantidad inicial pollos'!AB41-'cantidad pollos muertos'!AB41+1)</f>
        <v>3.7914859997461095E-2</v>
      </c>
      <c r="H43">
        <f>BETAINV(0.975,'cantidad pollos muertos'!AB41+1,'cantidad inicial pollos'!AB41-'cantidad pollos muertos'!AB41+1)</f>
        <v>4.0971378034838968E-2</v>
      </c>
    </row>
    <row r="44" spans="1:8" x14ac:dyDescent="0.25">
      <c r="A44" s="16">
        <v>41</v>
      </c>
      <c r="B44" t="s">
        <v>6</v>
      </c>
      <c r="C44">
        <f>MIN('intervalos de credibilidad bn'!B43,'intervalos de credibilidad bn'!D43,'intervalos de credibilidad bn'!H43,'intervalos de credibilidad bn'!J43,'intervalos de credibilidad bn'!L43,'intervalos de credibilidad bn'!N43,'intervalos de credibilidad bn'!P43,'intervalos de credibilidad bn'!R43,'intervalos de credibilidad bn'!T43,'intervalos de credibilidad bn'!V43,'intervalos de credibilidad bn'!X43,'intervalos de credibilidad bn'!AB43,'intervalos de credibilidad bn'!AD43,'intervalos de credibilidad bn'!AF43,'intervalos de credibilidad bn'!AJ43,'intervalos de credibilidad bn'!AL43,'intervalos de credibilidad bn'!AN43,'intervalos de credibilidad bn'!AR43,'intervalos de credibilidad bn'!AT43,'intervalos de credibilidad bn'!AV43,'intervalos de credibilidad bn'!AX43)</f>
        <v>1.5331462364387463E-2</v>
      </c>
      <c r="D44">
        <f>MAX('intervalos de credibilidad bn'!C43,'intervalos de credibilidad bn'!E43,'intervalos de credibilidad bn'!I43,'intervalos de credibilidad bn'!K43,'intervalos de credibilidad bn'!M43,'intervalos de credibilidad bn'!O43,'intervalos de credibilidad bn'!Q43,'intervalos de credibilidad bn'!S43,'intervalos de credibilidad bn'!U43,'intervalos de credibilidad bn'!W43,'intervalos de credibilidad bn'!Y43,'intervalos de credibilidad bn'!AC43,'intervalos de credibilidad bn'!AE43,'intervalos de credibilidad bn'!AG43,'intervalos de credibilidad bn'!AK43,'intervalos de credibilidad bn'!AM43,'intervalos de credibilidad bn'!AO43,'intervalos de credibilidad bn'!AS43,'intervalos de credibilidad bn'!AU43,'intervalos de credibilidad bn'!AW43,'intervalos de credibilidad bn'!AY43)</f>
        <v>0.13482718113142067</v>
      </c>
      <c r="E44">
        <f>MIN('intervalos de credibilidad bn'!C43,'intervalos de credibilidad bn'!E43,'intervalos de credibilidad bn'!I43,'intervalos de credibilidad bn'!K43,'intervalos de credibilidad bn'!M43,'intervalos de credibilidad bn'!O43,'intervalos de credibilidad bn'!Q43,'intervalos de credibilidad bn'!S43,'intervalos de credibilidad bn'!U43,'intervalos de credibilidad bn'!W43,'intervalos de credibilidad bn'!Y43,'intervalos de credibilidad bn'!AC43,'intervalos de credibilidad bn'!AE43,'intervalos de credibilidad bn'!AG43,'intervalos de credibilidad bn'!AK43,'intervalos de credibilidad bn'!AM43,'intervalos de credibilidad bn'!AO43,'intervalos de credibilidad bn'!AS43,'intervalos de credibilidad bn'!AU43,'intervalos de credibilidad bn'!AW43,'intervalos de credibilidad bn'!AY43)</f>
        <v>1.9738379125890493E-2</v>
      </c>
      <c r="F44">
        <f>MAX('intervalos de credibilidad bn'!B43,'intervalos de credibilidad bn'!D43,'intervalos de credibilidad bn'!H43,'intervalos de credibilidad bn'!J43,'intervalos de credibilidad bn'!L43,'intervalos de credibilidad bn'!N43,'intervalos de credibilidad bn'!P43,'intervalos de credibilidad bn'!R43,'intervalos de credibilidad bn'!T43,'intervalos de credibilidad bn'!V43,'intervalos de credibilidad bn'!X43,'intervalos de credibilidad bn'!AB43,'intervalos de credibilidad bn'!AD43,'intervalos de credibilidad bn'!AF43,'intervalos de credibilidad bn'!AJ43,'intervalos de credibilidad bn'!AL43,'intervalos de credibilidad bn'!AN43,'intervalos de credibilidad bn'!AR43,'intervalos de credibilidad bn'!AT43,'intervalos de credibilidad bn'!AV43,'intervalos de credibilidad bn'!AX43)</f>
        <v>0.12362510477764389</v>
      </c>
      <c r="G44">
        <f>BETAINV(0.025,'cantidad pollos muertos'!AB42+1,'cantidad inicial pollos'!AB42-'cantidad pollos muertos'!AB42+1)</f>
        <v>6.5446364117353814E-2</v>
      </c>
      <c r="H44">
        <f>BETAINV(0.975,'cantidad pollos muertos'!AB42+1,'cantidad inicial pollos'!AB42-'cantidad pollos muertos'!AB42+1)</f>
        <v>6.7212618949343383E-2</v>
      </c>
    </row>
    <row r="45" spans="1:8" x14ac:dyDescent="0.25">
      <c r="A45" s="16">
        <v>42</v>
      </c>
      <c r="B45" t="s">
        <v>4</v>
      </c>
      <c r="C45">
        <f>MIN('intervalos de credibilidad bn'!B44,'intervalos de credibilidad bn'!D44,'intervalos de credibilidad bn'!H44,'intervalos de credibilidad bn'!J44,'intervalos de credibilidad bn'!L44,'intervalos de credibilidad bn'!N44,'intervalos de credibilidad bn'!P44,'intervalos de credibilidad bn'!R44,'intervalos de credibilidad bn'!T44,'intervalos de credibilidad bn'!V44,'intervalos de credibilidad bn'!X44,'intervalos de credibilidad bn'!AB44,'intervalos de credibilidad bn'!AD44,'intervalos de credibilidad bn'!AF44,'intervalos de credibilidad bn'!AJ44,'intervalos de credibilidad bn'!AL44,'intervalos de credibilidad bn'!AN44,'intervalos de credibilidad bn'!AR44,'intervalos de credibilidad bn'!AT44,'intervalos de credibilidad bn'!AV44,'intervalos de credibilidad bn'!AX44)</f>
        <v>1.7600948455265265E-2</v>
      </c>
      <c r="D45">
        <f>MAX('intervalos de credibilidad bn'!C44,'intervalos de credibilidad bn'!E44,'intervalos de credibilidad bn'!I44,'intervalos de credibilidad bn'!K44,'intervalos de credibilidad bn'!M44,'intervalos de credibilidad bn'!O44,'intervalos de credibilidad bn'!Q44,'intervalos de credibilidad bn'!S44,'intervalos de credibilidad bn'!U44,'intervalos de credibilidad bn'!W44,'intervalos de credibilidad bn'!Y44,'intervalos de credibilidad bn'!AC44,'intervalos de credibilidad bn'!AE44,'intervalos de credibilidad bn'!AG44,'intervalos de credibilidad bn'!AK44,'intervalos de credibilidad bn'!AM44,'intervalos de credibilidad bn'!AO44,'intervalos de credibilidad bn'!AS44,'intervalos de credibilidad bn'!AU44,'intervalos de credibilidad bn'!AW44,'intervalos de credibilidad bn'!AY44)</f>
        <v>0.13037483261441873</v>
      </c>
      <c r="E45">
        <f>MIN('intervalos de credibilidad bn'!C44,'intervalos de credibilidad bn'!E44,'intervalos de credibilidad bn'!I44,'intervalos de credibilidad bn'!K44,'intervalos de credibilidad bn'!M44,'intervalos de credibilidad bn'!O44,'intervalos de credibilidad bn'!Q44,'intervalos de credibilidad bn'!S44,'intervalos de credibilidad bn'!U44,'intervalos de credibilidad bn'!W44,'intervalos de credibilidad bn'!Y44,'intervalos de credibilidad bn'!AC44,'intervalos de credibilidad bn'!AE44,'intervalos de credibilidad bn'!AG44,'intervalos de credibilidad bn'!AK44,'intervalos de credibilidad bn'!AM44,'intervalos de credibilidad bn'!AO44,'intervalos de credibilidad bn'!AS44,'intervalos de credibilidad bn'!AU44,'intervalos de credibilidad bn'!AW44,'intervalos de credibilidad bn'!AY44)</f>
        <v>2.1714556779486527E-2</v>
      </c>
      <c r="F45">
        <f>MAX('intervalos de credibilidad bn'!B44,'intervalos de credibilidad bn'!D44,'intervalos de credibilidad bn'!H44,'intervalos de credibilidad bn'!J44,'intervalos de credibilidad bn'!L44,'intervalos de credibilidad bn'!N44,'intervalos de credibilidad bn'!P44,'intervalos de credibilidad bn'!R44,'intervalos de credibilidad bn'!T44,'intervalos de credibilidad bn'!V44,'intervalos de credibilidad bn'!X44,'intervalos de credibilidad bn'!AB44,'intervalos de credibilidad bn'!AD44,'intervalos de credibilidad bn'!AF44,'intervalos de credibilidad bn'!AJ44,'intervalos de credibilidad bn'!AL44,'intervalos de credibilidad bn'!AN44,'intervalos de credibilidad bn'!AR44,'intervalos de credibilidad bn'!AT44,'intervalos de credibilidad bn'!AV44,'intervalos de credibilidad bn'!AX44)</f>
        <v>0.12065692298419085</v>
      </c>
      <c r="G45">
        <f>BETAINV(0.025,'cantidad pollos muertos'!AB43+1,'cantidad inicial pollos'!AB43-'cantidad pollos muertos'!AB43+1)</f>
        <v>6.2129359768308551E-2</v>
      </c>
      <c r="H45">
        <f>BETAINV(0.975,'cantidad pollos muertos'!AB43+1,'cantidad inicial pollos'!AB43-'cantidad pollos muertos'!AB43+1)</f>
        <v>6.3656080301423668E-2</v>
      </c>
    </row>
    <row r="46" spans="1:8" x14ac:dyDescent="0.25">
      <c r="A46" s="16">
        <v>43</v>
      </c>
      <c r="B46" t="s">
        <v>2</v>
      </c>
      <c r="C46">
        <f>MIN('intervalos de credibilidad bn'!D45,'intervalos de credibilidad bn'!F45,'intervalos de credibilidad bn'!H45,'intervalos de credibilidad bn'!J45,'intervalos de credibilidad bn'!L45,'intervalos de credibilidad bn'!N45,'intervalos de credibilidad bn'!P45,'intervalos de credibilidad bn'!R45,'intervalos de credibilidad bn'!T45,'intervalos de credibilidad bn'!V45,'intervalos de credibilidad bn'!X45,'intervalos de credibilidad bn'!AB45,'intervalos de credibilidad bn'!AD45,'intervalos de credibilidad bn'!AF45,'intervalos de credibilidad bn'!AJ45,'intervalos de credibilidad bn'!AL45,'intervalos de credibilidad bn'!AN45,'intervalos de credibilidad bn'!AR45,'intervalos de credibilidad bn'!AT45,'intervalos de credibilidad bn'!AV45,'intervalos de credibilidad bn'!AX45)</f>
        <v>9.1343993354656428E-3</v>
      </c>
      <c r="D46">
        <f>MAX('intervalos de credibilidad bn'!E45,'intervalos de credibilidad bn'!G45,'intervalos de credibilidad bn'!I45,'intervalos de credibilidad bn'!K45,'intervalos de credibilidad bn'!M45,'intervalos de credibilidad bn'!O45,'intervalos de credibilidad bn'!Q45,'intervalos de credibilidad bn'!S45,'intervalos de credibilidad bn'!U45,'intervalos de credibilidad bn'!W45,'intervalos de credibilidad bn'!Y45,'intervalos de credibilidad bn'!AC45,'intervalos de credibilidad bn'!AE45,'intervalos de credibilidad bn'!AG45,'intervalos de credibilidad bn'!AK45,'intervalos de credibilidad bn'!AM45,'intervalos de credibilidad bn'!AO45,'intervalos de credibilidad bn'!AS45,'intervalos de credibilidad bn'!AU45,'intervalos de credibilidad bn'!AW45,'intervalos de credibilidad bn'!AY45)</f>
        <v>6.357589266390129E-2</v>
      </c>
      <c r="E46">
        <f>MIN('intervalos de credibilidad bn'!E45,'intervalos de credibilidad bn'!G45,'intervalos de credibilidad bn'!I45,'intervalos de credibilidad bn'!K45,'intervalos de credibilidad bn'!M45,'intervalos de credibilidad bn'!O45,'intervalos de credibilidad bn'!Q45,'intervalos de credibilidad bn'!S45,'intervalos de credibilidad bn'!U45,'intervalos de credibilidad bn'!W45,'intervalos de credibilidad bn'!Y45,'intervalos de credibilidad bn'!AC45,'intervalos de credibilidad bn'!AE45,'intervalos de credibilidad bn'!AG45,'intervalos de credibilidad bn'!AK45,'intervalos de credibilidad bn'!AM45,'intervalos de credibilidad bn'!AO45,'intervalos de credibilidad bn'!AS45,'intervalos de credibilidad bn'!AU45,'intervalos de credibilidad bn'!AW45,'intervalos de credibilidad bn'!AY45)</f>
        <v>1.740227397717109E-2</v>
      </c>
      <c r="F46">
        <f>MAX('intervalos de credibilidad bn'!D45,'intervalos de credibilidad bn'!F45,'intervalos de credibilidad bn'!H45,'intervalos de credibilidad bn'!J45,'intervalos de credibilidad bn'!L45,'intervalos de credibilidad bn'!N45,'intervalos de credibilidad bn'!P45,'intervalos de credibilidad bn'!R45,'intervalos de credibilidad bn'!T45,'intervalos de credibilidad bn'!V45,'intervalos de credibilidad bn'!X45,'intervalos de credibilidad bn'!AB45,'intervalos de credibilidad bn'!AD45,'intervalos de credibilidad bn'!AF45,'intervalos de credibilidad bn'!AJ45,'intervalos de credibilidad bn'!AL45,'intervalos de credibilidad bn'!AN45,'intervalos de credibilidad bn'!AR45,'intervalos de credibilidad bn'!AT45,'intervalos de credibilidad bn'!AV45,'intervalos de credibilidad bn'!AX45)</f>
        <v>4.6880919492669391E-2</v>
      </c>
      <c r="G46">
        <f>BETAINV(0.025,'cantidad pollos muertos'!AB44+1,'cantidad inicial pollos'!AB44-'cantidad pollos muertos'!AB44+1)</f>
        <v>2.9094463448739227E-2</v>
      </c>
      <c r="H46">
        <f>BETAINV(0.975,'cantidad pollos muertos'!AB44+1,'cantidad inicial pollos'!AB44-'cantidad pollos muertos'!AB44+1)</f>
        <v>3.185229454761962E-2</v>
      </c>
    </row>
    <row r="47" spans="1:8" x14ac:dyDescent="0.25">
      <c r="A47" s="16">
        <v>44</v>
      </c>
      <c r="B47" t="s">
        <v>29</v>
      </c>
      <c r="C47">
        <f>MIN('intervalos de credibilidad bn'!B46,'intervalos de credibilidad bn'!J46,'intervalos de credibilidad bn'!L46,'intervalos de credibilidad bn'!N46,'intervalos de credibilidad bn'!P46,'intervalos de credibilidad bn'!R46,'intervalos de credibilidad bn'!T46,'intervalos de credibilidad bn'!V46,'intervalos de credibilidad bn'!X46,'intervalos de credibilidad bn'!AB46,'intervalos de credibilidad bn'!AD46,'intervalos de credibilidad bn'!AF46,'intervalos de credibilidad bn'!AJ46,'intervalos de credibilidad bn'!AL46,'intervalos de credibilidad bn'!AN46,'intervalos de credibilidad bn'!AR46,'intervalos de credibilidad bn'!AT46,'intervalos de credibilidad bn'!AV46,'intervalos de credibilidad bn'!AX46)</f>
        <v>1.0020640545174228E-2</v>
      </c>
      <c r="D47">
        <f>MAX('intervalos de credibilidad bn'!C46,'intervalos de credibilidad bn'!K46,'intervalos de credibilidad bn'!M46,'intervalos de credibilidad bn'!O46,'intervalos de credibilidad bn'!Q46,'intervalos de credibilidad bn'!S46,'intervalos de credibilidad bn'!U46,'intervalos de credibilidad bn'!W46,'intervalos de credibilidad bn'!Y46,'intervalos de credibilidad bn'!AC46,'intervalos de credibilidad bn'!AE46,'intervalos de credibilidad bn'!AG46,'intervalos de credibilidad bn'!AK46,'intervalos de credibilidad bn'!AM46,'intervalos de credibilidad bn'!AO46,'intervalos de credibilidad bn'!AS46,'intervalos de credibilidad bn'!AU46,'intervalos de credibilidad bn'!AW46,'intervalos de credibilidad bn'!AY46)</f>
        <v>0.10435570418003848</v>
      </c>
      <c r="E47">
        <f>MIN('intervalos de credibilidad bn'!C46,'intervalos de credibilidad bn'!K46,'intervalos de credibilidad bn'!M46,'intervalos de credibilidad bn'!O46,'intervalos de credibilidad bn'!Q46,'intervalos de credibilidad bn'!S46,'intervalos de credibilidad bn'!U46,'intervalos de credibilidad bn'!W46,'intervalos de credibilidad bn'!Y46,'intervalos de credibilidad bn'!AC46,'intervalos de credibilidad bn'!AE46,'intervalos de credibilidad bn'!AG46,'intervalos de credibilidad bn'!AK46,'intervalos de credibilidad bn'!AM46,'intervalos de credibilidad bn'!AO46,'intervalos de credibilidad bn'!AS46,'intervalos de credibilidad bn'!AU46,'intervalos de credibilidad bn'!AW46,'intervalos de credibilidad bn'!AY46)</f>
        <v>1.861410975446065E-2</v>
      </c>
      <c r="F47">
        <f>MAX('intervalos de credibilidad bn'!B46,'intervalos de credibilidad bn'!J46,'intervalos de credibilidad bn'!L46,'intervalos de credibilidad bn'!N46,'intervalos de credibilidad bn'!P46,'intervalos de credibilidad bn'!R46,'intervalos de credibilidad bn'!T46,'intervalos de credibilidad bn'!V46,'intervalos de credibilidad bn'!X46,'intervalos de credibilidad bn'!AB46,'intervalos de credibilidad bn'!AD46,'intervalos de credibilidad bn'!AF46,'intervalos de credibilidad bn'!AJ46,'intervalos de credibilidad bn'!AL46,'intervalos de credibilidad bn'!AN46,'intervalos de credibilidad bn'!AR46,'intervalos de credibilidad bn'!AT46,'intervalos de credibilidad bn'!AV46,'intervalos de credibilidad bn'!AX46)</f>
        <v>8.3027114078755473E-2</v>
      </c>
      <c r="G47">
        <f>BETAINV(0.025,'cantidad pollos muertos'!AB45+1,'cantidad inicial pollos'!AB45-'cantidad pollos muertos'!AB45+1)</f>
        <v>5.7698136969593514E-2</v>
      </c>
      <c r="H47">
        <f>BETAINV(0.975,'cantidad pollos muertos'!AB45+1,'cantidad inicial pollos'!AB45-'cantidad pollos muertos'!AB45+1)</f>
        <v>6.1441799262549335E-2</v>
      </c>
    </row>
    <row r="48" spans="1:8" x14ac:dyDescent="0.25">
      <c r="A48" s="16">
        <v>45</v>
      </c>
      <c r="B48" t="s">
        <v>22</v>
      </c>
      <c r="C48">
        <f>MIN('intervalos de credibilidad bn'!B47,'intervalos de credibilidad bn'!D47,'intervalos de credibilidad bn'!F47,'intervalos de credibilidad bn'!H47,'intervalos de credibilidad bn'!J47,'intervalos de credibilidad bn'!L47,'intervalos de credibilidad bn'!N47,'intervalos de credibilidad bn'!P47,'intervalos de credibilidad bn'!T47,'intervalos de credibilidad bn'!V47,'intervalos de credibilidad bn'!X47,'intervalos de credibilidad bn'!AB47,'intervalos de credibilidad bn'!AD47,'intervalos de credibilidad bn'!AF47,'intervalos de credibilidad bn'!AJ47,'intervalos de credibilidad bn'!AL47,'intervalos de credibilidad bn'!AT47,'intervalos de credibilidad bn'!AV47,'intervalos de credibilidad bn'!AX47)</f>
        <v>8.8259638969281715E-3</v>
      </c>
      <c r="D48">
        <f>MAX('intervalos de credibilidad bn'!C47,'intervalos de credibilidad bn'!E47,'intervalos de credibilidad bn'!G47,'intervalos de credibilidad bn'!I47,'intervalos de credibilidad bn'!K47,'intervalos de credibilidad bn'!M47,'intervalos de credibilidad bn'!O47,'intervalos de credibilidad bn'!Q47,'intervalos de credibilidad bn'!U47,'intervalos de credibilidad bn'!W47,'intervalos de credibilidad bn'!Y47,'intervalos de credibilidad bn'!AC47,'intervalos de credibilidad bn'!AE47,'intervalos de credibilidad bn'!AG47,'intervalos de credibilidad bn'!AK47,'intervalos de credibilidad bn'!AM47,'intervalos de credibilidad bn'!AU47,'intervalos de credibilidad bn'!AW47,'intervalos de credibilidad bn'!AY47)</f>
        <v>5.6899429082496567E-2</v>
      </c>
      <c r="E48">
        <f>MIN('intervalos de credibilidad bn'!C47,'intervalos de credibilidad bn'!E47,'intervalos de credibilidad bn'!G47,'intervalos de credibilidad bn'!I47,'intervalos de credibilidad bn'!K47,'intervalos de credibilidad bn'!M47,'intervalos de credibilidad bn'!O47,'intervalos de credibilidad bn'!Q47,'intervalos de credibilidad bn'!U47,'intervalos de credibilidad bn'!W47,'intervalos de credibilidad bn'!Y47,'intervalos de credibilidad bn'!AC47,'intervalos de credibilidad bn'!AE47,'intervalos de credibilidad bn'!AG47,'intervalos de credibilidad bn'!AK47,'intervalos de credibilidad bn'!AM47,'intervalos de credibilidad bn'!AU47,'intervalos de credibilidad bn'!AW47,'intervalos de credibilidad bn'!AY47)</f>
        <v>1.937733763323457E-2</v>
      </c>
      <c r="F48">
        <f>MAX('intervalos de credibilidad bn'!B47,'intervalos de credibilidad bn'!D47,'intervalos de credibilidad bn'!F47,'intervalos de credibilidad bn'!H47,'intervalos de credibilidad bn'!J47,'intervalos de credibilidad bn'!L47,'intervalos de credibilidad bn'!N47,'intervalos de credibilidad bn'!P47,'intervalos de credibilidad bn'!T47,'intervalos de credibilidad bn'!V47,'intervalos de credibilidad bn'!X47,'intervalos de credibilidad bn'!AB47,'intervalos de credibilidad bn'!AD47,'intervalos de credibilidad bn'!AF47,'intervalos de credibilidad bn'!AJ47,'intervalos de credibilidad bn'!AL47,'intervalos de credibilidad bn'!AT47,'intervalos de credibilidad bn'!AV47,'intervalos de credibilidad bn'!AX47)</f>
        <v>3.7614089485154246E-2</v>
      </c>
      <c r="G48">
        <f>BETAINV(0.025,'cantidad pollos muertos'!AB46+1,'cantidad inicial pollos'!AB46-'cantidad pollos muertos'!AB46+1)</f>
        <v>2.7871432053764932E-2</v>
      </c>
      <c r="H48">
        <f>BETAINV(0.975,'cantidad pollos muertos'!AB46+1,'cantidad inicial pollos'!AB46-'cantidad pollos muertos'!AB46+1)</f>
        <v>3.159015564156431E-2</v>
      </c>
    </row>
    <row r="49" spans="1:8" x14ac:dyDescent="0.25">
      <c r="A49" s="16">
        <v>46</v>
      </c>
      <c r="B49" t="s">
        <v>71</v>
      </c>
      <c r="C49">
        <f>MIN('intervalos de credibilidad bn'!B48,'intervalos de credibilidad bn'!D48,'intervalos de credibilidad bn'!F48,'intervalos de credibilidad bn'!H48,'intervalos de credibilidad bn'!J48,'intervalos de credibilidad bn'!L48,'intervalos de credibilidad bn'!N48,'intervalos de credibilidad bn'!P48,'intervalos de credibilidad bn'!R48,'intervalos de credibilidad bn'!T48,'intervalos de credibilidad bn'!V48,'intervalos de credibilidad bn'!X48,'intervalos de credibilidad bn'!AB48,'intervalos de credibilidad bn'!AD48,'intervalos de credibilidad bn'!AF48,'intervalos de credibilidad bn'!AJ48,'intervalos de credibilidad bn'!AL48,'intervalos de credibilidad bn'!AN48,'intervalos de credibilidad bn'!AR48,'intervalos de credibilidad bn'!AT48,'intervalos de credibilidad bn'!AV48,'intervalos de credibilidad bn'!AX48)</f>
        <v>9.1304019438005219E-3</v>
      </c>
      <c r="D49">
        <f>MAX('intervalos de credibilidad bn'!C48,'intervalos de credibilidad bn'!E48,'intervalos de credibilidad bn'!G48,'intervalos de credibilidad bn'!I48,'intervalos de credibilidad bn'!K48,'intervalos de credibilidad bn'!M48,'intervalos de credibilidad bn'!O48,'intervalos de credibilidad bn'!Q48,'intervalos de credibilidad bn'!S48,'intervalos de credibilidad bn'!U48,'intervalos de credibilidad bn'!W48,'intervalos de credibilidad bn'!Y48,'intervalos de credibilidad bn'!AC48,'intervalos de credibilidad bn'!AE48,'intervalos de credibilidad bn'!AG48,'intervalos de credibilidad bn'!AK48,'intervalos de credibilidad bn'!AM48,'intervalos de credibilidad bn'!AO48,'intervalos de credibilidad bn'!AS48,'intervalos de credibilidad bn'!AU48,'intervalos de credibilidad bn'!AW48,'intervalos de credibilidad bn'!AY48)</f>
        <v>7.8642413598954963E-2</v>
      </c>
      <c r="E49">
        <f>MIN('intervalos de credibilidad bn'!C48,'intervalos de credibilidad bn'!E48,'intervalos de credibilidad bn'!G48,'intervalos de credibilidad bn'!I48,'intervalos de credibilidad bn'!K48,'intervalos de credibilidad bn'!M48,'intervalos de credibilidad bn'!O48,'intervalos de credibilidad bn'!Q48,'intervalos de credibilidad bn'!S48,'intervalos de credibilidad bn'!U48,'intervalos de credibilidad bn'!W48,'intervalos de credibilidad bn'!Y48,'intervalos de credibilidad bn'!AC48,'intervalos de credibilidad bn'!AE48,'intervalos de credibilidad bn'!AG48,'intervalos de credibilidad bn'!AK48,'intervalos de credibilidad bn'!AM48,'intervalos de credibilidad bn'!AO48,'intervalos de credibilidad bn'!AS48,'intervalos de credibilidad bn'!AU48,'intervalos de credibilidad bn'!AW48,'intervalos de credibilidad bn'!AY48)</f>
        <v>1.4858957604453216E-2</v>
      </c>
      <c r="F49">
        <f>MAX('intervalos de credibilidad bn'!B48,'intervalos de credibilidad bn'!D48,'intervalos de credibilidad bn'!F48,'intervalos de credibilidad bn'!H48,'intervalos de credibilidad bn'!J48,'intervalos de credibilidad bn'!L48,'intervalos de credibilidad bn'!N48,'intervalos de credibilidad bn'!P48,'intervalos de credibilidad bn'!R48,'intervalos de credibilidad bn'!T48,'intervalos de credibilidad bn'!V48,'intervalos de credibilidad bn'!X48,'intervalos de credibilidad bn'!AB48,'intervalos de credibilidad bn'!AD48,'intervalos de credibilidad bn'!AF48,'intervalos de credibilidad bn'!AJ48,'intervalos de credibilidad bn'!AL48,'intervalos de credibilidad bn'!AN48,'intervalos de credibilidad bn'!AR48,'intervalos de credibilidad bn'!AT48,'intervalos de credibilidad bn'!AV48,'intervalos de credibilidad bn'!AX48)</f>
        <v>6.5692966787837093E-2</v>
      </c>
      <c r="G49">
        <f>BETAINV(0.025,'cantidad pollos muertos'!AB47+1,'cantidad inicial pollos'!AB47-'cantidad pollos muertos'!AB47+1)</f>
        <v>3.3119127644909013E-2</v>
      </c>
      <c r="H49">
        <f>BETAINV(0.975,'cantidad pollos muertos'!AB47+1,'cantidad inicial pollos'!AB47-'cantidad pollos muertos'!AB47+1)</f>
        <v>3.509925354059984E-2</v>
      </c>
    </row>
    <row r="50" spans="1:8" x14ac:dyDescent="0.25">
      <c r="A50" s="16">
        <v>47</v>
      </c>
      <c r="B50" t="s">
        <v>3</v>
      </c>
      <c r="C50">
        <f>MIN('intervalos de credibilidad bn'!B49,'intervalos de credibilidad bn'!D49,'intervalos de credibilidad bn'!F49,'intervalos de credibilidad bn'!H49,'intervalos de credibilidad bn'!J49,'intervalos de credibilidad bn'!L49,'intervalos de credibilidad bn'!N49,'intervalos de credibilidad bn'!P49,'intervalos de credibilidad bn'!R49,'intervalos de credibilidad bn'!V49,'intervalos de credibilidad bn'!X49,'intervalos de credibilidad bn'!AB49,'intervalos de credibilidad bn'!AD49,'intervalos de credibilidad bn'!AF49,'intervalos de credibilidad bn'!AJ49,'intervalos de credibilidad bn'!AL49,'intervalos de credibilidad bn'!AN49,'intervalos de credibilidad bn'!AR49,'intervalos de credibilidad bn'!AT49,'intervalos de credibilidad bn'!AV49,'intervalos de credibilidad bn'!AX49)</f>
        <v>1.1112430356061909E-2</v>
      </c>
      <c r="D50">
        <f>MAX('intervalos de credibilidad bn'!C49,'intervalos de credibilidad bn'!E49,'intervalos de credibilidad bn'!G49,'intervalos de credibilidad bn'!I49,'intervalos de credibilidad bn'!K49,'intervalos de credibilidad bn'!M49,'intervalos de credibilidad bn'!O49,'intervalos de credibilidad bn'!Q49,'intervalos de credibilidad bn'!S49,'intervalos de credibilidad bn'!W49,'intervalos de credibilidad bn'!Y49,'intervalos de credibilidad bn'!AC49,'intervalos de credibilidad bn'!AE49,'intervalos de credibilidad bn'!AG49,'intervalos de credibilidad bn'!AK49,'intervalos de credibilidad bn'!AM49,'intervalos de credibilidad bn'!AO49,'intervalos de credibilidad bn'!AS49,'intervalos de credibilidad bn'!AU49,'intervalos de credibilidad bn'!AW49,'intervalos de credibilidad bn'!AY49)</f>
        <v>6.6668813796111004E-2</v>
      </c>
      <c r="E50">
        <f>MIN('intervalos de credibilidad bn'!C49,'intervalos de credibilidad bn'!E49,'intervalos de credibilidad bn'!G49,'intervalos de credibilidad bn'!I49,'intervalos de credibilidad bn'!K49,'intervalos de credibilidad bn'!M49,'intervalos de credibilidad bn'!O49,'intervalos de credibilidad bn'!Q49,'intervalos de credibilidad bn'!S49,'intervalos de credibilidad bn'!W49,'intervalos de credibilidad bn'!Y49,'intervalos de credibilidad bn'!AC49,'intervalos de credibilidad bn'!AE49,'intervalos de credibilidad bn'!AG49,'intervalos de credibilidad bn'!AK49,'intervalos de credibilidad bn'!AM49,'intervalos de credibilidad bn'!AO49,'intervalos de credibilidad bn'!AS49,'intervalos de credibilidad bn'!AU49,'intervalos de credibilidad bn'!AW49,'intervalos de credibilidad bn'!AY49)</f>
        <v>2.0474878538684349E-2</v>
      </c>
      <c r="F50">
        <f>MAX('intervalos de credibilidad bn'!B49,'intervalos de credibilidad bn'!D49,'intervalos de credibilidad bn'!F49,'intervalos de credibilidad bn'!H49,'intervalos de credibilidad bn'!J49,'intervalos de credibilidad bn'!L49,'intervalos de credibilidad bn'!N49,'intervalos de credibilidad bn'!P49,'intervalos de credibilidad bn'!R49,'intervalos de credibilidad bn'!V49,'intervalos de credibilidad bn'!X49,'intervalos de credibilidad bn'!AB49,'intervalos de credibilidad bn'!AD49,'intervalos de credibilidad bn'!AF49,'intervalos de credibilidad bn'!AJ49,'intervalos de credibilidad bn'!AL49,'intervalos de credibilidad bn'!AN49,'intervalos de credibilidad bn'!AR49,'intervalos de credibilidad bn'!AT49,'intervalos de credibilidad bn'!AV49,'intervalos de credibilidad bn'!AX49)</f>
        <v>4.8301445094402512E-2</v>
      </c>
      <c r="G50">
        <f>BETAINV(0.025,'cantidad pollos muertos'!AB48+1,'cantidad inicial pollos'!AB48-'cantidad pollos muertos'!AB48+1)</f>
        <v>3.1027292586214946E-2</v>
      </c>
      <c r="H50">
        <f>BETAINV(0.975,'cantidad pollos muertos'!AB48+1,'cantidad inicial pollos'!AB48-'cantidad pollos muertos'!AB48+1)</f>
        <v>3.3950861633463281E-2</v>
      </c>
    </row>
    <row r="51" spans="1:8" x14ac:dyDescent="0.25">
      <c r="A51" s="16">
        <v>48</v>
      </c>
      <c r="B51" t="s">
        <v>17</v>
      </c>
      <c r="C51">
        <f>MIN('intervalos de credibilidad bn'!B50,'intervalos de credibilidad bn'!D50,'intervalos de credibilidad bn'!F50,'intervalos de credibilidad bn'!H50,'intervalos de credibilidad bn'!J50,'intervalos de credibilidad bn'!L50,'intervalos de credibilidad bn'!N50,'intervalos de credibilidad bn'!P50,'intervalos de credibilidad bn'!R50,'intervalos de credibilidad bn'!T50,'intervalos de credibilidad bn'!V50,'intervalos de credibilidad bn'!X50,'intervalos de credibilidad bn'!AB50,'intervalos de credibilidad bn'!AD50,'intervalos de credibilidad bn'!AF50,'intervalos de credibilidad bn'!AJ50,'intervalos de credibilidad bn'!AL50,'intervalos de credibilidad bn'!AN50,'intervalos de credibilidad bn'!AT50,'intervalos de credibilidad bn'!AV50,'intervalos de credibilidad bn'!AX50)</f>
        <v>1.2389613390461286E-2</v>
      </c>
      <c r="D51">
        <f>MAX('intervalos de credibilidad bn'!C50,'intervalos de credibilidad bn'!E50,'intervalos de credibilidad bn'!G50,'intervalos de credibilidad bn'!I50,'intervalos de credibilidad bn'!K50,'intervalos de credibilidad bn'!M50,'intervalos de credibilidad bn'!O50,'intervalos de credibilidad bn'!Q50,'intervalos de credibilidad bn'!S50,'intervalos de credibilidad bn'!U50,'intervalos de credibilidad bn'!W50,'intervalos de credibilidad bn'!Y50,'intervalos de credibilidad bn'!AC50,'intervalos de credibilidad bn'!AE50,'intervalos de credibilidad bn'!AG50,'intervalos de credibilidad bn'!AK50,'intervalos de credibilidad bn'!AM50,'intervalos de credibilidad bn'!AO50,'intervalos de credibilidad bn'!AU50,'intervalos de credibilidad bn'!AW50,'intervalos de credibilidad bn'!AY50)</f>
        <v>0.12289871588113555</v>
      </c>
      <c r="E51">
        <f>MIN('intervalos de credibilidad bn'!C50,'intervalos de credibilidad bn'!E50,'intervalos de credibilidad bn'!G50,'intervalos de credibilidad bn'!I50,'intervalos de credibilidad bn'!K50,'intervalos de credibilidad bn'!M50,'intervalos de credibilidad bn'!O50,'intervalos de credibilidad bn'!Q50,'intervalos de credibilidad bn'!S50,'intervalos de credibilidad bn'!U50,'intervalos de credibilidad bn'!W50,'intervalos de credibilidad bn'!Y50,'intervalos de credibilidad bn'!AC50,'intervalos de credibilidad bn'!AE50,'intervalos de credibilidad bn'!AG50,'intervalos de credibilidad bn'!AK50,'intervalos de credibilidad bn'!AM50,'intervalos de credibilidad bn'!AO50,'intervalos de credibilidad bn'!AU50,'intervalos de credibilidad bn'!AW50,'intervalos de credibilidad bn'!AY50)</f>
        <v>2.3780909163713004E-2</v>
      </c>
      <c r="F51">
        <f>MAX('intervalos de credibilidad bn'!B50,'intervalos de credibilidad bn'!D50,'intervalos de credibilidad bn'!F50,'intervalos de credibilidad bn'!H50,'intervalos de credibilidad bn'!J50,'intervalos de credibilidad bn'!L50,'intervalos de credibilidad bn'!N50,'intervalos de credibilidad bn'!P50,'intervalos de credibilidad bn'!R50,'intervalos de credibilidad bn'!T50,'intervalos de credibilidad bn'!V50,'intervalos de credibilidad bn'!X50,'intervalos de credibilidad bn'!AB50,'intervalos de credibilidad bn'!AD50,'intervalos de credibilidad bn'!AF50,'intervalos de credibilidad bn'!AJ50,'intervalos de credibilidad bn'!AL50,'intervalos de credibilidad bn'!AN50,'intervalos de credibilidad bn'!AT50,'intervalos de credibilidad bn'!AV50,'intervalos de credibilidad bn'!AX50)</f>
        <v>9.8112121407240391E-2</v>
      </c>
      <c r="G51">
        <f>BETAINV(0.025,'cantidad pollos muertos'!AB49+1,'cantidad inicial pollos'!AB49-'cantidad pollos muertos'!AB49+1)</f>
        <v>5.0667044761728286E-2</v>
      </c>
      <c r="H51">
        <f>BETAINV(0.975,'cantidad pollos muertos'!AB49+1,'cantidad inicial pollos'!AB49-'cantidad pollos muertos'!AB49+1)</f>
        <v>5.4892513796904963E-2</v>
      </c>
    </row>
    <row r="54" spans="1:8" x14ac:dyDescent="0.25">
      <c r="C54" s="23" t="s">
        <v>89</v>
      </c>
      <c r="D54" s="23"/>
      <c r="E54" s="23"/>
    </row>
    <row r="55" spans="1:8" x14ac:dyDescent="0.25">
      <c r="C55" s="17" t="s">
        <v>90</v>
      </c>
      <c r="D55" s="21" t="s">
        <v>91</v>
      </c>
      <c r="E55" s="17" t="s">
        <v>92</v>
      </c>
      <c r="F55" s="21"/>
      <c r="G55" s="17"/>
      <c r="H55" s="21"/>
    </row>
    <row r="56" spans="1:8" x14ac:dyDescent="0.25">
      <c r="C56">
        <f>(D4+C4)/2</f>
        <v>4.784634623520212E-2</v>
      </c>
      <c r="D56">
        <f t="shared" ref="D56:D103" si="0">(E4+F4)/2</f>
        <v>4.2483573146848697E-2</v>
      </c>
      <c r="E56">
        <f>(H4+G4)/2</f>
        <v>4.5044561792823928E-2</v>
      </c>
    </row>
    <row r="57" spans="1:8" x14ac:dyDescent="0.25">
      <c r="C57">
        <f t="shared" ref="C57:C103" si="1">(D5+C5)/2</f>
        <v>4.4849436759287667E-2</v>
      </c>
      <c r="D57">
        <f t="shared" si="0"/>
        <v>4.1483549296814734E-2</v>
      </c>
      <c r="E57">
        <f t="shared" ref="E57:E103" si="2">(H5+G5)/2</f>
        <v>7.2251473461121041E-2</v>
      </c>
    </row>
    <row r="58" spans="1:8" x14ac:dyDescent="0.25">
      <c r="C58">
        <f t="shared" si="1"/>
        <v>3.9536326733484527E-2</v>
      </c>
      <c r="D58">
        <f t="shared" si="0"/>
        <v>3.5735445039081951E-2</v>
      </c>
      <c r="E58">
        <f t="shared" si="2"/>
        <v>4.2519699730020982E-2</v>
      </c>
    </row>
    <row r="59" spans="1:8" x14ac:dyDescent="0.25">
      <c r="C59">
        <f t="shared" si="1"/>
        <v>5.6400807482371536E-2</v>
      </c>
      <c r="D59">
        <f t="shared" si="0"/>
        <v>4.9286909523467856E-2</v>
      </c>
      <c r="E59">
        <f t="shared" si="2"/>
        <v>4.5162656018638371E-2</v>
      </c>
    </row>
    <row r="60" spans="1:8" x14ac:dyDescent="0.25">
      <c r="C60">
        <f t="shared" si="1"/>
        <v>3.8783296932426527E-2</v>
      </c>
      <c r="D60">
        <f t="shared" si="0"/>
        <v>3.3834905753445201E-2</v>
      </c>
      <c r="E60">
        <f t="shared" si="2"/>
        <v>3.048078130906056E-2</v>
      </c>
    </row>
    <row r="61" spans="1:8" x14ac:dyDescent="0.25">
      <c r="C61">
        <f t="shared" si="1"/>
        <v>6.0780117513283494E-2</v>
      </c>
      <c r="D61">
        <f t="shared" si="0"/>
        <v>5.1990706460430212E-2</v>
      </c>
      <c r="E61">
        <f t="shared" si="2"/>
        <v>5.6631481473456174E-2</v>
      </c>
    </row>
    <row r="62" spans="1:8" x14ac:dyDescent="0.25">
      <c r="C62">
        <f t="shared" si="1"/>
        <v>4.075959116743548E-2</v>
      </c>
      <c r="D62">
        <f t="shared" si="0"/>
        <v>3.6659431652632773E-2</v>
      </c>
      <c r="E62">
        <f t="shared" si="2"/>
        <v>4.8155727616668864E-2</v>
      </c>
    </row>
    <row r="63" spans="1:8" x14ac:dyDescent="0.25">
      <c r="C63">
        <f t="shared" si="1"/>
        <v>3.3741098816488839E-2</v>
      </c>
      <c r="D63">
        <f t="shared" si="0"/>
        <v>3.0527881054806555E-2</v>
      </c>
      <c r="E63">
        <f t="shared" si="2"/>
        <v>3.1460817365696253E-2</v>
      </c>
    </row>
    <row r="64" spans="1:8" x14ac:dyDescent="0.25">
      <c r="C64">
        <f t="shared" si="1"/>
        <v>4.3111399261979357E-2</v>
      </c>
      <c r="D64">
        <f t="shared" si="0"/>
        <v>3.797322566127094E-2</v>
      </c>
      <c r="E64">
        <f t="shared" si="2"/>
        <v>4.1078331907911679E-2</v>
      </c>
    </row>
    <row r="65" spans="3:5" x14ac:dyDescent="0.25">
      <c r="C65">
        <f t="shared" si="1"/>
        <v>5.2778173279380725E-2</v>
      </c>
      <c r="D65">
        <f t="shared" si="0"/>
        <v>4.8395153734491783E-2</v>
      </c>
      <c r="E65">
        <f t="shared" si="2"/>
        <v>5.2380655928164849E-2</v>
      </c>
    </row>
    <row r="66" spans="3:5" x14ac:dyDescent="0.25">
      <c r="C66">
        <f t="shared" si="1"/>
        <v>3.4522053559650649E-2</v>
      </c>
      <c r="D66">
        <f t="shared" si="0"/>
        <v>3.1254157422064471E-2</v>
      </c>
      <c r="E66">
        <f t="shared" si="2"/>
        <v>3.3654510799349273E-2</v>
      </c>
    </row>
    <row r="67" spans="3:5" x14ac:dyDescent="0.25">
      <c r="C67">
        <f t="shared" si="1"/>
        <v>4.4812012255452512E-2</v>
      </c>
      <c r="D67">
        <f t="shared" si="0"/>
        <v>3.8715790317096065E-2</v>
      </c>
      <c r="E67">
        <f t="shared" si="2"/>
        <v>5.2714157172318199E-2</v>
      </c>
    </row>
    <row r="68" spans="3:5" x14ac:dyDescent="0.25">
      <c r="C68">
        <f t="shared" si="1"/>
        <v>6.7430003561988833E-2</v>
      </c>
      <c r="D68">
        <f t="shared" si="0"/>
        <v>6.3838918681456025E-2</v>
      </c>
      <c r="E68">
        <f t="shared" si="2"/>
        <v>5.4157823837324662E-2</v>
      </c>
    </row>
    <row r="69" spans="3:5" x14ac:dyDescent="0.25">
      <c r="C69">
        <f t="shared" si="1"/>
        <v>4.2267278303202087E-2</v>
      </c>
      <c r="D69">
        <f t="shared" si="0"/>
        <v>3.9783640969365132E-2</v>
      </c>
      <c r="E69">
        <f t="shared" si="2"/>
        <v>3.339358506112787E-2</v>
      </c>
    </row>
    <row r="70" spans="3:5" x14ac:dyDescent="0.25">
      <c r="C70">
        <f t="shared" si="1"/>
        <v>4.2516353112182839E-2</v>
      </c>
      <c r="D70">
        <f t="shared" si="0"/>
        <v>3.9818503841528415E-2</v>
      </c>
      <c r="E70">
        <f t="shared" si="2"/>
        <v>3.6651439084566306E-2</v>
      </c>
    </row>
    <row r="71" spans="3:5" x14ac:dyDescent="0.25">
      <c r="C71">
        <f t="shared" si="1"/>
        <v>5.6691914313167863E-2</v>
      </c>
      <c r="D71">
        <f t="shared" si="0"/>
        <v>5.3453754133051562E-2</v>
      </c>
      <c r="E71">
        <f t="shared" si="2"/>
        <v>4.2575205192607227E-2</v>
      </c>
    </row>
    <row r="72" spans="3:5" x14ac:dyDescent="0.25">
      <c r="C72">
        <f t="shared" si="1"/>
        <v>4.0137140580196573E-2</v>
      </c>
      <c r="D72">
        <f t="shared" si="0"/>
        <v>3.6876543811975318E-2</v>
      </c>
      <c r="E72">
        <f t="shared" si="2"/>
        <v>4.9886731526579992E-2</v>
      </c>
    </row>
    <row r="73" spans="3:5" x14ac:dyDescent="0.25">
      <c r="C73">
        <f t="shared" si="1"/>
        <v>5.6241283025071823E-2</v>
      </c>
      <c r="D73">
        <f t="shared" si="0"/>
        <v>4.8421797909485156E-2</v>
      </c>
      <c r="E73">
        <f t="shared" si="2"/>
        <v>7.6446245243926139E-2</v>
      </c>
    </row>
    <row r="74" spans="3:5" x14ac:dyDescent="0.25">
      <c r="C74">
        <f t="shared" si="1"/>
        <v>2.9516069015001548E-2</v>
      </c>
      <c r="D74">
        <f t="shared" si="0"/>
        <v>5.1973362026201744E-2</v>
      </c>
      <c r="E74">
        <f t="shared" si="2"/>
        <v>3.1659845064618594E-2</v>
      </c>
    </row>
    <row r="75" spans="3:5" x14ac:dyDescent="0.25">
      <c r="C75">
        <f t="shared" si="1"/>
        <v>3.6973439860464946E-2</v>
      </c>
      <c r="D75">
        <f t="shared" si="0"/>
        <v>3.2136421533886877E-2</v>
      </c>
      <c r="E75">
        <f t="shared" si="2"/>
        <v>3.0974705583048857E-2</v>
      </c>
    </row>
    <row r="76" spans="3:5" x14ac:dyDescent="0.25">
      <c r="C76">
        <f t="shared" si="1"/>
        <v>3.6531447400988126E-2</v>
      </c>
      <c r="D76">
        <f t="shared" si="0"/>
        <v>3.6411240442849824E-2</v>
      </c>
      <c r="E76">
        <f t="shared" si="2"/>
        <v>3.3826627894680189E-2</v>
      </c>
    </row>
    <row r="77" spans="3:5" x14ac:dyDescent="0.25">
      <c r="C77">
        <f t="shared" si="1"/>
        <v>5.745804589819898E-2</v>
      </c>
      <c r="D77">
        <f t="shared" si="0"/>
        <v>5.0167049997711544E-2</v>
      </c>
      <c r="E77">
        <f t="shared" si="2"/>
        <v>5.7107747313012047E-2</v>
      </c>
    </row>
    <row r="78" spans="3:5" x14ac:dyDescent="0.25">
      <c r="C78">
        <f t="shared" si="1"/>
        <v>4.233048970564024E-2</v>
      </c>
      <c r="D78">
        <f t="shared" si="0"/>
        <v>3.5655204503217283E-2</v>
      </c>
      <c r="E78">
        <f t="shared" si="2"/>
        <v>3.5930307206043656E-2</v>
      </c>
    </row>
    <row r="79" spans="3:5" x14ac:dyDescent="0.25">
      <c r="C79">
        <f>(D27+C27)/2</f>
        <v>4.0825647020573272E-2</v>
      </c>
      <c r="D79">
        <f t="shared" si="0"/>
        <v>3.8858420590934598E-2</v>
      </c>
      <c r="E79">
        <f t="shared" si="2"/>
        <v>4.2728649816801446E-2</v>
      </c>
    </row>
    <row r="80" spans="3:5" x14ac:dyDescent="0.25">
      <c r="C80">
        <f t="shared" si="1"/>
        <v>4.6967459253430217E-2</v>
      </c>
      <c r="D80">
        <f t="shared" si="0"/>
        <v>4.1428780881187496E-2</v>
      </c>
      <c r="E80">
        <f t="shared" si="2"/>
        <v>3.0537233746273672E-2</v>
      </c>
    </row>
    <row r="81" spans="3:5" x14ac:dyDescent="0.25">
      <c r="C81">
        <f t="shared" si="1"/>
        <v>5.744877001040033E-2</v>
      </c>
      <c r="D81">
        <f t="shared" si="0"/>
        <v>5.0507861233726317E-2</v>
      </c>
      <c r="E81">
        <f t="shared" si="2"/>
        <v>5.8631047792373783E-2</v>
      </c>
    </row>
    <row r="82" spans="3:5" x14ac:dyDescent="0.25">
      <c r="C82">
        <f>(D30+C30)/2</f>
        <v>4.9277977676795301E-2</v>
      </c>
      <c r="D82">
        <f t="shared" si="0"/>
        <v>4.2995751111981714E-2</v>
      </c>
      <c r="E82">
        <f t="shared" si="2"/>
        <v>5.3514820667990931E-2</v>
      </c>
    </row>
    <row r="83" spans="3:5" x14ac:dyDescent="0.25">
      <c r="C83">
        <f t="shared" si="1"/>
        <v>5.1556006014235031E-2</v>
      </c>
      <c r="D83">
        <f t="shared" si="0"/>
        <v>4.6674925274960317E-2</v>
      </c>
      <c r="E83">
        <f t="shared" si="2"/>
        <v>5.526150098524435E-2</v>
      </c>
    </row>
    <row r="84" spans="3:5" x14ac:dyDescent="0.25">
      <c r="C84">
        <f>(D32+C32)/2</f>
        <v>3.7431736160829766E-2</v>
      </c>
      <c r="D84">
        <f t="shared" si="0"/>
        <v>3.2446429115888423E-2</v>
      </c>
      <c r="E84">
        <f t="shared" si="2"/>
        <v>3.5961404125643193E-2</v>
      </c>
    </row>
    <row r="85" spans="3:5" x14ac:dyDescent="0.25">
      <c r="C85">
        <f t="shared" si="1"/>
        <v>4.5588796895214355E-2</v>
      </c>
      <c r="D85">
        <f t="shared" si="0"/>
        <v>3.9722014297559782E-2</v>
      </c>
      <c r="E85">
        <f t="shared" si="2"/>
        <v>4.2977474443630148E-2</v>
      </c>
    </row>
    <row r="86" spans="3:5" x14ac:dyDescent="0.25">
      <c r="C86">
        <f t="shared" si="1"/>
        <v>4.1652261064670071E-2</v>
      </c>
      <c r="D86">
        <f t="shared" si="0"/>
        <v>3.6434164042557907E-2</v>
      </c>
      <c r="E86">
        <f t="shared" si="2"/>
        <v>4.1549434590133008E-2</v>
      </c>
    </row>
    <row r="87" spans="3:5" x14ac:dyDescent="0.25">
      <c r="C87">
        <f>(D35+C35)/2</f>
        <v>3.3828196417877793E-2</v>
      </c>
      <c r="D87">
        <f t="shared" si="0"/>
        <v>2.7338632064517258E-2</v>
      </c>
      <c r="E87">
        <f t="shared" si="2"/>
        <v>3.5336918463805191E-2</v>
      </c>
    </row>
    <row r="88" spans="3:5" x14ac:dyDescent="0.25">
      <c r="C88">
        <f t="shared" si="1"/>
        <v>5.9964996072542846E-2</v>
      </c>
      <c r="D88">
        <f t="shared" si="0"/>
        <v>5.4360659204005748E-2</v>
      </c>
      <c r="E88">
        <f t="shared" si="2"/>
        <v>5.8513620622663118E-2</v>
      </c>
    </row>
    <row r="89" spans="3:5" x14ac:dyDescent="0.25">
      <c r="C89">
        <f>(D37+C37)/2</f>
        <v>3.2302964857036626E-2</v>
      </c>
      <c r="D89">
        <f t="shared" si="0"/>
        <v>2.811861854650188E-2</v>
      </c>
      <c r="E89">
        <f t="shared" si="2"/>
        <v>3.2539811975151336E-2</v>
      </c>
    </row>
    <row r="90" spans="3:5" x14ac:dyDescent="0.25">
      <c r="C90">
        <f t="shared" si="1"/>
        <v>4.3046117063583557E-2</v>
      </c>
      <c r="D90">
        <f t="shared" si="0"/>
        <v>3.598654746058997E-2</v>
      </c>
      <c r="E90">
        <f t="shared" si="2"/>
        <v>4.067724270347256E-2</v>
      </c>
    </row>
    <row r="91" spans="3:5" x14ac:dyDescent="0.25">
      <c r="C91">
        <f t="shared" si="1"/>
        <v>4.3129216049080966E-2</v>
      </c>
      <c r="D91">
        <f t="shared" si="0"/>
        <v>3.5058755704557659E-2</v>
      </c>
      <c r="E91">
        <f t="shared" si="2"/>
        <v>3.5112058965003717E-2</v>
      </c>
    </row>
    <row r="92" spans="3:5" x14ac:dyDescent="0.25">
      <c r="C92">
        <f>(D40+C40)/2</f>
        <v>4.048694534603417E-2</v>
      </c>
      <c r="D92">
        <f t="shared" si="0"/>
        <v>3.6893066542129441E-2</v>
      </c>
      <c r="E92">
        <f t="shared" si="2"/>
        <v>3.2978446953918161E-2</v>
      </c>
    </row>
    <row r="93" spans="3:5" x14ac:dyDescent="0.25">
      <c r="C93">
        <f t="shared" si="1"/>
        <v>4.2469267537245795E-2</v>
      </c>
      <c r="D93">
        <f t="shared" si="0"/>
        <v>3.9109397163629565E-2</v>
      </c>
      <c r="E93">
        <f t="shared" si="2"/>
        <v>3.4585471770321133E-2</v>
      </c>
    </row>
    <row r="94" spans="3:5" x14ac:dyDescent="0.25">
      <c r="C94">
        <f t="shared" si="1"/>
        <v>3.7308818488362504E-2</v>
      </c>
      <c r="D94">
        <f t="shared" si="0"/>
        <v>3.4235282929091074E-2</v>
      </c>
      <c r="E94">
        <f t="shared" si="2"/>
        <v>5.4323653007035115E-2</v>
      </c>
    </row>
    <row r="95" spans="3:5" x14ac:dyDescent="0.25">
      <c r="C95">
        <f t="shared" si="1"/>
        <v>6.103440843630864E-2</v>
      </c>
      <c r="D95">
        <f t="shared" si="0"/>
        <v>5.3693424532683956E-2</v>
      </c>
      <c r="E95">
        <f t="shared" si="2"/>
        <v>3.9443119016150031E-2</v>
      </c>
    </row>
    <row r="96" spans="3:5" x14ac:dyDescent="0.25">
      <c r="C96">
        <f t="shared" si="1"/>
        <v>7.5079321747904063E-2</v>
      </c>
      <c r="D96">
        <f t="shared" si="0"/>
        <v>7.1681741951767186E-2</v>
      </c>
      <c r="E96">
        <f t="shared" si="2"/>
        <v>6.6329491533348606E-2</v>
      </c>
    </row>
    <row r="97" spans="3:5" x14ac:dyDescent="0.25">
      <c r="C97">
        <f>(D45+C45)/2</f>
        <v>7.3987890534842005E-2</v>
      </c>
      <c r="D97">
        <f t="shared" si="0"/>
        <v>7.1185739881838683E-2</v>
      </c>
      <c r="E97">
        <f t="shared" si="2"/>
        <v>6.2892720034866109E-2</v>
      </c>
    </row>
    <row r="98" spans="3:5" x14ac:dyDescent="0.25">
      <c r="C98">
        <f t="shared" si="1"/>
        <v>3.6355145999683466E-2</v>
      </c>
      <c r="D98">
        <f t="shared" si="0"/>
        <v>3.2141596734920244E-2</v>
      </c>
      <c r="E98">
        <f t="shared" si="2"/>
        <v>3.0473378998179423E-2</v>
      </c>
    </row>
    <row r="99" spans="3:5" x14ac:dyDescent="0.25">
      <c r="C99">
        <f t="shared" si="1"/>
        <v>5.718817236260635E-2</v>
      </c>
      <c r="D99">
        <f t="shared" si="0"/>
        <v>5.0820611916608062E-2</v>
      </c>
      <c r="E99">
        <f t="shared" si="2"/>
        <v>5.9569968116071424E-2</v>
      </c>
    </row>
    <row r="100" spans="3:5" x14ac:dyDescent="0.25">
      <c r="C100">
        <f t="shared" si="1"/>
        <v>3.2862696489712372E-2</v>
      </c>
      <c r="D100">
        <f t="shared" si="0"/>
        <v>2.8495713559194408E-2</v>
      </c>
      <c r="E100">
        <f t="shared" si="2"/>
        <v>2.9730793847664621E-2</v>
      </c>
    </row>
    <row r="101" spans="3:5" x14ac:dyDescent="0.25">
      <c r="C101">
        <f t="shared" si="1"/>
        <v>4.3886407771377742E-2</v>
      </c>
      <c r="D101">
        <f t="shared" si="0"/>
        <v>4.0275962196145154E-2</v>
      </c>
      <c r="E101">
        <f t="shared" si="2"/>
        <v>3.4109190592754426E-2</v>
      </c>
    </row>
    <row r="102" spans="3:5" x14ac:dyDescent="0.25">
      <c r="C102">
        <f t="shared" si="1"/>
        <v>3.8890622076086456E-2</v>
      </c>
      <c r="D102">
        <f t="shared" si="0"/>
        <v>3.4388161816543431E-2</v>
      </c>
      <c r="E102">
        <f t="shared" si="2"/>
        <v>3.2489077109839115E-2</v>
      </c>
    </row>
    <row r="103" spans="3:5" x14ac:dyDescent="0.25">
      <c r="C103">
        <f t="shared" si="1"/>
        <v>6.7644164635798421E-2</v>
      </c>
      <c r="D103">
        <f t="shared" si="0"/>
        <v>6.0946515285476698E-2</v>
      </c>
      <c r="E103">
        <f t="shared" si="2"/>
        <v>5.2779779279316624E-2</v>
      </c>
    </row>
  </sheetData>
  <mergeCells count="9">
    <mergeCell ref="C54:E54"/>
    <mergeCell ref="C1:H1"/>
    <mergeCell ref="I1:N1"/>
    <mergeCell ref="I2:J2"/>
    <mergeCell ref="K2:L2"/>
    <mergeCell ref="M2:N2"/>
    <mergeCell ref="C2:D2"/>
    <mergeCell ref="E2:F2"/>
    <mergeCell ref="G2:H2"/>
  </mergeCells>
  <conditionalFormatting sqref="B4:B51">
    <cfRule type="expression" dxfId="2" priority="1">
      <formula>$C56&gt;0.05</formula>
    </cfRule>
    <cfRule type="expression" dxfId="1" priority="3">
      <formula>"$C$56:$C$103&gt;0.05"</formula>
    </cfRule>
    <cfRule type="expression" dxfId="0" priority="5">
      <formula>"$C$56&gt;0.05"</formula>
    </cfRule>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54"/>
  <sheetViews>
    <sheetView topLeftCell="N1" workbookViewId="0">
      <selection activeCell="AC5" sqref="AC5"/>
    </sheetView>
  </sheetViews>
  <sheetFormatPr baseColWidth="10" defaultRowHeight="15" x14ac:dyDescent="0.25"/>
  <cols>
    <col min="1" max="1" width="23.28515625" customWidth="1"/>
    <col min="2" max="2" width="11.85546875" bestFit="1" customWidth="1"/>
    <col min="53" max="53" width="12" bestFit="1" customWidth="1"/>
  </cols>
  <sheetData>
    <row r="1" spans="1:57" x14ac:dyDescent="0.25">
      <c r="B1" s="24" t="s">
        <v>42</v>
      </c>
      <c r="C1" s="24"/>
      <c r="D1" s="24" t="s">
        <v>43</v>
      </c>
      <c r="E1" s="24"/>
      <c r="F1" s="24" t="s">
        <v>44</v>
      </c>
      <c r="G1" s="24"/>
      <c r="H1" s="24" t="s">
        <v>45</v>
      </c>
      <c r="I1" s="24"/>
      <c r="J1" s="24" t="s">
        <v>46</v>
      </c>
      <c r="K1" s="24"/>
      <c r="L1" s="24" t="s">
        <v>47</v>
      </c>
      <c r="M1" s="24"/>
      <c r="N1" s="24" t="s">
        <v>48</v>
      </c>
      <c r="O1" s="24"/>
      <c r="P1" s="24" t="s">
        <v>49</v>
      </c>
      <c r="Q1" s="24"/>
      <c r="R1" s="24" t="s">
        <v>50</v>
      </c>
      <c r="S1" s="24"/>
      <c r="T1" s="24" t="s">
        <v>51</v>
      </c>
      <c r="U1" s="24"/>
      <c r="V1" s="24" t="s">
        <v>52</v>
      </c>
      <c r="W1" s="24"/>
      <c r="X1" s="24" t="s">
        <v>53</v>
      </c>
      <c r="Y1" s="24"/>
      <c r="Z1" s="24" t="s">
        <v>54</v>
      </c>
      <c r="AA1" s="24"/>
      <c r="AB1" s="24" t="s">
        <v>55</v>
      </c>
      <c r="AC1" s="24"/>
      <c r="AD1" s="24" t="s">
        <v>56</v>
      </c>
      <c r="AE1" s="24"/>
      <c r="AF1" s="24" t="s">
        <v>57</v>
      </c>
      <c r="AG1" s="24"/>
      <c r="AH1" s="24" t="s">
        <v>58</v>
      </c>
      <c r="AI1" s="24"/>
      <c r="AJ1" s="24" t="s">
        <v>59</v>
      </c>
      <c r="AK1" s="24"/>
      <c r="AL1" s="24" t="s">
        <v>60</v>
      </c>
      <c r="AM1" s="24"/>
      <c r="AN1" s="24" t="s">
        <v>61</v>
      </c>
      <c r="AO1" s="24"/>
      <c r="AP1" s="24" t="s">
        <v>62</v>
      </c>
      <c r="AQ1" s="24"/>
      <c r="AR1" s="24" t="s">
        <v>63</v>
      </c>
      <c r="AS1" s="24"/>
      <c r="AT1" s="24" t="s">
        <v>64</v>
      </c>
      <c r="AU1" s="24"/>
      <c r="AV1" s="24" t="s">
        <v>65</v>
      </c>
      <c r="AW1" s="24"/>
      <c r="AX1" s="24" t="s">
        <v>66</v>
      </c>
      <c r="AY1" s="24"/>
      <c r="AZ1" t="str">
        <f>IF('cantidad pollos muertos'!AX2="","",BETAINV(0.975,'cantidad pollos muertos'!AX2+1,'cantidad inicial pollos'!AX2-'cantidad pollos muertos'!AX2+1))</f>
        <v/>
      </c>
      <c r="BA1" t="str">
        <f>IF('cantidad pollos muertos'!AY2="","",BETAINV(0.975,'cantidad pollos muertos'!AY2+1,'cantidad inicial pollos'!AY2-'cantidad pollos muertos'!AY2+1))</f>
        <v/>
      </c>
      <c r="BB1" t="str">
        <f>IF('cantidad pollos muertos'!AZ2="","",BETAINV(0.975,'cantidad pollos muertos'!AZ2+1,'cantidad inicial pollos'!AZ2-'cantidad pollos muertos'!AZ2+1))</f>
        <v/>
      </c>
      <c r="BC1" t="str">
        <f>IF('cantidad pollos muertos'!BA2="","",BETAINV(0.975,'cantidad pollos muertos'!BA2+1,'cantidad inicial pollos'!BA2-'cantidad pollos muertos'!BA2+1))</f>
        <v/>
      </c>
      <c r="BD1" t="str">
        <f>IF('cantidad pollos muertos'!BB2="","",BETAINV(0.975,'cantidad pollos muertos'!BB2+1,'cantidad inicial pollos'!BB2-'cantidad pollos muertos'!BB2+1))</f>
        <v/>
      </c>
      <c r="BE1" t="str">
        <f>IF('cantidad pollos muertos'!BC2="","",BETAINV(0.975,'cantidad pollos muertos'!BC2+1,'cantidad inicial pollos'!BC2-'cantidad pollos muertos'!BC2+1))</f>
        <v/>
      </c>
    </row>
    <row r="2" spans="1:57" x14ac:dyDescent="0.25">
      <c r="A2" s="14" t="s">
        <v>41</v>
      </c>
      <c r="B2" t="s">
        <v>78</v>
      </c>
      <c r="C2" t="s">
        <v>79</v>
      </c>
      <c r="D2" t="s">
        <v>78</v>
      </c>
      <c r="E2" t="s">
        <v>79</v>
      </c>
      <c r="F2" t="s">
        <v>78</v>
      </c>
      <c r="G2" t="s">
        <v>79</v>
      </c>
      <c r="H2" t="s">
        <v>78</v>
      </c>
      <c r="I2" t="s">
        <v>79</v>
      </c>
      <c r="J2" t="s">
        <v>78</v>
      </c>
      <c r="K2" t="s">
        <v>79</v>
      </c>
      <c r="L2" t="s">
        <v>78</v>
      </c>
      <c r="M2" t="s">
        <v>79</v>
      </c>
      <c r="N2" t="s">
        <v>78</v>
      </c>
      <c r="O2" t="s">
        <v>79</v>
      </c>
      <c r="P2" t="s">
        <v>78</v>
      </c>
      <c r="Q2" t="s">
        <v>79</v>
      </c>
      <c r="R2" t="s">
        <v>78</v>
      </c>
      <c r="S2" t="s">
        <v>79</v>
      </c>
      <c r="T2" t="s">
        <v>78</v>
      </c>
      <c r="U2" t="s">
        <v>79</v>
      </c>
      <c r="V2" t="s">
        <v>78</v>
      </c>
      <c r="W2" t="s">
        <v>79</v>
      </c>
      <c r="X2" t="s">
        <v>78</v>
      </c>
      <c r="Y2" t="s">
        <v>79</v>
      </c>
      <c r="Z2" t="s">
        <v>78</v>
      </c>
      <c r="AA2" t="s">
        <v>79</v>
      </c>
      <c r="AB2" t="s">
        <v>78</v>
      </c>
      <c r="AC2" t="s">
        <v>79</v>
      </c>
      <c r="AD2" t="s">
        <v>78</v>
      </c>
      <c r="AE2" t="s">
        <v>79</v>
      </c>
      <c r="AF2" t="s">
        <v>78</v>
      </c>
      <c r="AG2" t="s">
        <v>79</v>
      </c>
      <c r="AH2" t="s">
        <v>78</v>
      </c>
      <c r="AI2" t="s">
        <v>79</v>
      </c>
      <c r="AJ2" t="s">
        <v>78</v>
      </c>
      <c r="AK2" t="s">
        <v>79</v>
      </c>
      <c r="AL2" t="s">
        <v>78</v>
      </c>
      <c r="AM2" t="s">
        <v>79</v>
      </c>
      <c r="AN2" t="s">
        <v>78</v>
      </c>
      <c r="AO2" t="s">
        <v>79</v>
      </c>
      <c r="AP2" t="s">
        <v>78</v>
      </c>
      <c r="AQ2" t="s">
        <v>79</v>
      </c>
      <c r="AR2" t="s">
        <v>78</v>
      </c>
      <c r="AS2" t="s">
        <v>79</v>
      </c>
      <c r="AT2" t="s">
        <v>78</v>
      </c>
      <c r="AU2" t="s">
        <v>79</v>
      </c>
      <c r="AV2" t="s">
        <v>78</v>
      </c>
      <c r="AW2" t="s">
        <v>79</v>
      </c>
      <c r="AX2" t="s">
        <v>78</v>
      </c>
      <c r="AY2" t="s">
        <v>79</v>
      </c>
      <c r="AZ2" t="str">
        <f>IF('cantidad pollos muertos'!AZ3="","",BETAINV(0.025,'cantidad pollos muertos'!AZ3+1,'cantidad inicial pollos'!AZ3-'cantidad pollos muertos'!AZ3+1))</f>
        <v/>
      </c>
      <c r="BA2" t="str">
        <f>IF('cantidad pollos muertos'!AZ3="","",BETAINV(0.975,'cantidad pollos muertos'!AZ3+1,'cantidad inicial pollos'!AZ3-'cantidad pollos muertos'!AZ3+1))</f>
        <v/>
      </c>
      <c r="BB2" t="str">
        <f>IF('cantidad pollos muertos'!BC3="","",BETAINV(0.025,'cantidad pollos muertos'!BC3+1,'cantidad inicial pollos'!BC3-'cantidad pollos muertos'!BC3+1))</f>
        <v/>
      </c>
      <c r="BC2" t="str">
        <f>IF('cantidad pollos muertos'!BC3="","",BETAINV(0.975,'cantidad pollos muertos'!BC3+1,'cantidad inicial pollos'!BC3-'cantidad pollos muertos'!BC3+1))</f>
        <v/>
      </c>
      <c r="BD2" t="str">
        <f>IF('cantidad pollos muertos'!BD3="","",BETAINV(0.025,'cantidad pollos muertos'!BD3+1,'cantidad inicial pollos'!BD3-'cantidad pollos muertos'!BD3+1))</f>
        <v/>
      </c>
      <c r="BE2" t="str">
        <f>IF('cantidad pollos muertos'!BD3="","",BETAINV(0.975,'cantidad pollos muertos'!BD3+1,'cantidad inicial pollos'!BD3-'cantidad pollos muertos'!BD3+1))</f>
        <v/>
      </c>
    </row>
    <row r="3" spans="1:57" x14ac:dyDescent="0.25">
      <c r="A3" t="s">
        <v>30</v>
      </c>
      <c r="B3">
        <f>IF('cantidad pollos muertos'!C2="","",BETAINV(0.025,'cantidad pollos muertos'!C2+1,'cantidad inicial pollos'!C2-'cantidad pollos muertos'!C2+1))</f>
        <v>3.238759457376874E-2</v>
      </c>
      <c r="C3">
        <f>IF('cantidad pollos muertos'!C2="","",BETAINV(0.975,'cantidad pollos muertos'!C2+1,'cantidad inicial pollos'!C2-'cantidad pollos muertos'!C2+1))</f>
        <v>4.7511694049014341E-2</v>
      </c>
      <c r="D3">
        <f>IF('cantidad pollos muertos'!D2="","",BETAINV(0.025,'cantidad pollos muertos'!D2+1,'cantidad inicial pollos'!D2-'cantidad pollos muertos'!D2+1))</f>
        <v>4.0270728907817431E-2</v>
      </c>
      <c r="E3">
        <f>IF('cantidad pollos muertos'!D2="","",BETAINV(0.975,'cantidad pollos muertos'!D2+1,'cantidad inicial pollos'!D2-'cantidad pollos muertos'!D2+1))</f>
        <v>5.5937514581177794E-2</v>
      </c>
      <c r="F3">
        <f>IF('cantidad pollos muertos'!E2="","",BETAINV(0.025,'cantidad pollos muertos'!E2+1,'cantidad inicial pollos'!E2-'cantidad pollos muertos'!E2+1))</f>
        <v>5.5677076850499919E-2</v>
      </c>
      <c r="G3">
        <f>IF('cantidad pollos muertos'!E2="","",BETAINV(0.975,'cantidad pollos muertos'!E2+1,'cantidad inicial pollos'!E2-'cantidad pollos muertos'!E2+1))</f>
        <v>7.3661587087908154E-2</v>
      </c>
      <c r="H3">
        <f>IF('cantidad pollos muertos'!F2="","",BETAINV(0.025,'cantidad pollos muertos'!F2+1,'cantidad inicial pollos'!F2-'cantidad pollos muertos'!F2+1))</f>
        <v>0.17242646736528686</v>
      </c>
      <c r="I3">
        <f>IF('cantidad pollos muertos'!F2="","",BETAINV(0.975,'cantidad pollos muertos'!F2+1,'cantidad inicial pollos'!F2-'cantidad pollos muertos'!F2+1))</f>
        <v>0.20097720620160819</v>
      </c>
      <c r="J3">
        <f>IF('cantidad pollos muertos'!G2="","",BETAINV(0.025,'cantidad pollos muertos'!G2+1,'cantidad inicial pollos'!G2-'cantidad pollos muertos'!G2+1))</f>
        <v>6.6502590428620278E-2</v>
      </c>
      <c r="K3">
        <f>IF('cantidad pollos muertos'!G2="","",BETAINV(0.975,'cantidad pollos muertos'!G2+1,'cantidad inicial pollos'!G2-'cantidad pollos muertos'!G2+1))</f>
        <v>8.5913877215295975E-2</v>
      </c>
      <c r="L3">
        <f>IF('cantidad pollos muertos'!H2="","",BETAINV(0.025,'cantidad pollos muertos'!H2+1,'cantidad inicial pollos'!L2-'cantidad pollos muertos'!H2+1))</f>
        <v>1.3852977286774691E-2</v>
      </c>
      <c r="M3">
        <f>IF('cantidad pollos muertos'!H2="","",BETAINV(0.975,'cantidad pollos muertos'!H2+1,'cantidad inicial pollos'!H2-'cantidad pollos muertos'!H2+1))</f>
        <v>2.7971996737413241E-2</v>
      </c>
      <c r="N3">
        <f>IF('cantidad pollos muertos'!I2="","",BETAINV(0.025,'cantidad pollos muertos'!I2+1,'cantidad inicial pollos'!I2-'cantidad pollos muertos'!I2+1))</f>
        <v>1.8763413704679464E-2</v>
      </c>
      <c r="O3">
        <f>IF('cantidad pollos muertos'!I2="","",BETAINV(0.975,'cantidad pollos muertos'!I2+1,'cantidad inicial pollos'!I2-'cantidad pollos muertos'!I2+1))</f>
        <v>2.9569561920680609E-2</v>
      </c>
      <c r="P3">
        <f>IF('cantidad pollos muertos'!J2="","",BETAINV(0.025,'cantidad pollos muertos'!J2+1,'cantidad inicial pollos'!J2-'cantidad pollos muertos'!J2+1))</f>
        <v>3.7906012455782068E-2</v>
      </c>
      <c r="Q3">
        <f>IF('cantidad pollos muertos'!J2="","",BETAINV(0.975,'cantidad pollos muertos'!J2+1,'cantidad inicial pollos'!J2-'cantidad pollos muertos'!J2+1))</f>
        <v>5.3429853432392815E-2</v>
      </c>
      <c r="R3">
        <f>IF('cantidad pollos muertos'!K2="","",BETAINV(0.025,'cantidad pollos muertos'!K2+1,'cantidad inicial pollos'!K2-'cantidad pollos muertos'!K2+1))</f>
        <v>1.7580064823933157E-2</v>
      </c>
      <c r="S3">
        <f>IF('cantidad pollos muertos'!K2="","",BETAINV(0.975,'cantidad pollos muertos'!K2+1,'cantidad inicial pollos'!K2-'cantidad pollos muertos'!K2+1))</f>
        <v>2.8078719538331631E-2</v>
      </c>
      <c r="T3">
        <f>IF('cantidad pollos muertos'!L2="","",BETAINV(0.025,'cantidad pollos muertos'!L2+1,'cantidad inicial pollos'!L2-'cantidad pollos muertos'!L2+1))</f>
        <v>1.9908396704182024E-2</v>
      </c>
      <c r="U3">
        <f>IF('cantidad pollos muertos'!L2="","",BETAINV(0.975,'cantidad pollos muertos'!L2+1,'cantidad inicial pollos'!L2-'cantidad pollos muertos'!L2+1))</f>
        <v>3.098917742847751E-2</v>
      </c>
      <c r="V3">
        <f>IF('cantidad pollos muertos'!M2="","",BETAINV(0.025,'cantidad pollos muertos'!M2+1,'cantidad inicial pollos'!M2-'cantidad pollos muertos'!M2+1))</f>
        <v>4.1242403781150905E-2</v>
      </c>
      <c r="W3">
        <f>IF('cantidad pollos muertos'!M2="","",BETAINV(0.975,'cantidad pollos muertos'!M2+1,'cantidad inicial pollos'!M2-'cantidad pollos muertos'!M2+1))</f>
        <v>5.7345397109730967E-2</v>
      </c>
      <c r="X3">
        <f>IF('cantidad pollos muertos'!N2="","",BETAINV(0.025,'cantidad pollos muertos'!N2+1,'cantidad inicial pollos'!N2-'cantidad pollos muertos'!N2+1))</f>
        <v>3.6575198704981438E-2</v>
      </c>
      <c r="Y3">
        <f>IF('cantidad pollos muertos'!N2="","",BETAINV(0.975,'cantidad pollos muertos'!N2+1,'cantidad inicial pollos'!N2-'cantidad pollos muertos'!N2+1))</f>
        <v>5.1859891815099424E-2</v>
      </c>
      <c r="Z3" t="str">
        <f>IF('cantidad pollos muertos'!O2="","",BETAINV(0.025,'cantidad pollos muertos'!O2+1,'cantidad inicial pollos'!O2-'cantidad pollos muertos'!O2+1))</f>
        <v/>
      </c>
      <c r="AA3" t="str">
        <f>IF('cantidad pollos muertos'!O2="","",BETAINV(0.975,'cantidad pollos muertos'!O2+1,'cantidad inicial pollos'!O2-'cantidad pollos muertos'!O2+1))</f>
        <v/>
      </c>
      <c r="AB3">
        <f>IF('cantidad pollos muertos'!P2="","",BETAINV(0.025,'cantidad pollos muertos'!P2+1,'cantidad inicial pollos'!P2-'cantidad pollos muertos'!P2+1))</f>
        <v>1.4839491438012621E-2</v>
      </c>
      <c r="AC3">
        <f>IF('cantidad pollos muertos'!P2="","",BETAINV(0.975,'cantidad pollos muertos'!P2+1,'cantidad inicial pollos'!P2-'cantidad pollos muertos'!P2+1))</f>
        <v>2.4984823555715407E-2</v>
      </c>
      <c r="AD3">
        <f>IF('cantidad pollos muertos'!Q2="","",BETAINV(0.025,'cantidad pollos muertos'!Q2+1,'cantidad inicial pollos'!Q2-'cantidad pollos muertos'!Q2+1))</f>
        <v>3.3983971460256196E-2</v>
      </c>
      <c r="AE3">
        <f>IF('cantidad pollos muertos'!Q2="","",BETAINV(0.975,'cantidad pollos muertos'!Q2+1,'cantidad inicial pollos'!Q2-'cantidad pollos muertos'!Q2+1))</f>
        <v>4.8499688881075032E-2</v>
      </c>
      <c r="AF3">
        <f>IF('cantidad pollos muertos'!R2="","",BETAINV(0.025,'cantidad pollos muertos'!R2+1,'cantidad inicial pollos'!R2-'cantidad pollos muertos'!R2+1))</f>
        <v>4.91553668792412E-2</v>
      </c>
      <c r="AG3">
        <f>IF('cantidad pollos muertos'!R2="","",BETAINV(0.975,'cantidad pollos muertos'!R2+1,'cantidad inicial pollos'!R2-'cantidad pollos muertos'!R2+1))</f>
        <v>6.6196741600969111E-2</v>
      </c>
      <c r="AH3" t="str">
        <f>IF('cantidad pollos muertos'!S2="","",BETAINV(0.025,'cantidad pollos muertos'!S2+1,'cantidad inicial pollos'!S2-'cantidad pollos muertos'!S2+1))</f>
        <v/>
      </c>
      <c r="AI3" t="str">
        <f>IF('cantidad pollos muertos'!S2="","",BETAINV(0.975,'cantidad pollos muertos'!S2+1,'cantidad inicial pollos'!S2-'cantidad pollos muertos'!S2+1))</f>
        <v/>
      </c>
      <c r="AJ3">
        <f>IF('cantidad pollos muertos'!T2="","",BETAINV(0.025,'cantidad pollos muertos'!T2+1,'cantidad inicial pollos'!T2-'cantidad pollos muertos'!T2+1))</f>
        <v>9.7788152551082606E-3</v>
      </c>
      <c r="AK3">
        <f>IF('cantidad pollos muertos'!T2="","",BETAINV(0.975,'cantidad pollos muertos'!T2+1,'cantidad inicial pollos'!T2-'cantidad pollos muertos'!T2+1))</f>
        <v>1.8464555865077115E-2</v>
      </c>
      <c r="AL3">
        <f>IF('cantidad pollos muertos'!U2="","",BETAINV(0.025,'cantidad pollos muertos'!U2+1,'cantidad inicial pollos'!U2-'cantidad pollos muertos'!U2+1))</f>
        <v>2.7986357937152647E-2</v>
      </c>
      <c r="AM3">
        <f>IF('cantidad pollos muertos'!U2="","",BETAINV(0.975,'cantidad pollos muertos'!U2+1,'cantidad inicial pollos'!U2-'cantidad pollos muertos'!U2+1))</f>
        <v>4.1593665601700525E-2</v>
      </c>
      <c r="AN3">
        <f>IF('cantidad pollos muertos'!V2="","",BETAINV(0.025,'cantidad pollos muertos'!V2+1,'cantidad inicial pollos'!V2-'cantidad pollos muertos'!V2+1))</f>
        <v>1.1008771263393403E-2</v>
      </c>
      <c r="AO3">
        <f>IF('cantidad pollos muertos'!V2="","",BETAINV(0.975,'cantidad pollos muertos'!V2+1,'cantidad inicial pollos'!V2-'cantidad pollos muertos'!V2+1))</f>
        <v>2.0135488193753326E-2</v>
      </c>
      <c r="AP3" t="str">
        <f>IF('cantidad pollos muertos'!W2="","",BETAINV(0.025,'cantidad pollos muertos'!W2+1,'cantidad inicial pollos'!W2-'cantidad pollos muertos'!W2+1))</f>
        <v/>
      </c>
      <c r="AQ3" t="str">
        <f>IF('cantidad pollos muertos'!W2="","",BETAINV(0.975,'cantidad pollos muertos'!W2+1,'cantidad inicial pollos'!W2-'cantidad pollos muertos'!W2+1))</f>
        <v/>
      </c>
      <c r="AR3">
        <f>IF('cantidad pollos muertos'!X2="","",BETAINV(0.025,'cantidad pollos muertos'!X2+1,'cantidad inicial pollos'!X2-'cantidad pollos muertos'!X2+1))</f>
        <v>3.5264812837905536E-2</v>
      </c>
      <c r="AS3">
        <f>IF('cantidad pollos muertos'!X2="","",BETAINV(0.975,'cantidad pollos muertos'!X2+1,'cantidad inicial pollos'!X2-'cantidad pollos muertos'!X2+1))</f>
        <v>5.0016165798412282E-2</v>
      </c>
      <c r="AT3">
        <f>IF('cantidad pollos muertos'!Y2="","",BETAINV(0.025,'cantidad pollos muertos'!Y2+1,'cantidad inicial pollos'!Y2-'cantidad pollos muertos'!Y2+1))</f>
        <v>3.8154610307487187E-2</v>
      </c>
      <c r="AU3">
        <f>IF('cantidad pollos muertos'!Y2="","",BETAINV(0.975,'cantidad pollos muertos'!Y2+1,'cantidad inicial pollos'!Y2-'cantidad pollos muertos'!Y2+1))</f>
        <v>5.3420331435963475E-2</v>
      </c>
      <c r="AV3">
        <f>IF('cantidad pollos muertos'!Z2="","",BETAINV(0.025,'cantidad pollos muertos'!Z2+1,'cantidad inicial pollos'!Z2-'cantidad pollos muertos'!Z2+1))</f>
        <v>4.2992871649937689E-2</v>
      </c>
      <c r="AW3">
        <f>IF('cantidad pollos muertos'!Z2="","",BETAINV(0.975,'cantidad pollos muertos'!Z2+1,'cantidad inicial pollos'!Z2-'cantidad pollos muertos'!Z2+1))</f>
        <v>5.9072001021270415E-2</v>
      </c>
      <c r="AX3">
        <f>IF('cantidad pollos muertos'!AA2="","",BETAINV(0.025,'cantidad pollos muertos'!AA2+1,'cantidad inicial pollos'!AA2-'cantidad pollos muertos'!AA2+1))</f>
        <v>2.446075798050024E-2</v>
      </c>
      <c r="AY3">
        <f>IF('cantidad pollos muertos'!AA2="","",BETAINV(0.975,'cantidad pollos muertos'!AA2+1,'cantidad inicial pollos'!AA2-'cantidad pollos muertos'!AA2+1))</f>
        <v>3.7042975275588641E-2</v>
      </c>
      <c r="AZ3" t="str">
        <f>IF('cantidad pollos muertos'!AZ4="","",BETAINV(0.025,'cantidad pollos muertos'!AZ4+1,'cantidad inicial pollos'!AZ4-'cantidad pollos muertos'!AZ4+1))</f>
        <v/>
      </c>
      <c r="BA3" t="str">
        <f>IF('cantidad pollos muertos'!AZ4="","",BETAINV(0.975,'cantidad pollos muertos'!AZ4+1,'cantidad inicial pollos'!AZ4-'cantidad pollos muertos'!AZ4+1))</f>
        <v/>
      </c>
      <c r="BB3" t="str">
        <f>IF('cantidad pollos muertos'!BC4="","",BETAINV(0.025,'cantidad pollos muertos'!BC4+1,'cantidad inicial pollos'!BC4-'cantidad pollos muertos'!BC4+1))</f>
        <v/>
      </c>
      <c r="BC3" t="str">
        <f>IF('cantidad pollos muertos'!BC4="","",BETAINV(0.975,'cantidad pollos muertos'!BC4+1,'cantidad inicial pollos'!BC4-'cantidad pollos muertos'!BC4+1))</f>
        <v/>
      </c>
      <c r="BD3" t="str">
        <f>IF('cantidad pollos muertos'!BD4="","",BETAINV(0.025,'cantidad pollos muertos'!BD4+1,'cantidad inicial pollos'!BD4-'cantidad pollos muertos'!BD4+1))</f>
        <v/>
      </c>
      <c r="BE3" t="str">
        <f>IF('cantidad pollos muertos'!BD4="","",BETAINV(0.975,'cantidad pollos muertos'!BD4+1,'cantidad inicial pollos'!BD4-'cantidad pollos muertos'!BD4+1))</f>
        <v/>
      </c>
    </row>
    <row r="4" spans="1:57" x14ac:dyDescent="0.25">
      <c r="A4" t="s">
        <v>5</v>
      </c>
      <c r="B4">
        <f>IF('cantidad pollos muertos'!C3="","",BETAINV(0.025,'cantidad pollos muertos'!C3+1,'cantidad inicial pollos'!C3-'cantidad pollos muertos'!C3+1))</f>
        <v>6.7478812792070991E-2</v>
      </c>
      <c r="C4">
        <f>IF('cantidad pollos muertos'!C3="","",BETAINV(0.975,'cantidad pollos muertos'!C3+1,'cantidad inicial pollos'!C3-'cantidad pollos muertos'!C3+1))</f>
        <v>7.9117242344121874E-2</v>
      </c>
      <c r="D4">
        <f>IF('cantidad pollos muertos'!D3="","",BETAINV(0.025,'cantidad pollos muertos'!D3+1,'cantidad inicial pollos'!D3-'cantidad pollos muertos'!D3+1))</f>
        <v>0.29751183750158722</v>
      </c>
      <c r="E4">
        <f>IF('cantidad pollos muertos'!D3="","",BETAINV(0.975,'cantidad pollos muertos'!D3+1,'cantidad inicial pollos'!D3-'cantidad pollos muertos'!D3+1))</f>
        <v>0.31637746366881914</v>
      </c>
      <c r="F4">
        <f>IF('cantidad pollos muertos'!E3="","",BETAINV(0.025,'cantidad pollos muertos'!E3+1,'cantidad inicial pollos'!E3-'cantidad pollos muertos'!E3+1))</f>
        <v>0.34972250391242338</v>
      </c>
      <c r="G4">
        <f>IF('cantidad pollos muertos'!E3="","",BETAINV(0.975,'cantidad pollos muertos'!E3+1,'cantidad inicial pollos'!E3-'cantidad pollos muertos'!E3+1))</f>
        <v>0.36935093026596089</v>
      </c>
      <c r="H4">
        <f>IF('cantidad pollos muertos'!F3="","",BETAINV(0.025,'cantidad pollos muertos'!F3+1,'cantidad inicial pollos'!F3-'cantidad pollos muertos'!F3+1))</f>
        <v>0.11100547569587718</v>
      </c>
      <c r="I4">
        <f>IF('cantidad pollos muertos'!F3="","",BETAINV(0.975,'cantidad pollos muertos'!F3+1,'cantidad inicial pollos'!F3-'cantidad pollos muertos'!F3+1))</f>
        <v>0.12417738661434208</v>
      </c>
      <c r="J4">
        <f>IF('cantidad pollos muertos'!G3="","",BETAINV(0.025,'cantidad pollos muertos'!G3+1,'cantidad inicial pollos'!G3-'cantidad pollos muertos'!G3+1))</f>
        <v>5.2756698781234179E-2</v>
      </c>
      <c r="K4">
        <f>IF('cantidad pollos muertos'!G3="","",BETAINV(0.975,'cantidad pollos muertos'!G3+1,'cantidad inicial pollos'!G3-'cantidad pollos muertos'!G3+1))</f>
        <v>6.2353622407912868E-2</v>
      </c>
      <c r="L4">
        <f>IF('cantidad pollos muertos'!H3="","",BETAINV(0.025,'cantidad pollos muertos'!H3+1,'cantidad inicial pollos'!L3-'cantidad pollos muertos'!H3+1))</f>
        <v>3.9341407247370452E-2</v>
      </c>
      <c r="M4">
        <f>IF('cantidad pollos muertos'!H3="","",BETAINV(0.975,'cantidad pollos muertos'!H3+1,'cantidad inicial pollos'!H3-'cantidad pollos muertos'!H3+1))</f>
        <v>5.501099297887746E-2</v>
      </c>
      <c r="N4">
        <f>IF('cantidad pollos muertos'!I3="","",BETAINV(0.025,'cantidad pollos muertos'!I3+1,'cantidad inicial pollos'!I3-'cantidad pollos muertos'!I3+1))</f>
        <v>4.2001990339707987E-2</v>
      </c>
      <c r="O4">
        <f>IF('cantidad pollos muertos'!I3="","",BETAINV(0.975,'cantidad pollos muertos'!I3+1,'cantidad inicial pollos'!I3-'cantidad pollos muertos'!I3+1))</f>
        <v>5.1134947962674038E-2</v>
      </c>
      <c r="P4">
        <f>IF('cantidad pollos muertos'!J3="","",BETAINV(0.025,'cantidad pollos muertos'!J3+1,'cantidad inicial pollos'!J3-'cantidad pollos muertos'!J3+1))</f>
        <v>1.0581631174453454E-2</v>
      </c>
      <c r="Q4">
        <f>IF('cantidad pollos muertos'!J3="","",BETAINV(0.975,'cantidad pollos muertos'!J3+1,'cantidad inicial pollos'!J3-'cantidad pollos muertos'!J3+1))</f>
        <v>1.5488285801558477E-2</v>
      </c>
      <c r="R4">
        <f>IF('cantidad pollos muertos'!K3="","",BETAINV(0.025,'cantidad pollos muertos'!K3+1,'cantidad inicial pollos'!K3-'cantidad pollos muertos'!K3+1))</f>
        <v>4.5734891160898024E-2</v>
      </c>
      <c r="S4">
        <f>IF('cantidad pollos muertos'!K3="","",BETAINV(0.975,'cantidad pollos muertos'!K3+1,'cantidad inicial pollos'!K3-'cantidad pollos muertos'!K3+1))</f>
        <v>5.4657687734847582E-2</v>
      </c>
      <c r="T4">
        <f>IF('cantidad pollos muertos'!L3="","",BETAINV(0.025,'cantidad pollos muertos'!L3+1,'cantidad inicial pollos'!L3-'cantidad pollos muertos'!L3+1))</f>
        <v>2.5882040097605894E-2</v>
      </c>
      <c r="U4">
        <f>IF('cantidad pollos muertos'!L3="","",BETAINV(0.975,'cantidad pollos muertos'!L3+1,'cantidad inicial pollos'!L3-'cantidad pollos muertos'!L3+1))</f>
        <v>3.3217848436762454E-2</v>
      </c>
      <c r="V4">
        <f>IF('cantidad pollos muertos'!M3="","",BETAINV(0.025,'cantidad pollos muertos'!M3+1,'cantidad inicial pollos'!M3-'cantidad pollos muertos'!M3+1))</f>
        <v>2.7924426433332414E-2</v>
      </c>
      <c r="W4">
        <f>IF('cantidad pollos muertos'!M3="","",BETAINV(0.975,'cantidad pollos muertos'!M3+1,'cantidad inicial pollos'!M3-'cantidad pollos muertos'!M3+1))</f>
        <v>3.5512735057789957E-2</v>
      </c>
      <c r="X4">
        <f>IF('cantidad pollos muertos'!N3="","",BETAINV(0.025,'cantidad pollos muertos'!N3+1,'cantidad inicial pollos'!N3-'cantidad pollos muertos'!N3+1))</f>
        <v>3.7313159100197606E-2</v>
      </c>
      <c r="Y4">
        <f>IF('cantidad pollos muertos'!N3="","",BETAINV(0.975,'cantidad pollos muertos'!N3+1,'cantidad inicial pollos'!N3-'cantidad pollos muertos'!N3+1))</f>
        <v>4.5967487653018502E-2</v>
      </c>
      <c r="Z4" t="str">
        <f>IF('cantidad pollos muertos'!O3="","",BETAINV(0.025,'cantidad pollos muertos'!O3+1,'cantidad inicial pollos'!O3-'cantidad pollos muertos'!O3+1))</f>
        <v/>
      </c>
      <c r="AA4" t="str">
        <f>IF('cantidad pollos muertos'!O3="","",BETAINV(0.975,'cantidad pollos muertos'!O3+1,'cantidad inicial pollos'!O3-'cantidad pollos muertos'!O3+1))</f>
        <v/>
      </c>
      <c r="AB4">
        <f>IF('cantidad pollos muertos'!P3="","",BETAINV(0.025,'cantidad pollos muertos'!P3+1,'cantidad inicial pollos'!P3-'cantidad pollos muertos'!P3+1))</f>
        <v>2.6604931176162701E-2</v>
      </c>
      <c r="AC4">
        <f>IF('cantidad pollos muertos'!P3="","",BETAINV(0.975,'cantidad pollos muertos'!P3+1,'cantidad inicial pollos'!P3-'cantidad pollos muertos'!P3+1))</f>
        <v>3.3794036218521506E-2</v>
      </c>
      <c r="AD4">
        <f>IF('cantidad pollos muertos'!Q3="","",BETAINV(0.025,'cantidad pollos muertos'!Q3+1,'cantidad inicial pollos'!Q3-'cantidad pollos muertos'!Q3+1))</f>
        <v>2.8927930070916135E-2</v>
      </c>
      <c r="AE4">
        <f>IF('cantidad pollos muertos'!Q3="","",BETAINV(0.975,'cantidad pollos muertos'!Q3+1,'cantidad inicial pollos'!Q3-'cantidad pollos muertos'!Q3+1))</f>
        <v>3.6174549971223269E-2</v>
      </c>
      <c r="AF4">
        <f>IF('cantidad pollos muertos'!R3="","",BETAINV(0.025,'cantidad pollos muertos'!R3+1,'cantidad inicial pollos'!R3-'cantidad pollos muertos'!R3+1))</f>
        <v>3.1609659731576527E-2</v>
      </c>
      <c r="AG4">
        <f>IF('cantidad pollos muertos'!R3="","",BETAINV(0.975,'cantidad pollos muertos'!R3+1,'cantidad inicial pollos'!R3-'cantidad pollos muertos'!R3+1))</f>
        <v>3.9154910102337959E-2</v>
      </c>
      <c r="AH4" t="str">
        <f>IF('cantidad pollos muertos'!S3="","",BETAINV(0.025,'cantidad pollos muertos'!S3+1,'cantidad inicial pollos'!S3-'cantidad pollos muertos'!S3+1))</f>
        <v/>
      </c>
      <c r="AI4" t="str">
        <f>IF('cantidad pollos muertos'!S3="","",BETAINV(0.975,'cantidad pollos muertos'!S3+1,'cantidad inicial pollos'!S3-'cantidad pollos muertos'!S3+1))</f>
        <v/>
      </c>
      <c r="AJ4">
        <f>IF('cantidad pollos muertos'!T3="","",BETAINV(0.025,'cantidad pollos muertos'!T3+1,'cantidad inicial pollos'!T3-'cantidad pollos muertos'!T3+1))</f>
        <v>2.1033537237588901E-2</v>
      </c>
      <c r="AK4">
        <f>IF('cantidad pollos muertos'!T3="","",BETAINV(0.975,'cantidad pollos muertos'!T3+1,'cantidad inicial pollos'!T3-'cantidad pollos muertos'!T3+1))</f>
        <v>2.7300440578363339E-2</v>
      </c>
      <c r="AL4">
        <f>IF('cantidad pollos muertos'!U3="","",BETAINV(0.025,'cantidad pollos muertos'!U3+1,'cantidad inicial pollos'!U3-'cantidad pollos muertos'!U3+1))</f>
        <v>3.5747930503296006E-2</v>
      </c>
      <c r="AM4">
        <f>IF('cantidad pollos muertos'!U3="","",BETAINV(0.975,'cantidad pollos muertos'!U3+1,'cantidad inicial pollos'!U3-'cantidad pollos muertos'!U3+1))</f>
        <v>4.3727545584656191E-2</v>
      </c>
      <c r="AN4">
        <f>IF('cantidad pollos muertos'!V3="","",BETAINV(0.025,'cantidad pollos muertos'!V3+1,'cantidad inicial pollos'!V3-'cantidad pollos muertos'!V3+1))</f>
        <v>1.8896145237694111E-2</v>
      </c>
      <c r="AO4">
        <f>IF('cantidad pollos muertos'!V3="","",BETAINV(0.975,'cantidad pollos muertos'!V3+1,'cantidad inicial pollos'!V3-'cantidad pollos muertos'!V3+1))</f>
        <v>2.4864602369949806E-2</v>
      </c>
      <c r="AP4" t="str">
        <f>IF('cantidad pollos muertos'!W3="","",BETAINV(0.025,'cantidad pollos muertos'!W3+1,'cantidad inicial pollos'!W3-'cantidad pollos muertos'!W3+1))</f>
        <v/>
      </c>
      <c r="AQ4" t="str">
        <f>IF('cantidad pollos muertos'!W3="","",BETAINV(0.975,'cantidad pollos muertos'!W3+1,'cantidad inicial pollos'!W3-'cantidad pollos muertos'!W3+1))</f>
        <v/>
      </c>
      <c r="AR4">
        <f>IF('cantidad pollos muertos'!X3="","",BETAINV(0.025,'cantidad pollos muertos'!X3+1,'cantidad inicial pollos'!X3-'cantidad pollos muertos'!X3+1))</f>
        <v>3.3883956968953959E-2</v>
      </c>
      <c r="AS4">
        <f>IF('cantidad pollos muertos'!X3="","",BETAINV(0.975,'cantidad pollos muertos'!X3+1,'cantidad inicial pollos'!X3-'cantidad pollos muertos'!X3+1))</f>
        <v>4.167161144908138E-2</v>
      </c>
      <c r="AT4">
        <f>IF('cantidad pollos muertos'!Y3="","",BETAINV(0.025,'cantidad pollos muertos'!Y3+1,'cantidad inicial pollos'!Y3-'cantidad pollos muertos'!Y3+1))</f>
        <v>3.2332813369359288E-2</v>
      </c>
      <c r="AU4">
        <f>IF('cantidad pollos muertos'!Y3="","",BETAINV(0.975,'cantidad pollos muertos'!Y3+1,'cantidad inicial pollos'!Y3-'cantidad pollos muertos'!Y3+1))</f>
        <v>3.9956165147066791E-2</v>
      </c>
      <c r="AV4">
        <f>IF('cantidad pollos muertos'!Z3="","",BETAINV(0.025,'cantidad pollos muertos'!Z3+1,'cantidad inicial pollos'!Z3-'cantidad pollos muertos'!Z3+1))</f>
        <v>5.1055985347037931E-2</v>
      </c>
      <c r="AW4">
        <f>IF('cantidad pollos muertos'!Z3="","",BETAINV(0.975,'cantidad pollos muertos'!Z3+1,'cantidad inicial pollos'!Z3-'cantidad pollos muertos'!Z3+1))</f>
        <v>6.0432064439833511E-2</v>
      </c>
      <c r="AX4" t="str">
        <f>IF('cantidad pollos muertos'!AA3="","",BETAINV(0.025,'cantidad pollos muertos'!AA3+1,'cantidad inicial pollos'!AA3-'cantidad pollos muertos'!AA3+1))</f>
        <v/>
      </c>
      <c r="AY4" t="str">
        <f>IF('cantidad pollos muertos'!AA3="","",BETAINV(0.975,'cantidad pollos muertos'!AA3+1,'cantidad inicial pollos'!AA3-'cantidad pollos muertos'!AA3+1))</f>
        <v/>
      </c>
      <c r="AZ4" t="str">
        <f>IF('cantidad pollos muertos'!AZ5="","",BETAINV(0.025,'cantidad pollos muertos'!AZ5+1,'cantidad inicial pollos'!AZ5-'cantidad pollos muertos'!AZ5+1))</f>
        <v/>
      </c>
      <c r="BA4" t="str">
        <f>IF('cantidad pollos muertos'!AZ5="","",BETAINV(0.975,'cantidad pollos muertos'!AZ5+1,'cantidad inicial pollos'!AZ5-'cantidad pollos muertos'!AZ5+1))</f>
        <v/>
      </c>
      <c r="BB4" t="str">
        <f>IF('cantidad pollos muertos'!BC5="","",BETAINV(0.025,'cantidad pollos muertos'!BC5+1,'cantidad inicial pollos'!BC5-'cantidad pollos muertos'!BC5+1))</f>
        <v/>
      </c>
      <c r="BC4" t="str">
        <f>IF('cantidad pollos muertos'!BC5="","",BETAINV(0.975,'cantidad pollos muertos'!BC5+1,'cantidad inicial pollos'!BC5-'cantidad pollos muertos'!BC5+1))</f>
        <v/>
      </c>
      <c r="BD4" t="str">
        <f>IF('cantidad pollos muertos'!BD5="","",BETAINV(0.025,'cantidad pollos muertos'!BD5+1,'cantidad inicial pollos'!BD5-'cantidad pollos muertos'!BD5+1))</f>
        <v/>
      </c>
      <c r="BE4" t="str">
        <f>IF('cantidad pollos muertos'!BD5="","",BETAINV(0.975,'cantidad pollos muertos'!BD5+1,'cantidad inicial pollos'!BD5-'cantidad pollos muertos'!BD5+1))</f>
        <v/>
      </c>
    </row>
    <row r="5" spans="1:57" x14ac:dyDescent="0.25">
      <c r="A5" t="s">
        <v>74</v>
      </c>
      <c r="B5" t="str">
        <f>IF('cantidad pollos muertos'!C4="","",BETAINV(0.025,'cantidad pollos muertos'!C4+1,'cantidad inicial pollos'!C4-'cantidad pollos muertos'!C4+1))</f>
        <v/>
      </c>
      <c r="C5" t="str">
        <f>IF('cantidad pollos muertos'!C4="","",BETAINV(0.975,'cantidad pollos muertos'!C4+1,'cantidad inicial pollos'!C4-'cantidad pollos muertos'!C4+1))</f>
        <v/>
      </c>
      <c r="D5" t="str">
        <f>IF('cantidad pollos muertos'!D4="","",BETAINV(0.025,'cantidad pollos muertos'!D4+1,'cantidad inicial pollos'!D4-'cantidad pollos muertos'!D4+1))</f>
        <v/>
      </c>
      <c r="E5" t="str">
        <f>IF('cantidad pollos muertos'!D4="","",BETAINV(0.975,'cantidad pollos muertos'!D4+1,'cantidad inicial pollos'!D4-'cantidad pollos muertos'!D4+1))</f>
        <v/>
      </c>
      <c r="F5" t="str">
        <f>IF('cantidad pollos muertos'!E4="","",BETAINV(0.025,'cantidad pollos muertos'!E4+1,'cantidad inicial pollos'!E4-'cantidad pollos muertos'!E4+1))</f>
        <v/>
      </c>
      <c r="G5" t="str">
        <f>IF('cantidad pollos muertos'!E4="","",BETAINV(0.975,'cantidad pollos muertos'!E4+1,'cantidad inicial pollos'!E4-'cantidad pollos muertos'!E4+1))</f>
        <v/>
      </c>
      <c r="H5" t="str">
        <f>IF('cantidad pollos muertos'!F4="","",BETAINV(0.025,'cantidad pollos muertos'!F4+1,'cantidad inicial pollos'!F4-'cantidad pollos muertos'!F4+1))</f>
        <v/>
      </c>
      <c r="I5" t="str">
        <f>IF('cantidad pollos muertos'!F4="","",BETAINV(0.975,'cantidad pollos muertos'!F4+1,'cantidad inicial pollos'!F4-'cantidad pollos muertos'!F4+1))</f>
        <v/>
      </c>
      <c r="J5" t="str">
        <f>IF('cantidad pollos muertos'!G4="","",BETAINV(0.025,'cantidad pollos muertos'!G4+1,'cantidad inicial pollos'!G4-'cantidad pollos muertos'!G4+1))</f>
        <v/>
      </c>
      <c r="K5" t="str">
        <f>IF('cantidad pollos muertos'!G4="","",BETAINV(0.975,'cantidad pollos muertos'!G4+1,'cantidad inicial pollos'!G4-'cantidad pollos muertos'!G4+1))</f>
        <v/>
      </c>
      <c r="L5" t="str">
        <f>IF('cantidad pollos muertos'!H4="","",BETAINV(0.025,'cantidad pollos muertos'!H4+1,'cantidad inicial pollos'!L4-'cantidad pollos muertos'!H4+1))</f>
        <v/>
      </c>
      <c r="M5" t="str">
        <f>IF('cantidad pollos muertos'!H4="","",BETAINV(0.975,'cantidad pollos muertos'!H4+1,'cantidad inicial pollos'!H4-'cantidad pollos muertos'!H4+1))</f>
        <v/>
      </c>
      <c r="N5" t="str">
        <f>IF('cantidad pollos muertos'!I4="","",BETAINV(0.025,'cantidad pollos muertos'!I4+1,'cantidad inicial pollos'!I4-'cantidad pollos muertos'!I4+1))</f>
        <v/>
      </c>
      <c r="O5" t="str">
        <f>IF('cantidad pollos muertos'!I4="","",BETAINV(0.975,'cantidad pollos muertos'!I4+1,'cantidad inicial pollos'!I4-'cantidad pollos muertos'!I4+1))</f>
        <v/>
      </c>
      <c r="P5" t="str">
        <f>IF('cantidad pollos muertos'!J4="","",BETAINV(0.025,'cantidad pollos muertos'!J4+1,'cantidad inicial pollos'!J4-'cantidad pollos muertos'!J4+1))</f>
        <v/>
      </c>
      <c r="Q5" t="str">
        <f>IF('cantidad pollos muertos'!J4="","",BETAINV(0.975,'cantidad pollos muertos'!J4+1,'cantidad inicial pollos'!J4-'cantidad pollos muertos'!J4+1))</f>
        <v/>
      </c>
      <c r="R5" t="str">
        <f>IF('cantidad pollos muertos'!K4="","",BETAINV(0.025,'cantidad pollos muertos'!K4+1,'cantidad inicial pollos'!K4-'cantidad pollos muertos'!K4+1))</f>
        <v/>
      </c>
      <c r="S5" t="str">
        <f>IF('cantidad pollos muertos'!K4="","",BETAINV(0.975,'cantidad pollos muertos'!K4+1,'cantidad inicial pollos'!K4-'cantidad pollos muertos'!K4+1))</f>
        <v/>
      </c>
      <c r="T5" t="str">
        <f>IF('cantidad pollos muertos'!L4="","",BETAINV(0.025,'cantidad pollos muertos'!L4+1,'cantidad inicial pollos'!L4-'cantidad pollos muertos'!L4+1))</f>
        <v/>
      </c>
      <c r="U5" t="str">
        <f>IF('cantidad pollos muertos'!L4="","",BETAINV(0.975,'cantidad pollos muertos'!L4+1,'cantidad inicial pollos'!L4-'cantidad pollos muertos'!L4+1))</f>
        <v/>
      </c>
      <c r="V5">
        <f>IF('cantidad pollos muertos'!M4="","",BETAINV(0.025,'cantidad pollos muertos'!M4+1,'cantidad inicial pollos'!M4-'cantidad pollos muertos'!M4+1))</f>
        <v>0.15825815671253951</v>
      </c>
      <c r="W5">
        <f>IF('cantidad pollos muertos'!M4="","",BETAINV(0.975,'cantidad pollos muertos'!M4+1,'cantidad inicial pollos'!M4-'cantidad pollos muertos'!M4+1))</f>
        <v>0.18957637490145762</v>
      </c>
      <c r="X5">
        <f>IF('cantidad pollos muertos'!N4="","",BETAINV(0.025,'cantidad pollos muertos'!N4+1,'cantidad inicial pollos'!N4-'cantidad pollos muertos'!N4+1))</f>
        <v>3.035257197776315E-2</v>
      </c>
      <c r="Y5">
        <f>IF('cantidad pollos muertos'!N4="","",BETAINV(0.975,'cantidad pollos muertos'!N4+1,'cantidad inicial pollos'!N4-'cantidad pollos muertos'!N4+1))</f>
        <v>4.6116550492398267E-2</v>
      </c>
      <c r="Z5" t="str">
        <f>IF('cantidad pollos muertos'!O4="","",BETAINV(0.025,'cantidad pollos muertos'!O4+1,'cantidad inicial pollos'!O4-'cantidad pollos muertos'!O4+1))</f>
        <v/>
      </c>
      <c r="AA5" t="str">
        <f>IF('cantidad pollos muertos'!O4="","",BETAINV(0.975,'cantidad pollos muertos'!O4+1,'cantidad inicial pollos'!O4-'cantidad pollos muertos'!O4+1))</f>
        <v/>
      </c>
      <c r="AB5">
        <f>IF('cantidad pollos muertos'!P4="","",BETAINV(0.025,'cantidad pollos muertos'!P4+1,'cantidad inicial pollos'!P4-'cantidad pollos muertos'!P4+1))</f>
        <v>1.4839491438012621E-2</v>
      </c>
      <c r="AC5">
        <f>IF('cantidad pollos muertos'!P4="","",BETAINV(0.975,'cantidad pollos muertos'!P4+1,'cantidad inicial pollos'!P4-'cantidad pollos muertos'!P4+1))</f>
        <v>2.4984823555715407E-2</v>
      </c>
      <c r="AD5">
        <f>IF('cantidad pollos muertos'!Q4="","",BETAINV(0.025,'cantidad pollos muertos'!Q4+1,'cantidad inicial pollos'!Q4-'cantidad pollos muertos'!Q4+1))</f>
        <v>2.7329145080968537E-2</v>
      </c>
      <c r="AE5">
        <f>IF('cantidad pollos muertos'!Q4="","",BETAINV(0.975,'cantidad pollos muertos'!Q4+1,'cantidad inicial pollos'!Q4-'cantidad pollos muertos'!Q4+1))</f>
        <v>4.0456834097858607E-2</v>
      </c>
      <c r="AF5">
        <f>IF('cantidad pollos muertos'!R4="","",BETAINV(0.025,'cantidad pollos muertos'!R4+1,'cantidad inicial pollos'!R4-'cantidad pollos muertos'!R4+1))</f>
        <v>1.8219455975166967E-2</v>
      </c>
      <c r="AG5">
        <f>IF('cantidad pollos muertos'!R4="","",BETAINV(0.975,'cantidad pollos muertos'!R4+1,'cantidad inicial pollos'!R4-'cantidad pollos muertos'!R4+1))</f>
        <v>2.9297588457250057E-2</v>
      </c>
      <c r="AH5" t="str">
        <f>IF('cantidad pollos muertos'!S4="","",BETAINV(0.025,'cantidad pollos muertos'!S4+1,'cantidad inicial pollos'!S4-'cantidad pollos muertos'!S4+1))</f>
        <v/>
      </c>
      <c r="AI5" t="str">
        <f>IF('cantidad pollos muertos'!S4="","",BETAINV(0.975,'cantidad pollos muertos'!S4+1,'cantidad inicial pollos'!S4-'cantidad pollos muertos'!S4+1))</f>
        <v/>
      </c>
      <c r="AJ5">
        <f>IF('cantidad pollos muertos'!T4="","",BETAINV(0.025,'cantidad pollos muertos'!T4+1,'cantidad inicial pollos'!T4-'cantidad pollos muertos'!T4+1))</f>
        <v>1.1754046717507276E-2</v>
      </c>
      <c r="AK5">
        <f>IF('cantidad pollos muertos'!T4="","",BETAINV(0.975,'cantidad pollos muertos'!T4+1,'cantidad inicial pollos'!T4-'cantidad pollos muertos'!T4+1))</f>
        <v>2.1339404543395446E-2</v>
      </c>
      <c r="AL5">
        <f>IF('cantidad pollos muertos'!U4="","",BETAINV(0.025,'cantidad pollos muertos'!U4+1,'cantidad inicial pollos'!U4-'cantidad pollos muertos'!U4+1))</f>
        <v>1.7632257346440233E-2</v>
      </c>
      <c r="AM5">
        <f>IF('cantidad pollos muertos'!U4="","",BETAINV(0.975,'cantidad pollos muertos'!U4+1,'cantidad inicial pollos'!U4-'cantidad pollos muertos'!U4+1))</f>
        <v>2.9016299420743907E-2</v>
      </c>
      <c r="AN5">
        <f>IF('cantidad pollos muertos'!V4="","",BETAINV(0.025,'cantidad pollos muertos'!V4+1,'cantidad inicial pollos'!V4-'cantidad pollos muertos'!V4+1))</f>
        <v>2.4717031834518777E-2</v>
      </c>
      <c r="AO5">
        <f>IF('cantidad pollos muertos'!V4="","",BETAINV(0.975,'cantidad pollos muertos'!V4+1,'cantidad inicial pollos'!V4-'cantidad pollos muertos'!V4+1))</f>
        <v>3.7611024454305642E-2</v>
      </c>
      <c r="AP5" t="str">
        <f>IF('cantidad pollos muertos'!W4="","",BETAINV(0.025,'cantidad pollos muertos'!W4+1,'cantidad inicial pollos'!W4-'cantidad pollos muertos'!W4+1))</f>
        <v/>
      </c>
      <c r="AQ5" t="str">
        <f>IF('cantidad pollos muertos'!W4="","",BETAINV(0.975,'cantidad pollos muertos'!W4+1,'cantidad inicial pollos'!W4-'cantidad pollos muertos'!W4+1))</f>
        <v/>
      </c>
      <c r="AR5">
        <f>IF('cantidad pollos muertos'!X4="","",BETAINV(0.025,'cantidad pollos muertos'!X4+1,'cantidad inicial pollos'!X4-'cantidad pollos muertos'!X4+1))</f>
        <v>2.3518054059735408E-2</v>
      </c>
      <c r="AS5">
        <f>IF('cantidad pollos muertos'!X4="","",BETAINV(0.975,'cantidad pollos muertos'!X4+1,'cantidad inicial pollos'!X4-'cantidad pollos muertos'!X4+1))</f>
        <v>3.5887680905831498E-2</v>
      </c>
      <c r="AT5">
        <f>IF('cantidad pollos muertos'!Y4="","",BETAINV(0.025,'cantidad pollos muertos'!Y4+1,'cantidad inicial pollos'!Y4-'cantidad pollos muertos'!Y4+1))</f>
        <v>4.3639862698024029E-2</v>
      </c>
      <c r="AU5">
        <f>IF('cantidad pollos muertos'!Y4="","",BETAINV(0.975,'cantidad pollos muertos'!Y4+1,'cantidad inicial pollos'!Y4-'cantidad pollos muertos'!Y4+1))</f>
        <v>5.9823666840950529E-2</v>
      </c>
      <c r="AV5">
        <f>IF('cantidad pollos muertos'!Z4="","",BETAINV(0.025,'cantidad pollos muertos'!Z4+1,'cantidad inicial pollos'!Z4-'cantidad pollos muertos'!Z4+1))</f>
        <v>3.270544271250217E-2</v>
      </c>
      <c r="AW5">
        <f>IF('cantidad pollos muertos'!Z4="","",BETAINV(0.975,'cantidad pollos muertos'!Z4+1,'cantidad inicial pollos'!Z4-'cantidad pollos muertos'!Z4+1))</f>
        <v>4.6980898371675739E-2</v>
      </c>
      <c r="AX5">
        <f>IF('cantidad pollos muertos'!AA4="","",BETAINV(0.025,'cantidad pollos muertos'!AA4+1,'cantidad inicial pollos'!AA4-'cantidad pollos muertos'!AA4+1))</f>
        <v>5.0131485534768455E-2</v>
      </c>
      <c r="AY5">
        <f>IF('cantidad pollos muertos'!AA4="","",BETAINV(0.975,'cantidad pollos muertos'!AA4+1,'cantidad inicial pollos'!AA4-'cantidad pollos muertos'!AA4+1))</f>
        <v>6.7318606749461773E-2</v>
      </c>
      <c r="AZ5" t="str">
        <f>IF('cantidad pollos muertos'!AZ6="","",BETAINV(0.025,'cantidad pollos muertos'!AZ6+1,'cantidad inicial pollos'!AZ6-'cantidad pollos muertos'!AZ6+1))</f>
        <v/>
      </c>
      <c r="BA5" t="str">
        <f>IF('cantidad pollos muertos'!AZ6="","",BETAINV(0.975,'cantidad pollos muertos'!AZ6+1,'cantidad inicial pollos'!AZ6-'cantidad pollos muertos'!AZ6+1))</f>
        <v/>
      </c>
      <c r="BB5" t="str">
        <f>IF('cantidad pollos muertos'!BC6="","",BETAINV(0.025,'cantidad pollos muertos'!BC6+1,'cantidad inicial pollos'!BC6-'cantidad pollos muertos'!BC6+1))</f>
        <v/>
      </c>
      <c r="BC5" t="str">
        <f>IF('cantidad pollos muertos'!BC6="","",BETAINV(0.975,'cantidad pollos muertos'!BC6+1,'cantidad inicial pollos'!BC6-'cantidad pollos muertos'!BC6+1))</f>
        <v/>
      </c>
      <c r="BD5" t="str">
        <f>IF('cantidad pollos muertos'!BD6="","",BETAINV(0.025,'cantidad pollos muertos'!BD6+1,'cantidad inicial pollos'!BD6-'cantidad pollos muertos'!BD6+1))</f>
        <v/>
      </c>
      <c r="BE5" t="str">
        <f>IF('cantidad pollos muertos'!BD6="","",BETAINV(0.975,'cantidad pollos muertos'!BD6+1,'cantidad inicial pollos'!BD6-'cantidad pollos muertos'!BD6+1))</f>
        <v/>
      </c>
    </row>
    <row r="6" spans="1:57" x14ac:dyDescent="0.25">
      <c r="A6" t="s">
        <v>16</v>
      </c>
      <c r="B6">
        <f>IF('cantidad pollos muertos'!C5="","",BETAINV(0.025,'cantidad pollos muertos'!C5+1,'cantidad inicial pollos'!C5-'cantidad pollos muertos'!C5+1))</f>
        <v>4.1197378662115404E-2</v>
      </c>
      <c r="C6">
        <f>IF('cantidad pollos muertos'!C5="","",BETAINV(0.975,'cantidad pollos muertos'!C5+1,'cantidad inicial pollos'!C5-'cantidad pollos muertos'!C5+1))</f>
        <v>6.3384839406104843E-2</v>
      </c>
      <c r="D6">
        <f>IF('cantidad pollos muertos'!D5="","",BETAINV(0.025,'cantidad pollos muertos'!D5+1,'cantidad inicial pollos'!D5-'cantidad pollos muertos'!D5+1))</f>
        <v>5.3456965675957188E-2</v>
      </c>
      <c r="E6">
        <f>IF('cantidad pollos muertos'!D5="","",BETAINV(0.975,'cantidad pollos muertos'!D5+1,'cantidad inicial pollos'!D5-'cantidad pollos muertos'!D5+1))</f>
        <v>7.8165819812249793E-2</v>
      </c>
      <c r="F6">
        <f>IF('cantidad pollos muertos'!E5="","",BETAINV(0.025,'cantidad pollos muertos'!E5+1,'cantidad inicial pollos'!E5-'cantidad pollos muertos'!E5+1))</f>
        <v>5.4733464612875302E-2</v>
      </c>
      <c r="G6">
        <f>IF('cantidad pollos muertos'!E5="","",BETAINV(0.975,'cantidad pollos muertos'!E5+1,'cantidad inicial pollos'!E5-'cantidad pollos muertos'!E5+1))</f>
        <v>7.8871385119021364E-2</v>
      </c>
      <c r="H6">
        <f>IF('cantidad pollos muertos'!F5="","",BETAINV(0.025,'cantidad pollos muertos'!F5+1,'cantidad inicial pollos'!F5-'cantidad pollos muertos'!F5+1))</f>
        <v>4.3468105715093103E-2</v>
      </c>
      <c r="I6">
        <f>IF('cantidad pollos muertos'!F5="","",BETAINV(0.975,'cantidad pollos muertos'!F5+1,'cantidad inicial pollos'!F5-'cantidad pollos muertos'!F5+1))</f>
        <v>6.534330578859493E-2</v>
      </c>
      <c r="J6">
        <f>IF('cantidad pollos muertos'!G5="","",BETAINV(0.025,'cantidad pollos muertos'!G5+1,'cantidad inicial pollos'!G5-'cantidad pollos muertos'!G5+1))</f>
        <v>4.1234204686153998E-2</v>
      </c>
      <c r="K6">
        <f>IF('cantidad pollos muertos'!G5="","",BETAINV(0.975,'cantidad pollos muertos'!G5+1,'cantidad inicial pollos'!G5-'cantidad pollos muertos'!G5+1))</f>
        <v>6.2620361730186369E-2</v>
      </c>
      <c r="L6">
        <f>IF('cantidad pollos muertos'!H5="","",BETAINV(0.025,'cantidad pollos muertos'!H5+1,'cantidad inicial pollos'!L5-'cantidad pollos muertos'!H5+1))</f>
        <v>2.3930428344953691E-2</v>
      </c>
      <c r="M6">
        <f>IF('cantidad pollos muertos'!H5="","",BETAINV(0.975,'cantidad pollos muertos'!H5+1,'cantidad inicial pollos'!H5-'cantidad pollos muertos'!H5+1))</f>
        <v>4.0860088948597495E-2</v>
      </c>
      <c r="N6">
        <f>IF('cantidad pollos muertos'!I5="","",BETAINV(0.025,'cantidad pollos muertos'!I5+1,'cantidad inicial pollos'!I5-'cantidad pollos muertos'!I5+1))</f>
        <v>1.3449454591525535E-2</v>
      </c>
      <c r="O6">
        <f>IF('cantidad pollos muertos'!I5="","",BETAINV(0.975,'cantidad pollos muertos'!I5+1,'cantidad inicial pollos'!I5-'cantidad pollos muertos'!I5+1))</f>
        <v>2.6854421830143971E-2</v>
      </c>
      <c r="P6">
        <f>IF('cantidad pollos muertos'!J5="","",BETAINV(0.025,'cantidad pollos muertos'!J5+1,'cantidad inicial pollos'!J5-'cantidad pollos muertos'!J5+1))</f>
        <v>4.1361485834885789E-2</v>
      </c>
      <c r="Q6">
        <f>IF('cantidad pollos muertos'!J5="","",BETAINV(0.975,'cantidad pollos muertos'!J5+1,'cantidad inicial pollos'!J5-'cantidad pollos muertos'!J5+1))</f>
        <v>6.281148223404498E-2</v>
      </c>
      <c r="R6">
        <f>IF('cantidad pollos muertos'!K5="","",BETAINV(0.025,'cantidad pollos muertos'!K5+1,'cantidad inicial pollos'!K5-'cantidad pollos muertos'!K5+1))</f>
        <v>3.5200942492082325E-2</v>
      </c>
      <c r="S6">
        <f>IF('cantidad pollos muertos'!K5="","",BETAINV(0.975,'cantidad pollos muertos'!K5+1,'cantidad inicial pollos'!K5-'cantidad pollos muertos'!K5+1))</f>
        <v>5.5205192379595647E-2</v>
      </c>
      <c r="T6">
        <f>IF('cantidad pollos muertos'!L5="","",BETAINV(0.025,'cantidad pollos muertos'!L5+1,'cantidad inicial pollos'!L5-'cantidad pollos muertos'!L5+1))</f>
        <v>2.8222425794628712E-2</v>
      </c>
      <c r="U6">
        <f>IF('cantidad pollos muertos'!L5="","",BETAINV(0.975,'cantidad pollos muertos'!L5+1,'cantidad inicial pollos'!L5-'cantidad pollos muertos'!L5+1))</f>
        <v>4.6472680258196508E-2</v>
      </c>
      <c r="V6">
        <f>IF('cantidad pollos muertos'!M5="","",BETAINV(0.025,'cantidad pollos muertos'!M5+1,'cantidad inicial pollos'!M5-'cantidad pollos muertos'!M5+1))</f>
        <v>1.9286504664082497E-2</v>
      </c>
      <c r="W6">
        <f>IF('cantidad pollos muertos'!M5="","",BETAINV(0.975,'cantidad pollos muertos'!M5+1,'cantidad inicial pollos'!M5-'cantidad pollos muertos'!M5+1))</f>
        <v>3.4905482139645616E-2</v>
      </c>
      <c r="X6">
        <f>IF('cantidad pollos muertos'!N5="","",BETAINV(0.025,'cantidad pollos muertos'!N5+1,'cantidad inicial pollos'!N5-'cantidad pollos muertos'!N5+1))</f>
        <v>2.7598277142915569E-2</v>
      </c>
      <c r="Y6">
        <f>IF('cantidad pollos muertos'!N5="","",BETAINV(0.975,'cantidad pollos muertos'!N5+1,'cantidad inicial pollos'!N5-'cantidad pollos muertos'!N5+1))</f>
        <v>4.5646815638606286E-2</v>
      </c>
      <c r="Z6" t="str">
        <f>IF('cantidad pollos muertos'!O5="","",BETAINV(0.025,'cantidad pollos muertos'!O5+1,'cantidad inicial pollos'!O5-'cantidad pollos muertos'!O5+1))</f>
        <v/>
      </c>
      <c r="AA6" t="str">
        <f>IF('cantidad pollos muertos'!O5="","",BETAINV(0.975,'cantidad pollos muertos'!O5+1,'cantidad inicial pollos'!O5-'cantidad pollos muertos'!O5+1))</f>
        <v/>
      </c>
      <c r="AB6">
        <f>IF('cantidad pollos muertos'!P5="","",BETAINV(0.025,'cantidad pollos muertos'!P5+1,'cantidad inicial pollos'!P5-'cantidad pollos muertos'!P5+1))</f>
        <v>2.8691458140529178E-2</v>
      </c>
      <c r="AC6">
        <f>IF('cantidad pollos muertos'!P5="","",BETAINV(0.975,'cantidad pollos muertos'!P5+1,'cantidad inicial pollos'!P5-'cantidad pollos muertos'!P5+1))</f>
        <v>4.7043598052259217E-2</v>
      </c>
      <c r="AD6">
        <f>IF('cantidad pollos muertos'!Q5="","",BETAINV(0.025,'cantidad pollos muertos'!Q5+1,'cantidad inicial pollos'!Q5-'cantidad pollos muertos'!Q5+1))</f>
        <v>1.9120598849531292E-2</v>
      </c>
      <c r="AE6">
        <f>IF('cantidad pollos muertos'!Q5="","",BETAINV(0.975,'cantidad pollos muertos'!Q5+1,'cantidad inicial pollos'!Q5-'cantidad pollos muertos'!Q5+1))</f>
        <v>3.460759966869742E-2</v>
      </c>
      <c r="AF6">
        <f>IF('cantidad pollos muertos'!R5="","",BETAINV(0.025,'cantidad pollos muertos'!R5+1,'cantidad inicial pollos'!R5-'cantidad pollos muertos'!R5+1))</f>
        <v>5.7365688884121871E-2</v>
      </c>
      <c r="AG6">
        <f>IF('cantidad pollos muertos'!R5="","",BETAINV(0.975,'cantidad pollos muertos'!R5+1,'cantidad inicial pollos'!R5-'cantidad pollos muertos'!R5+1))</f>
        <v>8.194369213089403E-2</v>
      </c>
      <c r="AH6" t="str">
        <f>IF('cantidad pollos muertos'!S5="","",BETAINV(0.025,'cantidad pollos muertos'!S5+1,'cantidad inicial pollos'!S5-'cantidad pollos muertos'!S5+1))</f>
        <v/>
      </c>
      <c r="AI6" t="str">
        <f>IF('cantidad pollos muertos'!S5="","",BETAINV(0.975,'cantidad pollos muertos'!S5+1,'cantidad inicial pollos'!S5-'cantidad pollos muertos'!S5+1))</f>
        <v/>
      </c>
      <c r="AJ6">
        <f>IF('cantidad pollos muertos'!T5="","",BETAINV(0.025,'cantidad pollos muertos'!T5+1,'cantidad inicial pollos'!T5-'cantidad pollos muertos'!T5+1))</f>
        <v>1.2428363815292233E-2</v>
      </c>
      <c r="AK6">
        <f>IF('cantidad pollos muertos'!T5="","",BETAINV(0.975,'cantidad pollos muertos'!T5+1,'cantidad inicial pollos'!T5-'cantidad pollos muertos'!T5+1))</f>
        <v>2.5405554786504858E-2</v>
      </c>
      <c r="AL6">
        <f>IF('cantidad pollos muertos'!U5="","",BETAINV(0.025,'cantidad pollos muertos'!U5+1,'cantidad inicial pollos'!U5-'cantidad pollos muertos'!U5+1))</f>
        <v>2.9770344615892265E-2</v>
      </c>
      <c r="AM6">
        <f>IF('cantidad pollos muertos'!U5="","",BETAINV(0.975,'cantidad pollos muertos'!U5+1,'cantidad inicial pollos'!U5-'cantidad pollos muertos'!U5+1))</f>
        <v>4.8409897399034896E-2</v>
      </c>
      <c r="AN6">
        <f>IF('cantidad pollos muertos'!V5="","",BETAINV(0.025,'cantidad pollos muertos'!V5+1,'cantidad inicial pollos'!V5-'cantidad pollos muertos'!V5+1))</f>
        <v>1.8076200671049761E-2</v>
      </c>
      <c r="AO6">
        <f>IF('cantidad pollos muertos'!V5="","",BETAINV(0.975,'cantidad pollos muertos'!V5+1,'cantidad inicial pollos'!V5-'cantidad pollos muertos'!V5+1))</f>
        <v>3.3206759710447509E-2</v>
      </c>
      <c r="AP6" t="str">
        <f>IF('cantidad pollos muertos'!W5="","",BETAINV(0.025,'cantidad pollos muertos'!W5+1,'cantidad inicial pollos'!W5-'cantidad pollos muertos'!W5+1))</f>
        <v/>
      </c>
      <c r="AQ6" t="str">
        <f>IF('cantidad pollos muertos'!W5="","",BETAINV(0.975,'cantidad pollos muertos'!W5+1,'cantidad inicial pollos'!W5-'cantidad pollos muertos'!W5+1))</f>
        <v/>
      </c>
      <c r="AR6">
        <f>IF('cantidad pollos muertos'!X5="","",BETAINV(0.025,'cantidad pollos muertos'!X5+1,'cantidad inicial pollos'!X5-'cantidad pollos muertos'!X5+1))</f>
        <v>7.3168264260430854E-2</v>
      </c>
      <c r="AS6">
        <f>IF('cantidad pollos muertos'!X5="","",BETAINV(0.975,'cantidad pollos muertos'!X5+1,'cantidad inicial pollos'!X5-'cantidad pollos muertos'!X5+1))</f>
        <v>0.10037325114945084</v>
      </c>
      <c r="AT6">
        <f>IF('cantidad pollos muertos'!Y5="","",BETAINV(0.025,'cantidad pollos muertos'!Y5+1,'cantidad inicial pollos'!Y5-'cantidad pollos muertos'!Y5+1))</f>
        <v>2.6541842190424408E-2</v>
      </c>
      <c r="AU6">
        <f>IF('cantidad pollos muertos'!Y5="","",BETAINV(0.975,'cantidad pollos muertos'!Y5+1,'cantidad inicial pollos'!Y5-'cantidad pollos muertos'!Y5+1))</f>
        <v>4.4302833059148283E-2</v>
      </c>
      <c r="AV6">
        <f>IF('cantidad pollos muertos'!Z5="","",BETAINV(0.025,'cantidad pollos muertos'!Z5+1,'cantidad inicial pollos'!Z5-'cantidad pollos muertos'!Z5+1))</f>
        <v>8.5700797263924572E-2</v>
      </c>
      <c r="AW6">
        <f>IF('cantidad pollos muertos'!Z5="","",BETAINV(0.975,'cantidad pollos muertos'!Z5+1,'cantidad inicial pollos'!Z5-'cantidad pollos muertos'!Z5+1))</f>
        <v>0.11473735960107556</v>
      </c>
      <c r="AX6">
        <f>IF('cantidad pollos muertos'!AA5="","",BETAINV(0.025,'cantidad pollos muertos'!AA5+1,'cantidad inicial pollos'!AA5-'cantidad pollos muertos'!AA5+1))</f>
        <v>2.6541842190424408E-2</v>
      </c>
      <c r="AY6">
        <f>IF('cantidad pollos muertos'!AA5="","",BETAINV(0.975,'cantidad pollos muertos'!AA5+1,'cantidad inicial pollos'!AA5-'cantidad pollos muertos'!AA5+1))</f>
        <v>4.4302833059148283E-2</v>
      </c>
      <c r="AZ6" t="str">
        <f>IF('cantidad pollos muertos'!AZ7="","",BETAINV(0.025,'cantidad pollos muertos'!AZ7+1,'cantidad inicial pollos'!AZ7-'cantidad pollos muertos'!AZ7+1))</f>
        <v/>
      </c>
      <c r="BA6" t="str">
        <f>IF('cantidad pollos muertos'!AZ7="","",BETAINV(0.975,'cantidad pollos muertos'!AZ7+1,'cantidad inicial pollos'!AZ7-'cantidad pollos muertos'!AZ7+1))</f>
        <v/>
      </c>
      <c r="BB6" t="str">
        <f>IF('cantidad pollos muertos'!BC7="","",BETAINV(0.025,'cantidad pollos muertos'!BC7+1,'cantidad inicial pollos'!BC7-'cantidad pollos muertos'!BC7+1))</f>
        <v/>
      </c>
      <c r="BC6" t="str">
        <f>IF('cantidad pollos muertos'!BC7="","",BETAINV(0.975,'cantidad pollos muertos'!BC7+1,'cantidad inicial pollos'!BC7-'cantidad pollos muertos'!BC7+1))</f>
        <v/>
      </c>
      <c r="BD6" t="str">
        <f>IF('cantidad pollos muertos'!BD7="","",BETAINV(0.025,'cantidad pollos muertos'!BD7+1,'cantidad inicial pollos'!BD7-'cantidad pollos muertos'!BD7+1))</f>
        <v/>
      </c>
      <c r="BE6" t="str">
        <f>IF('cantidad pollos muertos'!BD7="","",BETAINV(0.975,'cantidad pollos muertos'!BD7+1,'cantidad inicial pollos'!BD7-'cantidad pollos muertos'!BD7+1))</f>
        <v/>
      </c>
    </row>
    <row r="7" spans="1:57" x14ac:dyDescent="0.25">
      <c r="A7" t="s">
        <v>25</v>
      </c>
      <c r="B7">
        <f>IF('cantidad pollos muertos'!C6="","",BETAINV(0.025,'cantidad pollos muertos'!C6+1,'cantidad inicial pollos'!C6-'cantidad pollos muertos'!C6+1))</f>
        <v>1.6971403730252702E-2</v>
      </c>
      <c r="C7">
        <f>IF('cantidad pollos muertos'!C6="","",BETAINV(0.975,'cantidad pollos muertos'!C6+1,'cantidad inicial pollos'!C6-'cantidad pollos muertos'!C6+1))</f>
        <v>2.8171041032818422E-2</v>
      </c>
      <c r="D7">
        <f>IF('cantidad pollos muertos'!D6="","",BETAINV(0.025,'cantidad pollos muertos'!D6+1,'cantidad inicial pollos'!D6-'cantidad pollos muertos'!D6+1))</f>
        <v>2.6696119695791918E-2</v>
      </c>
      <c r="E7">
        <f>IF('cantidad pollos muertos'!D6="","",BETAINV(0.975,'cantidad pollos muertos'!D6+1,'cantidad inicial pollos'!D6-'cantidad pollos muertos'!D6+1))</f>
        <v>3.9772663557423593E-2</v>
      </c>
      <c r="F7">
        <f>IF('cantidad pollos muertos'!E6="","",BETAINV(0.025,'cantidad pollos muertos'!E6+1,'cantidad inicial pollos'!E6-'cantidad pollos muertos'!E6+1))</f>
        <v>4.6880919492669391E-2</v>
      </c>
      <c r="G7">
        <f>IF('cantidad pollos muertos'!E6="","",BETAINV(0.975,'cantidad pollos muertos'!E6+1,'cantidad inicial pollos'!E6-'cantidad pollos muertos'!E6+1))</f>
        <v>6.357589266390129E-2</v>
      </c>
      <c r="H7">
        <f>IF('cantidad pollos muertos'!F6="","",BETAINV(0.025,'cantidad pollos muertos'!F6+1,'cantidad inicial pollos'!F6-'cantidad pollos muertos'!F6+1))</f>
        <v>4.1377273272405438E-2</v>
      </c>
      <c r="I7">
        <f>IF('cantidad pollos muertos'!F6="","",BETAINV(0.975,'cantidad pollos muertos'!F6+1,'cantidad inicial pollos'!F6-'cantidad pollos muertos'!F6+1))</f>
        <v>5.7190956666232307E-2</v>
      </c>
      <c r="J7">
        <f>IF('cantidad pollos muertos'!G6="","",BETAINV(0.025,'cantidad pollos muertos'!G6+1,'cantidad inicial pollos'!G6-'cantidad pollos muertos'!G6+1))</f>
        <v>4.9055701752429751E-2</v>
      </c>
      <c r="K7">
        <f>IF('cantidad pollos muertos'!G6="","",BETAINV(0.975,'cantidad pollos muertos'!G6+1,'cantidad inicial pollos'!G6-'cantidad pollos muertos'!G6+1))</f>
        <v>6.7545953319678831E-2</v>
      </c>
      <c r="L7">
        <f>IF('cantidad pollos muertos'!H6="","",BETAINV(0.025,'cantidad pollos muertos'!H6+1,'cantidad inicial pollos'!L6-'cantidad pollos muertos'!H6+1))</f>
        <v>1.4837902976497522E-2</v>
      </c>
      <c r="M7">
        <f>IF('cantidad pollos muertos'!H6="","",BETAINV(0.975,'cantidad pollos muertos'!H6+1,'cantidad inicial pollos'!H6-'cantidad pollos muertos'!H6+1))</f>
        <v>2.2222122786085929E-2</v>
      </c>
      <c r="N7">
        <f>IF('cantidad pollos muertos'!I6="","",BETAINV(0.025,'cantidad pollos muertos'!I6+1,'cantidad inicial pollos'!I6-'cantidad pollos muertos'!I6+1))</f>
        <v>2.5720786424973059E-2</v>
      </c>
      <c r="O7">
        <f>IF('cantidad pollos muertos'!I6="","",BETAINV(0.975,'cantidad pollos muertos'!I6+1,'cantidad inicial pollos'!I6-'cantidad pollos muertos'!I6+1))</f>
        <v>3.8580275853543289E-2</v>
      </c>
      <c r="P7">
        <f>IF('cantidad pollos muertos'!J6="","",BETAINV(0.025,'cantidad pollos muertos'!J6+1,'cantidad inicial pollos'!J6-'cantidad pollos muertos'!J6+1))</f>
        <v>1.5450609498083745E-2</v>
      </c>
      <c r="Q7">
        <f>IF('cantidad pollos muertos'!J6="","",BETAINV(0.975,'cantidad pollos muertos'!J6+1,'cantidad inicial pollos'!J6-'cantidad pollos muertos'!J6+1))</f>
        <v>2.5772387588925971E-2</v>
      </c>
      <c r="R7">
        <f>IF('cantidad pollos muertos'!K6="","",BETAINV(0.025,'cantidad pollos muertos'!K6+1,'cantidad inicial pollos'!K6-'cantidad pollos muertos'!K6+1))</f>
        <v>1.0020640545174228E-2</v>
      </c>
      <c r="S7">
        <f>IF('cantidad pollos muertos'!K6="","",BETAINV(0.975,'cantidad pollos muertos'!K6+1,'cantidad inicial pollos'!K6-'cantidad pollos muertos'!K6+1))</f>
        <v>1.861410975446065E-2</v>
      </c>
      <c r="T7">
        <f>IF('cantidad pollos muertos'!L6="","",BETAINV(0.025,'cantidad pollos muertos'!L6+1,'cantidad inicial pollos'!L6-'cantidad pollos muertos'!L6+1))</f>
        <v>4.679452741042172E-2</v>
      </c>
      <c r="U7">
        <f>IF('cantidad pollos muertos'!L6="","",BETAINV(0.975,'cantidad pollos muertos'!L6+1,'cantidad inicial pollos'!L6-'cantidad pollos muertos'!L6+1))</f>
        <v>6.4912938619603122E-2</v>
      </c>
      <c r="V7">
        <f>IF('cantidad pollos muertos'!M6="","",BETAINV(0.025,'cantidad pollos muertos'!M6+1,'cantidad inicial pollos'!M6-'cantidad pollos muertos'!M6+1))</f>
        <v>1.3622426464357127E-2</v>
      </c>
      <c r="W7">
        <f>IF('cantidad pollos muertos'!M6="","",BETAINV(0.975,'cantidad pollos muertos'!M6+1,'cantidad inicial pollos'!M6-'cantidad pollos muertos'!M6+1))</f>
        <v>2.3404517437229044E-2</v>
      </c>
      <c r="X7">
        <f>IF('cantidad pollos muertos'!N6="","",BETAINV(0.025,'cantidad pollos muertos'!N6+1,'cantidad inicial pollos'!N6-'cantidad pollos muertos'!N6+1))</f>
        <v>1.8219455975166967E-2</v>
      </c>
      <c r="Y7">
        <f>IF('cantidad pollos muertos'!N6="","",BETAINV(0.975,'cantidad pollos muertos'!N6+1,'cantidad inicial pollos'!N6-'cantidad pollos muertos'!N6+1))</f>
        <v>2.9297588457250057E-2</v>
      </c>
      <c r="Z7" t="str">
        <f>IF('cantidad pollos muertos'!O6="","",BETAINV(0.025,'cantidad pollos muertos'!O6+1,'cantidad inicial pollos'!O6-'cantidad pollos muertos'!O6+1))</f>
        <v/>
      </c>
      <c r="AA7" t="str">
        <f>IF('cantidad pollos muertos'!O6="","",BETAINV(0.975,'cantidad pollos muertos'!O6+1,'cantidad inicial pollos'!O6-'cantidad pollos muertos'!O6+1))</f>
        <v/>
      </c>
      <c r="AB7">
        <f>IF('cantidad pollos muertos'!P6="","",BETAINV(0.025,'cantidad pollos muertos'!P6+1,'cantidad inicial pollos'!P6-'cantidad pollos muertos'!P6+1))</f>
        <v>3.7190174834541317E-2</v>
      </c>
      <c r="AC7">
        <f>IF('cantidad pollos muertos'!P6="","",BETAINV(0.975,'cantidad pollos muertos'!P6+1,'cantidad inicial pollos'!P6-'cantidad pollos muertos'!P6+1))</f>
        <v>5.2286779639641345E-2</v>
      </c>
      <c r="AD7">
        <f>IF('cantidad pollos muertos'!Q6="","",BETAINV(0.025,'cantidad pollos muertos'!Q6+1,'cantidad inicial pollos'!Q6-'cantidad pollos muertos'!Q6+1))</f>
        <v>1.5144844396790945E-2</v>
      </c>
      <c r="AE7">
        <f>IF('cantidad pollos muertos'!Q6="","",BETAINV(0.975,'cantidad pollos muertos'!Q6+1,'cantidad inicial pollos'!Q6-'cantidad pollos muertos'!Q6+1))</f>
        <v>2.5378811905913401E-2</v>
      </c>
      <c r="AF7">
        <f>IF('cantidad pollos muertos'!R6="","",BETAINV(0.025,'cantidad pollos muertos'!R6+1,'cantidad inicial pollos'!R6-'cantidad pollos muertos'!R6+1))</f>
        <v>1.1511326666165661E-2</v>
      </c>
      <c r="AG7">
        <f>IF('cantidad pollos muertos'!R6="","",BETAINV(0.975,'cantidad pollos muertos'!R6+1,'cantidad inicial pollos'!R6-'cantidad pollos muertos'!R6+1))</f>
        <v>2.0620189217804175E-2</v>
      </c>
      <c r="AH7" t="str">
        <f>IF('cantidad pollos muertos'!S6="","",BETAINV(0.025,'cantidad pollos muertos'!S6+1,'cantidad inicial pollos'!S6-'cantidad pollos muertos'!S6+1))</f>
        <v/>
      </c>
      <c r="AI7" t="str">
        <f>IF('cantidad pollos muertos'!S6="","",BETAINV(0.975,'cantidad pollos muertos'!S6+1,'cantidad inicial pollos'!S6-'cantidad pollos muertos'!S6+1))</f>
        <v/>
      </c>
      <c r="AJ7">
        <f>IF('cantidad pollos muertos'!T6="","",BETAINV(0.025,'cantidad pollos muertos'!T6+1,'cantidad inicial pollos'!T6-'cantidad pollos muertos'!T6+1))</f>
        <v>1.8219455975166967E-2</v>
      </c>
      <c r="AK7">
        <f>IF('cantidad pollos muertos'!T6="","",BETAINV(0.975,'cantidad pollos muertos'!T6+1,'cantidad inicial pollos'!T6-'cantidad pollos muertos'!T6+1))</f>
        <v>2.9297588457250057E-2</v>
      </c>
      <c r="AL7">
        <f>IF('cantidad pollos muertos'!U6="","",BETAINV(0.025,'cantidad pollos muertos'!U6+1,'cantidad inicial pollos'!U6-'cantidad pollos muertos'!U6+1))</f>
        <v>2.132678533276482E-2</v>
      </c>
      <c r="AM7">
        <f>IF('cantidad pollos muertos'!U6="","",BETAINV(0.975,'cantidad pollos muertos'!U6+1,'cantidad inicial pollos'!U6-'cantidad pollos muertos'!U6+1))</f>
        <v>3.3183614281491081E-2</v>
      </c>
      <c r="AN7">
        <f>IF('cantidad pollos muertos'!V6="","",BETAINV(0.025,'cantidad pollos muertos'!V6+1,'cantidad inicial pollos'!V6-'cantidad pollos muertos'!V6+1))</f>
        <v>2.132678533276482E-2</v>
      </c>
      <c r="AO7">
        <f>IF('cantidad pollos muertos'!V6="","",BETAINV(0.975,'cantidad pollos muertos'!V6+1,'cantidad inicial pollos'!V6-'cantidad pollos muertos'!V6+1))</f>
        <v>3.3183614281491081E-2</v>
      </c>
      <c r="AP7" t="str">
        <f>IF('cantidad pollos muertos'!W6="","",BETAINV(0.025,'cantidad pollos muertos'!W6+1,'cantidad inicial pollos'!W6-'cantidad pollos muertos'!W6+1))</f>
        <v/>
      </c>
      <c r="AQ7" t="str">
        <f>IF('cantidad pollos muertos'!W6="","",BETAINV(0.975,'cantidad pollos muertos'!W6+1,'cantidad inicial pollos'!W6-'cantidad pollos muertos'!W6+1))</f>
        <v/>
      </c>
      <c r="AR7">
        <f>IF('cantidad pollos muertos'!X6="","",BETAINV(0.025,'cantidad pollos muertos'!X6+1,'cantidad inicial pollos'!X6-'cantidad pollos muertos'!X6+1))</f>
        <v>2.7617002704458073E-2</v>
      </c>
      <c r="AS7">
        <f>IF('cantidad pollos muertos'!X6="","",BETAINV(0.975,'cantidad pollos muertos'!X6+1,'cantidad inicial pollos'!X6-'cantidad pollos muertos'!X6+1))</f>
        <v>4.0880049339876878E-2</v>
      </c>
      <c r="AT7">
        <f>IF('cantidad pollos muertos'!Y6="","",BETAINV(0.025,'cantidad pollos muertos'!Y6+1,'cantidad inicial pollos'!Y6-'cantidad pollos muertos'!Y6+1))</f>
        <v>2.132678533276482E-2</v>
      </c>
      <c r="AU7">
        <f>IF('cantidad pollos muertos'!Y6="","",BETAINV(0.975,'cantidad pollos muertos'!Y6+1,'cantidad inicial pollos'!Y6-'cantidad pollos muertos'!Y6+1))</f>
        <v>3.3183614281491081E-2</v>
      </c>
      <c r="AV7">
        <f>IF('cantidad pollos muertos'!Z6="","",BETAINV(0.025,'cantidad pollos muertos'!Z6+1,'cantidad inicial pollos'!Z6-'cantidad pollos muertos'!Z6+1))</f>
        <v>1.0614994173702156E-2</v>
      </c>
      <c r="AW7">
        <f>IF('cantidad pollos muertos'!Z6="","",BETAINV(0.975,'cantidad pollos muertos'!Z6+1,'cantidad inicial pollos'!Z6-'cantidad pollos muertos'!Z6+1))</f>
        <v>1.9418466239456533E-2</v>
      </c>
      <c r="AX7">
        <f>IF('cantidad pollos muertos'!AA6="","",BETAINV(0.025,'cantidad pollos muertos'!AA6+1,'cantidad inicial pollos'!AA6-'cantidad pollos muertos'!AA6+1))</f>
        <v>4.1742763264843691E-2</v>
      </c>
      <c r="AY7">
        <f>IF('cantidad pollos muertos'!AA6="","",BETAINV(0.975,'cantidad pollos muertos'!AA6+1,'cantidad inicial pollos'!AA6-'cantidad pollos muertos'!AA6+1))</f>
        <v>5.5619835122199368E-2</v>
      </c>
      <c r="AZ7" t="str">
        <f>IF('cantidad pollos muertos'!AZ8="","",BETAINV(0.025,'cantidad pollos muertos'!AZ8+1,'cantidad inicial pollos'!AZ8-'cantidad pollos muertos'!AZ8+1))</f>
        <v/>
      </c>
      <c r="BA7" t="str">
        <f>IF('cantidad pollos muertos'!AZ8="","",BETAINV(0.975,'cantidad pollos muertos'!AZ8+1,'cantidad inicial pollos'!AZ8-'cantidad pollos muertos'!AZ8+1))</f>
        <v/>
      </c>
      <c r="BB7" t="str">
        <f>IF('cantidad pollos muertos'!BC8="","",BETAINV(0.025,'cantidad pollos muertos'!BC8+1,'cantidad inicial pollos'!BC8-'cantidad pollos muertos'!BC8+1))</f>
        <v/>
      </c>
      <c r="BC7" t="str">
        <f>IF('cantidad pollos muertos'!BC8="","",BETAINV(0.975,'cantidad pollos muertos'!BC8+1,'cantidad inicial pollos'!BC8-'cantidad pollos muertos'!BC8+1))</f>
        <v/>
      </c>
      <c r="BD7" t="str">
        <f>IF('cantidad pollos muertos'!BD8="","",BETAINV(0.025,'cantidad pollos muertos'!BD8+1,'cantidad inicial pollos'!BD8-'cantidad pollos muertos'!BD8+1))</f>
        <v/>
      </c>
      <c r="BE7" t="str">
        <f>IF('cantidad pollos muertos'!BD8="","",BETAINV(0.975,'cantidad pollos muertos'!BD8+1,'cantidad inicial pollos'!BD8-'cantidad pollos muertos'!BD8+1))</f>
        <v/>
      </c>
    </row>
    <row r="8" spans="1:57" x14ac:dyDescent="0.25">
      <c r="A8" t="s">
        <v>12</v>
      </c>
      <c r="B8">
        <f>IF('cantidad pollos muertos'!C7="","",BETAINV(0.025,'cantidad pollos muertos'!C7+1,'cantidad inicial pollos'!C7-'cantidad pollos muertos'!C7+1))</f>
        <v>0.13141700392468816</v>
      </c>
      <c r="C8">
        <f>IF('cantidad pollos muertos'!C7="","",BETAINV(0.975,'cantidad pollos muertos'!C7+1,'cantidad inicial pollos'!C7-'cantidad pollos muertos'!C7+1))</f>
        <v>0.17145606394017887</v>
      </c>
      <c r="D8">
        <f>IF('cantidad pollos muertos'!D7="","",BETAINV(0.025,'cantidad pollos muertos'!D7+1,'cantidad inicial pollos'!D7-'cantidad pollos muertos'!D7+1))</f>
        <v>3.5458399851026362E-2</v>
      </c>
      <c r="E8">
        <f>IF('cantidad pollos muertos'!D7="","",BETAINV(0.975,'cantidad pollos muertos'!D7+1,'cantidad inicial pollos'!D7-'cantidad pollos muertos'!D7+1))</f>
        <v>5.9003817208919784E-2</v>
      </c>
      <c r="F8">
        <f>IF('cantidad pollos muertos'!E7="","",BETAINV(0.025,'cantidad pollos muertos'!E7+1,'cantidad inicial pollos'!E7-'cantidad pollos muertos'!E7+1))</f>
        <v>5.5568878256269737E-2</v>
      </c>
      <c r="G8">
        <f>IF('cantidad pollos muertos'!E7="","",BETAINV(0.975,'cantidad pollos muertos'!E7+1,'cantidad inicial pollos'!E7-'cantidad pollos muertos'!E7+1))</f>
        <v>8.2709531131933245E-2</v>
      </c>
      <c r="H8">
        <f>IF('cantidad pollos muertos'!F7="","",BETAINV(0.025,'cantidad pollos muertos'!F7+1,'cantidad inicial pollos'!F7-'cantidad pollos muertos'!F7+1))</f>
        <v>7.9865880475373505E-2</v>
      </c>
      <c r="I8">
        <f>IF('cantidad pollos muertos'!F7="","",BETAINV(0.975,'cantidad pollos muertos'!F7+1,'cantidad inicial pollos'!F7-'cantidad pollos muertos'!F7+1))</f>
        <v>0.11155978396773025</v>
      </c>
      <c r="J8">
        <f>IF('cantidad pollos muertos'!G7="","",BETAINV(0.025,'cantidad pollos muertos'!G7+1,'cantidad inicial pollos'!G7-'cantidad pollos muertos'!G7+1))</f>
        <v>4.7766835815547797E-2</v>
      </c>
      <c r="K8">
        <f>IF('cantidad pollos muertos'!G7="","",BETAINV(0.975,'cantidad pollos muertos'!G7+1,'cantidad inicial pollos'!G7-'cantidad pollos muertos'!G7+1))</f>
        <v>7.4408006171681307E-2</v>
      </c>
      <c r="L8">
        <f>IF('cantidad pollos muertos'!H7="","",BETAINV(0.025,'cantidad pollos muertos'!H7+1,'cantidad inicial pollos'!L7-'cantidad pollos muertos'!H7+1))</f>
        <v>1.7934813743832934E-2</v>
      </c>
      <c r="M8">
        <f>IF('cantidad pollos muertos'!H7="","",BETAINV(0.975,'cantidad pollos muertos'!H7+1,'cantidad inicial pollos'!H7-'cantidad pollos muertos'!H7+1))</f>
        <v>3.8955120962074652E-2</v>
      </c>
      <c r="N8">
        <f>IF('cantidad pollos muertos'!I7="","",BETAINV(0.025,'cantidad pollos muertos'!I7+1,'cantidad inicial pollos'!I7-'cantidad pollos muertos'!I7+1))</f>
        <v>1.9570513943774123E-2</v>
      </c>
      <c r="O8">
        <f>IF('cantidad pollos muertos'!I7="","",BETAINV(0.975,'cantidad pollos muertos'!I7+1,'cantidad inicial pollos'!I7-'cantidad pollos muertos'!I7+1))</f>
        <v>3.8955120962074652E-2</v>
      </c>
      <c r="P8">
        <f>IF('cantidad pollos muertos'!J7="","",BETAINV(0.025,'cantidad pollos muertos'!J7+1,'cantidad inicial pollos'!J7-'cantidad pollos muertos'!J7+1))</f>
        <v>2.4202503138519394E-2</v>
      </c>
      <c r="Q8">
        <f>IF('cantidad pollos muertos'!J7="","",BETAINV(0.975,'cantidad pollos muertos'!J7+1,'cantidad inicial pollos'!J7-'cantidad pollos muertos'!J7+1))</f>
        <v>4.4344514332635976E-2</v>
      </c>
      <c r="R8">
        <f>IF('cantidad pollos muertos'!K7="","",BETAINV(0.025,'cantidad pollos muertos'!K7+1,'cantidad inicial pollos'!K7-'cantidad pollos muertos'!K7+1))</f>
        <v>7.8126906779276278E-2</v>
      </c>
      <c r="S8">
        <f>IF('cantidad pollos muertos'!K7="","",BETAINV(0.975,'cantidad pollos muertos'!K7+1,'cantidad inicial pollos'!K7-'cantidad pollos muertos'!K7+1))</f>
        <v>0.11072978075977757</v>
      </c>
      <c r="T8">
        <f>IF('cantidad pollos muertos'!L7="","",BETAINV(0.025,'cantidad pollos muertos'!L7+1,'cantidad inicial pollos'!L7-'cantidad pollos muertos'!L7+1))</f>
        <v>2.7620775002156928E-2</v>
      </c>
      <c r="U8">
        <f>IF('cantidad pollos muertos'!L7="","",BETAINV(0.975,'cantidad pollos muertos'!L7+1,'cantidad inicial pollos'!L7-'cantidad pollos muertos'!L7+1))</f>
        <v>4.8847235146326051E-2</v>
      </c>
      <c r="V8">
        <f>IF('cantidad pollos muertos'!M7="","",BETAINV(0.025,'cantidad pollos muertos'!M7+1,'cantidad inicial pollos'!M7-'cantidad pollos muertos'!M7+1))</f>
        <v>2.6260375930284869E-2</v>
      </c>
      <c r="W8">
        <f>IF('cantidad pollos muertos'!M7="","",BETAINV(0.975,'cantidad pollos muertos'!M7+1,'cantidad inicial pollos'!M7-'cantidad pollos muertos'!M7+1))</f>
        <v>4.7069366226981768E-2</v>
      </c>
      <c r="X8">
        <f>IF('cantidad pollos muertos'!N7="","",BETAINV(0.025,'cantidad pollos muertos'!N7+1,'cantidad inicial pollos'!N7-'cantidad pollos muertos'!N7+1))</f>
        <v>5.2854118385115813E-2</v>
      </c>
      <c r="Y8">
        <f>IF('cantidad pollos muertos'!N7="","",BETAINV(0.975,'cantidad pollos muertos'!N7+1,'cantidad inicial pollos'!N7-'cantidad pollos muertos'!N7+1))</f>
        <v>8.0622954496364252E-2</v>
      </c>
      <c r="Z8" t="str">
        <f>IF('cantidad pollos muertos'!O7="","",BETAINV(0.025,'cantidad pollos muertos'!O7+1,'cantidad inicial pollos'!O7-'cantidad pollos muertos'!O7+1))</f>
        <v/>
      </c>
      <c r="AA8" t="str">
        <f>IF('cantidad pollos muertos'!O7="","",BETAINV(0.975,'cantidad pollos muertos'!O7+1,'cantidad inicial pollos'!O7-'cantidad pollos muertos'!O7+1))</f>
        <v/>
      </c>
      <c r="AB8">
        <f>IF('cantidad pollos muertos'!P7="","",BETAINV(0.025,'cantidad pollos muertos'!P7+1,'cantidad inicial pollos'!P7-'cantidad pollos muertos'!P7+1))</f>
        <v>2.7620775002156928E-2</v>
      </c>
      <c r="AC8">
        <f>IF('cantidad pollos muertos'!P7="","",BETAINV(0.975,'cantidad pollos muertos'!P7+1,'cantidad inicial pollos'!P7-'cantidad pollos muertos'!P7+1))</f>
        <v>4.8847235146326051E-2</v>
      </c>
      <c r="AD8">
        <f>IF('cantidad pollos muertos'!Q7="","",BETAINV(0.025,'cantidad pollos muertos'!Q7+1,'cantidad inicial pollos'!Q7-'cantidad pollos muertos'!Q7+1))</f>
        <v>2.4819649176312013E-2</v>
      </c>
      <c r="AE8">
        <f>IF('cantidad pollos muertos'!Q7="","",BETAINV(0.975,'cantidad pollos muertos'!Q7+1,'cantidad inicial pollos'!Q7-'cantidad pollos muertos'!Q7+1))</f>
        <v>4.5132926422556618E-2</v>
      </c>
      <c r="AF8">
        <f>IF('cantidad pollos muertos'!R7="","",BETAINV(0.025,'cantidad pollos muertos'!R7+1,'cantidad inicial pollos'!R7-'cantidad pollos muertos'!R7+1))</f>
        <v>2.4123126771739806E-2</v>
      </c>
      <c r="AG8">
        <f>IF('cantidad pollos muertos'!R7="","",BETAINV(0.975,'cantidad pollos muertos'!R7+1,'cantidad inicial pollos'!R7-'cantidad pollos muertos'!R7+1))</f>
        <v>4.4200582997549143E-2</v>
      </c>
      <c r="AH8" t="str">
        <f>IF('cantidad pollos muertos'!S7="","",BETAINV(0.025,'cantidad pollos muertos'!S7+1,'cantidad inicial pollos'!S7-'cantidad pollos muertos'!S7+1))</f>
        <v/>
      </c>
      <c r="AI8" t="str">
        <f>IF('cantidad pollos muertos'!S7="","",BETAINV(0.975,'cantidad pollos muertos'!S7+1,'cantidad inicial pollos'!S7-'cantidad pollos muertos'!S7+1))</f>
        <v/>
      </c>
      <c r="AJ8">
        <f>IF('cantidad pollos muertos'!T7="","",BETAINV(0.025,'cantidad pollos muertos'!T7+1,'cantidad inicial pollos'!T7-'cantidad pollos muertos'!T7+1))</f>
        <v>3.0443745976533536E-2</v>
      </c>
      <c r="AK8">
        <f>IF('cantidad pollos muertos'!T7="","",BETAINV(0.975,'cantidad pollos muertos'!T7+1,'cantidad inicial pollos'!T7-'cantidad pollos muertos'!T7+1))</f>
        <v>5.2539661036003271E-2</v>
      </c>
      <c r="AL8">
        <f>IF('cantidad pollos muertos'!U7="","",BETAINV(0.025,'cantidad pollos muertos'!U7+1,'cantidad inicial pollos'!U7-'cantidad pollos muertos'!U7+1))</f>
        <v>1.0000451058836728E-2</v>
      </c>
      <c r="AM8">
        <f>IF('cantidad pollos muertos'!U7="","",BETAINV(0.975,'cantidad pollos muertos'!U7+1,'cantidad inicial pollos'!U7-'cantidad pollos muertos'!U7+1))</f>
        <v>2.411553244548692E-2</v>
      </c>
      <c r="AN8">
        <f>IF('cantidad pollos muertos'!V7="","",BETAINV(0.025,'cantidad pollos muertos'!V7+1,'cantidad inicial pollos'!V7-'cantidad pollos muertos'!V7+1))</f>
        <v>3.6863160554206152E-2</v>
      </c>
      <c r="AO8">
        <f>IF('cantidad pollos muertos'!V7="","",BETAINV(0.975,'cantidad pollos muertos'!V7+1,'cantidad inicial pollos'!V7-'cantidad pollos muertos'!V7+1))</f>
        <v>6.0779791556623719E-2</v>
      </c>
      <c r="AP8" t="str">
        <f>IF('cantidad pollos muertos'!W7="","",BETAINV(0.025,'cantidad pollos muertos'!W7+1,'cantidad inicial pollos'!W7-'cantidad pollos muertos'!W7+1))</f>
        <v/>
      </c>
      <c r="AQ8" t="str">
        <f>IF('cantidad pollos muertos'!W7="","",BETAINV(0.975,'cantidad pollos muertos'!W7+1,'cantidad inicial pollos'!W7-'cantidad pollos muertos'!W7+1))</f>
        <v/>
      </c>
      <c r="AR8">
        <f>IF('cantidad pollos muertos'!X7="","",BETAINV(0.025,'cantidad pollos muertos'!X7+1,'cantidad inicial pollos'!X7-'cantidad pollos muertos'!X7+1))</f>
        <v>7.0638911504992519E-2</v>
      </c>
      <c r="AS8">
        <f>IF('cantidad pollos muertos'!X7="","",BETAINV(0.975,'cantidad pollos muertos'!X7+1,'cantidad inicial pollos'!X7-'cantidad pollos muertos'!X7+1))</f>
        <v>0.10192968162940763</v>
      </c>
      <c r="AT8">
        <f>IF('cantidad pollos muertos'!Y7="","",BETAINV(0.025,'cantidad pollos muertos'!Y7+1,'cantidad inicial pollos'!Y7-'cantidad pollos muertos'!Y7+1))</f>
        <v>6.6166225187972882E-2</v>
      </c>
      <c r="AU8">
        <f>IF('cantidad pollos muertos'!Y7="","",BETAINV(0.975,'cantidad pollos muertos'!Y7+1,'cantidad inicial pollos'!Y7-'cantidad pollos muertos'!Y7+1))</f>
        <v>9.6629502294837577E-2</v>
      </c>
      <c r="AV8">
        <f>IF('cantidad pollos muertos'!Z7="","",BETAINV(0.025,'cantidad pollos muertos'!Z7+1,'cantidad inicial pollos'!Z7-'cantidad pollos muertos'!Z7+1))</f>
        <v>7.7376337367451711E-2</v>
      </c>
      <c r="AW8">
        <f>IF('cantidad pollos muertos'!Z7="","",BETAINV(0.975,'cantidad pollos muertos'!Z7+1,'cantidad inicial pollos'!Z7-'cantidad pollos muertos'!Z7+1))</f>
        <v>0.10985154146413212</v>
      </c>
      <c r="AX8">
        <f>IF('cantidad pollos muertos'!AA7="","",BETAINV(0.025,'cantidad pollos muertos'!AA7+1,'cantidad inicial pollos'!AA7-'cantidad pollos muertos'!AA7+1))</f>
        <v>2.6918336709335779E-2</v>
      </c>
      <c r="AY8">
        <f>IF('cantidad pollos muertos'!AA7="","",BETAINV(0.975,'cantidad pollos muertos'!AA7+1,'cantidad inicial pollos'!AA7-'cantidad pollos muertos'!AA7+1))</f>
        <v>4.7920818730433967E-2</v>
      </c>
      <c r="AZ8" t="str">
        <f>IF('cantidad pollos muertos'!AZ9="","",BETAINV(0.025,'cantidad pollos muertos'!AZ9+1,'cantidad inicial pollos'!AZ9-'cantidad pollos muertos'!AZ9+1))</f>
        <v/>
      </c>
      <c r="BA8" t="str">
        <f>IF('cantidad pollos muertos'!AZ9="","",BETAINV(0.975,'cantidad pollos muertos'!AZ9+1,'cantidad inicial pollos'!AZ9-'cantidad pollos muertos'!AZ9+1))</f>
        <v/>
      </c>
      <c r="BB8" t="str">
        <f>IF('cantidad pollos muertos'!BC9="","",BETAINV(0.025,'cantidad pollos muertos'!BC9+1,'cantidad inicial pollos'!BC9-'cantidad pollos muertos'!BC9+1))</f>
        <v/>
      </c>
      <c r="BC8" t="str">
        <f>IF('cantidad pollos muertos'!BC9="","",BETAINV(0.975,'cantidad pollos muertos'!BC9+1,'cantidad inicial pollos'!BC9-'cantidad pollos muertos'!BC9+1))</f>
        <v/>
      </c>
      <c r="BD8" t="str">
        <f>IF('cantidad pollos muertos'!BD9="","",BETAINV(0.025,'cantidad pollos muertos'!BD9+1,'cantidad inicial pollos'!BD9-'cantidad pollos muertos'!BD9+1))</f>
        <v/>
      </c>
      <c r="BE8" t="str">
        <f>IF('cantidad pollos muertos'!BD9="","",BETAINV(0.975,'cantidad pollos muertos'!BD9+1,'cantidad inicial pollos'!BD9-'cantidad pollos muertos'!BD9+1))</f>
        <v/>
      </c>
    </row>
    <row r="9" spans="1:57" x14ac:dyDescent="0.25">
      <c r="A9" t="s">
        <v>15</v>
      </c>
      <c r="B9">
        <f>IF('cantidad pollos muertos'!C8="","",BETAINV(0.025,'cantidad pollos muertos'!C8+1,'cantidad inicial pollos'!C8-'cantidad pollos muertos'!C8+1))</f>
        <v>3.7586793648677758E-2</v>
      </c>
      <c r="C9">
        <f>IF('cantidad pollos muertos'!C8="","",BETAINV(0.975,'cantidad pollos muertos'!C8+1,'cantidad inicial pollos'!C8-'cantidad pollos muertos'!C8+1))</f>
        <v>5.3056745587770404E-2</v>
      </c>
      <c r="D9">
        <f>IF('cantidad pollos muertos'!D8="","",BETAINV(0.025,'cantidad pollos muertos'!D8+1,'cantidad inicial pollos'!D8-'cantidad pollos muertos'!D8+1))</f>
        <v>3.6934602553080252E-2</v>
      </c>
      <c r="E9">
        <f>IF('cantidad pollos muertos'!D8="","",BETAINV(0.975,'cantidad pollos muertos'!D8+1,'cantidad inicial pollos'!D8-'cantidad pollos muertos'!D8+1))</f>
        <v>5.2290387393333138E-2</v>
      </c>
      <c r="F9">
        <f>IF('cantidad pollos muertos'!E8="","",BETAINV(0.025,'cantidad pollos muertos'!E8+1,'cantidad inicial pollos'!E8-'cantidad pollos muertos'!E8+1))</f>
        <v>2.8895121973844026E-2</v>
      </c>
      <c r="G9">
        <f>IF('cantidad pollos muertos'!E8="","",BETAINV(0.975,'cantidad pollos muertos'!E8+1,'cantidad inicial pollos'!E8-'cantidad pollos muertos'!E8+1))</f>
        <v>4.2424192325575594E-2</v>
      </c>
      <c r="H9">
        <f>IF('cantidad pollos muertos'!F8="","",BETAINV(0.025,'cantidad pollos muertos'!F8+1,'cantidad inicial pollos'!F8-'cantidad pollos muertos'!F8+1))</f>
        <v>3.9175215323508997E-2</v>
      </c>
      <c r="I9">
        <f>IF('cantidad pollos muertos'!F8="","",BETAINV(0.975,'cantidad pollos muertos'!F8+1,'cantidad inicial pollos'!F8-'cantidad pollos muertos'!F8+1))</f>
        <v>5.4628913347056551E-2</v>
      </c>
      <c r="J9">
        <f>IF('cantidad pollos muertos'!G8="","",BETAINV(0.025,'cantidad pollos muertos'!G8+1,'cantidad inicial pollos'!G8-'cantidad pollos muertos'!G8+1))</f>
        <v>2.716066074458107E-2</v>
      </c>
      <c r="K9">
        <f>IF('cantidad pollos muertos'!G8="","",BETAINV(0.975,'cantidad pollos muertos'!G8+1,'cantidad inicial pollos'!G8-'cantidad pollos muertos'!G8+1))</f>
        <v>4.2190620433095072E-2</v>
      </c>
      <c r="L9">
        <f>IF('cantidad pollos muertos'!H8="","",BETAINV(0.025,'cantidad pollos muertos'!H8+1,'cantidad inicial pollos'!L8-'cantidad pollos muertos'!H8+1))</f>
        <v>2.5369111550737757E-2</v>
      </c>
      <c r="M9">
        <f>IF('cantidad pollos muertos'!H8="","",BETAINV(0.975,'cantidad pollos muertos'!H8+1,'cantidad inicial pollos'!H8-'cantidad pollos muertos'!H8+1))</f>
        <v>3.7042975275588641E-2</v>
      </c>
      <c r="N9">
        <f>IF('cantidad pollos muertos'!I8="","",BETAINV(0.025,'cantidad pollos muertos'!I8+1,'cantidad inicial pollos'!I8-'cantidad pollos muertos'!I8+1))</f>
        <v>1.5450609498083745E-2</v>
      </c>
      <c r="O9">
        <f>IF('cantidad pollos muertos'!I8="","",BETAINV(0.975,'cantidad pollos muertos'!I8+1,'cantidad inicial pollos'!I8-'cantidad pollos muertos'!I8+1))</f>
        <v>2.5772387588925971E-2</v>
      </c>
      <c r="P9">
        <f>IF('cantidad pollos muertos'!J8="","",BETAINV(0.025,'cantidad pollos muertos'!J8+1,'cantidad inicial pollos'!J8-'cantidad pollos muertos'!J8+1))</f>
        <v>2.0210637895702863E-2</v>
      </c>
      <c r="Q9">
        <f>IF('cantidad pollos muertos'!J8="","",BETAINV(0.975,'cantidad pollos muertos'!J8+1,'cantidad inicial pollos'!J8-'cantidad pollos muertos'!J8+1))</f>
        <v>3.2040419639864592E-2</v>
      </c>
      <c r="R9">
        <f>IF('cantidad pollos muertos'!K8="","",BETAINV(0.025,'cantidad pollos muertos'!K8+1,'cantidad inicial pollos'!K8-'cantidad pollos muertos'!K8+1))</f>
        <v>1.0466577968975184E-2</v>
      </c>
      <c r="S9">
        <f>IF('cantidad pollos muertos'!K8="","",BETAINV(0.975,'cantidad pollos muertos'!K8+1,'cantidad inicial pollos'!K8-'cantidad pollos muertos'!K8+1))</f>
        <v>1.9928097326246008E-2</v>
      </c>
      <c r="T9">
        <f>IF('cantidad pollos muertos'!L8="","",BETAINV(0.025,'cantidad pollos muertos'!L8+1,'cantidad inicial pollos'!L8-'cantidad pollos muertos'!L8+1))</f>
        <v>3.3258436438393095E-2</v>
      </c>
      <c r="U9">
        <f>IF('cantidad pollos muertos'!L8="","",BETAINV(0.975,'cantidad pollos muertos'!L8+1,'cantidad inicial pollos'!L8-'cantidad pollos muertos'!L8+1))</f>
        <v>4.7924711502538075E-2</v>
      </c>
      <c r="V9">
        <f>IF('cantidad pollos muertos'!M8="","",BETAINV(0.025,'cantidad pollos muertos'!M8+1,'cantidad inicial pollos'!M8-'cantidad pollos muertos'!M8+1))</f>
        <v>2.4400230390586707E-2</v>
      </c>
      <c r="W9">
        <f>IF('cantidad pollos muertos'!M8="","",BETAINV(0.975,'cantidad pollos muertos'!M8+1,'cantidad inicial pollos'!M8-'cantidad pollos muertos'!M8+1))</f>
        <v>3.7224973566750141E-2</v>
      </c>
      <c r="X9">
        <f>IF('cantidad pollos muertos'!N8="","",BETAINV(0.025,'cantidad pollos muertos'!N8+1,'cantidad inicial pollos'!N8-'cantidad pollos muertos'!N8+1))</f>
        <v>2.1471642573874995E-2</v>
      </c>
      <c r="Y9">
        <f>IF('cantidad pollos muertos'!N8="","",BETAINV(0.975,'cantidad pollos muertos'!N8+1,'cantidad inicial pollos'!N8-'cantidad pollos muertos'!N8+1))</f>
        <v>3.3604429932977076E-2</v>
      </c>
      <c r="Z9" t="str">
        <f>IF('cantidad pollos muertos'!O8="","",BETAINV(0.025,'cantidad pollos muertos'!O8+1,'cantidad inicial pollos'!O8-'cantidad pollos muertos'!O8+1))</f>
        <v/>
      </c>
      <c r="AA9" t="str">
        <f>IF('cantidad pollos muertos'!O8="","",BETAINV(0.975,'cantidad pollos muertos'!O8+1,'cantidad inicial pollos'!O8-'cantidad pollos muertos'!O8+1))</f>
        <v/>
      </c>
      <c r="AB9">
        <f>IF('cantidad pollos muertos'!P8="","",BETAINV(0.025,'cantidad pollos muertos'!P8+1,'cantidad inicial pollos'!P8-'cantidad pollos muertos'!P8+1))</f>
        <v>3.1276034151478477E-2</v>
      </c>
      <c r="AC9">
        <f>IF('cantidad pollos muertos'!P8="","",BETAINV(0.975,'cantidad pollos muertos'!P8+1,'cantidad inicial pollos'!P8-'cantidad pollos muertos'!P8+1))</f>
        <v>4.5555944845034224E-2</v>
      </c>
      <c r="AD9">
        <f>IF('cantidad pollos muertos'!Q8="","",BETAINV(0.025,'cantidad pollos muertos'!Q8+1,'cantidad inicial pollos'!Q8-'cantidad pollos muertos'!Q8+1))</f>
        <v>3.2067082280745958E-2</v>
      </c>
      <c r="AE9">
        <f>IF('cantidad pollos muertos'!Q8="","",BETAINV(0.975,'cantidad pollos muertos'!Q8+1,'cantidad inicial pollos'!Q8-'cantidad pollos muertos'!Q8+1))</f>
        <v>4.6220598781430033E-2</v>
      </c>
      <c r="AF9">
        <f>IF('cantidad pollos muertos'!R8="","",BETAINV(0.025,'cantidad pollos muertos'!R8+1,'cantidad inicial pollos'!R8-'cantidad pollos muertos'!R8+1))</f>
        <v>3.7190174834541317E-2</v>
      </c>
      <c r="AG9">
        <f>IF('cantidad pollos muertos'!R8="","",BETAINV(0.975,'cantidad pollos muertos'!R8+1,'cantidad inicial pollos'!R8-'cantidad pollos muertos'!R8+1))</f>
        <v>5.2286779639641345E-2</v>
      </c>
      <c r="AH9" t="str">
        <f>IF('cantidad pollos muertos'!S8="","",BETAINV(0.025,'cantidad pollos muertos'!S8+1,'cantidad inicial pollos'!S8-'cantidad pollos muertos'!S8+1))</f>
        <v/>
      </c>
      <c r="AI9" t="str">
        <f>IF('cantidad pollos muertos'!S8="","",BETAINV(0.975,'cantidad pollos muertos'!S8+1,'cantidad inicial pollos'!S8-'cantidad pollos muertos'!S8+1))</f>
        <v/>
      </c>
      <c r="AJ9">
        <f>IF('cantidad pollos muertos'!T8="","",BETAINV(0.025,'cantidad pollos muertos'!T8+1,'cantidad inicial pollos'!T8-'cantidad pollos muertos'!T8+1))</f>
        <v>0.30041617342524446</v>
      </c>
      <c r="AK9">
        <f>IF('cantidad pollos muertos'!T8="","",BETAINV(0.975,'cantidad pollos muertos'!T8+1,'cantidad inicial pollos'!T8-'cantidad pollos muertos'!T8+1))</f>
        <v>0.33453553237847378</v>
      </c>
      <c r="AL9">
        <f>IF('cantidad pollos muertos'!U8="","",BETAINV(0.025,'cantidad pollos muertos'!U8+1,'cantidad inicial pollos'!U8-'cantidad pollos muertos'!U8+1))</f>
        <v>2.2890745673332429E-2</v>
      </c>
      <c r="AM9">
        <f>IF('cantidad pollos muertos'!U8="","",BETAINV(0.975,'cantidad pollos muertos'!U8+1,'cantidad inicial pollos'!U8-'cantidad pollos muertos'!U8+1))</f>
        <v>3.5116322959663271E-2</v>
      </c>
      <c r="AN9">
        <f>IF('cantidad pollos muertos'!V8="","",BETAINV(0.025,'cantidad pollos muertos'!V8+1,'cantidad inicial pollos'!V8-'cantidad pollos muertos'!V8+1))</f>
        <v>2.446075798050024E-2</v>
      </c>
      <c r="AO9">
        <f>IF('cantidad pollos muertos'!V8="","",BETAINV(0.975,'cantidad pollos muertos'!V8+1,'cantidad inicial pollos'!V8-'cantidad pollos muertos'!V8+1))</f>
        <v>3.7042975275588641E-2</v>
      </c>
      <c r="AP9" t="str">
        <f>IF('cantidad pollos muertos'!W8="","",BETAINV(0.025,'cantidad pollos muertos'!W8+1,'cantidad inicial pollos'!W8-'cantidad pollos muertos'!W8+1))</f>
        <v/>
      </c>
      <c r="AQ9" t="str">
        <f>IF('cantidad pollos muertos'!W8="","",BETAINV(0.975,'cantidad pollos muertos'!W8+1,'cantidad inicial pollos'!W8-'cantidad pollos muertos'!W8+1))</f>
        <v/>
      </c>
      <c r="AR9">
        <f>IF('cantidad pollos muertos'!X8="","",BETAINV(0.025,'cantidad pollos muertos'!X8+1,'cantidad inicial pollos'!X8-'cantidad pollos muertos'!X8+1))</f>
        <v>5.3390765979019546E-2</v>
      </c>
      <c r="AS9">
        <f>IF('cantidad pollos muertos'!X8="","",BETAINV(0.975,'cantidad pollos muertos'!X8+1,'cantidad inicial pollos'!X8-'cantidad pollos muertos'!X8+1))</f>
        <v>7.1052604365895777E-2</v>
      </c>
      <c r="AT9">
        <f>IF('cantidad pollos muertos'!Y8="","",BETAINV(0.025,'cantidad pollos muertos'!Y8+1,'cantidad inicial pollos'!Y8-'cantidad pollos muertos'!Y8+1))</f>
        <v>1.6677589305807042E-2</v>
      </c>
      <c r="AU9">
        <f>IF('cantidad pollos muertos'!Y8="","",BETAINV(0.975,'cantidad pollos muertos'!Y8+1,'cantidad inicial pollos'!Y8-'cantidad pollos muertos'!Y8+1))</f>
        <v>2.7342766182369638E-2</v>
      </c>
      <c r="AV9">
        <f>IF('cantidad pollos muertos'!Z8="","",BETAINV(0.025,'cantidad pollos muertos'!Z8+1,'cantidad inicial pollos'!Z8-'cantidad pollos muertos'!Z8+1))</f>
        <v>2.5090342907637488E-2</v>
      </c>
      <c r="AW9">
        <f>IF('cantidad pollos muertos'!Z8="","",BETAINV(0.975,'cantidad pollos muertos'!Z8+1,'cantidad inicial pollos'!Z8-'cantidad pollos muertos'!Z8+1))</f>
        <v>3.7812055133523148E-2</v>
      </c>
      <c r="AX9">
        <f>IF('cantidad pollos muertos'!AA8="","",BETAINV(0.025,'cantidad pollos muertos'!AA8+1,'cantidad inicial pollos'!AA8-'cantidad pollos muertos'!AA8+1))</f>
        <v>4.0409246614033022E-2</v>
      </c>
      <c r="AY9">
        <f>IF('cantidad pollos muertos'!AA8="","",BETAINV(0.975,'cantidad pollos muertos'!AA8+1,'cantidad inicial pollos'!AA8-'cantidad pollos muertos'!AA8+1))</f>
        <v>5.606099727063496E-2</v>
      </c>
      <c r="AZ9" t="str">
        <f>IF('cantidad pollos muertos'!AZ10="","",BETAINV(0.025,'cantidad pollos muertos'!AZ10+1,'cantidad inicial pollos'!AZ10-'cantidad pollos muertos'!AZ10+1))</f>
        <v/>
      </c>
      <c r="BB9" t="str">
        <f>IF('cantidad pollos muertos'!BC10="","",BETAINV(0.025,'cantidad pollos muertos'!BC10+1,'cantidad inicial pollos'!BC10-'cantidad pollos muertos'!BC10+1))</f>
        <v/>
      </c>
      <c r="BC9" t="str">
        <f>IF('cantidad pollos muertos'!BC10="","",BETAINV(0.975,'cantidad pollos muertos'!BC10+1,'cantidad inicial pollos'!BC10-'cantidad pollos muertos'!BC10+1))</f>
        <v/>
      </c>
      <c r="BD9" t="str">
        <f>IF('cantidad pollos muertos'!BD10="","",BETAINV(0.025,'cantidad pollos muertos'!BD10+1,'cantidad inicial pollos'!BD10-'cantidad pollos muertos'!BD10+1))</f>
        <v/>
      </c>
      <c r="BE9" t="str">
        <f>IF('cantidad pollos muertos'!BD10="","",BETAINV(0.975,'cantidad pollos muertos'!BD10+1,'cantidad inicial pollos'!BD10-'cantidad pollos muertos'!BD10+1))</f>
        <v/>
      </c>
    </row>
    <row r="10" spans="1:57" x14ac:dyDescent="0.25">
      <c r="A10" t="s">
        <v>9</v>
      </c>
      <c r="B10">
        <f>IF('cantidad pollos muertos'!C9="","",BETAINV(0.025,'cantidad pollos muertos'!C9+1,'cantidad inicial pollos'!C9-'cantidad pollos muertos'!C9+1))</f>
        <v>4.0731808482043289E-2</v>
      </c>
      <c r="C10">
        <f>IF('cantidad pollos muertos'!C9="","",BETAINV(0.975,'cantidad pollos muertos'!C9+1,'cantidad inicial pollos'!C9-'cantidad pollos muertos'!C9+1))</f>
        <v>5.6437764123573486E-2</v>
      </c>
      <c r="D10">
        <f>IF('cantidad pollos muertos'!D9="","",BETAINV(0.025,'cantidad pollos muertos'!D9+1,'cantidad inicial pollos'!D9-'cantidad pollos muertos'!D9+1))</f>
        <v>2.0606382210284033E-2</v>
      </c>
      <c r="E10">
        <f>IF('cantidad pollos muertos'!D9="","",BETAINV(0.975,'cantidad pollos muertos'!D9+1,'cantidad inicial pollos'!D9-'cantidad pollos muertos'!D9+1))</f>
        <v>3.1888525551535207E-2</v>
      </c>
      <c r="F10">
        <f>IF('cantidad pollos muertos'!E9="","",BETAINV(0.025,'cantidad pollos muertos'!E9+1,'cantidad inicial pollos'!E9-'cantidad pollos muertos'!E9+1))</f>
        <v>2.6414295291916034E-2</v>
      </c>
      <c r="G10">
        <f>IF('cantidad pollos muertos'!E9="","",BETAINV(0.975,'cantidad pollos muertos'!E9+1,'cantidad inicial pollos'!E9-'cantidad pollos muertos'!E9+1))</f>
        <v>3.8955612594556821E-2</v>
      </c>
      <c r="H10">
        <f>IF('cantidad pollos muertos'!F9="","",BETAINV(0.025,'cantidad pollos muertos'!F9+1,'cantidad inicial pollos'!F9-'cantidad pollos muertos'!F9+1))</f>
        <v>4.6200430171398098E-2</v>
      </c>
      <c r="I10">
        <f>IF('cantidad pollos muertos'!F9="","",BETAINV(0.975,'cantidad pollos muertos'!F9+1,'cantidad inicial pollos'!F9-'cantidad pollos muertos'!F9+1))</f>
        <v>6.2194808022706938E-2</v>
      </c>
      <c r="J10">
        <f>IF('cantidad pollos muertos'!G9="","",BETAINV(0.025,'cantidad pollos muertos'!G9+1,'cantidad inicial pollos'!G9-'cantidad pollos muertos'!G9+1))</f>
        <v>2.3930394836209918E-2</v>
      </c>
      <c r="K10">
        <f>IF('cantidad pollos muertos'!G9="","",BETAINV(0.975,'cantidad pollos muertos'!G9+1,'cantidad inicial pollos'!G9-'cantidad pollos muertos'!G9+1))</f>
        <v>3.720709903045305E-2</v>
      </c>
      <c r="L10">
        <f>IF('cantidad pollos muertos'!H9="","",BETAINV(0.025,'cantidad pollos muertos'!H9+1,'cantidad inicial pollos'!L9-'cantidad pollos muertos'!H9+1))</f>
        <v>4.2810853173733503E-3</v>
      </c>
      <c r="M10">
        <f>IF('cantidad pollos muertos'!H9="","",BETAINV(0.975,'cantidad pollos muertos'!H9+1,'cantidad inicial pollos'!H9-'cantidad pollos muertos'!H9+1))</f>
        <v>1.4499390410438795E-2</v>
      </c>
      <c r="N10">
        <f>IF('cantidad pollos muertos'!I9="","",BETAINV(0.025,'cantidad pollos muertos'!I9+1,'cantidad inicial pollos'!I9-'cantidad pollos muertos'!I9+1))</f>
        <v>2.1946757768382789E-2</v>
      </c>
      <c r="O10">
        <f>IF('cantidad pollos muertos'!I9="","",BETAINV(0.975,'cantidad pollos muertos'!I9+1,'cantidad inicial pollos'!I9-'cantidad pollos muertos'!I9+1))</f>
        <v>3.4241616982942147E-2</v>
      </c>
      <c r="P10">
        <f>IF('cantidad pollos muertos'!J9="","",BETAINV(0.025,'cantidad pollos muertos'!J9+1,'cantidad inicial pollos'!J9-'cantidad pollos muertos'!J9+1))</f>
        <v>2.6054615412642493E-2</v>
      </c>
      <c r="Q10">
        <f>IF('cantidad pollos muertos'!J9="","",BETAINV(0.975,'cantidad pollos muertos'!J9+1,'cantidad inicial pollos'!J9-'cantidad pollos muertos'!J9+1))</f>
        <v>3.8991267431803145E-2</v>
      </c>
      <c r="R10">
        <f>IF('cantidad pollos muertos'!K9="","",BETAINV(0.025,'cantidad pollos muertos'!K9+1,'cantidad inicial pollos'!K9-'cantidad pollos muertos'!K9+1))</f>
        <v>3.0177002469535349E-2</v>
      </c>
      <c r="S10">
        <f>IF('cantidad pollos muertos'!K9="","",BETAINV(0.975,'cantidad pollos muertos'!K9+1,'cantidad inicial pollos'!K9-'cantidad pollos muertos'!K9+1))</f>
        <v>4.3966547647644405E-2</v>
      </c>
      <c r="T10">
        <f>IF('cantidad pollos muertos'!L9="","",BETAINV(0.025,'cantidad pollos muertos'!L9+1,'cantidad inicial pollos'!L9-'cantidad pollos muertos'!L9+1))</f>
        <v>2.132678533276482E-2</v>
      </c>
      <c r="U10">
        <f>IF('cantidad pollos muertos'!L9="","",BETAINV(0.975,'cantidad pollos muertos'!L9+1,'cantidad inicial pollos'!L9-'cantidad pollos muertos'!L9+1))</f>
        <v>3.3183614281491081E-2</v>
      </c>
      <c r="V10">
        <f>IF('cantidad pollos muertos'!M9="","",BETAINV(0.025,'cantidad pollos muertos'!M9+1,'cantidad inicial pollos'!M9-'cantidad pollos muertos'!M9+1))</f>
        <v>1.4839491438012621E-2</v>
      </c>
      <c r="W10">
        <f>IF('cantidad pollos muertos'!M9="","",BETAINV(0.975,'cantidad pollos muertos'!M9+1,'cantidad inicial pollos'!M9-'cantidad pollos muertos'!M9+1))</f>
        <v>2.4984823555715407E-2</v>
      </c>
      <c r="X10">
        <f>IF('cantidad pollos muertos'!N9="","",BETAINV(0.025,'cantidad pollos muertos'!N9+1,'cantidad inicial pollos'!N9-'cantidad pollos muertos'!N9+1))</f>
        <v>1.0913153600965573E-2</v>
      </c>
      <c r="Y10">
        <f>IF('cantidad pollos muertos'!N9="","",BETAINV(0.975,'cantidad pollos muertos'!N9+1,'cantidad inicial pollos'!N9-'cantidad pollos muertos'!N9+1))</f>
        <v>1.9819659838090309E-2</v>
      </c>
      <c r="Z10" t="str">
        <f>IF('cantidad pollos muertos'!O9="","",BETAINV(0.025,'cantidad pollos muertos'!O9+1,'cantidad inicial pollos'!O9-'cantidad pollos muertos'!O9+1))</f>
        <v/>
      </c>
      <c r="AA10" t="str">
        <f>IF('cantidad pollos muertos'!O9="","",BETAINV(0.975,'cantidad pollos muertos'!O9+1,'cantidad inicial pollos'!O9-'cantidad pollos muertos'!O9+1))</f>
        <v/>
      </c>
      <c r="AB10">
        <f>IF('cantidad pollos muertos'!P9="","",BETAINV(0.025,'cantidad pollos muertos'!P9+1,'cantidad inicial pollos'!P9-'cantidad pollos muertos'!P9+1))</f>
        <v>1.9769460095580962E-2</v>
      </c>
      <c r="AC10">
        <f>IF('cantidad pollos muertos'!P9="","",BETAINV(0.975,'cantidad pollos muertos'!P9+1,'cantidad inicial pollos'!P9-'cantidad pollos muertos'!P9+1))</f>
        <v>3.124426518397716E-2</v>
      </c>
      <c r="AD10">
        <f>IF('cantidad pollos muertos'!Q9="","",BETAINV(0.025,'cantidad pollos muertos'!Q9+1,'cantidad inicial pollos'!Q9-'cantidad pollos muertos'!Q9+1))</f>
        <v>1.3622426464357127E-2</v>
      </c>
      <c r="AE10">
        <f>IF('cantidad pollos muertos'!Q9="","",BETAINV(0.975,'cantidad pollos muertos'!Q9+1,'cantidad inicial pollos'!Q9-'cantidad pollos muertos'!Q9+1))</f>
        <v>2.3404517437229044E-2</v>
      </c>
      <c r="AF10">
        <f>IF('cantidad pollos muertos'!R9="","",BETAINV(0.025,'cantidad pollos muertos'!R9+1,'cantidad inicial pollos'!R9-'cantidad pollos muertos'!R9+1))</f>
        <v>1.392601682751992E-2</v>
      </c>
      <c r="AG10">
        <f>IF('cantidad pollos muertos'!R9="","",BETAINV(0.975,'cantidad pollos muertos'!R9+1,'cantidad inicial pollos'!R9-'cantidad pollos muertos'!R9+1))</f>
        <v>2.3800270792278422E-2</v>
      </c>
      <c r="AH10" t="str">
        <f>IF('cantidad pollos muertos'!S9="","",BETAINV(0.025,'cantidad pollos muertos'!S9+1,'cantidad inicial pollos'!S9-'cantidad pollos muertos'!S9+1))</f>
        <v/>
      </c>
      <c r="AI10" t="str">
        <f>IF('cantidad pollos muertos'!S9="","",BETAINV(0.975,'cantidad pollos muertos'!S9+1,'cantidad inicial pollos'!S9-'cantidad pollos muertos'!S9+1))</f>
        <v/>
      </c>
      <c r="AJ10">
        <f>IF('cantidad pollos muertos'!T9="","",BETAINV(0.025,'cantidad pollos muertos'!T9+1,'cantidad inicial pollos'!T9-'cantidad pollos muertos'!T9+1))</f>
        <v>3.8154610307487187E-2</v>
      </c>
      <c r="AK10">
        <f>IF('cantidad pollos muertos'!T9="","",BETAINV(0.975,'cantidad pollos muertos'!T9+1,'cantidad inicial pollos'!T9-'cantidad pollos muertos'!T9+1))</f>
        <v>5.3420331435963475E-2</v>
      </c>
      <c r="AL10">
        <f>IF('cantidad pollos muertos'!U9="","",BETAINV(0.025,'cantidad pollos muertos'!U9+1,'cantidad inicial pollos'!U9-'cantidad pollos muertos'!U9+1))</f>
        <v>7.6734407567687016E-3</v>
      </c>
      <c r="AM10">
        <f>IF('cantidad pollos muertos'!U9="","",BETAINV(0.975,'cantidad pollos muertos'!U9+1,'cantidad inicial pollos'!U9-'cantidad pollos muertos'!U9+1))</f>
        <v>1.536639611025048E-2</v>
      </c>
      <c r="AN10">
        <f>IF('cantidad pollos muertos'!V9="","",BETAINV(0.025,'cantidad pollos muertos'!V9+1,'cantidad inicial pollos'!V9-'cantidad pollos muertos'!V9+1))</f>
        <v>2.446075798050024E-2</v>
      </c>
      <c r="AO10">
        <f>IF('cantidad pollos muertos'!V9="","",BETAINV(0.975,'cantidad pollos muertos'!V9+1,'cantidad inicial pollos'!V9-'cantidad pollos muertos'!V9+1))</f>
        <v>3.7042975275588641E-2</v>
      </c>
      <c r="AP10" t="str">
        <f>IF('cantidad pollos muertos'!W9="","",BETAINV(0.025,'cantidad pollos muertos'!W9+1,'cantidad inicial pollos'!W9-'cantidad pollos muertos'!W9+1))</f>
        <v/>
      </c>
      <c r="AQ10" t="str">
        <f>IF('cantidad pollos muertos'!W9="","",BETAINV(0.975,'cantidad pollos muertos'!W9+1,'cantidad inicial pollos'!W9-'cantidad pollos muertos'!W9+1))</f>
        <v/>
      </c>
      <c r="AR10">
        <f>IF('cantidad pollos muertos'!X9="","",BETAINV(0.025,'cantidad pollos muertos'!X9+1,'cantidad inicial pollos'!X9-'cantidad pollos muertos'!X9+1))</f>
        <v>1.8219455975166967E-2</v>
      </c>
      <c r="AS10">
        <f>IF('cantidad pollos muertos'!X9="","",BETAINV(0.975,'cantidad pollos muertos'!X9+1,'cantidad inicial pollos'!X9-'cantidad pollos muertos'!X9+1))</f>
        <v>2.9297588457250057E-2</v>
      </c>
      <c r="AT10">
        <f>IF('cantidad pollos muertos'!Y9="","",BETAINV(0.025,'cantidad pollos muertos'!Y9+1,'cantidad inicial pollos'!Y9-'cantidad pollos muertos'!Y9+1))</f>
        <v>7.5079086831585276E-2</v>
      </c>
      <c r="AU10">
        <f>IF('cantidad pollos muertos'!Y9="","",BETAINV(0.975,'cantidad pollos muertos'!Y9+1,'cantidad inicial pollos'!Y9-'cantidad pollos muertos'!Y9+1))</f>
        <v>9.5519885252404513E-2</v>
      </c>
      <c r="AV10">
        <f>IF('cantidad pollos muertos'!Z9="","",BETAINV(0.025,'cantidad pollos muertos'!Z9+1,'cantidad inicial pollos'!Z9-'cantidad pollos muertos'!Z9+1))</f>
        <v>1.5144844396790945E-2</v>
      </c>
      <c r="AW10">
        <f>IF('cantidad pollos muertos'!Z9="","",BETAINV(0.975,'cantidad pollos muertos'!Z9+1,'cantidad inicial pollos'!Z9-'cantidad pollos muertos'!Z9+1))</f>
        <v>2.5378811905913401E-2</v>
      </c>
      <c r="AX10">
        <f>IF('cantidad pollos muertos'!AA9="","",BETAINV(0.025,'cantidad pollos muertos'!AA9+1,'cantidad inicial pollos'!AA9-'cantidad pollos muertos'!AA9+1))</f>
        <v>4.6556371699174315E-2</v>
      </c>
      <c r="AY10">
        <f>IF('cantidad pollos muertos'!AA9="","",BETAINV(0.975,'cantidad pollos muertos'!AA9+1,'cantidad inicial pollos'!AA9-'cantidad pollos muertos'!AA9+1))</f>
        <v>6.3201112315604324E-2</v>
      </c>
      <c r="AZ10" t="str">
        <f>IF('cantidad pollos muertos'!AZ11="","",BETAINV(0.025,'cantidad pollos muertos'!AZ11+1,'cantidad inicial pollos'!AZ11-'cantidad pollos muertos'!AZ11+1))</f>
        <v/>
      </c>
      <c r="BA10" t="str">
        <f>IF('cantidad pollos muertos'!AZ11="","",BETAINV(0.975,'cantidad pollos muertos'!AZ11+1,'cantidad inicial pollos'!AZ11-'cantidad pollos muertos'!AZ11+1))</f>
        <v/>
      </c>
      <c r="BB10" t="str">
        <f>IF('cantidad pollos muertos'!BC11="","",BETAINV(0.025,'cantidad pollos muertos'!BC11+1,'cantidad inicial pollos'!BC11-'cantidad pollos muertos'!BC11+1))</f>
        <v/>
      </c>
      <c r="BC10" t="str">
        <f>IF('cantidad pollos muertos'!BC11="","",BETAINV(0.975,'cantidad pollos muertos'!BC11+1,'cantidad inicial pollos'!BC11-'cantidad pollos muertos'!BC11+1))</f>
        <v/>
      </c>
      <c r="BD10" t="str">
        <f>IF('cantidad pollos muertos'!BD11="","",BETAINV(0.025,'cantidad pollos muertos'!BD11+1,'cantidad inicial pollos'!BD11-'cantidad pollos muertos'!BD11+1))</f>
        <v/>
      </c>
      <c r="BE10" t="str">
        <f>IF('cantidad pollos muertos'!BD11="","",BETAINV(0.975,'cantidad pollos muertos'!BD11+1,'cantidad inicial pollos'!BD11-'cantidad pollos muertos'!BD11+1))</f>
        <v/>
      </c>
    </row>
    <row r="11" spans="1:57" x14ac:dyDescent="0.25">
      <c r="A11" t="s">
        <v>7</v>
      </c>
      <c r="B11">
        <f>IF('cantidad pollos muertos'!C10="","",BETAINV(0.025,'cantidad pollos muertos'!C10+1,'cantidad inicial pollos'!C10-'cantidad pollos muertos'!C10+1))</f>
        <v>4.6460508905397505E-2</v>
      </c>
      <c r="C11">
        <f>IF('cantidad pollos muertos'!C10="","",BETAINV(0.975,'cantidad pollos muertos'!C10+1,'cantidad inicial pollos'!C10-'cantidad pollos muertos'!C10+1))</f>
        <v>6.3134146192951879E-2</v>
      </c>
      <c r="D11">
        <f>IF('cantidad pollos muertos'!D10="","",BETAINV(0.025,'cantidad pollos muertos'!D10+1,'cantidad inicial pollos'!D10-'cantidad pollos muertos'!D10+1))</f>
        <v>3.8911139876249536E-2</v>
      </c>
      <c r="E11">
        <f>IF('cantidad pollos muertos'!D10="","",BETAINV(0.975,'cantidad pollos muertos'!D10+1,'cantidad inicial pollos'!D10-'cantidad pollos muertos'!D10+1))</f>
        <v>5.3746965655796064E-2</v>
      </c>
      <c r="F11">
        <f>IF('cantidad pollos muertos'!E10="","",BETAINV(0.025,'cantidad pollos muertos'!E10+1,'cantidad inicial pollos'!E10-'cantidad pollos muertos'!E10+1))</f>
        <v>2.5771162859455771E-2</v>
      </c>
      <c r="G11">
        <f>IF('cantidad pollos muertos'!E10="","",BETAINV(0.975,'cantidad pollos muertos'!E10+1,'cantidad inicial pollos'!E10-'cantidad pollos muertos'!E10+1))</f>
        <v>3.8165194033874528E-2</v>
      </c>
      <c r="H11">
        <f>IF('cantidad pollos muertos'!F10="","",BETAINV(0.025,'cantidad pollos muertos'!F10+1,'cantidad inicial pollos'!F10-'cantidad pollos muertos'!F10+1))</f>
        <v>0.11743907636986073</v>
      </c>
      <c r="I11">
        <f>IF('cantidad pollos muertos'!F10="","",BETAINV(0.975,'cantidad pollos muertos'!F10+1,'cantidad inicial pollos'!F10-'cantidad pollos muertos'!F10+1))</f>
        <v>0.14119004715724803</v>
      </c>
      <c r="J11">
        <f>IF('cantidad pollos muertos'!G10="","",BETAINV(0.025,'cantidad pollos muertos'!G10+1,'cantidad inicial pollos'!G10-'cantidad pollos muertos'!G10+1))</f>
        <v>2.6699971348439516E-2</v>
      </c>
      <c r="K11">
        <f>IF('cantidad pollos muertos'!G10="","",BETAINV(0.975,'cantidad pollos muertos'!G10+1,'cantidad inicial pollos'!G10-'cantidad pollos muertos'!G10+1))</f>
        <v>4.0606769803118059E-2</v>
      </c>
      <c r="L11">
        <f>IF('cantidad pollos muertos'!H10="","",BETAINV(0.025,'cantidad pollos muertos'!H10+1,'cantidad inicial pollos'!L10-'cantidad pollos muertos'!H10+1))</f>
        <v>1.5756776318995597E-2</v>
      </c>
      <c r="M11">
        <f>IF('cantidad pollos muertos'!H10="","",BETAINV(0.975,'cantidad pollos muertos'!H10+1,'cantidad inicial pollos'!H10-'cantidad pollos muertos'!H10+1))</f>
        <v>3.6582706402000675E-2</v>
      </c>
      <c r="N11">
        <f>IF('cantidad pollos muertos'!I10="","",BETAINV(0.025,'cantidad pollos muertos'!I10+1,'cantidad inicial pollos'!I10-'cantidad pollos muertos'!I10+1))</f>
        <v>2.4065905738564014E-2</v>
      </c>
      <c r="O11">
        <f>IF('cantidad pollos muertos'!I10="","",BETAINV(0.975,'cantidad pollos muertos'!I10+1,'cantidad inicial pollos'!I10-'cantidad pollos muertos'!I10+1))</f>
        <v>3.6811755308460259E-2</v>
      </c>
      <c r="P11">
        <f>IF('cantidad pollos muertos'!J10="","",BETAINV(0.025,'cantidad pollos muertos'!J10+1,'cantidad inicial pollos'!J10-'cantidad pollos muertos'!J10+1))</f>
        <v>1.9769460095580962E-2</v>
      </c>
      <c r="Q11">
        <f>IF('cantidad pollos muertos'!J10="","",BETAINV(0.975,'cantidad pollos muertos'!J10+1,'cantidad inicial pollos'!J10-'cantidad pollos muertos'!J10+1))</f>
        <v>3.124426518397716E-2</v>
      </c>
      <c r="R11">
        <f>IF('cantidad pollos muertos'!K10="","",BETAINV(0.025,'cantidad pollos muertos'!K10+1,'cantidad inicial pollos'!K10-'cantidad pollos muertos'!K10+1))</f>
        <v>3.0792248544946031E-2</v>
      </c>
      <c r="S11">
        <f>IF('cantidad pollos muertos'!K10="","",BETAINV(0.975,'cantidad pollos muertos'!K10+1,'cantidad inicial pollos'!K10-'cantidad pollos muertos'!K10+1))</f>
        <v>4.4698111612588076E-2</v>
      </c>
      <c r="T11">
        <f>IF('cantidad pollos muertos'!L10="","",BETAINV(0.025,'cantidad pollos muertos'!L10+1,'cantidad inicial pollos'!L10-'cantidad pollos muertos'!L10+1))</f>
        <v>2.9202422696827456E-2</v>
      </c>
      <c r="U11">
        <f>IF('cantidad pollos muertos'!L10="","",BETAINV(0.975,'cantidad pollos muertos'!L10+1,'cantidad inicial pollos'!L10-'cantidad pollos muertos'!L10+1))</f>
        <v>4.2791284541561558E-2</v>
      </c>
      <c r="V11">
        <f>IF('cantidad pollos muertos'!M10="","",BETAINV(0.025,'cantidad pollos muertos'!M10+1,'cantidad inicial pollos'!M10-'cantidad pollos muertos'!M10+1))</f>
        <v>2.5720786424973059E-2</v>
      </c>
      <c r="W11">
        <f>IF('cantidad pollos muertos'!M10="","",BETAINV(0.975,'cantidad pollos muertos'!M10+1,'cantidad inicial pollos'!M10-'cantidad pollos muertos'!M10+1))</f>
        <v>3.8580275853543289E-2</v>
      </c>
      <c r="X11">
        <f>IF('cantidad pollos muertos'!N10="","",BETAINV(0.025,'cantidad pollos muertos'!N10+1,'cantidad inicial pollos'!N10-'cantidad pollos muertos'!N10+1))</f>
        <v>8.8405081358488655E-3</v>
      </c>
      <c r="Y11">
        <f>IF('cantidad pollos muertos'!N10="","",BETAINV(0.975,'cantidad pollos muertos'!N10+1,'cantidad inicial pollos'!N10-'cantidad pollos muertos'!N10+1))</f>
        <v>1.6996802499655517E-2</v>
      </c>
      <c r="Z11" t="str">
        <f>IF('cantidad pollos muertos'!O10="","",BETAINV(0.025,'cantidad pollos muertos'!O10+1,'cantidad inicial pollos'!O10-'cantidad pollos muertos'!O10+1))</f>
        <v/>
      </c>
      <c r="AA11" t="str">
        <f>IF('cantidad pollos muertos'!O10="","",BETAINV(0.975,'cantidad pollos muertos'!O10+1,'cantidad inicial pollos'!O10-'cantidad pollos muertos'!O10+1))</f>
        <v/>
      </c>
      <c r="AB11">
        <f>IF('cantidad pollos muertos'!P10="","",BETAINV(0.025,'cantidad pollos muertos'!P10+1,'cantidad inicial pollos'!P10-'cantidad pollos muertos'!P10+1))</f>
        <v>5.894964882288637E-2</v>
      </c>
      <c r="AC11">
        <f>IF('cantidad pollos muertos'!P10="","",BETAINV(0.975,'cantidad pollos muertos'!P10+1,'cantidad inicial pollos'!P10-'cantidad pollos muertos'!P10+1))</f>
        <v>7.7382290388109842E-2</v>
      </c>
      <c r="AD11">
        <f>IF('cantidad pollos muertos'!Q10="","",BETAINV(0.025,'cantidad pollos muertos'!Q10+1,'cantidad inicial pollos'!Q10-'cantidad pollos muertos'!Q10+1))</f>
        <v>3.2386185563025083E-2</v>
      </c>
      <c r="AE11">
        <f>IF('cantidad pollos muertos'!Q10="","",BETAINV(0.975,'cantidad pollos muertos'!Q10+1,'cantidad inicial pollos'!Q10-'cantidad pollos muertos'!Q10+1))</f>
        <v>4.66008255444057E-2</v>
      </c>
      <c r="AF11">
        <f>IF('cantidad pollos muertos'!R10="","",BETAINV(0.025,'cantidad pollos muertos'!R10+1,'cantidad inicial pollos'!R10-'cantidad pollos muertos'!R10+1))</f>
        <v>2.446075798050024E-2</v>
      </c>
      <c r="AG11">
        <f>IF('cantidad pollos muertos'!R10="","",BETAINV(0.975,'cantidad pollos muertos'!R10+1,'cantidad inicial pollos'!R10-'cantidad pollos muertos'!R10+1))</f>
        <v>3.7042975275588641E-2</v>
      </c>
      <c r="AH11" t="str">
        <f>IF('cantidad pollos muertos'!S10="","",BETAINV(0.025,'cantidad pollos muertos'!S10+1,'cantidad inicial pollos'!S10-'cantidad pollos muertos'!S10+1))</f>
        <v/>
      </c>
      <c r="AI11" t="str">
        <f>IF('cantidad pollos muertos'!S10="","",BETAINV(0.975,'cantidad pollos muertos'!S10+1,'cantidad inicial pollos'!S10-'cantidad pollos muertos'!S10+1))</f>
        <v/>
      </c>
      <c r="AJ11">
        <f>IF('cantidad pollos muertos'!T10="","",BETAINV(0.025,'cantidad pollos muertos'!T10+1,'cantidad inicial pollos'!T10-'cantidad pollos muertos'!T10+1))</f>
        <v>2.2365674060021868E-2</v>
      </c>
      <c r="AK11">
        <f>IF('cantidad pollos muertos'!T10="","",BETAINV(0.975,'cantidad pollos muertos'!T10+1,'cantidad inicial pollos'!T10-'cantidad pollos muertos'!T10+1))</f>
        <v>2.712583869968721E-2</v>
      </c>
      <c r="AL11">
        <f>IF('cantidad pollos muertos'!U10="","",BETAINV(0.025,'cantidad pollos muertos'!U10+1,'cantidad inicial pollos'!U10-'cantidad pollos muertos'!U10+1))</f>
        <v>3.7468112934970363E-2</v>
      </c>
      <c r="AM11">
        <f>IF('cantidad pollos muertos'!U10="","",BETAINV(0.975,'cantidad pollos muertos'!U10+1,'cantidad inicial pollos'!U10-'cantidad pollos muertos'!U10+1))</f>
        <v>4.3510991825092549E-2</v>
      </c>
      <c r="AN11">
        <f>IF('cantidad pollos muertos'!V10="","",BETAINV(0.025,'cantidad pollos muertos'!V10+1,'cantidad inicial pollos'!V10-'cantidad pollos muertos'!V10+1))</f>
        <v>2.9924634588511433E-2</v>
      </c>
      <c r="AO11">
        <f>IF('cantidad pollos muertos'!V10="","",BETAINV(0.975,'cantidad pollos muertos'!V10+1,'cantidad inicial pollos'!V10-'cantidad pollos muertos'!V10+1))</f>
        <v>3.5371935053773562E-2</v>
      </c>
      <c r="AP11" t="str">
        <f>IF('cantidad pollos muertos'!W10="","",BETAINV(0.025,'cantidad pollos muertos'!W10+1,'cantidad inicial pollos'!W10-'cantidad pollos muertos'!W10+1))</f>
        <v/>
      </c>
      <c r="AQ11" t="str">
        <f>IF('cantidad pollos muertos'!W10="","",BETAINV(0.975,'cantidad pollos muertos'!W10+1,'cantidad inicial pollos'!W10-'cantidad pollos muertos'!W10+1))</f>
        <v/>
      </c>
      <c r="AR11">
        <f>IF('cantidad pollos muertos'!X10="","",BETAINV(0.025,'cantidad pollos muertos'!X10+1,'cantidad inicial pollos'!X10-'cantidad pollos muertos'!X10+1))</f>
        <v>2.8573263360182729E-2</v>
      </c>
      <c r="AS11">
        <f>IF('cantidad pollos muertos'!X10="","",BETAINV(0.975,'cantidad pollos muertos'!X10+1,'cantidad inicial pollos'!X10-'cantidad pollos muertos'!X10+1))</f>
        <v>3.3905350590661021E-2</v>
      </c>
      <c r="AT11">
        <f>IF('cantidad pollos muertos'!Y10="","",BETAINV(0.025,'cantidad pollos muertos'!Y10+1,'cantidad inicial pollos'!Y10-'cantidad pollos muertos'!Y10+1))</f>
        <v>3.5342962800918795E-2</v>
      </c>
      <c r="AU11">
        <f>IF('cantidad pollos muertos'!Y10="","",BETAINV(0.975,'cantidad pollos muertos'!Y10+1,'cantidad inicial pollos'!Y10-'cantidad pollos muertos'!Y10+1))</f>
        <v>4.1225429083631804E-2</v>
      </c>
      <c r="AV11">
        <f>IF('cantidad pollos muertos'!Z10="","",BETAINV(0.025,'cantidad pollos muertos'!Z10+1,'cantidad inicial pollos'!Z10-'cantidad pollos muertos'!Z10+1))</f>
        <v>5.103702749999417E-2</v>
      </c>
      <c r="AW11">
        <f>IF('cantidad pollos muertos'!Z10="","",BETAINV(0.975,'cantidad pollos muertos'!Z10+1,'cantidad inicial pollos'!Z10-'cantidad pollos muertos'!Z10+1))</f>
        <v>5.7999110555297273E-2</v>
      </c>
      <c r="AX11">
        <f>IF('cantidad pollos muertos'!AA10="","",BETAINV(0.025,'cantidad pollos muertos'!AA10+1,'cantidad inicial pollos'!AA10-'cantidad pollos muertos'!AA10+1))</f>
        <v>5.8472872292938856E-2</v>
      </c>
      <c r="AY11">
        <f>IF('cantidad pollos muertos'!AA10="","",BETAINV(0.975,'cantidad pollos muertos'!AA10+1,'cantidad inicial pollos'!AA10-'cantidad pollos muertos'!AA10+1))</f>
        <v>6.5878239647126247E-2</v>
      </c>
      <c r="AZ11" t="str">
        <f>IF('cantidad pollos muertos'!AZ12="","",BETAINV(0.025,'cantidad pollos muertos'!AZ12+1,'cantidad inicial pollos'!AZ12-'cantidad pollos muertos'!AZ12+1))</f>
        <v/>
      </c>
      <c r="BA11" t="str">
        <f>IF('cantidad pollos muertos'!AZ12="","",BETAINV(0.975,'cantidad pollos muertos'!AZ12+1,'cantidad inicial pollos'!AZ12-'cantidad pollos muertos'!AZ12+1))</f>
        <v/>
      </c>
      <c r="BB11" t="str">
        <f>IF('cantidad pollos muertos'!BC12="","",BETAINV(0.025,'cantidad pollos muertos'!BC12+1,'cantidad inicial pollos'!BC12-'cantidad pollos muertos'!BC12+1))</f>
        <v/>
      </c>
      <c r="BC11" t="str">
        <f>IF('cantidad pollos muertos'!BC12="","",BETAINV(0.975,'cantidad pollos muertos'!BC12+1,'cantidad inicial pollos'!BC12-'cantidad pollos muertos'!BC12+1))</f>
        <v/>
      </c>
      <c r="BD11" t="str">
        <f>IF('cantidad pollos muertos'!BD12="","",BETAINV(0.025,'cantidad pollos muertos'!BD12+1,'cantidad inicial pollos'!BD12-'cantidad pollos muertos'!BD12+1))</f>
        <v/>
      </c>
      <c r="BE11" t="str">
        <f>IF('cantidad pollos muertos'!BD12="","",BETAINV(0.975,'cantidad pollos muertos'!BD12+1,'cantidad inicial pollos'!BD12-'cantidad pollos muertos'!BD12+1))</f>
        <v/>
      </c>
    </row>
    <row r="12" spans="1:57" x14ac:dyDescent="0.25">
      <c r="A12" t="s">
        <v>75</v>
      </c>
      <c r="B12">
        <f>IF('cantidad pollos muertos'!C11="","",BETAINV(0.025,'cantidad pollos muertos'!C11+1,'cantidad inicial pollos'!C11-'cantidad pollos muertos'!C11+1))</f>
        <v>5.3011222122972157E-2</v>
      </c>
      <c r="C12">
        <f>IF('cantidad pollos muertos'!C11="","",BETAINV(0.975,'cantidad pollos muertos'!C11+1,'cantidad inicial pollos'!C11-'cantidad pollos muertos'!C11+1))</f>
        <v>8.3753696224667773E-2</v>
      </c>
      <c r="D12">
        <f>IF('cantidad pollos muertos'!D11="","",BETAINV(0.025,'cantidad pollos muertos'!D11+1,'cantidad inicial pollos'!D11-'cantidad pollos muertos'!D11+1))</f>
        <v>4.2775526400120376E-2</v>
      </c>
      <c r="E12">
        <f>IF('cantidad pollos muertos'!D11="","",BETAINV(0.975,'cantidad pollos muertos'!D11+1,'cantidad inicial pollos'!D11-'cantidad pollos muertos'!D11+1))</f>
        <v>6.8259771729732521E-2</v>
      </c>
      <c r="F12">
        <f>IF('cantidad pollos muertos'!E11="","",BETAINV(0.025,'cantidad pollos muertos'!E11+1,'cantidad inicial pollos'!E11-'cantidad pollos muertos'!E11+1))</f>
        <v>3.9085218207566601E-2</v>
      </c>
      <c r="G12">
        <f>IF('cantidad pollos muertos'!E11="","",BETAINV(0.975,'cantidad pollos muertos'!E11+1,'cantidad inicial pollos'!E11-'cantidad pollos muertos'!E11+1))</f>
        <v>6.3611503379724765E-2</v>
      </c>
      <c r="H12">
        <f>IF('cantidad pollos muertos'!F11="","",BETAINV(0.025,'cantidad pollos muertos'!F11+1,'cantidad inicial pollos'!F11-'cantidad pollos muertos'!F11+1))</f>
        <v>8.647829258524424E-2</v>
      </c>
      <c r="I12">
        <f>IF('cantidad pollos muertos'!F11="","",BETAINV(0.975,'cantidad pollos muertos'!F11+1,'cantidad inicial pollos'!F11-'cantidad pollos muertos'!F11+1))</f>
        <v>0.12046381736966894</v>
      </c>
      <c r="J12">
        <f>IF('cantidad pollos muertos'!G11="","",BETAINV(0.025,'cantidad pollos muertos'!G11+1,'cantidad inicial pollos'!G11-'cantidad pollos muertos'!G11+1))</f>
        <v>2.6470073418688865E-2</v>
      </c>
      <c r="K12">
        <f>IF('cantidad pollos muertos'!G11="","",BETAINV(0.975,'cantidad pollos muertos'!G11+1,'cantidad inicial pollos'!G11-'cantidad pollos muertos'!G11+1))</f>
        <v>4.9606785536649767E-2</v>
      </c>
      <c r="L12">
        <f>IF('cantidad pollos muertos'!H11="","",BETAINV(0.025,'cantidad pollos muertos'!H11+1,'cantidad inicial pollos'!L11-'cantidad pollos muertos'!H11+1))</f>
        <v>2.180265033409368E-2</v>
      </c>
      <c r="M12">
        <f>IF('cantidad pollos muertos'!H11="","",BETAINV(0.975,'cantidad pollos muertos'!H11+1,'cantidad inicial pollos'!H11-'cantidad pollos muertos'!H11+1))</f>
        <v>4.2465822272314102E-2</v>
      </c>
      <c r="N12">
        <f>IF('cantidad pollos muertos'!I11="","",BETAINV(0.025,'cantidad pollos muertos'!I11+1,'cantidad inicial pollos'!I11-'cantidad pollos muertos'!I11+1))</f>
        <v>3.1822799859664588E-2</v>
      </c>
      <c r="O12">
        <f>IF('cantidad pollos muertos'!I11="","",BETAINV(0.975,'cantidad pollos muertos'!I11+1,'cantidad inicial pollos'!I11-'cantidad pollos muertos'!I11+1))</f>
        <v>5.5513745611287746E-2</v>
      </c>
      <c r="P12">
        <f>IF('cantidad pollos muertos'!J11="","",BETAINV(0.025,'cantidad pollos muertos'!J11+1,'cantidad inicial pollos'!J11-'cantidad pollos muertos'!J11+1))</f>
        <v>2.6418062325905045E-2</v>
      </c>
      <c r="Q12">
        <f>IF('cantidad pollos muertos'!J11="","",BETAINV(0.975,'cantidad pollos muertos'!J11+1,'cantidad inicial pollos'!J11-'cantidad pollos muertos'!J11+1))</f>
        <v>4.9510476387403357E-2</v>
      </c>
      <c r="R12">
        <f>IF('cantidad pollos muertos'!K11="","",BETAINV(0.025,'cantidad pollos muertos'!K11+1,'cantidad inicial pollos'!K11-'cantidad pollos muertos'!K11+1))</f>
        <v>3.9554571842618007E-2</v>
      </c>
      <c r="S12">
        <f>IF('cantidad pollos muertos'!K11="","",BETAINV(0.975,'cantidad pollos muertos'!K11+1,'cantidad inicial pollos'!K11-'cantidad pollos muertos'!K11+1))</f>
        <v>6.5437911163320317E-2</v>
      </c>
      <c r="T12">
        <f>IF('cantidad pollos muertos'!L11="","",BETAINV(0.025,'cantidad pollos muertos'!L11+1,'cantidad inicial pollos'!L11-'cantidad pollos muertos'!L11+1))</f>
        <v>2.4054804908640929E-2</v>
      </c>
      <c r="U12">
        <f>IF('cantidad pollos muertos'!L11="","",BETAINV(0.975,'cantidad pollos muertos'!L11+1,'cantidad inicial pollos'!L11-'cantidad pollos muertos'!L11+1))</f>
        <v>4.5129599466918635E-2</v>
      </c>
      <c r="V12" t="str">
        <f>IF('cantidad pollos muertos'!M11="","",BETAINV(0.025,'cantidad pollos muertos'!M11+1,'cantidad inicial pollos'!M11-'cantidad pollos muertos'!M11+1))</f>
        <v/>
      </c>
      <c r="W12" t="str">
        <f>IF('cantidad pollos muertos'!M11="","",BETAINV(0.975,'cantidad pollos muertos'!M11+1,'cantidad inicial pollos'!M11-'cantidad pollos muertos'!M11+1))</f>
        <v/>
      </c>
      <c r="X12" t="str">
        <f>IF('cantidad pollos muertos'!N11="","",BETAINV(0.025,'cantidad pollos muertos'!N11+1,'cantidad inicial pollos'!N11-'cantidad pollos muertos'!N11+1))</f>
        <v/>
      </c>
      <c r="Y12" t="str">
        <f>IF('cantidad pollos muertos'!N11="","",BETAINV(0.975,'cantidad pollos muertos'!N11+1,'cantidad inicial pollos'!N11-'cantidad pollos muertos'!N11+1))</f>
        <v/>
      </c>
      <c r="Z12" t="str">
        <f>IF('cantidad pollos muertos'!O11="","",BETAINV(0.025,'cantidad pollos muertos'!O11+1,'cantidad inicial pollos'!O11-'cantidad pollos muertos'!O11+1))</f>
        <v/>
      </c>
      <c r="AA12" t="str">
        <f>IF('cantidad pollos muertos'!O11="","",BETAINV(0.975,'cantidad pollos muertos'!O11+1,'cantidad inicial pollos'!O11-'cantidad pollos muertos'!O11+1))</f>
        <v/>
      </c>
      <c r="AB12" t="str">
        <f>IF('cantidad pollos muertos'!P11="","",BETAINV(0.025,'cantidad pollos muertos'!P11+1,'cantidad inicial pollos'!P11-'cantidad pollos muertos'!P11+1))</f>
        <v/>
      </c>
      <c r="AC12" t="str">
        <f>IF('cantidad pollos muertos'!P11="","",BETAINV(0.975,'cantidad pollos muertos'!P11+1,'cantidad inicial pollos'!P11-'cantidad pollos muertos'!P11+1))</f>
        <v/>
      </c>
      <c r="AD12" t="str">
        <f>IF('cantidad pollos muertos'!Q11="","",BETAINV(0.025,'cantidad pollos muertos'!Q11+1,'cantidad inicial pollos'!Q11-'cantidad pollos muertos'!Q11+1))</f>
        <v/>
      </c>
      <c r="AE12" t="str">
        <f>IF('cantidad pollos muertos'!Q11="","",BETAINV(0.975,'cantidad pollos muertos'!Q11+1,'cantidad inicial pollos'!Q11-'cantidad pollos muertos'!Q11+1))</f>
        <v/>
      </c>
      <c r="AF12" t="str">
        <f>IF('cantidad pollos muertos'!R11="","",BETAINV(0.025,'cantidad pollos muertos'!R11+1,'cantidad inicial pollos'!R11-'cantidad pollos muertos'!R11+1))</f>
        <v/>
      </c>
      <c r="AG12" t="str">
        <f>IF('cantidad pollos muertos'!R11="","",BETAINV(0.975,'cantidad pollos muertos'!R11+1,'cantidad inicial pollos'!R11-'cantidad pollos muertos'!R11+1))</f>
        <v/>
      </c>
      <c r="AH12" t="str">
        <f>IF('cantidad pollos muertos'!S11="","",BETAINV(0.025,'cantidad pollos muertos'!S11+1,'cantidad inicial pollos'!S11-'cantidad pollos muertos'!S11+1))</f>
        <v/>
      </c>
      <c r="AI12" t="str">
        <f>IF('cantidad pollos muertos'!S11="","",BETAINV(0.975,'cantidad pollos muertos'!S11+1,'cantidad inicial pollos'!S11-'cantidad pollos muertos'!S11+1))</f>
        <v/>
      </c>
      <c r="AJ12" t="str">
        <f>IF('cantidad pollos muertos'!T11="","",BETAINV(0.025,'cantidad pollos muertos'!T11+1,'cantidad inicial pollos'!T11-'cantidad pollos muertos'!T11+1))</f>
        <v/>
      </c>
      <c r="AK12" t="str">
        <f>IF('cantidad pollos muertos'!T11="","",BETAINV(0.975,'cantidad pollos muertos'!T11+1,'cantidad inicial pollos'!T11-'cantidad pollos muertos'!T11+1))</f>
        <v/>
      </c>
      <c r="AL12" t="str">
        <f>IF('cantidad pollos muertos'!U11="","",BETAINV(0.025,'cantidad pollos muertos'!U11+1,'cantidad inicial pollos'!U11-'cantidad pollos muertos'!U11+1))</f>
        <v/>
      </c>
      <c r="AM12" t="str">
        <f>IF('cantidad pollos muertos'!U11="","",BETAINV(0.975,'cantidad pollos muertos'!U11+1,'cantidad inicial pollos'!U11-'cantidad pollos muertos'!U11+1))</f>
        <v/>
      </c>
      <c r="AN12" t="str">
        <f>IF('cantidad pollos muertos'!V11="","",BETAINV(0.025,'cantidad pollos muertos'!V11+1,'cantidad inicial pollos'!V11-'cantidad pollos muertos'!V11+1))</f>
        <v/>
      </c>
      <c r="AO12" t="str">
        <f>IF('cantidad pollos muertos'!V11="","",BETAINV(0.975,'cantidad pollos muertos'!V11+1,'cantidad inicial pollos'!V11-'cantidad pollos muertos'!V11+1))</f>
        <v/>
      </c>
      <c r="AP12" t="str">
        <f>IF('cantidad pollos muertos'!W11="","",BETAINV(0.025,'cantidad pollos muertos'!W11+1,'cantidad inicial pollos'!W11-'cantidad pollos muertos'!W11+1))</f>
        <v/>
      </c>
      <c r="AQ12" t="str">
        <f>IF('cantidad pollos muertos'!W11="","",BETAINV(0.975,'cantidad pollos muertos'!W11+1,'cantidad inicial pollos'!W11-'cantidad pollos muertos'!W11+1))</f>
        <v/>
      </c>
      <c r="AR12">
        <f>IF('cantidad pollos muertos'!X11="","",BETAINV(0.025,'cantidad pollos muertos'!X11+1,'cantidad inicial pollos'!X11-'cantidad pollos muertos'!X11+1))</f>
        <v>4.8457983545009339E-2</v>
      </c>
      <c r="AS12">
        <f>IF('cantidad pollos muertos'!X11="","",BETAINV(0.975,'cantidad pollos muertos'!X11+1,'cantidad inicial pollos'!X11-'cantidad pollos muertos'!X11+1))</f>
        <v>7.5246177526378633E-2</v>
      </c>
      <c r="AT12">
        <f>IF('cantidad pollos muertos'!Y11="","",BETAINV(0.025,'cantidad pollos muertos'!Y11+1,'cantidad inicial pollos'!Y11-'cantidad pollos muertos'!Y11+1))</f>
        <v>3.2573798224323977E-2</v>
      </c>
      <c r="AU12">
        <f>IF('cantidad pollos muertos'!Y11="","",BETAINV(0.975,'cantidad pollos muertos'!Y11+1,'cantidad inicial pollos'!Y11-'cantidad pollos muertos'!Y11+1))</f>
        <v>5.5296136872557855E-2</v>
      </c>
      <c r="AV12">
        <f>IF('cantidad pollos muertos'!Z11="","",BETAINV(0.025,'cantidad pollos muertos'!Z11+1,'cantidad inicial pollos'!Z11-'cantidad pollos muertos'!Z11+1))</f>
        <v>5.4324485196669464E-2</v>
      </c>
      <c r="AW12">
        <f>IF('cantidad pollos muertos'!Z11="","",BETAINV(0.975,'cantidad pollos muertos'!Z11+1,'cantidad inicial pollos'!Z11-'cantidad pollos muertos'!Z11+1))</f>
        <v>8.2410221381361226E-2</v>
      </c>
      <c r="AX12" t="str">
        <f>IF('cantidad pollos muertos'!AA11="","",BETAINV(0.025,'cantidad pollos muertos'!AA11+1,'cantidad inicial pollos'!AA11-'cantidad pollos muertos'!AA11+1))</f>
        <v/>
      </c>
      <c r="AY12" t="str">
        <f>IF('cantidad pollos muertos'!AA11="","",BETAINV(0.975,'cantidad pollos muertos'!AA11+1,'cantidad inicial pollos'!AA11-'cantidad pollos muertos'!AA11+1))</f>
        <v/>
      </c>
      <c r="AZ12" t="str">
        <f>IF('cantidad pollos muertos'!AZ13="","",BETAINV(0.025,'cantidad pollos muertos'!AZ13+1,'cantidad inicial pollos'!AZ13-'cantidad pollos muertos'!AZ13+1))</f>
        <v/>
      </c>
      <c r="BA12" t="str">
        <f>IF('cantidad pollos muertos'!AZ13="","",BETAINV(0.975,'cantidad pollos muertos'!AZ13+1,'cantidad inicial pollos'!AZ13-'cantidad pollos muertos'!AZ13+1))</f>
        <v/>
      </c>
      <c r="BB12" t="str">
        <f>IF('cantidad pollos muertos'!BC13="","",BETAINV(0.025,'cantidad pollos muertos'!BC13+1,'cantidad inicial pollos'!BC13-'cantidad pollos muertos'!BC13+1))</f>
        <v/>
      </c>
      <c r="BC12" t="str">
        <f>IF('cantidad pollos muertos'!BC13="","",BETAINV(0.975,'cantidad pollos muertos'!BC13+1,'cantidad inicial pollos'!BC13-'cantidad pollos muertos'!BC13+1))</f>
        <v/>
      </c>
      <c r="BD12" t="str">
        <f>IF('cantidad pollos muertos'!BD13="","",BETAINV(0.025,'cantidad pollos muertos'!BD13+1,'cantidad inicial pollos'!BD13-'cantidad pollos muertos'!BD13+1))</f>
        <v/>
      </c>
      <c r="BE12" t="str">
        <f>IF('cantidad pollos muertos'!BD13="","",BETAINV(0.975,'cantidad pollos muertos'!BD13+1,'cantidad inicial pollos'!BD13-'cantidad pollos muertos'!BD13+1))</f>
        <v/>
      </c>
    </row>
    <row r="13" spans="1:57" x14ac:dyDescent="0.25">
      <c r="A13" t="s">
        <v>72</v>
      </c>
      <c r="B13" t="str">
        <f>IF('cantidad pollos muertos'!C12="","",BETAINV(0.025,'cantidad pollos muertos'!C12+1,'cantidad inicial pollos'!C12-'cantidad pollos muertos'!C12+1))</f>
        <v/>
      </c>
      <c r="C13" t="str">
        <f>IF('cantidad pollos muertos'!C12="","",BETAINV(0.975,'cantidad pollos muertos'!C12+1,'cantidad inicial pollos'!C12-'cantidad pollos muertos'!C12+1))</f>
        <v/>
      </c>
      <c r="D13" t="str">
        <f>IF('cantidad pollos muertos'!D12="","",BETAINV(0.025,'cantidad pollos muertos'!D12+1,'cantidad inicial pollos'!D12-'cantidad pollos muertos'!D12+1))</f>
        <v/>
      </c>
      <c r="E13" t="str">
        <f>IF('cantidad pollos muertos'!D12="","",BETAINV(0.975,'cantidad pollos muertos'!D12+1,'cantidad inicial pollos'!D12-'cantidad pollos muertos'!D12+1))</f>
        <v/>
      </c>
      <c r="F13" t="str">
        <f>IF('cantidad pollos muertos'!E12="","",BETAINV(0.025,'cantidad pollos muertos'!E12+1,'cantidad inicial pollos'!E12-'cantidad pollos muertos'!E12+1))</f>
        <v/>
      </c>
      <c r="G13" t="str">
        <f>IF('cantidad pollos muertos'!E12="","",BETAINV(0.975,'cantidad pollos muertos'!E12+1,'cantidad inicial pollos'!E12-'cantidad pollos muertos'!E12+1))</f>
        <v/>
      </c>
      <c r="H13" t="str">
        <f>IF('cantidad pollos muertos'!F12="","",BETAINV(0.025,'cantidad pollos muertos'!F12+1,'cantidad inicial pollos'!F12-'cantidad pollos muertos'!F12+1))</f>
        <v/>
      </c>
      <c r="I13" t="str">
        <f>IF('cantidad pollos muertos'!F12="","",BETAINV(0.975,'cantidad pollos muertos'!F12+1,'cantidad inicial pollos'!F12-'cantidad pollos muertos'!F12+1))</f>
        <v/>
      </c>
      <c r="J13" t="str">
        <f>IF('cantidad pollos muertos'!G12="","",BETAINV(0.025,'cantidad pollos muertos'!G12+1,'cantidad inicial pollos'!G12-'cantidad pollos muertos'!G12+1))</f>
        <v/>
      </c>
      <c r="K13" t="str">
        <f>IF('cantidad pollos muertos'!G12="","",BETAINV(0.975,'cantidad pollos muertos'!G12+1,'cantidad inicial pollos'!G12-'cantidad pollos muertos'!G12+1))</f>
        <v/>
      </c>
      <c r="L13" t="str">
        <f>IF('cantidad pollos muertos'!H12="","",BETAINV(0.025,'cantidad pollos muertos'!H12+1,'cantidad inicial pollos'!L12-'cantidad pollos muertos'!H12+1))</f>
        <v/>
      </c>
      <c r="M13" t="str">
        <f>IF('cantidad pollos muertos'!H12="","",BETAINV(0.975,'cantidad pollos muertos'!H12+1,'cantidad inicial pollos'!H12-'cantidad pollos muertos'!H12+1))</f>
        <v/>
      </c>
      <c r="N13" t="str">
        <f>IF('cantidad pollos muertos'!I12="","",BETAINV(0.025,'cantidad pollos muertos'!I12+1,'cantidad inicial pollos'!I12-'cantidad pollos muertos'!I12+1))</f>
        <v/>
      </c>
      <c r="O13" t="str">
        <f>IF('cantidad pollos muertos'!I12="","",BETAINV(0.975,'cantidad pollos muertos'!I12+1,'cantidad inicial pollos'!I12-'cantidad pollos muertos'!I12+1))</f>
        <v/>
      </c>
      <c r="P13" t="str">
        <f>IF('cantidad pollos muertos'!J12="","",BETAINV(0.025,'cantidad pollos muertos'!J12+1,'cantidad inicial pollos'!J12-'cantidad pollos muertos'!J12+1))</f>
        <v/>
      </c>
      <c r="Q13" t="str">
        <f>IF('cantidad pollos muertos'!J12="","",BETAINV(0.975,'cantidad pollos muertos'!J12+1,'cantidad inicial pollos'!J12-'cantidad pollos muertos'!J12+1))</f>
        <v/>
      </c>
      <c r="R13">
        <f>IF('cantidad pollos muertos'!K12="","",BETAINV(0.025,'cantidad pollos muertos'!K12+1,'cantidad inicial pollos'!K12-'cantidad pollos muertos'!K12+1))</f>
        <v>1.6143121261603912E-2</v>
      </c>
      <c r="S13">
        <f>IF('cantidad pollos muertos'!K12="","",BETAINV(0.975,'cantidad pollos muertos'!K12+1,'cantidad inicial pollos'!K12-'cantidad pollos muertos'!K12+1))</f>
        <v>3.1220605394409073E-2</v>
      </c>
      <c r="T13">
        <f>IF('cantidad pollos muertos'!L12="","",BETAINV(0.025,'cantidad pollos muertos'!L12+1,'cantidad inicial pollos'!L12-'cantidad pollos muertos'!L12+1))</f>
        <v>2.2079429274705496E-2</v>
      </c>
      <c r="U13">
        <f>IF('cantidad pollos muertos'!L12="","",BETAINV(0.975,'cantidad pollos muertos'!L12+1,'cantidad inicial pollos'!L12-'cantidad pollos muertos'!L12+1))</f>
        <v>3.9133402001373052E-2</v>
      </c>
      <c r="V13">
        <f>IF('cantidad pollos muertos'!M12="","",BETAINV(0.025,'cantidad pollos muertos'!M12+1,'cantidad inicial pollos'!M12-'cantidad pollos muertos'!M12+1))</f>
        <v>2.7211171449028886E-2</v>
      </c>
      <c r="W13">
        <f>IF('cantidad pollos muertos'!M12="","",BETAINV(0.975,'cantidad pollos muertos'!M12+1,'cantidad inicial pollos'!M12-'cantidad pollos muertos'!M12+1))</f>
        <v>4.5832038119475449E-2</v>
      </c>
      <c r="X13">
        <f>IF('cantidad pollos muertos'!N12="","",BETAINV(0.025,'cantidad pollos muertos'!N12+1,'cantidad inicial pollos'!N12-'cantidad pollos muertos'!N12+1))</f>
        <v>2.0944322177947793E-2</v>
      </c>
      <c r="Y13">
        <f>IF('cantidad pollos muertos'!N12="","",BETAINV(0.975,'cantidad pollos muertos'!N12+1,'cantidad inicial pollos'!N12-'cantidad pollos muertos'!N12+1))</f>
        <v>3.7622499974549251E-2</v>
      </c>
      <c r="Z13" t="str">
        <f>IF('cantidad pollos muertos'!O12="","",BETAINV(0.025,'cantidad pollos muertos'!O12+1,'cantidad inicial pollos'!O12-'cantidad pollos muertos'!O12+1))</f>
        <v/>
      </c>
      <c r="AA13" t="str">
        <f>IF('cantidad pollos muertos'!O12="","",BETAINV(0.975,'cantidad pollos muertos'!O12+1,'cantidad inicial pollos'!O12-'cantidad pollos muertos'!O12+1))</f>
        <v/>
      </c>
      <c r="AB13">
        <f>IF('cantidad pollos muertos'!P12="","",BETAINV(0.025,'cantidad pollos muertos'!P12+1,'cantidad inicial pollos'!P12-'cantidad pollos muertos'!P12+1))</f>
        <v>6.9620311845807498E-2</v>
      </c>
      <c r="AC13">
        <f>IF('cantidad pollos muertos'!P12="","",BETAINV(0.975,'cantidad pollos muertos'!P12+1,'cantidad inicial pollos'!P12-'cantidad pollos muertos'!P12+1))</f>
        <v>9.7207113130241662E-2</v>
      </c>
      <c r="AD13">
        <f>IF('cantidad pollos muertos'!Q12="","",BETAINV(0.025,'cantidad pollos muertos'!Q12+1,'cantidad inicial pollos'!Q12-'cantidad pollos muertos'!Q12+1))</f>
        <v>1.5973877478009095E-2</v>
      </c>
      <c r="AE13">
        <f>IF('cantidad pollos muertos'!Q12="","",BETAINV(0.975,'cantidad pollos muertos'!Q12+1,'cantidad inicial pollos'!Q12-'cantidad pollos muertos'!Q12+1))</f>
        <v>3.089578182060837E-2</v>
      </c>
      <c r="AF13">
        <f>IF('cantidad pollos muertos'!R12="","",BETAINV(0.025,'cantidad pollos muertos'!R12+1,'cantidad inicial pollos'!R12-'cantidad pollos muertos'!R12+1))</f>
        <v>2.0399070475360756E-2</v>
      </c>
      <c r="AG13">
        <f>IF('cantidad pollos muertos'!R12="","",BETAINV(0.975,'cantidad pollos muertos'!R12+1,'cantidad inicial pollos'!R12-'cantidad pollos muertos'!R12+1))</f>
        <v>3.690201827385331E-2</v>
      </c>
      <c r="AH13" t="str">
        <f>IF('cantidad pollos muertos'!S12="","",BETAINV(0.025,'cantidad pollos muertos'!S12+1,'cantidad inicial pollos'!S12-'cantidad pollos muertos'!S12+1))</f>
        <v/>
      </c>
      <c r="AI13" t="str">
        <f>IF('cantidad pollos muertos'!S12="","",BETAINV(0.975,'cantidad pollos muertos'!S12+1,'cantidad inicial pollos'!S12-'cantidad pollos muertos'!S12+1))</f>
        <v/>
      </c>
      <c r="AJ13">
        <f>IF('cantidad pollos muertos'!T12="","",BETAINV(0.025,'cantidad pollos muertos'!T12+1,'cantidad inicial pollos'!T12-'cantidad pollos muertos'!T12+1))</f>
        <v>2.2641751957802003E-2</v>
      </c>
      <c r="AK13">
        <f>IF('cantidad pollos muertos'!T12="","",BETAINV(0.975,'cantidad pollos muertos'!T12+1,'cantidad inicial pollos'!T12-'cantidad pollos muertos'!T12+1))</f>
        <v>3.9874989576004771E-2</v>
      </c>
      <c r="AL13">
        <f>IF('cantidad pollos muertos'!U12="","",BETAINV(0.025,'cantidad pollos muertos'!U12+1,'cantidad inicial pollos'!U12-'cantidad pollos muertos'!U12+1))</f>
        <v>2.490118061374241E-2</v>
      </c>
      <c r="AM13">
        <f>IF('cantidad pollos muertos'!U12="","",BETAINV(0.975,'cantidad pollos muertos'!U12+1,'cantidad inicial pollos'!U12-'cantidad pollos muertos'!U12+1))</f>
        <v>4.283118545577147E-2</v>
      </c>
      <c r="AN13">
        <f>IF('cantidad pollos muertos'!V12="","",BETAINV(0.025,'cantidad pollos muertos'!V12+1,'cantidad inicial pollos'!V12-'cantidad pollos muertos'!V12+1))</f>
        <v>1.9284716095118844E-2</v>
      </c>
      <c r="AO13">
        <f>IF('cantidad pollos muertos'!V12="","",BETAINV(0.975,'cantidad pollos muertos'!V12+1,'cantidad inicial pollos'!V12-'cantidad pollos muertos'!V12+1))</f>
        <v>3.5408533062327385E-2</v>
      </c>
      <c r="AP13" t="str">
        <f>IF('cantidad pollos muertos'!W12="","",BETAINV(0.025,'cantidad pollos muertos'!W12+1,'cantidad inicial pollos'!W12-'cantidad pollos muertos'!W12+1))</f>
        <v/>
      </c>
      <c r="AQ13" t="str">
        <f>IF('cantidad pollos muertos'!W12="","",BETAINV(0.975,'cantidad pollos muertos'!W12+1,'cantidad inicial pollos'!W12-'cantidad pollos muertos'!W12+1))</f>
        <v/>
      </c>
      <c r="AR13">
        <f>IF('cantidad pollos muertos'!X12="","",BETAINV(0.025,'cantidad pollos muertos'!X12+1,'cantidad inicial pollos'!X12-'cantidad pollos muertos'!X12+1))</f>
        <v>3.4652583497444871E-2</v>
      </c>
      <c r="AS13">
        <f>IF('cantidad pollos muertos'!X12="","",BETAINV(0.975,'cantidad pollos muertos'!X12+1,'cantidad inicial pollos'!X12-'cantidad pollos muertos'!X12+1))</f>
        <v>5.5245988168233229E-2</v>
      </c>
      <c r="AT13">
        <f>IF('cantidad pollos muertos'!Y12="","",BETAINV(0.025,'cantidad pollos muertos'!Y12+1,'cantidad inicial pollos'!Y12-'cantidad pollos muertos'!Y12+1))</f>
        <v>2.8317704389467846E-2</v>
      </c>
      <c r="AU13">
        <f>IF('cantidad pollos muertos'!Y12="","",BETAINV(0.975,'cantidad pollos muertos'!Y12+1,'cantidad inicial pollos'!Y12-'cantidad pollos muertos'!Y12+1))</f>
        <v>4.7238058607481093E-2</v>
      </c>
      <c r="AV13">
        <f>IF('cantidad pollos muertos'!Z12="","",BETAINV(0.025,'cantidad pollos muertos'!Z12+1,'cantidad inicial pollos'!Z12-'cantidad pollos muertos'!Z12+1))</f>
        <v>1.3798118951068071E-2</v>
      </c>
      <c r="AW13">
        <f>IF('cantidad pollos muertos'!Z12="","",BETAINV(0.975,'cantidad pollos muertos'!Z12+1,'cantidad inicial pollos'!Z12-'cantidad pollos muertos'!Z12+1))</f>
        <v>2.7855731346684065E-2</v>
      </c>
      <c r="AX13" t="str">
        <f>IF('cantidad pollos muertos'!AA12="","",BETAINV(0.025,'cantidad pollos muertos'!AA12+1,'cantidad inicial pollos'!AA12-'cantidad pollos muertos'!AA12+1))</f>
        <v/>
      </c>
      <c r="AY13" t="str">
        <f>IF('cantidad pollos muertos'!AA12="","",BETAINV(0.975,'cantidad pollos muertos'!AA12+1,'cantidad inicial pollos'!AA12-'cantidad pollos muertos'!AA12+1))</f>
        <v/>
      </c>
      <c r="AZ13" t="str">
        <f>IF('cantidad pollos muertos'!AZ14="","",BETAINV(0.025,'cantidad pollos muertos'!AZ14+1,'cantidad inicial pollos'!AZ14-'cantidad pollos muertos'!AZ14+1))</f>
        <v/>
      </c>
      <c r="BA13" t="str">
        <f>IF('cantidad pollos muertos'!AZ14="","",BETAINV(0.975,'cantidad pollos muertos'!AZ14+1,'cantidad inicial pollos'!AZ14-'cantidad pollos muertos'!AZ14+1))</f>
        <v/>
      </c>
      <c r="BB13" t="str">
        <f>IF('cantidad pollos muertos'!BC14="","",BETAINV(0.025,'cantidad pollos muertos'!BC14+1,'cantidad inicial pollos'!BC14-'cantidad pollos muertos'!BC14+1))</f>
        <v/>
      </c>
      <c r="BC13" t="str">
        <f>IF('cantidad pollos muertos'!BC14="","",BETAINV(0.975,'cantidad pollos muertos'!BC14+1,'cantidad inicial pollos'!BC14-'cantidad pollos muertos'!BC14+1))</f>
        <v/>
      </c>
      <c r="BD13" t="str">
        <f>IF('cantidad pollos muertos'!BD14="","",BETAINV(0.025,'cantidad pollos muertos'!BD14+1,'cantidad inicial pollos'!BD14-'cantidad pollos muertos'!BD14+1))</f>
        <v/>
      </c>
      <c r="BE13" t="str">
        <f>IF('cantidad pollos muertos'!BD14="","",BETAINV(0.975,'cantidad pollos muertos'!BD14+1,'cantidad inicial pollos'!BD14-'cantidad pollos muertos'!BD14+1))</f>
        <v/>
      </c>
    </row>
    <row r="14" spans="1:57" x14ac:dyDescent="0.25">
      <c r="A14" t="s">
        <v>34</v>
      </c>
      <c r="B14">
        <f>IF('cantidad pollos muertos'!C13="","",BETAINV(0.025,'cantidad pollos muertos'!C13+1,'cantidad inicial pollos'!C13-'cantidad pollos muertos'!C13+1))</f>
        <v>3.6041490126606596E-2</v>
      </c>
      <c r="C14">
        <f>IF('cantidad pollos muertos'!C13="","",BETAINV(0.975,'cantidad pollos muertos'!C13+1,'cantidad inicial pollos'!C13-'cantidad pollos muertos'!C13+1))</f>
        <v>5.1901930047283273E-2</v>
      </c>
      <c r="D14">
        <f>IF('cantidad pollos muertos'!D13="","",BETAINV(0.025,'cantidad pollos muertos'!D13+1,'cantidad inicial pollos'!D13-'cantidad pollos muertos'!D13+1))</f>
        <v>0.128872845880738</v>
      </c>
      <c r="E14">
        <f>IF('cantidad pollos muertos'!D13="","",BETAINV(0.975,'cantidad pollos muertos'!D13+1,'cantidad inicial pollos'!D13-'cantidad pollos muertos'!D13+1))</f>
        <v>0.15441677682749588</v>
      </c>
      <c r="F14">
        <f>IF('cantidad pollos muertos'!E13="","",BETAINV(0.025,'cantidad pollos muertos'!E13+1,'cantidad inicial pollos'!E13-'cantidad pollos muertos'!E13+1))</f>
        <v>6.490340907495977E-2</v>
      </c>
      <c r="G14">
        <f>IF('cantidad pollos muertos'!E13="","",BETAINV(0.975,'cantidad pollos muertos'!E13+1,'cantidad inicial pollos'!E13-'cantidad pollos muertos'!E13+1))</f>
        <v>8.4120639177866163E-2</v>
      </c>
      <c r="H14">
        <f>IF('cantidad pollos muertos'!F13="","",BETAINV(0.025,'cantidad pollos muertos'!F13+1,'cantidad inicial pollos'!F13-'cantidad pollos muertos'!F13+1))</f>
        <v>0.30800069358115145</v>
      </c>
      <c r="I14">
        <f>IF('cantidad pollos muertos'!F13="","",BETAINV(0.975,'cantidad pollos muertos'!F13+1,'cantidad inicial pollos'!F13-'cantidad pollos muertos'!F13+1))</f>
        <v>0.34233618971094737</v>
      </c>
      <c r="J14">
        <f>IF('cantidad pollos muertos'!G13="","",BETAINV(0.025,'cantidad pollos muertos'!G13+1,'cantidad inicial pollos'!G13-'cantidad pollos muertos'!G13+1))</f>
        <v>7.7645568661877995E-2</v>
      </c>
      <c r="K14">
        <f>IF('cantidad pollos muertos'!G13="","",BETAINV(0.975,'cantidad pollos muertos'!G13+1,'cantidad inicial pollos'!G13-'cantidad pollos muertos'!G13+1))</f>
        <v>0.10013336830835484</v>
      </c>
      <c r="L14">
        <f>IF('cantidad pollos muertos'!H13="","",BETAINV(0.025,'cantidad pollos muertos'!H13+1,'cantidad inicial pollos'!L13-'cantidad pollos muertos'!H13+1))</f>
        <v>2.932828134070389E-2</v>
      </c>
      <c r="M14">
        <f>IF('cantidad pollos muertos'!H13="","",BETAINV(0.975,'cantidad pollos muertos'!H13+1,'cantidad inicial pollos'!H13-'cantidad pollos muertos'!H13+1))</f>
        <v>5.0947971998129282E-2</v>
      </c>
      <c r="N14">
        <f>IF('cantidad pollos muertos'!I13="","",BETAINV(0.025,'cantidad pollos muertos'!I13+1,'cantidad inicial pollos'!I13-'cantidad pollos muertos'!I13+1))</f>
        <v>2.6743114108536123E-2</v>
      </c>
      <c r="O14">
        <f>IF('cantidad pollos muertos'!I13="","",BETAINV(0.975,'cantidad pollos muertos'!I13+1,'cantidad inicial pollos'!I13-'cantidad pollos muertos'!I13+1))</f>
        <v>3.984220441308417E-2</v>
      </c>
      <c r="P14">
        <f>IF('cantidad pollos muertos'!J13="","",BETAINV(0.025,'cantidad pollos muertos'!J13+1,'cantidad inicial pollos'!J13-'cantidad pollos muertos'!J13+1))</f>
        <v>2.7013114730521055E-2</v>
      </c>
      <c r="Q14">
        <f>IF('cantidad pollos muertos'!J13="","",BETAINV(0.975,'cantidad pollos muertos'!J13+1,'cantidad inicial pollos'!J13-'cantidad pollos muertos'!J13+1))</f>
        <v>4.0415769638075361E-2</v>
      </c>
      <c r="R14">
        <f>IF('cantidad pollos muertos'!K13="","",BETAINV(0.025,'cantidad pollos muertos'!K13+1,'cantidad inicial pollos'!K13-'cantidad pollos muertos'!K13+1))</f>
        <v>1.8788057579763283E-2</v>
      </c>
      <c r="S14">
        <f>IF('cantidad pollos muertos'!K13="","",BETAINV(0.975,'cantidad pollos muertos'!K13+1,'cantidad inicial pollos'!K13-'cantidad pollos muertos'!K13+1))</f>
        <v>2.960818384830477E-2</v>
      </c>
      <c r="T14">
        <f>IF('cantidad pollos muertos'!L13="","",BETAINV(0.025,'cantidad pollos muertos'!L13+1,'cantidad inicial pollos'!L13-'cantidad pollos muertos'!L13+1))</f>
        <v>1.6425936496132991E-2</v>
      </c>
      <c r="U14">
        <f>IF('cantidad pollos muertos'!L13="","",BETAINV(0.975,'cantidad pollos muertos'!L13+1,'cantidad inicial pollos'!L13-'cantidad pollos muertos'!L13+1))</f>
        <v>2.6621752797448051E-2</v>
      </c>
      <c r="V14">
        <f>IF('cantidad pollos muertos'!M13="","",BETAINV(0.025,'cantidad pollos muertos'!M13+1,'cantidad inicial pollos'!M13-'cantidad pollos muertos'!M13+1))</f>
        <v>1.7941703581315235E-2</v>
      </c>
      <c r="W14">
        <f>IF('cantidad pollos muertos'!M13="","",BETAINV(0.975,'cantidad pollos muertos'!M13+1,'cantidad inicial pollos'!M13-'cantidad pollos muertos'!M13+1))</f>
        <v>2.9174242589782073E-2</v>
      </c>
      <c r="X14">
        <f>IF('cantidad pollos muertos'!N13="","",BETAINV(0.025,'cantidad pollos muertos'!N13+1,'cantidad inicial pollos'!N13-'cantidad pollos muertos'!N13+1))</f>
        <v>2.1471642573874995E-2</v>
      </c>
      <c r="Y14">
        <f>IF('cantidad pollos muertos'!N13="","",BETAINV(0.975,'cantidad pollos muertos'!N13+1,'cantidad inicial pollos'!N13-'cantidad pollos muertos'!N13+1))</f>
        <v>3.3604429932977076E-2</v>
      </c>
      <c r="Z14" t="str">
        <f>IF('cantidad pollos muertos'!O13="","",BETAINV(0.025,'cantidad pollos muertos'!O13+1,'cantidad inicial pollos'!O13-'cantidad pollos muertos'!O13+1))</f>
        <v/>
      </c>
      <c r="AA14" t="str">
        <f>IF('cantidad pollos muertos'!O13="","",BETAINV(0.975,'cantidad pollos muertos'!O13+1,'cantidad inicial pollos'!O13-'cantidad pollos muertos'!O13+1))</f>
        <v/>
      </c>
      <c r="AB14">
        <f>IF('cantidad pollos muertos'!P13="","",BETAINV(0.025,'cantidad pollos muertos'!P13+1,'cantidad inicial pollos'!P13-'cantidad pollos muertos'!P13+1))</f>
        <v>2.0080363083879491E-2</v>
      </c>
      <c r="AC14">
        <f>IF('cantidad pollos muertos'!P13="","",BETAINV(0.975,'cantidad pollos muertos'!P13+1,'cantidad inicial pollos'!P13-'cantidad pollos muertos'!P13+1))</f>
        <v>3.1632697540582844E-2</v>
      </c>
      <c r="AD14">
        <f>IF('cantidad pollos muertos'!Q13="","",BETAINV(0.025,'cantidad pollos muertos'!Q13+1,'cantidad inicial pollos'!Q13-'cantidad pollos muertos'!Q13+1))</f>
        <v>4.1242403781150905E-2</v>
      </c>
      <c r="AE14">
        <f>IF('cantidad pollos muertos'!Q13="","",BETAINV(0.975,'cantidad pollos muertos'!Q13+1,'cantidad inicial pollos'!Q13-'cantidad pollos muertos'!Q13+1))</f>
        <v>5.7345397109730967E-2</v>
      </c>
      <c r="AF14">
        <f>IF('cantidad pollos muertos'!R13="","",BETAINV(0.025,'cantidad pollos muertos'!R13+1,'cantidad inicial pollos'!R13-'cantidad pollos muertos'!R13+1))</f>
        <v>2.018121535829764E-2</v>
      </c>
      <c r="AG14">
        <f>IF('cantidad pollos muertos'!R13="","",BETAINV(0.975,'cantidad pollos muertos'!R13+1,'cantidad inicial pollos'!R13-'cantidad pollos muertos'!R13+1))</f>
        <v>3.1994057434210799E-2</v>
      </c>
      <c r="AH14" t="str">
        <f>IF('cantidad pollos muertos'!S13="","",BETAINV(0.025,'cantidad pollos muertos'!S13+1,'cantidad inicial pollos'!S13-'cantidad pollos muertos'!S13+1))</f>
        <v/>
      </c>
      <c r="AI14" t="str">
        <f>IF('cantidad pollos muertos'!S13="","",BETAINV(0.975,'cantidad pollos muertos'!S13+1,'cantidad inicial pollos'!S13-'cantidad pollos muertos'!S13+1))</f>
        <v/>
      </c>
      <c r="AJ14" t="str">
        <f>IF('cantidad pollos muertos'!T13="","",BETAINV(0.025,'cantidad pollos muertos'!T13+1,'cantidad inicial pollos'!T13-'cantidad pollos muertos'!T13+1))</f>
        <v/>
      </c>
      <c r="AK14" t="str">
        <f>IF('cantidad pollos muertos'!T13="","",BETAINV(0.975,'cantidad pollos muertos'!T13+1,'cantidad inicial pollos'!T13-'cantidad pollos muertos'!T13+1))</f>
        <v/>
      </c>
      <c r="AL14">
        <f>IF('cantidad pollos muertos'!U13="","",BETAINV(0.025,'cantidad pollos muertos'!U13+1,'cantidad inicial pollos'!U13-'cantidad pollos muertos'!U13+1))</f>
        <v>5.503385333038859E-3</v>
      </c>
      <c r="AM14">
        <f>IF('cantidad pollos muertos'!U13="","",BETAINV(0.975,'cantidad pollos muertos'!U13+1,'cantidad inicial pollos'!U13-'cantidad pollos muertos'!U13+1))</f>
        <v>1.2528171559232359E-2</v>
      </c>
      <c r="AN14">
        <f>IF('cantidad pollos muertos'!V13="","",BETAINV(0.025,'cantidad pollos muertos'!V13+1,'cantidad inicial pollos'!V13-'cantidad pollos muertos'!V13+1))</f>
        <v>2.4601184369054712E-2</v>
      </c>
      <c r="AO14">
        <f>IF('cantidad pollos muertos'!V13="","",BETAINV(0.975,'cantidad pollos muertos'!V13+1,'cantidad inicial pollos'!V13-'cantidad pollos muertos'!V13+1))</f>
        <v>3.3435886111253699E-2</v>
      </c>
      <c r="AP14" t="str">
        <f>IF('cantidad pollos muertos'!W13="","",BETAINV(0.025,'cantidad pollos muertos'!W13+1,'cantidad inicial pollos'!W13-'cantidad pollos muertos'!W13+1))</f>
        <v/>
      </c>
      <c r="AQ14" t="str">
        <f>IF('cantidad pollos muertos'!W13="","",BETAINV(0.975,'cantidad pollos muertos'!W13+1,'cantidad inicial pollos'!W13-'cantidad pollos muertos'!W13+1))</f>
        <v/>
      </c>
      <c r="AR14">
        <f>IF('cantidad pollos muertos'!X13="","",BETAINV(0.025,'cantidad pollos muertos'!X13+1,'cantidad inicial pollos'!X13-'cantidad pollos muertos'!X13+1))</f>
        <v>5.7288248773052983E-2</v>
      </c>
      <c r="AS14">
        <f>IF('cantidad pollos muertos'!X13="","",BETAINV(0.975,'cantidad pollos muertos'!X13+1,'cantidad inicial pollos'!X13-'cantidad pollos muertos'!X13+1))</f>
        <v>7.0426168416343748E-2</v>
      </c>
      <c r="AT14">
        <f>IF('cantidad pollos muertos'!Y13="","",BETAINV(0.025,'cantidad pollos muertos'!Y13+1,'cantidad inicial pollos'!Y13-'cantidad pollos muertos'!Y13+1))</f>
        <v>3.0673932408311996E-2</v>
      </c>
      <c r="AU14">
        <f>IF('cantidad pollos muertos'!Y13="","",BETAINV(0.975,'cantidad pollos muertos'!Y13+1,'cantidad inicial pollos'!Y13-'cantidad pollos muertos'!Y13+1))</f>
        <v>4.0425824867287963E-2</v>
      </c>
      <c r="AV14">
        <f>IF('cantidad pollos muertos'!Z13="","",BETAINV(0.025,'cantidad pollos muertos'!Z13+1,'cantidad inicial pollos'!Z13-'cantidad pollos muertos'!Z13+1))</f>
        <v>2.4044872461841425E-2</v>
      </c>
      <c r="AW14">
        <f>IF('cantidad pollos muertos'!Z13="","",BETAINV(0.975,'cantidad pollos muertos'!Z13+1,'cantidad inicial pollos'!Z13-'cantidad pollos muertos'!Z13+1))</f>
        <v>3.2620658048762796E-2</v>
      </c>
      <c r="AX14">
        <f>IF('cantidad pollos muertos'!AA13="","",BETAINV(0.025,'cantidad pollos muertos'!AA13+1,'cantidad inicial pollos'!AA13-'cantidad pollos muertos'!AA13+1))</f>
        <v>3.3504440801511659E-2</v>
      </c>
      <c r="AY14">
        <f>IF('cantidad pollos muertos'!AA13="","",BETAINV(0.975,'cantidad pollos muertos'!AA13+1,'cantidad inicial pollos'!AA13-'cantidad pollos muertos'!AA13+1))</f>
        <v>4.3455413567776047E-2</v>
      </c>
      <c r="AZ14" t="str">
        <f>IF('cantidad pollos muertos'!AZ15="","",BETAINV(0.025,'cantidad pollos muertos'!AZ15+1,'cantidad inicial pollos'!AZ15-'cantidad pollos muertos'!AZ15+1))</f>
        <v/>
      </c>
      <c r="BA14" t="str">
        <f>IF('cantidad pollos muertos'!AZ15="","",BETAINV(0.975,'cantidad pollos muertos'!AZ15+1,'cantidad inicial pollos'!AZ15-'cantidad pollos muertos'!AZ15+1))</f>
        <v/>
      </c>
      <c r="BB14" t="str">
        <f>IF('cantidad pollos muertos'!BC15="","",BETAINV(0.025,'cantidad pollos muertos'!BC15+1,'cantidad inicial pollos'!BC15-'cantidad pollos muertos'!BC15+1))</f>
        <v/>
      </c>
      <c r="BC14" t="str">
        <f>IF('cantidad pollos muertos'!BC15="","",BETAINV(0.975,'cantidad pollos muertos'!BC15+1,'cantidad inicial pollos'!BC15-'cantidad pollos muertos'!BC15+1))</f>
        <v/>
      </c>
      <c r="BD14" t="str">
        <f>IF('cantidad pollos muertos'!BD15="","",BETAINV(0.025,'cantidad pollos muertos'!BD15+1,'cantidad inicial pollos'!BD15-'cantidad pollos muertos'!BD15+1))</f>
        <v/>
      </c>
      <c r="BE14" t="str">
        <f>IF('cantidad pollos muertos'!BD15="","",BETAINV(0.975,'cantidad pollos muertos'!BD15+1,'cantidad inicial pollos'!BD15-'cantidad pollos muertos'!BD15+1))</f>
        <v/>
      </c>
    </row>
    <row r="15" spans="1:57" x14ac:dyDescent="0.25">
      <c r="A15" t="s">
        <v>27</v>
      </c>
      <c r="B15">
        <f>IF('cantidad pollos muertos'!C14="","",BETAINV(0.025,'cantidad pollos muertos'!C14+1,'cantidad inicial pollos'!C14-'cantidad pollos muertos'!C14+1))</f>
        <v>9.0069117379835084E-2</v>
      </c>
      <c r="C15">
        <f>IF('cantidad pollos muertos'!C14="","",BETAINV(0.975,'cantidad pollos muertos'!C14+1,'cantidad inicial pollos'!C14-'cantidad pollos muertos'!C14+1))</f>
        <v>0.10491949430420955</v>
      </c>
      <c r="D15">
        <f>IF('cantidad pollos muertos'!D14="","",BETAINV(0.025,'cantidad pollos muertos'!D14+1,'cantidad inicial pollos'!D14-'cantidad pollos muertos'!D14+1))</f>
        <v>0.21130539459813286</v>
      </c>
      <c r="E15">
        <f>IF('cantidad pollos muertos'!D14="","",BETAINV(0.975,'cantidad pollos muertos'!D14+1,'cantidad inicial pollos'!D14-'cantidad pollos muertos'!D14+1))</f>
        <v>0.22824382935082954</v>
      </c>
      <c r="F15">
        <f>IF('cantidad pollos muertos'!E14="","",BETAINV(0.025,'cantidad pollos muertos'!E14+1,'cantidad inicial pollos'!E14-'cantidad pollos muertos'!E14+1))</f>
        <v>0.10502449496865905</v>
      </c>
      <c r="G15">
        <f>IF('cantidad pollos muertos'!E14="","",BETAINV(0.975,'cantidad pollos muertos'!E14+1,'cantidad inicial pollos'!E14-'cantidad pollos muertos'!E14+1))</f>
        <v>0.11789028780157729</v>
      </c>
      <c r="H15">
        <f>IF('cantidad pollos muertos'!F14="","",BETAINV(0.025,'cantidad pollos muertos'!F14+1,'cantidad inicial pollos'!F14-'cantidad pollos muertos'!F14+1))</f>
        <v>6.4582836011845363E-2</v>
      </c>
      <c r="I15">
        <f>IF('cantidad pollos muertos'!F14="","",BETAINV(0.975,'cantidad pollos muertos'!F14+1,'cantidad inicial pollos'!F14-'cantidad pollos muertos'!F14+1))</f>
        <v>7.4997876044538225E-2</v>
      </c>
      <c r="J15">
        <f>IF('cantidad pollos muertos'!G14="","",BETAINV(0.025,'cantidad pollos muertos'!G14+1,'cantidad inicial pollos'!G14-'cantidad pollos muertos'!G14+1))</f>
        <v>8.3927145689717361E-2</v>
      </c>
      <c r="K15">
        <f>IF('cantidad pollos muertos'!G14="","",BETAINV(0.975,'cantidad pollos muertos'!G14+1,'cantidad inicial pollos'!G14-'cantidad pollos muertos'!G14+1))</f>
        <v>9.6509351295489987E-2</v>
      </c>
      <c r="L15">
        <f>IF('cantidad pollos muertos'!H14="","",BETAINV(0.025,'cantidad pollos muertos'!H14+1,'cantidad inicial pollos'!L14-'cantidad pollos muertos'!H14+1))</f>
        <v>6.0822573968504691E-2</v>
      </c>
      <c r="M15">
        <f>IF('cantidad pollos muertos'!H14="","",BETAINV(0.975,'cantidad pollos muertos'!H14+1,'cantidad inicial pollos'!H14-'cantidad pollos muertos'!H14+1))</f>
        <v>2.6376307531912002E-2</v>
      </c>
      <c r="N15">
        <f>IF('cantidad pollos muertos'!I14="","",BETAINV(0.025,'cantidad pollos muertos'!I14+1,'cantidad inicial pollos'!I14-'cantidad pollos muertos'!I14+1))</f>
        <v>4.5729898520037407E-2</v>
      </c>
      <c r="O15">
        <f>IF('cantidad pollos muertos'!I14="","",BETAINV(0.975,'cantidad pollos muertos'!I14+1,'cantidad inicial pollos'!I14-'cantidad pollos muertos'!I14+1))</f>
        <v>5.4651748997624372E-2</v>
      </c>
      <c r="P15">
        <f>IF('cantidad pollos muertos'!J14="","",BETAINV(0.025,'cantidad pollos muertos'!J14+1,'cantidad inicial pollos'!J14-'cantidad pollos muertos'!J14+1))</f>
        <v>2.630325661190959E-2</v>
      </c>
      <c r="Q15">
        <f>IF('cantidad pollos muertos'!J14="","",BETAINV(0.975,'cantidad pollos muertos'!J14+1,'cantidad inicial pollos'!J14-'cantidad pollos muertos'!J14+1))</f>
        <v>3.3721523720510516E-2</v>
      </c>
      <c r="R15">
        <f>IF('cantidad pollos muertos'!K14="","",BETAINV(0.025,'cantidad pollos muertos'!K14+1,'cantidad inicial pollos'!K14-'cantidad pollos muertos'!K14+1))</f>
        <v>3.1299880847722047E-2</v>
      </c>
      <c r="S15">
        <f>IF('cantidad pollos muertos'!K14="","",BETAINV(0.975,'cantidad pollos muertos'!K14+1,'cantidad inicial pollos'!K14-'cantidad pollos muertos'!K14+1))</f>
        <v>3.8811370966432279E-2</v>
      </c>
      <c r="T15">
        <f>IF('cantidad pollos muertos'!L14="","",BETAINV(0.025,'cantidad pollos muertos'!L14+1,'cantidad inicial pollos'!L14-'cantidad pollos muertos'!L14+1))</f>
        <v>6.573855350738321E-2</v>
      </c>
      <c r="U15">
        <f>IF('cantidad pollos muertos'!L14="","",BETAINV(0.975,'cantidad pollos muertos'!L14+1,'cantidad inicial pollos'!L14-'cantidad pollos muertos'!L14+1))</f>
        <v>8.4362883034740932E-2</v>
      </c>
      <c r="V15">
        <f>IF('cantidad pollos muertos'!M14="","",BETAINV(0.025,'cantidad pollos muertos'!M14+1,'cantidad inicial pollos'!M14-'cantidad pollos muertos'!M14+1))</f>
        <v>3.2642877730983774E-2</v>
      </c>
      <c r="W15">
        <f>IF('cantidad pollos muertos'!M14="","",BETAINV(0.975,'cantidad pollos muertos'!M14+1,'cantidad inicial pollos'!M14-'cantidad pollos muertos'!M14+1))</f>
        <v>4.0299418779768947E-2</v>
      </c>
      <c r="X15">
        <f>IF('cantidad pollos muertos'!N14="","",BETAINV(0.025,'cantidad pollos muertos'!N14+1,'cantidad inicial pollos'!N14-'cantidad pollos muertos'!N14+1))</f>
        <v>1.6969719322400365E-2</v>
      </c>
      <c r="Y15">
        <f>IF('cantidad pollos muertos'!N14="","",BETAINV(0.975,'cantidad pollos muertos'!N14+1,'cantidad inicial pollos'!N14-'cantidad pollos muertos'!N14+1))</f>
        <v>2.2653342394252984E-2</v>
      </c>
      <c r="Z15" t="str">
        <f>IF('cantidad pollos muertos'!O14="","",BETAINV(0.025,'cantidad pollos muertos'!O14+1,'cantidad inicial pollos'!O14-'cantidad pollos muertos'!O14+1))</f>
        <v/>
      </c>
      <c r="AA15" t="str">
        <f>IF('cantidad pollos muertos'!O14="","",BETAINV(0.975,'cantidad pollos muertos'!O14+1,'cantidad inicial pollos'!O14-'cantidad pollos muertos'!O14+1))</f>
        <v/>
      </c>
      <c r="AB15">
        <f>IF('cantidad pollos muertos'!P14="","",BETAINV(0.025,'cantidad pollos muertos'!P14+1,'cantidad inicial pollos'!P14-'cantidad pollos muertos'!P14+1))</f>
        <v>2.2258316938214763E-2</v>
      </c>
      <c r="AC15">
        <f>IF('cantidad pollos muertos'!P14="","",BETAINV(0.975,'cantidad pollos muertos'!P14+1,'cantidad inicial pollos'!P14-'cantidad pollos muertos'!P14+1))</f>
        <v>2.8688934709264147E-2</v>
      </c>
      <c r="AD15">
        <f>IF('cantidad pollos muertos'!Q14="","",BETAINV(0.025,'cantidad pollos muertos'!Q14+1,'cantidad inicial pollos'!Q14-'cantidad pollos muertos'!Q14+1))</f>
        <v>2.0625807832933274E-2</v>
      </c>
      <c r="AE15">
        <f>IF('cantidad pollos muertos'!Q14="","",BETAINV(0.975,'cantidad pollos muertos'!Q14+1,'cantidad inicial pollos'!Q14-'cantidad pollos muertos'!Q14+1))</f>
        <v>2.6837078620471355E-2</v>
      </c>
      <c r="AF15">
        <f>IF('cantidad pollos muertos'!R14="","",BETAINV(0.025,'cantidad pollos muertos'!R14+1,'cantidad inicial pollos'!R14-'cantidad pollos muertos'!R14+1))</f>
        <v>4.7712469156080177E-2</v>
      </c>
      <c r="AG15">
        <f>IF('cantidad pollos muertos'!R14="","",BETAINV(0.975,'cantidad pollos muertos'!R14+1,'cantidad inicial pollos'!R14-'cantidad pollos muertos'!R14+1))</f>
        <v>5.6806857718614712E-2</v>
      </c>
      <c r="AH15" t="str">
        <f>IF('cantidad pollos muertos'!S14="","",BETAINV(0.025,'cantidad pollos muertos'!S14+1,'cantidad inicial pollos'!S14-'cantidad pollos muertos'!S14+1))</f>
        <v/>
      </c>
      <c r="AI15" t="str">
        <f>IF('cantidad pollos muertos'!S14="","",BETAINV(0.975,'cantidad pollos muertos'!S14+1,'cantidad inicial pollos'!S14-'cantidad pollos muertos'!S14+1))</f>
        <v/>
      </c>
      <c r="AJ15">
        <f>IF('cantidad pollos muertos'!T14="","",BETAINV(0.025,'cantidad pollos muertos'!T14+1,'cantidad inicial pollos'!T14-'cantidad pollos muertos'!T14+1))</f>
        <v>6.7843333291159158E-2</v>
      </c>
      <c r="AK15">
        <f>IF('cantidad pollos muertos'!T14="","",BETAINV(0.975,'cantidad pollos muertos'!T14+1,'cantidad inicial pollos'!T14-'cantidad pollos muertos'!T14+1))</f>
        <v>7.8488328277159902E-2</v>
      </c>
      <c r="AL15">
        <f>IF('cantidad pollos muertos'!U14="","",BETAINV(0.025,'cantidad pollos muertos'!U14+1,'cantidad inicial pollos'!U14-'cantidad pollos muertos'!U14+1))</f>
        <v>1.7881291316837536E-2</v>
      </c>
      <c r="AM15">
        <f>IF('cantidad pollos muertos'!U14="","",BETAINV(0.975,'cantidad pollos muertos'!U14+1,'cantidad inicial pollos'!U14-'cantidad pollos muertos'!U14+1))</f>
        <v>2.3701727069701639E-2</v>
      </c>
      <c r="AN15">
        <f>IF('cantidad pollos muertos'!V14="","",BETAINV(0.025,'cantidad pollos muertos'!V14+1,'cantidad inicial pollos'!V14-'cantidad pollos muertos'!V14+1))</f>
        <v>2.6150892978629263E-2</v>
      </c>
      <c r="AO15">
        <f>IF('cantidad pollos muertos'!V14="","",BETAINV(0.975,'cantidad pollos muertos'!V14+1,'cantidad inicial pollos'!V14-'cantidad pollos muertos'!V14+1))</f>
        <v>3.3071723773233974E-2</v>
      </c>
      <c r="AP15" t="str">
        <f>IF('cantidad pollos muertos'!W14="","",BETAINV(0.025,'cantidad pollos muertos'!W14+1,'cantidad inicial pollos'!W14-'cantidad pollos muertos'!W14+1))</f>
        <v/>
      </c>
      <c r="AQ15" t="str">
        <f>IF('cantidad pollos muertos'!W14="","",BETAINV(0.975,'cantidad pollos muertos'!W14+1,'cantidad inicial pollos'!W14-'cantidad pollos muertos'!W14+1))</f>
        <v/>
      </c>
      <c r="AR15">
        <f>IF('cantidad pollos muertos'!X14="","",BETAINV(0.025,'cantidad pollos muertos'!X14+1,'cantidad inicial pollos'!X14-'cantidad pollos muertos'!X14+1))</f>
        <v>3.6369852881607552E-2</v>
      </c>
      <c r="AS15">
        <f>IF('cantidad pollos muertos'!X14="","",BETAINV(0.975,'cantidad pollos muertos'!X14+1,'cantidad inicial pollos'!X14-'cantidad pollos muertos'!X14+1))</f>
        <v>4.4412259050342628E-2</v>
      </c>
      <c r="AT15">
        <f>IF('cantidad pollos muertos'!Y14="","",BETAINV(0.025,'cantidad pollos muertos'!Y14+1,'cantidad inicial pollos'!Y14-'cantidad pollos muertos'!Y14+1))</f>
        <v>2.3280692082317284E-2</v>
      </c>
      <c r="AU15">
        <f>IF('cantidad pollos muertos'!Y14="","",BETAINV(0.975,'cantidad pollos muertos'!Y14+1,'cantidad inicial pollos'!Y14-'cantidad pollos muertos'!Y14+1))</f>
        <v>2.9844287496080257E-2</v>
      </c>
      <c r="AV15">
        <f>IF('cantidad pollos muertos'!Z14="","",BETAINV(0.025,'cantidad pollos muertos'!Z14+1,'cantidad inicial pollos'!Z14-'cantidad pollos muertos'!Z14+1))</f>
        <v>3.1509590835226996E-2</v>
      </c>
      <c r="AW15">
        <f>IF('cantidad pollos muertos'!Z14="","",BETAINV(0.975,'cantidad pollos muertos'!Z14+1,'cantidad inicial pollos'!Z14-'cantidad pollos muertos'!Z14+1))</f>
        <v>3.8833070744773157E-2</v>
      </c>
      <c r="AX15">
        <f>IF('cantidad pollos muertos'!AA14="","",BETAINV(0.025,'cantidad pollos muertos'!AA14+1,'cantidad inicial pollos'!AA14-'cantidad pollos muertos'!AA14+1))</f>
        <v>3.6992062558672663E-2</v>
      </c>
      <c r="AY15">
        <f>IF('cantidad pollos muertos'!AA14="","",BETAINV(0.975,'cantidad pollos muertos'!AA14+1,'cantidad inicial pollos'!AA14-'cantidad pollos muertos'!AA14+1))</f>
        <v>4.509668519612442E-2</v>
      </c>
      <c r="AZ15" t="str">
        <f>IF('cantidad pollos muertos'!AZ16="","",BETAINV(0.025,'cantidad pollos muertos'!AZ16+1,'cantidad inicial pollos'!AZ16-'cantidad pollos muertos'!AZ16+1))</f>
        <v/>
      </c>
      <c r="BA15" t="str">
        <f>IF('cantidad pollos muertos'!AZ16="","",BETAINV(0.975,'cantidad pollos muertos'!AZ16+1,'cantidad inicial pollos'!AZ16-'cantidad pollos muertos'!AZ16+1))</f>
        <v/>
      </c>
      <c r="BB15" t="str">
        <f>IF('cantidad pollos muertos'!BC16="","",BETAINV(0.025,'cantidad pollos muertos'!BC16+1,'cantidad inicial pollos'!BC16-'cantidad pollos muertos'!BC16+1))</f>
        <v/>
      </c>
      <c r="BC15" t="str">
        <f>IF('cantidad pollos muertos'!BC16="","",BETAINV(0.975,'cantidad pollos muertos'!BC16+1,'cantidad inicial pollos'!BC16-'cantidad pollos muertos'!BC16+1))</f>
        <v/>
      </c>
      <c r="BD15" t="str">
        <f>IF('cantidad pollos muertos'!BD16="","",BETAINV(0.025,'cantidad pollos muertos'!BD16+1,'cantidad inicial pollos'!BD16-'cantidad pollos muertos'!BD16+1))</f>
        <v/>
      </c>
      <c r="BE15" t="str">
        <f>IF('cantidad pollos muertos'!BD16="","",BETAINV(0.975,'cantidad pollos muertos'!BD16+1,'cantidad inicial pollos'!BD16-'cantidad pollos muertos'!BD16+1))</f>
        <v/>
      </c>
    </row>
    <row r="16" spans="1:57" x14ac:dyDescent="0.25">
      <c r="A16" t="s">
        <v>68</v>
      </c>
      <c r="B16" t="str">
        <f>IF('cantidad pollos muertos'!C15="","",BETAINV(0.025,'cantidad pollos muertos'!C15+1,'cantidad inicial pollos'!C15-'cantidad pollos muertos'!C15+1))</f>
        <v/>
      </c>
      <c r="C16" t="str">
        <f>IF('cantidad pollos muertos'!C15="","",BETAINV(0.975,'cantidad pollos muertos'!C15+1,'cantidad inicial pollos'!C15-'cantidad pollos muertos'!C15+1))</f>
        <v/>
      </c>
      <c r="D16">
        <f>IF('cantidad pollos muertos'!D15="","",BETAINV(0.025,'cantidad pollos muertos'!D15+1,'cantidad inicial pollos'!D15-'cantidad pollos muertos'!D15+1))</f>
        <v>2.9540791114491115E-2</v>
      </c>
      <c r="E16">
        <f>IF('cantidad pollos muertos'!D15="","",BETAINV(0.975,'cantidad pollos muertos'!D15+1,'cantidad inicial pollos'!D15-'cantidad pollos muertos'!D15+1))</f>
        <v>4.320311894982054E-2</v>
      </c>
      <c r="F16">
        <f>IF('cantidad pollos muertos'!E15="","",BETAINV(0.025,'cantidad pollos muertos'!E15+1,'cantidad inicial pollos'!E15-'cantidad pollos muertos'!E15+1))</f>
        <v>3.2607938801215978E-2</v>
      </c>
      <c r="G16">
        <f>IF('cantidad pollos muertos'!E15="","",BETAINV(0.975,'cantidad pollos muertos'!E15+1,'cantidad inicial pollos'!E15-'cantidad pollos muertos'!E15+1))</f>
        <v>4.6342072638743792E-2</v>
      </c>
      <c r="H16">
        <f>IF('cantidad pollos muertos'!F15="","",BETAINV(0.025,'cantidad pollos muertos'!F15+1,'cantidad inicial pollos'!F15-'cantidad pollos muertos'!F15+1))</f>
        <v>3.896157974927112E-2</v>
      </c>
      <c r="I16">
        <f>IF('cantidad pollos muertos'!F15="","",BETAINV(0.975,'cantidad pollos muertos'!F15+1,'cantidad inicial pollos'!F15-'cantidad pollos muertos'!F15+1))</f>
        <v>4.9229170953329682E-2</v>
      </c>
      <c r="J16">
        <f>IF('cantidad pollos muertos'!G15="","",BETAINV(0.025,'cantidad pollos muertos'!G15+1,'cantidad inicial pollos'!G15-'cantidad pollos muertos'!G15+1))</f>
        <v>3.6798166427472224E-2</v>
      </c>
      <c r="K16">
        <f>IF('cantidad pollos muertos'!G15="","",BETAINV(0.975,'cantidad pollos muertos'!G15+1,'cantidad inicial pollos'!G15-'cantidad pollos muertos'!G15+1))</f>
        <v>4.6805176063669296E-2</v>
      </c>
      <c r="L16">
        <f>IF('cantidad pollos muertos'!H15="","",BETAINV(0.025,'cantidad pollos muertos'!H15+1,'cantidad inicial pollos'!L15-'cantidad pollos muertos'!H15+1))</f>
        <v>7.2068855356824868E-3</v>
      </c>
      <c r="M16">
        <f>IF('cantidad pollos muertos'!H15="","",BETAINV(0.975,'cantidad pollos muertos'!H15+1,'cantidad inicial pollos'!H15-'cantidad pollos muertos'!H15+1))</f>
        <v>2.6898753775250195E-2</v>
      </c>
      <c r="N16">
        <f>IF('cantidad pollos muertos'!I15="","",BETAINV(0.025,'cantidad pollos muertos'!I15+1,'cantidad inicial pollos'!I15-'cantidad pollos muertos'!I15+1))</f>
        <v>5.9980119418204747E-2</v>
      </c>
      <c r="O16">
        <f>IF('cantidad pollos muertos'!I15="","",BETAINV(0.975,'cantidad pollos muertos'!I15+1,'cantidad inicial pollos'!I15-'cantidad pollos muertos'!I15+1))</f>
        <v>7.3386258981729013E-2</v>
      </c>
      <c r="P16">
        <f>IF('cantidad pollos muertos'!J15="","",BETAINV(0.025,'cantidad pollos muertos'!J15+1,'cantidad inicial pollos'!J15-'cantidad pollos muertos'!J15+1))</f>
        <v>1.9499907111711189E-2</v>
      </c>
      <c r="Q16">
        <f>IF('cantidad pollos muertos'!J15="","",BETAINV(0.975,'cantidad pollos muertos'!J15+1,'cantidad inicial pollos'!J15-'cantidad pollos muertos'!J15+1))</f>
        <v>3.0920264075424253E-2</v>
      </c>
      <c r="R16">
        <f>IF('cantidad pollos muertos'!K15="","",BETAINV(0.025,'cantidad pollos muertos'!K15+1,'cantidad inicial pollos'!K15-'cantidad pollos muertos'!K15+1))</f>
        <v>6.3574655205062849E-2</v>
      </c>
      <c r="S16">
        <f>IF('cantidad pollos muertos'!K15="","",BETAINV(0.975,'cantidad pollos muertos'!K15+1,'cantidad inicial pollos'!K15-'cantidad pollos muertos'!K15+1))</f>
        <v>7.7327671070721693E-2</v>
      </c>
      <c r="T16">
        <f>IF('cantidad pollos muertos'!L15="","",BETAINV(0.025,'cantidad pollos muertos'!L15+1,'cantidad inicial pollos'!L15-'cantidad pollos muertos'!L15+1))</f>
        <v>4.5521327527034111E-2</v>
      </c>
      <c r="U16">
        <f>IF('cantidad pollos muertos'!L15="","",BETAINV(0.975,'cantidad pollos muertos'!L15+1,'cantidad inicial pollos'!L15-'cantidad pollos muertos'!L15+1))</f>
        <v>5.4424774788963348E-2</v>
      </c>
      <c r="V16">
        <f>IF('cantidad pollos muertos'!M15="","",BETAINV(0.025,'cantidad pollos muertos'!M15+1,'cantidad inicial pollos'!M15-'cantidad pollos muertos'!M15+1))</f>
        <v>2.7618980006314225E-2</v>
      </c>
      <c r="W16">
        <f>IF('cantidad pollos muertos'!M15="","",BETAINV(0.975,'cantidad pollos muertos'!M15+1,'cantidad inicial pollos'!M15-'cantidad pollos muertos'!M15+1))</f>
        <v>3.6744400428161073E-2</v>
      </c>
      <c r="X16">
        <f>IF('cantidad pollos muertos'!N15="","",BETAINV(0.025,'cantidad pollos muertos'!N15+1,'cantidad inicial pollos'!N15-'cantidad pollos muertos'!N15+1))</f>
        <v>1.4739122658291805E-2</v>
      </c>
      <c r="Y16">
        <f>IF('cantidad pollos muertos'!N15="","",BETAINV(0.975,'cantidad pollos muertos'!N15+1,'cantidad inicial pollos'!N15-'cantidad pollos muertos'!N15+1))</f>
        <v>2.1632039507024858E-2</v>
      </c>
      <c r="Z16" t="str">
        <f>IF('cantidad pollos muertos'!O15="","",BETAINV(0.025,'cantidad pollos muertos'!O15+1,'cantidad inicial pollos'!O15-'cantidad pollos muertos'!O15+1))</f>
        <v/>
      </c>
      <c r="AA16" t="str">
        <f>IF('cantidad pollos muertos'!O15="","",BETAINV(0.975,'cantidad pollos muertos'!O15+1,'cantidad inicial pollos'!O15-'cantidad pollos muertos'!O15+1))</f>
        <v/>
      </c>
      <c r="AB16">
        <f>IF('cantidad pollos muertos'!P15="","",BETAINV(0.025,'cantidad pollos muertos'!P15+1,'cantidad inicial pollos'!P15-'cantidad pollos muertos'!P15+1))</f>
        <v>2.1231025165033543E-2</v>
      </c>
      <c r="AC16">
        <f>IF('cantidad pollos muertos'!P15="","",BETAINV(0.975,'cantidad pollos muertos'!P15+1,'cantidad inicial pollos'!P15-'cantidad pollos muertos'!P15+1))</f>
        <v>2.9046474635721853E-2</v>
      </c>
      <c r="AD16">
        <f>IF('cantidad pollos muertos'!Q15="","",BETAINV(0.025,'cantidad pollos muertos'!Q15+1,'cantidad inicial pollos'!Q15-'cantidad pollos muertos'!Q15+1))</f>
        <v>1.7026556641498644E-2</v>
      </c>
      <c r="AE16">
        <f>IF('cantidad pollos muertos'!Q15="","",BETAINV(0.975,'cantidad pollos muertos'!Q15+1,'cantidad inicial pollos'!Q15-'cantidad pollos muertos'!Q15+1))</f>
        <v>2.410640350999671E-2</v>
      </c>
      <c r="AF16">
        <f>IF('cantidad pollos muertos'!R15="","",BETAINV(0.025,'cantidad pollos muertos'!R15+1,'cantidad inicial pollos'!R15-'cantidad pollos muertos'!R15+1))</f>
        <v>1.5833223199792464E-2</v>
      </c>
      <c r="AG16">
        <f>IF('cantidad pollos muertos'!R15="","",BETAINV(0.975,'cantidad pollos muertos'!R15+1,'cantidad inicial pollos'!R15-'cantidad pollos muertos'!R15+1))</f>
        <v>2.2687008450230861E-2</v>
      </c>
      <c r="AH16" t="str">
        <f>IF('cantidad pollos muertos'!S15="","",BETAINV(0.025,'cantidad pollos muertos'!S15+1,'cantidad inicial pollos'!S15-'cantidad pollos muertos'!S15+1))</f>
        <v/>
      </c>
      <c r="AI16" t="str">
        <f>IF('cantidad pollos muertos'!S15="","",BETAINV(0.975,'cantidad pollos muertos'!S15+1,'cantidad inicial pollos'!S15-'cantidad pollos muertos'!S15+1))</f>
        <v/>
      </c>
      <c r="AJ16">
        <f>IF('cantidad pollos muertos'!T15="","",BETAINV(0.025,'cantidad pollos muertos'!T15+1,'cantidad inicial pollos'!T15-'cantidad pollos muertos'!T15+1))</f>
        <v>1.0792302192768579E-2</v>
      </c>
      <c r="AK16">
        <f>IF('cantidad pollos muertos'!T15="","",BETAINV(0.975,'cantidad pollos muertos'!T15+1,'cantidad inicial pollos'!T15-'cantidad pollos muertos'!T15+1))</f>
        <v>1.6325014450015884E-2</v>
      </c>
      <c r="AL16">
        <f>IF('cantidad pollos muertos'!U15="","",BETAINV(0.025,'cantidad pollos muertos'!U15+1,'cantidad inicial pollos'!U15-'cantidad pollos muertos'!U15+1))</f>
        <v>1.0521720534539213E-2</v>
      </c>
      <c r="AM16">
        <f>IF('cantidad pollos muertos'!U15="","",BETAINV(0.975,'cantidad pollos muertos'!U15+1,'cantidad inicial pollos'!U15-'cantidad pollos muertos'!U15+1))</f>
        <v>1.5992626733667414E-2</v>
      </c>
      <c r="AN16">
        <f>IF('cantidad pollos muertos'!V15="","",BETAINV(0.025,'cantidad pollos muertos'!V15+1,'cantidad inicial pollos'!V15-'cantidad pollos muertos'!V15+1))</f>
        <v>2.616016633683893E-2</v>
      </c>
      <c r="AO16">
        <f>IF('cantidad pollos muertos'!V15="","",BETAINV(0.975,'cantidad pollos muertos'!V15+1,'cantidad inicial pollos'!V15-'cantidad pollos muertos'!V15+1))</f>
        <v>3.3626337240719617E-2</v>
      </c>
      <c r="AP16" t="str">
        <f>IF('cantidad pollos muertos'!W15="","",BETAINV(0.025,'cantidad pollos muertos'!W15+1,'cantidad inicial pollos'!W15-'cantidad pollos muertos'!W15+1))</f>
        <v/>
      </c>
      <c r="AQ16" t="str">
        <f>IF('cantidad pollos muertos'!W15="","",BETAINV(0.975,'cantidad pollos muertos'!W15+1,'cantidad inicial pollos'!W15-'cantidad pollos muertos'!W15+1))</f>
        <v/>
      </c>
      <c r="AR16">
        <f>IF('cantidad pollos muertos'!X15="","",BETAINV(0.025,'cantidad pollos muertos'!X15+1,'cantidad inicial pollos'!X15-'cantidad pollos muertos'!X15+1))</f>
        <v>2.7600558331776364E-2</v>
      </c>
      <c r="AS16">
        <f>IF('cantidad pollos muertos'!X15="","",BETAINV(0.975,'cantidad pollos muertos'!X15+1,'cantidad inicial pollos'!X15-'cantidad pollos muertos'!X15+1))</f>
        <v>3.6393733279246554E-2</v>
      </c>
      <c r="AT16">
        <f>IF('cantidad pollos muertos'!Y15="","",BETAINV(0.025,'cantidad pollos muertos'!Y15+1,'cantidad inicial pollos'!Y15-'cantidad pollos muertos'!Y15+1))</f>
        <v>1.9702297806170766E-2</v>
      </c>
      <c r="AU16">
        <f>IF('cantidad pollos muertos'!Y15="","",BETAINV(0.975,'cantidad pollos muertos'!Y15+1,'cantidad inicial pollos'!Y15-'cantidad pollos muertos'!Y15+1))</f>
        <v>2.6555045323431781E-2</v>
      </c>
      <c r="AV16">
        <f>IF('cantidad pollos muertos'!Z15="","",BETAINV(0.025,'cantidad pollos muertos'!Z15+1,'cantidad inicial pollos'!Z15-'cantidad pollos muertos'!Z15+1))</f>
        <v>3.7751174096169404E-2</v>
      </c>
      <c r="AW16">
        <f>IF('cantidad pollos muertos'!Z15="","",BETAINV(0.975,'cantidad pollos muertos'!Z15+1,'cantidad inicial pollos'!Z15-'cantidad pollos muertos'!Z15+1))</f>
        <v>4.7154164473114157E-2</v>
      </c>
      <c r="AX16">
        <f>IF('cantidad pollos muertos'!AA15="","",BETAINV(0.025,'cantidad pollos muertos'!AA15+1,'cantidad inicial pollos'!AA15-'cantidad pollos muertos'!AA15+1))</f>
        <v>3.6541601103048611E-2</v>
      </c>
      <c r="AY16">
        <f>IF('cantidad pollos muertos'!AA15="","",BETAINV(0.975,'cantidad pollos muertos'!AA15+1,'cantidad inicial pollos'!AA15-'cantidad pollos muertos'!AA15+1))</f>
        <v>4.5807605269908125E-2</v>
      </c>
      <c r="AZ16" t="str">
        <f>IF('cantidad pollos muertos'!AZ17="","",BETAINV(0.025,'cantidad pollos muertos'!AZ17+1,'cantidad inicial pollos'!AZ17-'cantidad pollos muertos'!AZ17+1))</f>
        <v/>
      </c>
      <c r="BA16" t="str">
        <f>IF('cantidad pollos muertos'!AZ17="","",BETAINV(0.975,'cantidad pollos muertos'!AZ17+1,'cantidad inicial pollos'!AZ17-'cantidad pollos muertos'!AZ17+1))</f>
        <v/>
      </c>
      <c r="BB16" t="str">
        <f>IF('cantidad pollos muertos'!BC17="","",BETAINV(0.025,'cantidad pollos muertos'!BC17+1,'cantidad inicial pollos'!BC17-'cantidad pollos muertos'!BC17+1))</f>
        <v/>
      </c>
      <c r="BC16" t="str">
        <f>IF('cantidad pollos muertos'!BC17="","",BETAINV(0.975,'cantidad pollos muertos'!BC17+1,'cantidad inicial pollos'!BC17-'cantidad pollos muertos'!BC17+1))</f>
        <v/>
      </c>
      <c r="BD16" t="str">
        <f>IF('cantidad pollos muertos'!BD17="","",BETAINV(0.025,'cantidad pollos muertos'!BD17+1,'cantidad inicial pollos'!BD17-'cantidad pollos muertos'!BD17+1))</f>
        <v/>
      </c>
      <c r="BE16" t="str">
        <f>IF('cantidad pollos muertos'!BD17="","",BETAINV(0.975,'cantidad pollos muertos'!BD17+1,'cantidad inicial pollos'!BD17-'cantidad pollos muertos'!BD17+1))</f>
        <v/>
      </c>
    </row>
    <row r="17" spans="1:57" x14ac:dyDescent="0.25">
      <c r="A17" t="s">
        <v>8</v>
      </c>
      <c r="B17">
        <f>IF('cantidad pollos muertos'!C16="","",BETAINV(0.025,'cantidad pollos muertos'!C16+1,'cantidad inicial pollos'!C16-'cantidad pollos muertos'!C16+1))</f>
        <v>3.9987302783909419E-2</v>
      </c>
      <c r="C17">
        <f>IF('cantidad pollos muertos'!C16="","",BETAINV(0.975,'cantidad pollos muertos'!C16+1,'cantidad inicial pollos'!C16-'cantidad pollos muertos'!C16+1))</f>
        <v>4.7854265574219679E-2</v>
      </c>
      <c r="D17">
        <f>IF('cantidad pollos muertos'!D16="","",BETAINV(0.025,'cantidad pollos muertos'!D16+1,'cantidad inicial pollos'!D16-'cantidad pollos muertos'!D16+1))</f>
        <v>8.1661846664007137E-2</v>
      </c>
      <c r="E17">
        <f>IF('cantidad pollos muertos'!D16="","",BETAINV(0.975,'cantidad pollos muertos'!D16+1,'cantidad inicial pollos'!D16-'cantidad pollos muertos'!D16+1))</f>
        <v>9.184359241602158E-2</v>
      </c>
      <c r="F17">
        <f>IF('cantidad pollos muertos'!E16="","",BETAINV(0.025,'cantidad pollos muertos'!E16+1,'cantidad inicial pollos'!E16-'cantidad pollos muertos'!E16+1))</f>
        <v>1.9553743730517704E-2</v>
      </c>
      <c r="G17">
        <f>IF('cantidad pollos muertos'!E16="","",BETAINV(0.975,'cantidad pollos muertos'!E16+1,'cantidad inicial pollos'!E16-'cantidad pollos muertos'!E16+1))</f>
        <v>2.5004491544545981E-2</v>
      </c>
      <c r="H17">
        <f>IF('cantidad pollos muertos'!F16="","",BETAINV(0.025,'cantidad pollos muertos'!F16+1,'cantidad inicial pollos'!F16-'cantidad pollos muertos'!F16+1))</f>
        <v>4.1086710552579807E-2</v>
      </c>
      <c r="I17">
        <f>IF('cantidad pollos muertos'!F16="","",BETAINV(0.975,'cantidad pollos muertos'!F16+1,'cantidad inicial pollos'!F16-'cantidad pollos muertos'!F16+1))</f>
        <v>4.8744295384268832E-2</v>
      </c>
      <c r="J17">
        <f>IF('cantidad pollos muertos'!G16="","",BETAINV(0.025,'cantidad pollos muertos'!G16+1,'cantidad inicial pollos'!G16-'cantidad pollos muertos'!G16+1))</f>
        <v>6.0054134380961979E-2</v>
      </c>
      <c r="K17">
        <f>IF('cantidad pollos muertos'!G16="","",BETAINV(0.975,'cantidad pollos muertos'!G16+1,'cantidad inicial pollos'!G16-'cantidad pollos muertos'!G16+1))</f>
        <v>6.996780784975043E-2</v>
      </c>
      <c r="L17">
        <f>IF('cantidad pollos muertos'!H16="","",BETAINV(0.025,'cantidad pollos muertos'!H16+1,'cantidad inicial pollos'!L16-'cantidad pollos muertos'!H16+1))</f>
        <v>2.4601184369054712E-2</v>
      </c>
      <c r="M17">
        <f>IF('cantidad pollos muertos'!H16="","",BETAINV(0.975,'cantidad pollos muertos'!H16+1,'cantidad inicial pollos'!H16-'cantidad pollos muertos'!H16+1))</f>
        <v>2.2588499939672491E-2</v>
      </c>
      <c r="N17">
        <f>IF('cantidad pollos muertos'!I16="","",BETAINV(0.025,'cantidad pollos muertos'!I16+1,'cantidad inicial pollos'!I16-'cantidad pollos muertos'!I16+1))</f>
        <v>2.7795422393429269E-2</v>
      </c>
      <c r="O17">
        <f>IF('cantidad pollos muertos'!I16="","",BETAINV(0.975,'cantidad pollos muertos'!I16+1,'cantidad inicial pollos'!I16-'cantidad pollos muertos'!I16+1))</f>
        <v>3.4356980915229873E-2</v>
      </c>
      <c r="P17">
        <f>IF('cantidad pollos muertos'!J16="","",BETAINV(0.025,'cantidad pollos muertos'!J16+1,'cantidad inicial pollos'!J16-'cantidad pollos muertos'!J16+1))</f>
        <v>2.1863270181088964E-2</v>
      </c>
      <c r="Q17">
        <f>IF('cantidad pollos muertos'!J16="","",BETAINV(0.975,'cantidad pollos muertos'!J16+1,'cantidad inicial pollos'!J16-'cantidad pollos muertos'!J16+1))</f>
        <v>2.7571606266102111E-2</v>
      </c>
      <c r="R17">
        <f>IF('cantidad pollos muertos'!K16="","",BETAINV(0.025,'cantidad pollos muertos'!K16+1,'cantidad inicial pollos'!K16-'cantidad pollos muertos'!K16+1))</f>
        <v>4.4601534813543911E-2</v>
      </c>
      <c r="S17">
        <f>IF('cantidad pollos muertos'!K16="","",BETAINV(0.975,'cantidad pollos muertos'!K16+1,'cantidad inicial pollos'!K16-'cantidad pollos muertos'!K16+1))</f>
        <v>5.2511715495529576E-2</v>
      </c>
      <c r="T17">
        <f>IF('cantidad pollos muertos'!L16="","",BETAINV(0.025,'cantidad pollos muertos'!L16+1,'cantidad inicial pollos'!L16-'cantidad pollos muertos'!L16+1))</f>
        <v>1.9586259634025171E-2</v>
      </c>
      <c r="U17">
        <f>IF('cantidad pollos muertos'!L16="","",BETAINV(0.975,'cantidad pollos muertos'!L16+1,'cantidad inicial pollos'!L16-'cantidad pollos muertos'!L16+1))</f>
        <v>2.7565226194960268E-2</v>
      </c>
      <c r="V17">
        <f>IF('cantidad pollos muertos'!M16="","",BETAINV(0.025,'cantidad pollos muertos'!M16+1,'cantidad inicial pollos'!M16-'cantidad pollos muertos'!M16+1))</f>
        <v>2.1728050544415258E-2</v>
      </c>
      <c r="W17">
        <f>IF('cantidad pollos muertos'!M16="","",BETAINV(0.975,'cantidad pollos muertos'!M16+1,'cantidad inicial pollos'!M16-'cantidad pollos muertos'!M16+1))</f>
        <v>2.7447693874354528E-2</v>
      </c>
      <c r="X17">
        <f>IF('cantidad pollos muertos'!N16="","",BETAINV(0.025,'cantidad pollos muertos'!N16+1,'cantidad inicial pollos'!N16-'cantidad pollos muertos'!N16+1))</f>
        <v>3.8253916436312506E-2</v>
      </c>
      <c r="Y17">
        <f>IF('cantidad pollos muertos'!N16="","",BETAINV(0.975,'cantidad pollos muertos'!N16+1,'cantidad inicial pollos'!N16-'cantidad pollos muertos'!N16+1))</f>
        <v>4.5664761819143584E-2</v>
      </c>
      <c r="Z17" t="str">
        <f>IF('cantidad pollos muertos'!O16="","",BETAINV(0.025,'cantidad pollos muertos'!O16+1,'cantidad inicial pollos'!O16-'cantidad pollos muertos'!O16+1))</f>
        <v/>
      </c>
      <c r="AA17" t="str">
        <f>IF('cantidad pollos muertos'!O16="","",BETAINV(0.975,'cantidad pollos muertos'!O16+1,'cantidad inicial pollos'!O16-'cantidad pollos muertos'!O16+1))</f>
        <v/>
      </c>
      <c r="AB17">
        <f>IF('cantidad pollos muertos'!P16="","",BETAINV(0.025,'cantidad pollos muertos'!P16+1,'cantidad inicial pollos'!P16-'cantidad pollos muertos'!P16+1))</f>
        <v>4.1926923944755466E-2</v>
      </c>
      <c r="AC17">
        <f>IF('cantidad pollos muertos'!P16="","",BETAINV(0.975,'cantidad pollos muertos'!P16+1,'cantidad inicial pollos'!P16-'cantidad pollos muertos'!P16+1))</f>
        <v>4.9653980908656248E-2</v>
      </c>
      <c r="AD17">
        <f>IF('cantidad pollos muertos'!Q16="","",BETAINV(0.025,'cantidad pollos muertos'!Q16+1,'cantidad inicial pollos'!Q16-'cantidad pollos muertos'!Q16+1))</f>
        <v>2.1306117970724285E-2</v>
      </c>
      <c r="AE17">
        <f>IF('cantidad pollos muertos'!Q16="","",BETAINV(0.975,'cantidad pollos muertos'!Q16+1,'cantidad inicial pollos'!Q16-'cantidad pollos muertos'!Q16+1))</f>
        <v>2.6974287952462817E-2</v>
      </c>
      <c r="AF17">
        <f>IF('cantidad pollos muertos'!R16="","",BETAINV(0.025,'cantidad pollos muertos'!R16+1,'cantidad inicial pollos'!R16-'cantidad pollos muertos'!R16+1))</f>
        <v>3.2038406252757008E-2</v>
      </c>
      <c r="AG17">
        <f>IF('cantidad pollos muertos'!R16="","",BETAINV(0.975,'cantidad pollos muertos'!R16+1,'cantidad inicial pollos'!R16-'cantidad pollos muertos'!R16+1))</f>
        <v>3.8872304841595651E-2</v>
      </c>
      <c r="AH17" t="str">
        <f>IF('cantidad pollos muertos'!S16="","",BETAINV(0.025,'cantidad pollos muertos'!S16+1,'cantidad inicial pollos'!S16-'cantidad pollos muertos'!S16+1))</f>
        <v/>
      </c>
      <c r="AI17" t="str">
        <f>IF('cantidad pollos muertos'!S16="","",BETAINV(0.975,'cantidad pollos muertos'!S16+1,'cantidad inicial pollos'!S16-'cantidad pollos muertos'!S16+1))</f>
        <v/>
      </c>
      <c r="AJ17">
        <f>IF('cantidad pollos muertos'!T16="","",BETAINV(0.025,'cantidad pollos muertos'!T16+1,'cantidad inicial pollos'!T16-'cantidad pollos muertos'!T16+1))</f>
        <v>2.2064015621877497E-2</v>
      </c>
      <c r="AK17">
        <f>IF('cantidad pollos muertos'!T16="","",BETAINV(0.975,'cantidad pollos muertos'!T16+1,'cantidad inicial pollos'!T16-'cantidad pollos muertos'!T16+1))</f>
        <v>2.6873595939180928E-2</v>
      </c>
      <c r="AL17">
        <f>IF('cantidad pollos muertos'!U16="","",BETAINV(0.025,'cantidad pollos muertos'!U16+1,'cantidad inicial pollos'!U16-'cantidad pollos muertos'!U16+1))</f>
        <v>1.506489837461525E-2</v>
      </c>
      <c r="AM17">
        <f>IF('cantidad pollos muertos'!U16="","",BETAINV(0.975,'cantidad pollos muertos'!U16+1,'cantidad inicial pollos'!U16-'cantidad pollos muertos'!U16+1))</f>
        <v>1.958287330209485E-2</v>
      </c>
      <c r="AN17">
        <f>IF('cantidad pollos muertos'!V16="","",BETAINV(0.025,'cantidad pollos muertos'!V16+1,'cantidad inicial pollos'!V16-'cantidad pollos muertos'!V16+1))</f>
        <v>3.7785488233822433E-2</v>
      </c>
      <c r="AO17">
        <f>IF('cantidad pollos muertos'!V16="","",BETAINV(0.975,'cantidad pollos muertos'!V16+1,'cantidad inicial pollos'!V16-'cantidad pollos muertos'!V16+1))</f>
        <v>4.459606371663527E-2</v>
      </c>
      <c r="AP17" t="str">
        <f>IF('cantidad pollos muertos'!W16="","",BETAINV(0.025,'cantidad pollos muertos'!W16+1,'cantidad inicial pollos'!W16-'cantidad pollos muertos'!W16+1))</f>
        <v/>
      </c>
      <c r="AQ17" t="str">
        <f>IF('cantidad pollos muertos'!W16="","",BETAINV(0.975,'cantidad pollos muertos'!W16+1,'cantidad inicial pollos'!W16-'cantidad pollos muertos'!W16+1))</f>
        <v/>
      </c>
      <c r="AR17">
        <f>IF('cantidad pollos muertos'!X16="","",BETAINV(0.025,'cantidad pollos muertos'!X16+1,'cantidad inicial pollos'!X16-'cantidad pollos muertos'!X16+1))</f>
        <v>4.0066563544586958E-2</v>
      </c>
      <c r="AS17">
        <f>IF('cantidad pollos muertos'!X16="","",BETAINV(0.975,'cantidad pollos muertos'!X16+1,'cantidad inicial pollos'!X16-'cantidad pollos muertos'!X16+1))</f>
        <v>4.7062347832723117E-2</v>
      </c>
      <c r="AT17">
        <f>IF('cantidad pollos muertos'!Y16="","",BETAINV(0.025,'cantidad pollos muertos'!Y16+1,'cantidad inicial pollos'!Y16-'cantidad pollos muertos'!Y16+1))</f>
        <v>2.8475953574452064E-2</v>
      </c>
      <c r="AU17">
        <f>IF('cantidad pollos muertos'!Y16="","",BETAINV(0.975,'cantidad pollos muertos'!Y16+1,'cantidad inicial pollos'!Y16-'cantidad pollos muertos'!Y16+1))</f>
        <v>3.4456737111372315E-2</v>
      </c>
      <c r="AV17">
        <f>IF('cantidad pollos muertos'!Z16="","",BETAINV(0.025,'cantidad pollos muertos'!Z16+1,'cantidad inicial pollos'!Z16-'cantidad pollos muertos'!Z16+1))</f>
        <v>2.5922580364773292E-2</v>
      </c>
      <c r="AW17">
        <f>IF('cantidad pollos muertos'!Z16="","",BETAINV(0.975,'cantidad pollos muertos'!Z16+1,'cantidad inicial pollos'!Z16-'cantidad pollos muertos'!Z16+1))</f>
        <v>3.1650187207200697E-2</v>
      </c>
      <c r="AX17">
        <f>IF('cantidad pollos muertos'!AA16="","",BETAINV(0.025,'cantidad pollos muertos'!AA16+1,'cantidad inicial pollos'!AA16-'cantidad pollos muertos'!AA16+1))</f>
        <v>3.5801254065074693E-2</v>
      </c>
      <c r="AY17">
        <f>IF('cantidad pollos muertos'!AA16="","",BETAINV(0.975,'cantidad pollos muertos'!AA16+1,'cantidad inicial pollos'!AA16-'cantidad pollos muertos'!AA16+1))</f>
        <v>4.2445500860012975E-2</v>
      </c>
      <c r="AZ17" t="str">
        <f>IF('cantidad pollos muertos'!AZ18="","",BETAINV(0.025,'cantidad pollos muertos'!AZ18+1,'cantidad inicial pollos'!AZ18-'cantidad pollos muertos'!AZ18+1))</f>
        <v/>
      </c>
      <c r="BA17" t="str">
        <f>IF('cantidad pollos muertos'!AZ18="","",BETAINV(0.975,'cantidad pollos muertos'!AZ18+1,'cantidad inicial pollos'!AZ18-'cantidad pollos muertos'!AZ18+1))</f>
        <v/>
      </c>
      <c r="BB17" t="str">
        <f>IF('cantidad pollos muertos'!BC18="","",BETAINV(0.025,'cantidad pollos muertos'!BC18+1,'cantidad inicial pollos'!BC18-'cantidad pollos muertos'!BC18+1))</f>
        <v/>
      </c>
      <c r="BC17" t="str">
        <f>IF('cantidad pollos muertos'!BC18="","",BETAINV(0.975,'cantidad pollos muertos'!BC18+1,'cantidad inicial pollos'!BC18-'cantidad pollos muertos'!BC18+1))</f>
        <v/>
      </c>
      <c r="BD17" t="str">
        <f>IF('cantidad pollos muertos'!BD18="","",BETAINV(0.025,'cantidad pollos muertos'!BD18+1,'cantidad inicial pollos'!BD18-'cantidad pollos muertos'!BD18+1))</f>
        <v/>
      </c>
      <c r="BE17" t="str">
        <f>IF('cantidad pollos muertos'!BD18="","",BETAINV(0.975,'cantidad pollos muertos'!BD18+1,'cantidad inicial pollos'!BD18-'cantidad pollos muertos'!BD18+1))</f>
        <v/>
      </c>
    </row>
    <row r="18" spans="1:57" x14ac:dyDescent="0.25">
      <c r="A18" t="s">
        <v>35</v>
      </c>
      <c r="B18">
        <f>IF('cantidad pollos muertos'!C17="","",BETAINV(0.025,'cantidad pollos muertos'!C17+1,'cantidad inicial pollos'!C17-'cantidad pollos muertos'!C17+1))</f>
        <v>5.5308453353058375E-2</v>
      </c>
      <c r="C18">
        <f>IF('cantidad pollos muertos'!C17="","",BETAINV(0.975,'cantidad pollos muertos'!C17+1,'cantidad inicial pollos'!C17-'cantidad pollos muertos'!C17+1))</f>
        <v>6.9786765650806992E-2</v>
      </c>
      <c r="D18">
        <f>IF('cantidad pollos muertos'!D17="","",BETAINV(0.025,'cantidad pollos muertos'!D17+1,'cantidad inicial pollos'!D17-'cantidad pollos muertos'!D17+1))</f>
        <v>6.7034192539259449E-2</v>
      </c>
      <c r="E18">
        <f>IF('cantidad pollos muertos'!D17="","",BETAINV(0.975,'cantidad pollos muertos'!D17+1,'cantidad inicial pollos'!D17-'cantidad pollos muertos'!D17+1))</f>
        <v>8.0369036165242602E-2</v>
      </c>
      <c r="F18">
        <f>IF('cantidad pollos muertos'!E17="","",BETAINV(0.025,'cantidad pollos muertos'!E17+1,'cantidad inicial pollos'!E17-'cantidad pollos muertos'!E17+1))</f>
        <v>8.7463724666055731E-2</v>
      </c>
      <c r="G18">
        <f>IF('cantidad pollos muertos'!E17="","",BETAINV(0.975,'cantidad pollos muertos'!E17+1,'cantidad inicial pollos'!E17-'cantidad pollos muertos'!E17+1))</f>
        <v>0.10238673742963478</v>
      </c>
      <c r="H18">
        <f>IF('cantidad pollos muertos'!F17="","",BETAINV(0.025,'cantidad pollos muertos'!F17+1,'cantidad inicial pollos'!F17-'cantidad pollos muertos'!F17+1))</f>
        <v>0.13640445530422951</v>
      </c>
      <c r="I18">
        <f>IF('cantidad pollos muertos'!F17="","",BETAINV(0.975,'cantidad pollos muertos'!F17+1,'cantidad inicial pollos'!F17-'cantidad pollos muertos'!F17+1))</f>
        <v>0.15437506696329795</v>
      </c>
      <c r="J18">
        <f>IF('cantidad pollos muertos'!G17="","",BETAINV(0.025,'cantidad pollos muertos'!G17+1,'cantidad inicial pollos'!G17-'cantidad pollos muertos'!G17+1))</f>
        <v>8.1114163688728744E-2</v>
      </c>
      <c r="K18">
        <f>IF('cantidad pollos muertos'!G17="","",BETAINV(0.975,'cantidad pollos muertos'!G17+1,'cantidad inicial pollos'!G17-'cantidad pollos muertos'!G17+1))</f>
        <v>9.5313429214808676E-2</v>
      </c>
      <c r="L18">
        <f>IF('cantidad pollos muertos'!H17="","",BETAINV(0.025,'cantidad pollos muertos'!H17+1,'cantidad inicial pollos'!L17-'cantidad pollos muertos'!H17+1))</f>
        <v>1.0997091196700955E-2</v>
      </c>
      <c r="M18">
        <f>IF('cantidad pollos muertos'!H17="","",BETAINV(0.975,'cantidad pollos muertos'!H17+1,'cantidad inicial pollos'!H17-'cantidad pollos muertos'!H17+1))</f>
        <v>3.2723029588406782E-2</v>
      </c>
      <c r="N18">
        <f>IF('cantidad pollos muertos'!I17="","",BETAINV(0.025,'cantidad pollos muertos'!I17+1,'cantidad inicial pollos'!I17-'cantidad pollos muertos'!I17+1))</f>
        <v>2.5039311563622386E-2</v>
      </c>
      <c r="O18">
        <f>IF('cantidad pollos muertos'!I17="","",BETAINV(0.975,'cantidad pollos muertos'!I17+1,'cantidad inicial pollos'!I17-'cantidad pollos muertos'!I17+1))</f>
        <v>3.3460263213210273E-2</v>
      </c>
      <c r="P18">
        <f>IF('cantidad pollos muertos'!J17="","",BETAINV(0.025,'cantidad pollos muertos'!J17+1,'cantidad inicial pollos'!J17-'cantidad pollos muertos'!J17+1))</f>
        <v>4.5158928458697505E-2</v>
      </c>
      <c r="Q18">
        <f>IF('cantidad pollos muertos'!J17="","",BETAINV(0.975,'cantidad pollos muertos'!J17+1,'cantidad inicial pollos'!J17-'cantidad pollos muertos'!J17+1))</f>
        <v>5.7110896788793331E-2</v>
      </c>
      <c r="R18">
        <f>IF('cantidad pollos muertos'!K17="","",BETAINV(0.025,'cantidad pollos muertos'!K17+1,'cantidad inicial pollos'!K17-'cantidad pollos muertos'!K17+1))</f>
        <v>2.3727850284165474E-2</v>
      </c>
      <c r="S18">
        <f>IF('cantidad pollos muertos'!K17="","",BETAINV(0.975,'cantidad pollos muertos'!K17+1,'cantidad inicial pollos'!K17-'cantidad pollos muertos'!K17+1))</f>
        <v>3.2102252362259165E-2</v>
      </c>
      <c r="T18">
        <f>IF('cantidad pollos muertos'!L17="","",BETAINV(0.025,'cantidad pollos muertos'!L17+1,'cantidad inicial pollos'!L17-'cantidad pollos muertos'!L17+1))</f>
        <v>2.9068952598302743E-2</v>
      </c>
      <c r="U18">
        <f>IF('cantidad pollos muertos'!L17="","",BETAINV(0.975,'cantidad pollos muertos'!L17+1,'cantidad inicial pollos'!L17-'cantidad pollos muertos'!L17+1))</f>
        <v>3.5605061230954638E-2</v>
      </c>
      <c r="V18">
        <f>IF('cantidad pollos muertos'!M17="","",BETAINV(0.025,'cantidad pollos muertos'!M17+1,'cantidad inicial pollos'!M17-'cantidad pollos muertos'!M17+1))</f>
        <v>1.6273653530045219E-2</v>
      </c>
      <c r="W18">
        <f>IF('cantidad pollos muertos'!M17="","",BETAINV(0.975,'cantidad pollos muertos'!M17+1,'cantidad inicial pollos'!M17-'cantidad pollos muertos'!M17+1))</f>
        <v>2.3620764715279519E-2</v>
      </c>
      <c r="X18">
        <f>IF('cantidad pollos muertos'!N17="","",BETAINV(0.025,'cantidad pollos muertos'!N17+1,'cantidad inicial pollos'!N17-'cantidad pollos muertos'!N17+1))</f>
        <v>3.3048398855161761E-2</v>
      </c>
      <c r="Y18">
        <f>IF('cantidad pollos muertos'!N17="","",BETAINV(0.975,'cantidad pollos muertos'!N17+1,'cantidad inicial pollos'!N17-'cantidad pollos muertos'!N17+1))</f>
        <v>4.31312894882806E-2</v>
      </c>
      <c r="Z18" t="str">
        <f>IF('cantidad pollos muertos'!O17="","",BETAINV(0.025,'cantidad pollos muertos'!O17+1,'cantidad inicial pollos'!O17-'cantidad pollos muertos'!O17+1))</f>
        <v/>
      </c>
      <c r="AA18" t="str">
        <f>IF('cantidad pollos muertos'!O17="","",BETAINV(0.975,'cantidad pollos muertos'!O17+1,'cantidad inicial pollos'!O17-'cantidad pollos muertos'!O17+1))</f>
        <v/>
      </c>
      <c r="AB18">
        <f>IF('cantidad pollos muertos'!P17="","",BETAINV(0.025,'cantidad pollos muertos'!P17+1,'cantidad inicial pollos'!P17-'cantidad pollos muertos'!P17+1))</f>
        <v>1.5691602482640316E-2</v>
      </c>
      <c r="AC18">
        <f>IF('cantidad pollos muertos'!P17="","",BETAINV(0.975,'cantidad pollos muertos'!P17+1,'cantidad inicial pollos'!P17-'cantidad pollos muertos'!P17+1))</f>
        <v>2.2778981249483965E-2</v>
      </c>
      <c r="AD18">
        <f>IF('cantidad pollos muertos'!Q17="","",BETAINV(0.025,'cantidad pollos muertos'!Q17+1,'cantidad inicial pollos'!Q17-'cantidad pollos muertos'!Q17+1))</f>
        <v>1.4842917302782333E-2</v>
      </c>
      <c r="AE18">
        <f>IF('cantidad pollos muertos'!Q17="","",BETAINV(0.975,'cantidad pollos muertos'!Q17+1,'cantidad inicial pollos'!Q17-'cantidad pollos muertos'!Q17+1))</f>
        <v>2.1626271465916225E-2</v>
      </c>
      <c r="AF18">
        <f>IF('cantidad pollos muertos'!R17="","",BETAINV(0.025,'cantidad pollos muertos'!R17+1,'cantidad inicial pollos'!R17-'cantidad pollos muertos'!R17+1))</f>
        <v>3.2199640479206364E-2</v>
      </c>
      <c r="AG18">
        <f>IF('cantidad pollos muertos'!R17="","",BETAINV(0.975,'cantidad pollos muertos'!R17+1,'cantidad inicial pollos'!R17-'cantidad pollos muertos'!R17+1))</f>
        <v>4.2165786903085811E-2</v>
      </c>
      <c r="AH18" t="str">
        <f>IF('cantidad pollos muertos'!S17="","",BETAINV(0.025,'cantidad pollos muertos'!S17+1,'cantidad inicial pollos'!S17-'cantidad pollos muertos'!S17+1))</f>
        <v/>
      </c>
      <c r="AI18" t="str">
        <f>IF('cantidad pollos muertos'!S17="","",BETAINV(0.975,'cantidad pollos muertos'!S17+1,'cantidad inicial pollos'!S17-'cantidad pollos muertos'!S17+1))</f>
        <v/>
      </c>
      <c r="AJ18">
        <f>IF('cantidad pollos muertos'!T17="","",BETAINV(0.025,'cantidad pollos muertos'!T17+1,'cantidad inicial pollos'!T17-'cantidad pollos muertos'!T17+1))</f>
        <v>2.3762109872895086E-2</v>
      </c>
      <c r="AK18">
        <f>IF('cantidad pollos muertos'!T17="","",BETAINV(0.975,'cantidad pollos muertos'!T17+1,'cantidad inicial pollos'!T17-'cantidad pollos muertos'!T17+1))</f>
        <v>3.2460697484346657E-2</v>
      </c>
      <c r="AL18">
        <f>IF('cantidad pollos muertos'!U17="","",BETAINV(0.025,'cantidad pollos muertos'!U17+1,'cantidad inicial pollos'!U17-'cantidad pollos muertos'!U17+1))</f>
        <v>1.5614755985069118E-2</v>
      </c>
      <c r="AM18">
        <f>IF('cantidad pollos muertos'!U17="","",BETAINV(0.975,'cantidad pollos muertos'!U17+1,'cantidad inicial pollos'!U17-'cantidad pollos muertos'!U17+1))</f>
        <v>2.2828247120833978E-2</v>
      </c>
      <c r="AN18">
        <f>IF('cantidad pollos muertos'!V17="","",BETAINV(0.025,'cantidad pollos muertos'!V17+1,'cantidad inicial pollos'!V17-'cantidad pollos muertos'!V17+1))</f>
        <v>2.1029244683954149E-2</v>
      </c>
      <c r="AO18">
        <f>IF('cantidad pollos muertos'!V17="","",BETAINV(0.975,'cantidad pollos muertos'!V17+1,'cantidad inicial pollos'!V17-'cantidad pollos muertos'!V17+1))</f>
        <v>2.9184396373673427E-2</v>
      </c>
      <c r="AP18" t="str">
        <f>IF('cantidad pollos muertos'!W17="","",BETAINV(0.025,'cantidad pollos muertos'!W17+1,'cantidad inicial pollos'!W17-'cantidad pollos muertos'!W17+1))</f>
        <v/>
      </c>
      <c r="AQ18" t="str">
        <f>IF('cantidad pollos muertos'!W17="","",BETAINV(0.975,'cantidad pollos muertos'!W17+1,'cantidad inicial pollos'!W17-'cantidad pollos muertos'!W17+1))</f>
        <v/>
      </c>
      <c r="AR18" t="str">
        <f>IF('cantidad pollos muertos'!X17="","",BETAINV(0.025,'cantidad pollos muertos'!X17+1,'cantidad inicial pollos'!X17-'cantidad pollos muertos'!X17+1))</f>
        <v/>
      </c>
      <c r="AS18" t="str">
        <f>IF('cantidad pollos muertos'!X17="","",BETAINV(0.975,'cantidad pollos muertos'!X17+1,'cantidad inicial pollos'!X17-'cantidad pollos muertos'!X17+1))</f>
        <v/>
      </c>
      <c r="AT18">
        <f>IF('cantidad pollos muertos'!Y17="","",BETAINV(0.025,'cantidad pollos muertos'!Y17+1,'cantidad inicial pollos'!Y17-'cantidad pollos muertos'!Y17+1))</f>
        <v>1.2830696306044517E-2</v>
      </c>
      <c r="AU18">
        <f>IF('cantidad pollos muertos'!Y17="","",BETAINV(0.975,'cantidad pollos muertos'!Y17+1,'cantidad inicial pollos'!Y17-'cantidad pollos muertos'!Y17+1))</f>
        <v>1.9443783600047393E-2</v>
      </c>
      <c r="AV18">
        <f>IF('cantidad pollos muertos'!Z17="","",BETAINV(0.025,'cantidad pollos muertos'!Z17+1,'cantidad inicial pollos'!Z17-'cantidad pollos muertos'!Z17+1))</f>
        <v>2.3397202286000889E-2</v>
      </c>
      <c r="AW18">
        <f>IF('cantidad pollos muertos'!Z17="","",BETAINV(0.975,'cantidad pollos muertos'!Z17+1,'cantidad inicial pollos'!Z17-'cantidad pollos muertos'!Z17+1))</f>
        <v>3.186871860811713E-2</v>
      </c>
      <c r="AX18">
        <f>IF('cantidad pollos muertos'!AA17="","",BETAINV(0.025,'cantidad pollos muertos'!AA17+1,'cantidad inicial pollos'!AA17-'cantidad pollos muertos'!AA17+1))</f>
        <v>1.7444934770768129E-2</v>
      </c>
      <c r="AY18">
        <f>IF('cantidad pollos muertos'!AA17="","",BETAINV(0.975,'cantidad pollos muertos'!AA17+1,'cantidad inicial pollos'!AA17-'cantidad pollos muertos'!AA17+1))</f>
        <v>2.4874585159357254E-2</v>
      </c>
      <c r="AZ18" t="str">
        <f>IF('cantidad pollos muertos'!AZ19="","",BETAINV(0.025,'cantidad pollos muertos'!AZ19+1,'cantidad inicial pollos'!AZ19-'cantidad pollos muertos'!AZ19+1))</f>
        <v/>
      </c>
      <c r="BA18" t="str">
        <f>IF('cantidad pollos muertos'!AZ19="","",BETAINV(0.975,'cantidad pollos muertos'!AZ19+1,'cantidad inicial pollos'!AZ19-'cantidad pollos muertos'!AZ19+1))</f>
        <v/>
      </c>
      <c r="BB18" t="str">
        <f>IF('cantidad pollos muertos'!BC19="","",BETAINV(0.025,'cantidad pollos muertos'!BC19+1,'cantidad inicial pollos'!BC19-'cantidad pollos muertos'!BC19+1))</f>
        <v/>
      </c>
      <c r="BC18" t="str">
        <f>IF('cantidad pollos muertos'!BC19="","",BETAINV(0.975,'cantidad pollos muertos'!BC19+1,'cantidad inicial pollos'!BC19-'cantidad pollos muertos'!BC19+1))</f>
        <v/>
      </c>
      <c r="BD18" t="str">
        <f>IF('cantidad pollos muertos'!BD19="","",BETAINV(0.025,'cantidad pollos muertos'!BD19+1,'cantidad inicial pollos'!BD19-'cantidad pollos muertos'!BD19+1))</f>
        <v/>
      </c>
      <c r="BE18" t="str">
        <f>IF('cantidad pollos muertos'!BD19="","",BETAINV(0.975,'cantidad pollos muertos'!BD19+1,'cantidad inicial pollos'!BD19-'cantidad pollos muertos'!BD19+1))</f>
        <v/>
      </c>
    </row>
    <row r="19" spans="1:57" x14ac:dyDescent="0.25">
      <c r="A19" t="s">
        <v>73</v>
      </c>
      <c r="B19" t="str">
        <f>IF('cantidad pollos muertos'!C18="","",BETAINV(0.025,'cantidad pollos muertos'!C18+1,'cantidad inicial pollos'!C18-'cantidad pollos muertos'!C18+1))</f>
        <v/>
      </c>
      <c r="C19" t="str">
        <f>IF('cantidad pollos muertos'!C18="","",BETAINV(0.975,'cantidad pollos muertos'!C18+1,'cantidad inicial pollos'!C18-'cantidad pollos muertos'!C18+1))</f>
        <v/>
      </c>
      <c r="D19">
        <f>IF('cantidad pollos muertos'!D18="","",BETAINV(0.025,'cantidad pollos muertos'!D18+1,'cantidad inicial pollos'!D18-'cantidad pollos muertos'!D18+1))</f>
        <v>0.23578449943453081</v>
      </c>
      <c r="E19">
        <f>IF('cantidad pollos muertos'!D18="","",BETAINV(0.975,'cantidad pollos muertos'!D18+1,'cantidad inicial pollos'!D18-'cantidad pollos muertos'!D18+1))</f>
        <v>0.26818511861930849</v>
      </c>
      <c r="F19">
        <f>IF('cantidad pollos muertos'!E18="","",BETAINV(0.025,'cantidad pollos muertos'!E18+1,'cantidad inicial pollos'!E18-'cantidad pollos muertos'!E18+1))</f>
        <v>5.2738247014978146E-2</v>
      </c>
      <c r="G19">
        <f>IF('cantidad pollos muertos'!E18="","",BETAINV(0.975,'cantidad pollos muertos'!E18+1,'cantidad inicial pollos'!E18-'cantidad pollos muertos'!E18+1))</f>
        <v>7.0306467866110944E-2</v>
      </c>
      <c r="H19">
        <f>IF('cantidad pollos muertos'!F18="","",BETAINV(0.025,'cantidad pollos muertos'!F18+1,'cantidad inicial pollos'!F18-'cantidad pollos muertos'!F18+1))</f>
        <v>3.5289603524114727E-2</v>
      </c>
      <c r="I19">
        <f>IF('cantidad pollos muertos'!F18="","",BETAINV(0.975,'cantidad pollos muertos'!F18+1,'cantidad inicial pollos'!F18-'cantidad pollos muertos'!F18+1))</f>
        <v>5.0051056415536643E-2</v>
      </c>
      <c r="J19">
        <f>IF('cantidad pollos muertos'!G18="","",BETAINV(0.025,'cantidad pollos muertos'!G18+1,'cantidad inicial pollos'!G18-'cantidad pollos muertos'!G18+1))</f>
        <v>0.15479662638314329</v>
      </c>
      <c r="K19">
        <f>IF('cantidad pollos muertos'!G18="","",BETAINV(0.975,'cantidad pollos muertos'!G18+1,'cantidad inicial pollos'!G18-'cantidad pollos muertos'!G18+1))</f>
        <v>0.18449009885887147</v>
      </c>
      <c r="L19">
        <f>IF('cantidad pollos muertos'!H18="","",BETAINV(0.025,'cantidad pollos muertos'!H18+1,'cantidad inicial pollos'!L18-'cantidad pollos muertos'!H18+1))</f>
        <v>5.8420455287964152E-3</v>
      </c>
      <c r="M19">
        <f>IF('cantidad pollos muertos'!H18="","",BETAINV(0.975,'cantidad pollos muertos'!H18+1,'cantidad inicial pollos'!H18-'cantidad pollos muertos'!H18+1))</f>
        <v>3.3260882687783266E-2</v>
      </c>
      <c r="N19">
        <f>IF('cantidad pollos muertos'!I18="","",BETAINV(0.025,'cantidad pollos muertos'!I18+1,'cantidad inicial pollos'!I18-'cantidad pollos muertos'!I18+1))</f>
        <v>2.7310064342471522E-2</v>
      </c>
      <c r="O19">
        <f>IF('cantidad pollos muertos'!I18="","",BETAINV(0.975,'cantidad pollos muertos'!I18+1,'cantidad inicial pollos'!I18-'cantidad pollos muertos'!I18+1))</f>
        <v>4.0511371187171408E-2</v>
      </c>
      <c r="P19">
        <f>IF('cantidad pollos muertos'!J18="","",BETAINV(0.025,'cantidad pollos muertos'!J18+1,'cantidad inicial pollos'!J18-'cantidad pollos muertos'!J18+1))</f>
        <v>1.5144844396790945E-2</v>
      </c>
      <c r="Q19">
        <f>IF('cantidad pollos muertos'!J18="","",BETAINV(0.975,'cantidad pollos muertos'!J18+1,'cantidad inicial pollos'!J18-'cantidad pollos muertos'!J18+1))</f>
        <v>2.5378811905913401E-2</v>
      </c>
      <c r="R19">
        <f>IF('cantidad pollos muertos'!K18="","",BETAINV(0.025,'cantidad pollos muertos'!K18+1,'cantidad inicial pollos'!K18-'cantidad pollos muertos'!K18+1))</f>
        <v>1.8219455975166967E-2</v>
      </c>
      <c r="S19">
        <f>IF('cantidad pollos muertos'!K18="","",BETAINV(0.975,'cantidad pollos muertos'!K18+1,'cantidad inicial pollos'!K18-'cantidad pollos muertos'!K18+1))</f>
        <v>2.9297588457250057E-2</v>
      </c>
      <c r="T19">
        <f>IF('cantidad pollos muertos'!L18="","",BETAINV(0.025,'cantidad pollos muertos'!L18+1,'cantidad inicial pollos'!L18-'cantidad pollos muertos'!L18+1))</f>
        <v>1.4842917302782333E-2</v>
      </c>
      <c r="U19">
        <f>IF('cantidad pollos muertos'!L18="","",BETAINV(0.975,'cantidad pollos muertos'!L18+1,'cantidad inicial pollos'!L18-'cantidad pollos muertos'!L18+1))</f>
        <v>2.1626271465916225E-2</v>
      </c>
      <c r="V19">
        <f>IF('cantidad pollos muertos'!M18="","",BETAINV(0.025,'cantidad pollos muertos'!M18+1,'cantidad inicial pollos'!M18-'cantidad pollos muertos'!M18+1))</f>
        <v>5.6350813646779553E-2</v>
      </c>
      <c r="W19">
        <f>IF('cantidad pollos muertos'!M18="","",BETAINV(0.975,'cantidad pollos muertos'!M18+1,'cantidad inicial pollos'!M18-'cantidad pollos muertos'!M18+1))</f>
        <v>7.4432235631596733E-2</v>
      </c>
      <c r="X19">
        <f>IF('cantidad pollos muertos'!N18="","",BETAINV(0.025,'cantidad pollos muertos'!N18+1,'cantidad inicial pollos'!N18-'cantidad pollos muertos'!N18+1))</f>
        <v>2.7617002704458073E-2</v>
      </c>
      <c r="Y19">
        <f>IF('cantidad pollos muertos'!N18="","",BETAINV(0.975,'cantidad pollos muertos'!N18+1,'cantidad inicial pollos'!N18-'cantidad pollos muertos'!N18+1))</f>
        <v>4.0880049339876878E-2</v>
      </c>
      <c r="Z19" t="str">
        <f>IF('cantidad pollos muertos'!O18="","",BETAINV(0.025,'cantidad pollos muertos'!O18+1,'cantidad inicial pollos'!O18-'cantidad pollos muertos'!O18+1))</f>
        <v/>
      </c>
      <c r="AA19" t="str">
        <f>IF('cantidad pollos muertos'!O18="","",BETAINV(0.975,'cantidad pollos muertos'!O18+1,'cantidad inicial pollos'!O18-'cantidad pollos muertos'!O18+1))</f>
        <v/>
      </c>
      <c r="AB19">
        <f>IF('cantidad pollos muertos'!P18="","",BETAINV(0.025,'cantidad pollos muertos'!P18+1,'cantidad inicial pollos'!P18-'cantidad pollos muertos'!P18+1))</f>
        <v>9.1343993354656428E-3</v>
      </c>
      <c r="AC19">
        <f>IF('cantidad pollos muertos'!P18="","",BETAINV(0.975,'cantidad pollos muertos'!P18+1,'cantidad inicial pollos'!P18-'cantidad pollos muertos'!P18+1))</f>
        <v>1.740227397717109E-2</v>
      </c>
      <c r="AD19">
        <f>IF('cantidad pollos muertos'!Q18="","",BETAINV(0.025,'cantidad pollos muertos'!Q18+1,'cantidad inicial pollos'!Q18-'cantidad pollos muertos'!Q18+1))</f>
        <v>2.446075798050024E-2</v>
      </c>
      <c r="AE19">
        <f>IF('cantidad pollos muertos'!Q18="","",BETAINV(0.975,'cantidad pollos muertos'!Q18+1,'cantidad inicial pollos'!Q18-'cantidad pollos muertos'!Q18+1))</f>
        <v>3.7042975275588641E-2</v>
      </c>
      <c r="AF19">
        <f>IF('cantidad pollos muertos'!R18="","",BETAINV(0.025,'cantidad pollos muertos'!R18+1,'cantidad inicial pollos'!R18-'cantidad pollos muertos'!R18+1))</f>
        <v>1.5144844396790945E-2</v>
      </c>
      <c r="AG19">
        <f>IF('cantidad pollos muertos'!R18="","",BETAINV(0.975,'cantidad pollos muertos'!R18+1,'cantidad inicial pollos'!R18-'cantidad pollos muertos'!R18+1))</f>
        <v>2.5378811905913401E-2</v>
      </c>
      <c r="AH19" t="str">
        <f>IF('cantidad pollos muertos'!S18="","",BETAINV(0.025,'cantidad pollos muertos'!S18+1,'cantidad inicial pollos'!S18-'cantidad pollos muertos'!S18+1))</f>
        <v/>
      </c>
      <c r="AI19" t="str">
        <f>IF('cantidad pollos muertos'!S18="","",BETAINV(0.975,'cantidad pollos muertos'!S18+1,'cantidad inicial pollos'!S18-'cantidad pollos muertos'!S18+1))</f>
        <v/>
      </c>
      <c r="AJ19">
        <f>IF('cantidad pollos muertos'!T18="","",BETAINV(0.025,'cantidad pollos muertos'!T18+1,'cantidad inicial pollos'!T18-'cantidad pollos muertos'!T18+1))</f>
        <v>2.446075798050024E-2</v>
      </c>
      <c r="AK19">
        <f>IF('cantidad pollos muertos'!T18="","",BETAINV(0.975,'cantidad pollos muertos'!T18+1,'cantidad inicial pollos'!T18-'cantidad pollos muertos'!T18+1))</f>
        <v>3.7042975275588641E-2</v>
      </c>
      <c r="AL19">
        <f>IF('cantidad pollos muertos'!U18="","",BETAINV(0.025,'cantidad pollos muertos'!U18+1,'cantidad inicial pollos'!U18-'cantidad pollos muertos'!U18+1))</f>
        <v>2.6668002244314946E-2</v>
      </c>
      <c r="AM19">
        <f>IF('cantidad pollos muertos'!U18="","",BETAINV(0.975,'cantidad pollos muertos'!U18+1,'cantidad inicial pollos'!U18-'cantidad pollos muertos'!U18+1))</f>
        <v>3.9731055440035745E-2</v>
      </c>
      <c r="AN19">
        <f>IF('cantidad pollos muertos'!V18="","",BETAINV(0.025,'cantidad pollos muertos'!V18+1,'cantidad inicial pollos'!V18-'cantidad pollos muertos'!V18+1))</f>
        <v>2.132678533276482E-2</v>
      </c>
      <c r="AO19">
        <f>IF('cantidad pollos muertos'!V18="","",BETAINV(0.975,'cantidad pollos muertos'!V18+1,'cantidad inicial pollos'!V18-'cantidad pollos muertos'!V18+1))</f>
        <v>3.3183614281491081E-2</v>
      </c>
      <c r="AP19" t="str">
        <f>IF('cantidad pollos muertos'!W18="","",BETAINV(0.025,'cantidad pollos muertos'!W18+1,'cantidad inicial pollos'!W18-'cantidad pollos muertos'!W18+1))</f>
        <v/>
      </c>
      <c r="AQ19" t="str">
        <f>IF('cantidad pollos muertos'!W18="","",BETAINV(0.975,'cantidad pollos muertos'!W18+1,'cantidad inicial pollos'!W18-'cantidad pollos muertos'!W18+1))</f>
        <v/>
      </c>
      <c r="AR19">
        <f>IF('cantidad pollos muertos'!X18="","",BETAINV(0.025,'cantidad pollos muertos'!X18+1,'cantidad inicial pollos'!X18-'cantidad pollos muertos'!X18+1))</f>
        <v>1.5144844396790945E-2</v>
      </c>
      <c r="AS19">
        <f>IF('cantidad pollos muertos'!X18="","",BETAINV(0.975,'cantidad pollos muertos'!X18+1,'cantidad inicial pollos'!X18-'cantidad pollos muertos'!X18+1))</f>
        <v>2.5378811905913401E-2</v>
      </c>
      <c r="AT19">
        <f>IF('cantidad pollos muertos'!Y18="","",BETAINV(0.025,'cantidad pollos muertos'!Y18+1,'cantidad inicial pollos'!Y18-'cantidad pollos muertos'!Y18+1))</f>
        <v>3.0792248544946031E-2</v>
      </c>
      <c r="AU19">
        <f>IF('cantidad pollos muertos'!Y18="","",BETAINV(0.975,'cantidad pollos muertos'!Y18+1,'cantidad inicial pollos'!Y18-'cantidad pollos muertos'!Y18+1))</f>
        <v>4.4698111612588076E-2</v>
      </c>
      <c r="AV19">
        <f>IF('cantidad pollos muertos'!Z18="","",BETAINV(0.025,'cantidad pollos muertos'!Z18+1,'cantidad inicial pollos'!Z18-'cantidad pollos muertos'!Z18+1))</f>
        <v>1.8219455975166967E-2</v>
      </c>
      <c r="AW19">
        <f>IF('cantidad pollos muertos'!Z18="","",BETAINV(0.975,'cantidad pollos muertos'!Z18+1,'cantidad inicial pollos'!Z18-'cantidad pollos muertos'!Z18+1))</f>
        <v>2.9297588457250057E-2</v>
      </c>
      <c r="AX19">
        <f>IF('cantidad pollos muertos'!AA18="","",BETAINV(0.025,'cantidad pollos muertos'!AA18+1,'cantidad inicial pollos'!AA18-'cantidad pollos muertos'!AA18+1))</f>
        <v>9.9434333177357004E-2</v>
      </c>
      <c r="AY19">
        <f>IF('cantidad pollos muertos'!AA18="","",BETAINV(0.975,'cantidad pollos muertos'!AA18+1,'cantidad inicial pollos'!AA18-'cantidad pollos muertos'!AA18+1))</f>
        <v>0.11990481367505135</v>
      </c>
      <c r="AZ19" t="str">
        <f>IF('cantidad pollos muertos'!AZ20="","",BETAINV(0.025,'cantidad pollos muertos'!AZ20+1,'cantidad inicial pollos'!AZ20-'cantidad pollos muertos'!AZ20+1))</f>
        <v/>
      </c>
      <c r="BA19" t="str">
        <f>IF('cantidad pollos muertos'!AZ20="","",BETAINV(0.975,'cantidad pollos muertos'!AZ20+1,'cantidad inicial pollos'!AZ20-'cantidad pollos muertos'!AZ20+1))</f>
        <v/>
      </c>
      <c r="BB19" t="str">
        <f>IF('cantidad pollos muertos'!BC20="","",BETAINV(0.025,'cantidad pollos muertos'!BC20+1,'cantidad inicial pollos'!BC20-'cantidad pollos muertos'!BC20+1))</f>
        <v/>
      </c>
      <c r="BC19" t="str">
        <f>IF('cantidad pollos muertos'!BC20="","",BETAINV(0.975,'cantidad pollos muertos'!BC20+1,'cantidad inicial pollos'!BC20-'cantidad pollos muertos'!BC20+1))</f>
        <v/>
      </c>
      <c r="BD19" t="str">
        <f>IF('cantidad pollos muertos'!BD20="","",BETAINV(0.025,'cantidad pollos muertos'!BD20+1,'cantidad inicial pollos'!BD20-'cantidad pollos muertos'!BD20+1))</f>
        <v/>
      </c>
      <c r="BE19" t="str">
        <f>IF('cantidad pollos muertos'!BD20="","",BETAINV(0.975,'cantidad pollos muertos'!BD20+1,'cantidad inicial pollos'!BD20-'cantidad pollos muertos'!BD20+1))</f>
        <v/>
      </c>
    </row>
    <row r="20" spans="1:57" x14ac:dyDescent="0.25">
      <c r="A20" t="s">
        <v>11</v>
      </c>
      <c r="B20">
        <f>IF('cantidad pollos muertos'!C19="","",BETAINV(0.025,'cantidad pollos muertos'!C19+1,'cantidad inicial pollos'!C19-'cantidad pollos muertos'!C19+1))</f>
        <v>5.4005615662917436E-2</v>
      </c>
      <c r="C20">
        <f>IF('cantidad pollos muertos'!C19="","",BETAINV(0.975,'cantidad pollos muertos'!C19+1,'cantidad inicial pollos'!C19-'cantidad pollos muertos'!C19+1))</f>
        <v>7.7968297918502016E-2</v>
      </c>
      <c r="D20">
        <f>IF('cantidad pollos muertos'!D19="","",BETAINV(0.025,'cantidad pollos muertos'!D19+1,'cantidad inicial pollos'!D19-'cantidad pollos muertos'!D19+1))</f>
        <v>3.9583260489899998E-2</v>
      </c>
      <c r="E20">
        <f>IF('cantidad pollos muertos'!D19="","",BETAINV(0.975,'cantidad pollos muertos'!D19+1,'cantidad inicial pollos'!D19-'cantidad pollos muertos'!D19+1))</f>
        <v>6.0603555952262744E-2</v>
      </c>
      <c r="F20">
        <f>IF('cantidad pollos muertos'!E19="","",BETAINV(0.025,'cantidad pollos muertos'!E19+1,'cantidad inicial pollos'!E19-'cantidad pollos muertos'!E19+1))</f>
        <v>0.31833102527657348</v>
      </c>
      <c r="G20">
        <f>IF('cantidad pollos muertos'!E19="","",BETAINV(0.975,'cantidad pollos muertos'!E19+1,'cantidad inicial pollos'!E19-'cantidad pollos muertos'!E19+1))</f>
        <v>0.3628927812743149</v>
      </c>
      <c r="H20">
        <f>IF('cantidad pollos muertos'!F19="","",BETAINV(0.025,'cantidad pollos muertos'!F19+1,'cantidad inicial pollos'!F19-'cantidad pollos muertos'!F19+1))</f>
        <v>4.9819620311550371E-2</v>
      </c>
      <c r="I20">
        <f>IF('cantidad pollos muertos'!F19="","",BETAINV(0.975,'cantidad pollos muertos'!F19+1,'cantidad inicial pollos'!F19-'cantidad pollos muertos'!F19+1))</f>
        <v>7.224728032026162E-2</v>
      </c>
      <c r="J20">
        <f>IF('cantidad pollos muertos'!G19="","",BETAINV(0.025,'cantidad pollos muertos'!G19+1,'cantidad inicial pollos'!G19-'cantidad pollos muertos'!G19+1))</f>
        <v>3.1186763181729162E-2</v>
      </c>
      <c r="K20">
        <f>IF('cantidad pollos muertos'!G19="","",BETAINV(0.975,'cantidad pollos muertos'!G19+1,'cantidad inicial pollos'!G19-'cantidad pollos muertos'!G19+1))</f>
        <v>5.0888469596043095E-2</v>
      </c>
      <c r="L20">
        <f>IF('cantidad pollos muertos'!H19="","",BETAINV(0.025,'cantidad pollos muertos'!H19+1,'cantidad inicial pollos'!L19-'cantidad pollos muertos'!H19+1))</f>
        <v>1.8388936701031307E-2</v>
      </c>
      <c r="M20">
        <f>IF('cantidad pollos muertos'!H19="","",BETAINV(0.975,'cantidad pollos muertos'!H19+1,'cantidad inicial pollos'!H19-'cantidad pollos muertos'!H19+1))</f>
        <v>4.8700461660356131E-2</v>
      </c>
      <c r="N20">
        <f>IF('cantidad pollos muertos'!I19="","",BETAINV(0.025,'cantidad pollos muertos'!I19+1,'cantidad inicial pollos'!I19-'cantidad pollos muertos'!I19+1))</f>
        <v>1.1653276725090492E-2</v>
      </c>
      <c r="O20">
        <f>IF('cantidad pollos muertos'!I19="","",BETAINV(0.975,'cantidad pollos muertos'!I19+1,'cantidad inicial pollos'!I19-'cantidad pollos muertos'!I19+1))</f>
        <v>2.4784663989324107E-2</v>
      </c>
      <c r="P20">
        <f>IF('cantidad pollos muertos'!J19="","",BETAINV(0.025,'cantidad pollos muertos'!J19+1,'cantidad inicial pollos'!J19-'cantidad pollos muertos'!J19+1))</f>
        <v>2.4404043191079389E-2</v>
      </c>
      <c r="Q20">
        <f>IF('cantidad pollos muertos'!J19="","",BETAINV(0.975,'cantidad pollos muertos'!J19+1,'cantidad inicial pollos'!J19-'cantidad pollos muertos'!J19+1))</f>
        <v>4.1550236361530324E-2</v>
      </c>
      <c r="R20">
        <f>IF('cantidad pollos muertos'!K19="","",BETAINV(0.025,'cantidad pollos muertos'!K19+1,'cantidad inicial pollos'!K19-'cantidad pollos muertos'!K19+1))</f>
        <v>4.5100885390062767E-2</v>
      </c>
      <c r="S20">
        <f>IF('cantidad pollos muertos'!K19="","",BETAINV(0.975,'cantidad pollos muertos'!K19+1,'cantidad inicial pollos'!K19-'cantidad pollos muertos'!K19+1))</f>
        <v>6.7311754754650011E-2</v>
      </c>
      <c r="T20">
        <f>IF('cantidad pollos muertos'!L19="","",BETAINV(0.025,'cantidad pollos muertos'!L19+1,'cantidad inicial pollos'!L19-'cantidad pollos muertos'!L19+1))</f>
        <v>2.562045118461127E-2</v>
      </c>
      <c r="U20">
        <f>IF('cantidad pollos muertos'!L19="","",BETAINV(0.975,'cantidad pollos muertos'!L19+1,'cantidad inicial pollos'!L19-'cantidad pollos muertos'!L19+1))</f>
        <v>3.959208681017079E-2</v>
      </c>
      <c r="V20">
        <f>IF('cantidad pollos muertos'!M19="","",BETAINV(0.025,'cantidad pollos muertos'!M19+1,'cantidad inicial pollos'!M19-'cantidad pollos muertos'!M19+1))</f>
        <v>0.20935811654421155</v>
      </c>
      <c r="W20">
        <f>IF('cantidad pollos muertos'!M19="","",BETAINV(0.975,'cantidad pollos muertos'!M19+1,'cantidad inicial pollos'!M19-'cantidad pollos muertos'!M19+1))</f>
        <v>0.24887091226149216</v>
      </c>
      <c r="X20">
        <f>IF('cantidad pollos muertos'!N19="","",BETAINV(0.025,'cantidad pollos muertos'!N19+1,'cantidad inicial pollos'!N19-'cantidad pollos muertos'!N19+1))</f>
        <v>3.3122462095149401E-2</v>
      </c>
      <c r="Y20">
        <f>IF('cantidad pollos muertos'!N19="","",BETAINV(0.975,'cantidad pollos muertos'!N19+1,'cantidad inicial pollos'!N19-'cantidad pollos muertos'!N19+1))</f>
        <v>5.197750593723216E-2</v>
      </c>
      <c r="Z20" t="str">
        <f>IF('cantidad pollos muertos'!O19="","",BETAINV(0.025,'cantidad pollos muertos'!O19+1,'cantidad inicial pollos'!O19-'cantidad pollos muertos'!O19+1))</f>
        <v/>
      </c>
      <c r="AA20" t="str">
        <f>IF('cantidad pollos muertos'!O19="","",BETAINV(0.975,'cantidad pollos muertos'!O19+1,'cantidad inicial pollos'!O19-'cantidad pollos muertos'!O19+1))</f>
        <v/>
      </c>
      <c r="AB20">
        <f>IF('cantidad pollos muertos'!P19="","",BETAINV(0.025,'cantidad pollos muertos'!P19+1,'cantidad inicial pollos'!P19-'cantidad pollos muertos'!P19+1))</f>
        <v>0.28216614234272125</v>
      </c>
      <c r="AC20">
        <f>IF('cantidad pollos muertos'!P19="","",BETAINV(0.975,'cantidad pollos muertos'!P19+1,'cantidad inicial pollos'!P19-'cantidad pollos muertos'!P19+1))</f>
        <v>0.32540539798640644</v>
      </c>
      <c r="AD20">
        <f>IF('cantidad pollos muertos'!Q19="","",BETAINV(0.025,'cantidad pollos muertos'!Q19+1,'cantidad inicial pollos'!Q19-'cantidad pollos muertos'!Q19+1))</f>
        <v>4.1395056014187491E-2</v>
      </c>
      <c r="AE20">
        <f>IF('cantidad pollos muertos'!Q19="","",BETAINV(0.975,'cantidad pollos muertos'!Q19+1,'cantidad inicial pollos'!Q19-'cantidad pollos muertos'!Q19+1))</f>
        <v>6.211816909407708E-2</v>
      </c>
      <c r="AF20">
        <f>IF('cantidad pollos muertos'!R19="","",BETAINV(0.025,'cantidad pollos muertos'!R19+1,'cantidad inicial pollos'!R19-'cantidad pollos muertos'!R19+1))</f>
        <v>2.8013158279955055E-2</v>
      </c>
      <c r="AG20">
        <f>IF('cantidad pollos muertos'!R19="","",BETAINV(0.975,'cantidad pollos muertos'!R19+1,'cantidad inicial pollos'!R19-'cantidad pollos muertos'!R19+1))</f>
        <v>4.5578473500184624E-2</v>
      </c>
      <c r="AH20" t="str">
        <f>IF('cantidad pollos muertos'!S19="","",BETAINV(0.025,'cantidad pollos muertos'!S19+1,'cantidad inicial pollos'!S19-'cantidad pollos muertos'!S19+1))</f>
        <v/>
      </c>
      <c r="AI20" t="str">
        <f>IF('cantidad pollos muertos'!S19="","",BETAINV(0.975,'cantidad pollos muertos'!S19+1,'cantidad inicial pollos'!S19-'cantidad pollos muertos'!S19+1))</f>
        <v/>
      </c>
      <c r="AJ20">
        <f>IF('cantidad pollos muertos'!T19="","",BETAINV(0.025,'cantidad pollos muertos'!T19+1,'cantidad inicial pollos'!T19-'cantidad pollos muertos'!T19+1))</f>
        <v>3.1072343414778401E-2</v>
      </c>
      <c r="AK20">
        <f>IF('cantidad pollos muertos'!T19="","",BETAINV(0.975,'cantidad pollos muertos'!T19+1,'cantidad inicial pollos'!T19-'cantidad pollos muertos'!T19+1))</f>
        <v>4.9424296146018509E-2</v>
      </c>
      <c r="AL20">
        <f>IF('cantidad pollos muertos'!U19="","",BETAINV(0.025,'cantidad pollos muertos'!U19+1,'cantidad inicial pollos'!U19-'cantidad pollos muertos'!U19+1))</f>
        <v>1.4090409911714109E-2</v>
      </c>
      <c r="AM20">
        <f>IF('cantidad pollos muertos'!U19="","",BETAINV(0.975,'cantidad pollos muertos'!U19+1,'cantidad inicial pollos'!U19-'cantidad pollos muertos'!U19+1))</f>
        <v>2.7277350741206963E-2</v>
      </c>
      <c r="AN20">
        <f>IF('cantidad pollos muertos'!V19="","",BETAINV(0.025,'cantidad pollos muertos'!V19+1,'cantidad inicial pollos'!V19-'cantidad pollos muertos'!V19+1))</f>
        <v>3.4150465264480331E-2</v>
      </c>
      <c r="AO20">
        <f>IF('cantidad pollos muertos'!V19="","",BETAINV(0.975,'cantidad pollos muertos'!V19+1,'cantidad inicial pollos'!V19-'cantidad pollos muertos'!V19+1))</f>
        <v>5.3251164473701929E-2</v>
      </c>
      <c r="AP20" t="str">
        <f>IF('cantidad pollos muertos'!W19="","",BETAINV(0.025,'cantidad pollos muertos'!W19+1,'cantidad inicial pollos'!W19-'cantidad pollos muertos'!W19+1))</f>
        <v/>
      </c>
      <c r="AQ20" t="str">
        <f>IF('cantidad pollos muertos'!W19="","",BETAINV(0.975,'cantidad pollos muertos'!W19+1,'cantidad inicial pollos'!W19-'cantidad pollos muertos'!W19+1))</f>
        <v/>
      </c>
      <c r="AR20">
        <f>IF('cantidad pollos muertos'!X19="","",BETAINV(0.025,'cantidad pollos muertos'!X19+1,'cantidad inicial pollos'!X19-'cantidad pollos muertos'!X19+1))</f>
        <v>7.6330936165841884E-2</v>
      </c>
      <c r="AS20">
        <f>IF('cantidad pollos muertos'!X19="","",BETAINV(0.975,'cantidad pollos muertos'!X19+1,'cantidad inicial pollos'!X19-'cantidad pollos muertos'!X19+1))</f>
        <v>0.10313654794550842</v>
      </c>
      <c r="AT20">
        <f>IF('cantidad pollos muertos'!Y19="","",BETAINV(0.025,'cantidad pollos muertos'!Y19+1,'cantidad inicial pollos'!Y19-'cantidad pollos muertos'!Y19+1))</f>
        <v>3.9317101227076212E-2</v>
      </c>
      <c r="AU20">
        <f>IF('cantidad pollos muertos'!Y19="","",BETAINV(0.975,'cantidad pollos muertos'!Y19+1,'cantidad inicial pollos'!Y19-'cantidad pollos muertos'!Y19+1))</f>
        <v>5.9592816522851089E-2</v>
      </c>
      <c r="AV20">
        <f>IF('cantidad pollos muertos'!Z19="","",BETAINV(0.025,'cantidad pollos muertos'!Z19+1,'cantidad inicial pollos'!Z19-'cantidad pollos muertos'!Z19+1))</f>
        <v>9.3460181046352338E-3</v>
      </c>
      <c r="AW20">
        <f>IF('cantidad pollos muertos'!Z19="","",BETAINV(0.975,'cantidad pollos muertos'!Z19+1,'cantidad inicial pollos'!Z19-'cantidad pollos muertos'!Z19+1))</f>
        <v>2.0512659653128429E-2</v>
      </c>
      <c r="AX20">
        <f>IF('cantidad pollos muertos'!AA19="","",BETAINV(0.025,'cantidad pollos muertos'!AA19+1,'cantidad inicial pollos'!AA19-'cantidad pollos muertos'!AA19+1))</f>
        <v>2.9030630455728571E-2</v>
      </c>
      <c r="AY20">
        <f>IF('cantidad pollos muertos'!AA19="","",BETAINV(0.975,'cantidad pollos muertos'!AA19+1,'cantidad inicial pollos'!AA19-'cantidad pollos muertos'!AA19+1))</f>
        <v>4.6862672843127062E-2</v>
      </c>
      <c r="AZ20" t="str">
        <f>IF('cantidad pollos muertos'!AZ21="","",BETAINV(0.025,'cantidad pollos muertos'!AZ21+1,'cantidad inicial pollos'!AZ21-'cantidad pollos muertos'!AZ21+1))</f>
        <v/>
      </c>
      <c r="BA20" t="str">
        <f>IF('cantidad pollos muertos'!AZ21="","",BETAINV(0.975,'cantidad pollos muertos'!AZ21+1,'cantidad inicial pollos'!AZ21-'cantidad pollos muertos'!AZ21+1))</f>
        <v/>
      </c>
      <c r="BB20" t="str">
        <f>IF('cantidad pollos muertos'!BC21="","",BETAINV(0.025,'cantidad pollos muertos'!BC21+1,'cantidad inicial pollos'!BC21-'cantidad pollos muertos'!BC21+1))</f>
        <v/>
      </c>
      <c r="BC20" t="str">
        <f>IF('cantidad pollos muertos'!BC21="","",BETAINV(0.975,'cantidad pollos muertos'!BC21+1,'cantidad inicial pollos'!BC21-'cantidad pollos muertos'!BC21+1))</f>
        <v/>
      </c>
      <c r="BD20" t="str">
        <f>IF('cantidad pollos muertos'!BD21="","",BETAINV(0.025,'cantidad pollos muertos'!BD21+1,'cantidad inicial pollos'!BD21-'cantidad pollos muertos'!BD21+1))</f>
        <v/>
      </c>
      <c r="BE20" t="str">
        <f>IF('cantidad pollos muertos'!BD21="","",BETAINV(0.975,'cantidad pollos muertos'!BD21+1,'cantidad inicial pollos'!BD21-'cantidad pollos muertos'!BD21+1))</f>
        <v/>
      </c>
    </row>
    <row r="21" spans="1:57" x14ac:dyDescent="0.25">
      <c r="A21" t="s">
        <v>69</v>
      </c>
      <c r="B21" t="str">
        <f>IF('cantidad pollos muertos'!C20="","",BETAINV(0.025,'cantidad pollos muertos'!C20+1,'cantidad inicial pollos'!C20-'cantidad pollos muertos'!C20+1))</f>
        <v/>
      </c>
      <c r="C21" t="str">
        <f>IF('cantidad pollos muertos'!C20="","",BETAINV(0.975,'cantidad pollos muertos'!C20+1,'cantidad inicial pollos'!C20-'cantidad pollos muertos'!C20+1))</f>
        <v/>
      </c>
      <c r="D21">
        <f>IF('cantidad pollos muertos'!D20="","",BETAINV(0.025,'cantidad pollos muertos'!D20+1,'cantidad inicial pollos'!D20-'cantidad pollos muertos'!D20+1))</f>
        <v>2.2213439819993248E-2</v>
      </c>
      <c r="E21">
        <f>IF('cantidad pollos muertos'!D20="","",BETAINV(0.975,'cantidad pollos muertos'!D20+1,'cantidad inicial pollos'!D20-'cantidad pollos muertos'!D20+1))</f>
        <v>2.9556975713308509E-2</v>
      </c>
      <c r="F21">
        <f>IF('cantidad pollos muertos'!E20="","",BETAINV(0.025,'cantidad pollos muertos'!E20+1,'cantidad inicial pollos'!E20-'cantidad pollos muertos'!E20+1))</f>
        <v>2.8936349343376293E-2</v>
      </c>
      <c r="G21">
        <f>IF('cantidad pollos muertos'!E20="","",BETAINV(0.975,'cantidad pollos muertos'!E20+1,'cantidad inicial pollos'!E20-'cantidad pollos muertos'!E20+1))</f>
        <v>3.7341400610992226E-2</v>
      </c>
      <c r="H21">
        <f>IF('cantidad pollos muertos'!F20="","",BETAINV(0.025,'cantidad pollos muertos'!F20+1,'cantidad inicial pollos'!F20-'cantidad pollos muertos'!F20+1))</f>
        <v>2.635131216113203E-2</v>
      </c>
      <c r="I21">
        <f>IF('cantidad pollos muertos'!F20="","",BETAINV(0.975,'cantidad pollos muertos'!F20+1,'cantidad inicial pollos'!F20-'cantidad pollos muertos'!F20+1))</f>
        <v>3.405688140717178E-2</v>
      </c>
      <c r="J21">
        <f>IF('cantidad pollos muertos'!G20="","",BETAINV(0.025,'cantidad pollos muertos'!G20+1,'cantidad inicial pollos'!G20-'cantidad pollos muertos'!G20+1))</f>
        <v>3.9616551140773136E-2</v>
      </c>
      <c r="K21">
        <f>IF('cantidad pollos muertos'!G20="","",BETAINV(0.975,'cantidad pollos muertos'!G20+1,'cantidad inicial pollos'!G20-'cantidad pollos muertos'!G20+1))</f>
        <v>4.8882691199921058E-2</v>
      </c>
      <c r="L21">
        <f>IF('cantidad pollos muertos'!H20="","",BETAINV(0.025,'cantidad pollos muertos'!H20+1,'cantidad inicial pollos'!L20-'cantidad pollos muertos'!H20+1))</f>
        <v>9.5607521931984768E-2</v>
      </c>
      <c r="M21">
        <f>IF('cantidad pollos muertos'!H20="","",BETAINV(0.975,'cantidad pollos muertos'!H20+1,'cantidad inicial pollos'!H20-'cantidad pollos muertos'!H20+1))</f>
        <v>3.8738960678649459E-2</v>
      </c>
      <c r="N21">
        <f>IF('cantidad pollos muertos'!I20="","",BETAINV(0.025,'cantidad pollos muertos'!I20+1,'cantidad inicial pollos'!I20-'cantidad pollos muertos'!I20+1))</f>
        <v>1.9236811475399729E-2</v>
      </c>
      <c r="O21">
        <f>IF('cantidad pollos muertos'!I20="","",BETAINV(0.975,'cantidad pollos muertos'!I20+1,'cantidad inicial pollos'!I20-'cantidad pollos muertos'!I20+1))</f>
        <v>2.7004450940750102E-2</v>
      </c>
      <c r="P21">
        <f>IF('cantidad pollos muertos'!J20="","",BETAINV(0.025,'cantidad pollos muertos'!J20+1,'cantidad inicial pollos'!J20-'cantidad pollos muertos'!J20+1))</f>
        <v>2.7130489552260974E-2</v>
      </c>
      <c r="Q21">
        <f>IF('cantidad pollos muertos'!J20="","",BETAINV(0.975,'cantidad pollos muertos'!J20+1,'cantidad inicial pollos'!J20-'cantidad pollos muertos'!J20+1))</f>
        <v>3.6183184332204132E-2</v>
      </c>
      <c r="R21">
        <f>IF('cantidad pollos muertos'!K20="","",BETAINV(0.025,'cantidad pollos muertos'!K20+1,'cantidad inicial pollos'!K20-'cantidad pollos muertos'!K20+1))</f>
        <v>3.0403735175592216E-2</v>
      </c>
      <c r="S21">
        <f>IF('cantidad pollos muertos'!K20="","",BETAINV(0.975,'cantidad pollos muertos'!K20+1,'cantidad inicial pollos'!K20-'cantidad pollos muertos'!K20+1))</f>
        <v>3.9932591965467279E-2</v>
      </c>
      <c r="T21">
        <f>IF('cantidad pollos muertos'!L20="","",BETAINV(0.025,'cantidad pollos muertos'!L20+1,'cantidad inicial pollos'!L20-'cantidad pollos muertos'!L20+1))</f>
        <v>2.600077883078418E-2</v>
      </c>
      <c r="U21">
        <f>IF('cantidad pollos muertos'!L20="","",BETAINV(0.975,'cantidad pollos muertos'!L20+1,'cantidad inicial pollos'!L20-'cantidad pollos muertos'!L20+1))</f>
        <v>4.2498441044164226E-2</v>
      </c>
      <c r="V21">
        <f>IF('cantidad pollos muertos'!M20="","",BETAINV(0.025,'cantidad pollos muertos'!M20+1,'cantidad inicial pollos'!M20-'cantidad pollos muertos'!M20+1))</f>
        <v>2.4368972425716881E-2</v>
      </c>
      <c r="W21">
        <f>IF('cantidad pollos muertos'!M20="","",BETAINV(0.975,'cantidad pollos muertos'!M20+1,'cantidad inicial pollos'!M20-'cantidad pollos muertos'!M20+1))</f>
        <v>3.2996362823236036E-2</v>
      </c>
      <c r="X21">
        <f>IF('cantidad pollos muertos'!N20="","",BETAINV(0.025,'cantidad pollos muertos'!N20+1,'cantidad inicial pollos'!N20-'cantidad pollos muertos'!N20+1))</f>
        <v>4.6214920629670961E-2</v>
      </c>
      <c r="Y21">
        <f>IF('cantidad pollos muertos'!N20="","",BETAINV(0.975,'cantidad pollos muertos'!N20+1,'cantidad inicial pollos'!N20-'cantidad pollos muertos'!N20+1))</f>
        <v>5.7705555294467747E-2</v>
      </c>
      <c r="Z21" t="str">
        <f>IF('cantidad pollos muertos'!O20="","",BETAINV(0.025,'cantidad pollos muertos'!O20+1,'cantidad inicial pollos'!O20-'cantidad pollos muertos'!O20+1))</f>
        <v/>
      </c>
      <c r="AA21" t="str">
        <f>IF('cantidad pollos muertos'!O20="","",BETAINV(0.975,'cantidad pollos muertos'!O20+1,'cantidad inicial pollos'!O20-'cantidad pollos muertos'!O20+1))</f>
        <v/>
      </c>
      <c r="AB21">
        <f>IF('cantidad pollos muertos'!P20="","",BETAINV(0.025,'cantidad pollos muertos'!P20+1,'cantidad inicial pollos'!P20-'cantidad pollos muertos'!P20+1))</f>
        <v>1.3249566408247057E-2</v>
      </c>
      <c r="AC21">
        <f>IF('cantidad pollos muertos'!P20="","",BETAINV(0.975,'cantidad pollos muertos'!P20+1,'cantidad inicial pollos'!P20-'cantidad pollos muertos'!P20+1))</f>
        <v>2.9011565506265269E-2</v>
      </c>
      <c r="AD21">
        <f>IF('cantidad pollos muertos'!Q20="","",BETAINV(0.025,'cantidad pollos muertos'!Q20+1,'cantidad inicial pollos'!Q20-'cantidad pollos muertos'!Q20+1))</f>
        <v>1.3249566408247057E-2</v>
      </c>
      <c r="AE21">
        <f>IF('cantidad pollos muertos'!Q20="","",BETAINV(0.975,'cantidad pollos muertos'!Q20+1,'cantidad inicial pollos'!Q20-'cantidad pollos muertos'!Q20+1))</f>
        <v>2.9011565506265269E-2</v>
      </c>
      <c r="AF21">
        <f>IF('cantidad pollos muertos'!R20="","",BETAINV(0.025,'cantidad pollos muertos'!R20+1,'cantidad inicial pollos'!R20-'cantidad pollos muertos'!R20+1))</f>
        <v>1.3265827355353501E-3</v>
      </c>
      <c r="AG21">
        <f>IF('cantidad pollos muertos'!R20="","",BETAINV(0.975,'cantidad pollos muertos'!R20+1,'cantidad inicial pollos'!R20-'cantidad pollos muertos'!R20+1))</f>
        <v>8.3392021204187206E-3</v>
      </c>
      <c r="AH21" t="str">
        <f>IF('cantidad pollos muertos'!S20="","",BETAINV(0.025,'cantidad pollos muertos'!S20+1,'cantidad inicial pollos'!S20-'cantidad pollos muertos'!S20+1))</f>
        <v/>
      </c>
      <c r="AI21" t="str">
        <f>IF('cantidad pollos muertos'!S20="","",BETAINV(0.975,'cantidad pollos muertos'!S20+1,'cantidad inicial pollos'!S20-'cantidad pollos muertos'!S20+1))</f>
        <v/>
      </c>
      <c r="AJ21">
        <f>IF('cantidad pollos muertos'!T20="","",BETAINV(0.025,'cantidad pollos muertos'!T20+1,'cantidad inicial pollos'!T20-'cantidad pollos muertos'!T20+1))</f>
        <v>1.2592198764301885E-2</v>
      </c>
      <c r="AK21">
        <f>IF('cantidad pollos muertos'!T20="","",BETAINV(0.975,'cantidad pollos muertos'!T20+1,'cantidad inicial pollos'!T20-'cantidad pollos muertos'!T20+1))</f>
        <v>2.803994228304163E-2</v>
      </c>
      <c r="AL21">
        <f>IF('cantidad pollos muertos'!U20="","",BETAINV(0.025,'cantidad pollos muertos'!U20+1,'cantidad inicial pollos'!U20-'cantidad pollos muertos'!U20+1))</f>
        <v>2.1353741676495761E-2</v>
      </c>
      <c r="AM21">
        <f>IF('cantidad pollos muertos'!U20="","",BETAINV(0.975,'cantidad pollos muertos'!U20+1,'cantidad inicial pollos'!U20-'cantidad pollos muertos'!U20+1))</f>
        <v>4.0454468940729238E-2</v>
      </c>
      <c r="AN21">
        <f>IF('cantidad pollos muertos'!V20="","",BETAINV(0.025,'cantidad pollos muertos'!V20+1,'cantidad inicial pollos'!V20-'cantidad pollos muertos'!V20+1))</f>
        <v>2.4123126771739806E-2</v>
      </c>
      <c r="AO21">
        <f>IF('cantidad pollos muertos'!V20="","",BETAINV(0.975,'cantidad pollos muertos'!V20+1,'cantidad inicial pollos'!V20-'cantidad pollos muertos'!V20+1))</f>
        <v>4.4200582997549143E-2</v>
      </c>
      <c r="AP21" t="str">
        <f>IF('cantidad pollos muertos'!W20="","",BETAINV(0.025,'cantidad pollos muertos'!W20+1,'cantidad inicial pollos'!W20-'cantidad pollos muertos'!W20+1))</f>
        <v/>
      </c>
      <c r="AQ21" t="str">
        <f>IF('cantidad pollos muertos'!W20="","",BETAINV(0.975,'cantidad pollos muertos'!W20+1,'cantidad inicial pollos'!W20-'cantidad pollos muertos'!W20+1))</f>
        <v/>
      </c>
      <c r="AR21">
        <f>IF('cantidad pollos muertos'!X20="","",BETAINV(0.025,'cantidad pollos muertos'!X20+1,'cantidad inicial pollos'!X20-'cantidad pollos muertos'!X20+1))</f>
        <v>3.9213432098985455E-3</v>
      </c>
      <c r="AS21">
        <f>IF('cantidad pollos muertos'!X20="","",BETAINV(0.975,'cantidad pollos muertos'!X20+1,'cantidad inicial pollos'!X20-'cantidad pollos muertos'!X20+1))</f>
        <v>1.3900778638291866E-2</v>
      </c>
      <c r="AT21">
        <f>IF('cantidad pollos muertos'!Y20="","",BETAINV(0.025,'cantidad pollos muertos'!Y20+1,'cantidad inicial pollos'!Y20-'cantidad pollos muertos'!Y20+1))</f>
        <v>1.0789727843156282E-2</v>
      </c>
      <c r="AU21">
        <f>IF('cantidad pollos muertos'!Y20="","",BETAINV(0.975,'cantidad pollos muertos'!Y20+1,'cantidad inicial pollos'!Y20-'cantidad pollos muertos'!Y20+1))</f>
        <v>2.4053278014359414E-2</v>
      </c>
      <c r="AV21">
        <f>IF('cantidad pollos muertos'!Z20="","",BETAINV(0.025,'cantidad pollos muertos'!Z20+1,'cantidad inicial pollos'!Z20-'cantidad pollos muertos'!Z20+1))</f>
        <v>2.5488457695438747E-2</v>
      </c>
      <c r="AW21">
        <f>IF('cantidad pollos muertos'!Z20="","",BETAINV(0.975,'cantidad pollos muertos'!Z20+1,'cantidad inicial pollos'!Z20-'cantidad pollos muertos'!Z20+1))</f>
        <v>4.5114444708539203E-2</v>
      </c>
      <c r="AX21">
        <f>IF('cantidad pollos muertos'!AA20="","",BETAINV(0.025,'cantidad pollos muertos'!AA20+1,'cantidad inicial pollos'!AA20-'cantidad pollos muertos'!AA20+1))</f>
        <v>2.7440090828764818E-2</v>
      </c>
      <c r="AY21">
        <f>IF('cantidad pollos muertos'!AA20="","",BETAINV(0.975,'cantidad pollos muertos'!AA20+1,'cantidad inicial pollos'!AA20-'cantidad pollos muertos'!AA20+1))</f>
        <v>4.7674576269103874E-2</v>
      </c>
      <c r="AZ21" t="str">
        <f>IF('cantidad pollos muertos'!AZ22="","",BETAINV(0.025,'cantidad pollos muertos'!AZ22+1,'cantidad inicial pollos'!AZ22-'cantidad pollos muertos'!AZ22+1))</f>
        <v/>
      </c>
      <c r="BA21" t="str">
        <f>IF('cantidad pollos muertos'!AZ22="","",BETAINV(0.975,'cantidad pollos muertos'!AZ22+1,'cantidad inicial pollos'!AZ22-'cantidad pollos muertos'!AZ22+1))</f>
        <v/>
      </c>
      <c r="BB21" t="str">
        <f>IF('cantidad pollos muertos'!BC22="","",BETAINV(0.025,'cantidad pollos muertos'!BC22+1,'cantidad inicial pollos'!BC22-'cantidad pollos muertos'!BC22+1))</f>
        <v/>
      </c>
      <c r="BC21" t="str">
        <f>IF('cantidad pollos muertos'!BC22="","",BETAINV(0.975,'cantidad pollos muertos'!BC22+1,'cantidad inicial pollos'!BC22-'cantidad pollos muertos'!BC22+1))</f>
        <v/>
      </c>
      <c r="BD21" t="str">
        <f>IF('cantidad pollos muertos'!BD22="","",BETAINV(0.025,'cantidad pollos muertos'!BD22+1,'cantidad inicial pollos'!BD22-'cantidad pollos muertos'!BD22+1))</f>
        <v/>
      </c>
      <c r="BE21" t="str">
        <f>IF('cantidad pollos muertos'!BD22="","",BETAINV(0.975,'cantidad pollos muertos'!BD22+1,'cantidad inicial pollos'!BD22-'cantidad pollos muertos'!BD22+1))</f>
        <v/>
      </c>
    </row>
    <row r="22" spans="1:57" x14ac:dyDescent="0.25">
      <c r="A22" t="s">
        <v>23</v>
      </c>
      <c r="B22">
        <f>IF('cantidad pollos muertos'!C21="","",BETAINV(0.025,'cantidad pollos muertos'!C21+1,'cantidad inicial pollos'!C21-'cantidad pollos muertos'!C21+1))</f>
        <v>2.1222460217746188E-2</v>
      </c>
      <c r="C22">
        <f>IF('cantidad pollos muertos'!C21="","",BETAINV(0.975,'cantidad pollos muertos'!C21+1,'cantidad inicial pollos'!C21-'cantidad pollos muertos'!C21+1))</f>
        <v>3.73961898233931E-2</v>
      </c>
      <c r="D22">
        <f>IF('cantidad pollos muertos'!D21="","",BETAINV(0.025,'cantidad pollos muertos'!D21+1,'cantidad inicial pollos'!D21-'cantidad pollos muertos'!D21+1))</f>
        <v>1.8087313184790441E-2</v>
      </c>
      <c r="E22">
        <f>IF('cantidad pollos muertos'!D21="","",BETAINV(0.975,'cantidad pollos muertos'!D21+1,'cantidad inicial pollos'!D21-'cantidad pollos muertos'!D21+1))</f>
        <v>3.3227015855990638E-2</v>
      </c>
      <c r="F22">
        <f>IF('cantidad pollos muertos'!E21="","",BETAINV(0.025,'cantidad pollos muertos'!E21+1,'cantidad inicial pollos'!E21-'cantidad pollos muertos'!E21+1))</f>
        <v>2.9340173582756642E-2</v>
      </c>
      <c r="G22">
        <f>IF('cantidad pollos muertos'!E21="","",BETAINV(0.975,'cantidad pollos muertos'!E21+1,'cantidad inicial pollos'!E21-'cantidad pollos muertos'!E21+1))</f>
        <v>4.6693831080790393E-2</v>
      </c>
      <c r="H22">
        <f>IF('cantidad pollos muertos'!F21="","",BETAINV(0.025,'cantidad pollos muertos'!F21+1,'cantidad inicial pollos'!F21-'cantidad pollos muertos'!F21+1))</f>
        <v>1.7922704140255243E-2</v>
      </c>
      <c r="I22">
        <f>IF('cantidad pollos muertos'!F21="","",BETAINV(0.975,'cantidad pollos muertos'!F21+1,'cantidad inicial pollos'!F21-'cantidad pollos muertos'!F21+1))</f>
        <v>3.2022297123759258E-2</v>
      </c>
      <c r="J22">
        <f>IF('cantidad pollos muertos'!G21="","",BETAINV(0.025,'cantidad pollos muertos'!G21+1,'cantidad inicial pollos'!G21-'cantidad pollos muertos'!G21+1))</f>
        <v>3.9583260489899998E-2</v>
      </c>
      <c r="K22">
        <f>IF('cantidad pollos muertos'!G21="","",BETAINV(0.975,'cantidad pollos muertos'!G21+1,'cantidad inicial pollos'!G21-'cantidad pollos muertos'!G21+1))</f>
        <v>6.0603555952262744E-2</v>
      </c>
      <c r="L22">
        <f>IF('cantidad pollos muertos'!H21="","",BETAINV(0.025,'cantidad pollos muertos'!H21+1,'cantidad inicial pollos'!L21-'cantidad pollos muertos'!H21+1))</f>
        <v>3.4027250530356758E-3</v>
      </c>
      <c r="M22">
        <f>IF('cantidad pollos muertos'!H21="","",BETAINV(0.975,'cantidad pollos muertos'!H21+1,'cantidad inicial pollos'!H21-'cantidad pollos muertos'!H21+1))</f>
        <v>3.2893192905671165E-2</v>
      </c>
      <c r="N22">
        <f>IF('cantidad pollos muertos'!I21="","",BETAINV(0.025,'cantidad pollos muertos'!I21+1,'cantidad inicial pollos'!I21-'cantidad pollos muertos'!I21+1))</f>
        <v>1.3782054174299683E-5</v>
      </c>
      <c r="O22">
        <f>IF('cantidad pollos muertos'!I21="","",BETAINV(0.975,'cantidad pollos muertos'!I21+1,'cantidad inicial pollos'!I21-'cantidad pollos muertos'!I21+1))</f>
        <v>2.006084982533296E-3</v>
      </c>
      <c r="P22">
        <f>IF('cantidad pollos muertos'!J21="","",BETAINV(0.025,'cantidad pollos muertos'!J21+1,'cantidad inicial pollos'!J21-'cantidad pollos muertos'!J21+1))</f>
        <v>1.7922704140255243E-2</v>
      </c>
      <c r="Q22">
        <f>IF('cantidad pollos muertos'!J21="","",BETAINV(0.975,'cantidad pollos muertos'!J21+1,'cantidad inicial pollos'!J21-'cantidad pollos muertos'!J21+1))</f>
        <v>3.2022297123759258E-2</v>
      </c>
      <c r="R22">
        <f>IF('cantidad pollos muertos'!K21="","",BETAINV(0.025,'cantidad pollos muertos'!K21+1,'cantidad inicial pollos'!K21-'cantidad pollos muertos'!K21+1))</f>
        <v>9.2860843635795588E-3</v>
      </c>
      <c r="S22">
        <f>IF('cantidad pollos muertos'!K21="","",BETAINV(0.975,'cantidad pollos muertos'!K21+1,'cantidad inicial pollos'!K21-'cantidad pollos muertos'!K21+1))</f>
        <v>2.0068171986251437E-2</v>
      </c>
      <c r="T22">
        <f>IF('cantidad pollos muertos'!L21="","",BETAINV(0.025,'cantidad pollos muertos'!L21+1,'cantidad inicial pollos'!L21-'cantidad pollos muertos'!L21+1))</f>
        <v>3.515233410122965E-2</v>
      </c>
      <c r="U22">
        <f>IF('cantidad pollos muertos'!L21="","",BETAINV(0.975,'cantidad pollos muertos'!L21+1,'cantidad inicial pollos'!L21-'cantidad pollos muertos'!L21+1))</f>
        <v>4.5320618427920012E-2</v>
      </c>
      <c r="V22">
        <f>IF('cantidad pollos muertos'!M21="","",BETAINV(0.025,'cantidad pollos muertos'!M21+1,'cantidad inicial pollos'!M21-'cantidad pollos muertos'!M21+1))</f>
        <v>2.0739432822536135E-2</v>
      </c>
      <c r="W22">
        <f>IF('cantidad pollos muertos'!M21="","",BETAINV(0.975,'cantidad pollos muertos'!M21+1,'cantidad inicial pollos'!M21-'cantidad pollos muertos'!M21+1))</f>
        <v>3.5727870869365352E-2</v>
      </c>
      <c r="X22">
        <f>IF('cantidad pollos muertos'!N21="","",BETAINV(0.025,'cantidad pollos muertos'!N21+1,'cantidad inicial pollos'!N21-'cantidad pollos muertos'!N21+1))</f>
        <v>1.8390018807486471E-2</v>
      </c>
      <c r="Y22">
        <f>IF('cantidad pollos muertos'!N21="","",BETAINV(0.975,'cantidad pollos muertos'!N21+1,'cantidad inicial pollos'!N21-'cantidad pollos muertos'!N21+1))</f>
        <v>3.264203645222119E-2</v>
      </c>
      <c r="Z22" t="str">
        <f>IF('cantidad pollos muertos'!O21="","",BETAINV(0.025,'cantidad pollos muertos'!O21+1,'cantidad inicial pollos'!O21-'cantidad pollos muertos'!O21+1))</f>
        <v/>
      </c>
      <c r="AA22" t="str">
        <f>IF('cantidad pollos muertos'!O21="","",BETAINV(0.975,'cantidad pollos muertos'!O21+1,'cantidad inicial pollos'!O21-'cantidad pollos muertos'!O21+1))</f>
        <v/>
      </c>
      <c r="AB22">
        <f>IF('cantidad pollos muertos'!P21="","",BETAINV(0.025,'cantidad pollos muertos'!P21+1,'cantidad inicial pollos'!P21-'cantidad pollos muertos'!P21+1))</f>
        <v>2.0267923272447114E-2</v>
      </c>
      <c r="AC22">
        <f>IF('cantidad pollos muertos'!P21="","",BETAINV(0.975,'cantidad pollos muertos'!P21+1,'cantidad inicial pollos'!P21-'cantidad pollos muertos'!P21+1))</f>
        <v>3.5112333316528854E-2</v>
      </c>
      <c r="AD22">
        <f>IF('cantidad pollos muertos'!Q21="","",BETAINV(0.025,'cantidad pollos muertos'!Q21+1,'cantidad inicial pollos'!Q21-'cantidad pollos muertos'!Q21+1))</f>
        <v>9.7077455943128561E-3</v>
      </c>
      <c r="AE22">
        <f>IF('cantidad pollos muertos'!Q21="","",BETAINV(0.975,'cantidad pollos muertos'!Q21+1,'cantidad inicial pollos'!Q21-'cantidad pollos muertos'!Q21+1))</f>
        <v>2.0669816911722649E-2</v>
      </c>
      <c r="AF22">
        <f>IF('cantidad pollos muertos'!R21="","",BETAINV(0.025,'cantidad pollos muertos'!R21+1,'cantidad inicial pollos'!R21-'cantidad pollos muertos'!R21+1))</f>
        <v>4.8970952423400181E-2</v>
      </c>
      <c r="AG22">
        <f>IF('cantidad pollos muertos'!R21="","",BETAINV(0.975,'cantidad pollos muertos'!R21+1,'cantidad inicial pollos'!R21-'cantidad pollos muertos'!R21+1))</f>
        <v>7.054415466789421E-2</v>
      </c>
      <c r="AH22" t="str">
        <f>IF('cantidad pollos muertos'!S21="","",BETAINV(0.025,'cantidad pollos muertos'!S21+1,'cantidad inicial pollos'!S21-'cantidad pollos muertos'!S21+1))</f>
        <v/>
      </c>
      <c r="AI22" t="str">
        <f>IF('cantidad pollos muertos'!S21="","",BETAINV(0.975,'cantidad pollos muertos'!S21+1,'cantidad inicial pollos'!S21-'cantidad pollos muertos'!S21+1))</f>
        <v/>
      </c>
      <c r="AJ22">
        <f>IF('cantidad pollos muertos'!T21="","",BETAINV(0.025,'cantidad pollos muertos'!T21+1,'cantidad inicial pollos'!T21-'cantidad pollos muertos'!T21+1))</f>
        <v>1.7922704140255243E-2</v>
      </c>
      <c r="AK22">
        <f>IF('cantidad pollos muertos'!T21="","",BETAINV(0.975,'cantidad pollos muertos'!T21+1,'cantidad inicial pollos'!T21-'cantidad pollos muertos'!T21+1))</f>
        <v>3.2022297123759258E-2</v>
      </c>
      <c r="AL22">
        <f>IF('cantidad pollos muertos'!U21="","",BETAINV(0.025,'cantidad pollos muertos'!U21+1,'cantidad inicial pollos'!U21-'cantidad pollos muertos'!U21+1))</f>
        <v>3.4680253987382718E-2</v>
      </c>
      <c r="AM22">
        <f>IF('cantidad pollos muertos'!U21="","",BETAINV(0.975,'cantidad pollos muertos'!U21+1,'cantidad inicial pollos'!U21-'cantidad pollos muertos'!U21+1))</f>
        <v>5.3311093650102226E-2</v>
      </c>
      <c r="AN22">
        <f>IF('cantidad pollos muertos'!V21="","",BETAINV(0.025,'cantidad pollos muertos'!V21+1,'cantidad inicial pollos'!V21-'cantidad pollos muertos'!V21+1))</f>
        <v>1.9327295083248753E-2</v>
      </c>
      <c r="AO22">
        <f>IF('cantidad pollos muertos'!V21="","",BETAINV(0.975,'cantidad pollos muertos'!V21+1,'cantidad inicial pollos'!V21-'cantidad pollos muertos'!V21+1))</f>
        <v>3.3878863587270991E-2</v>
      </c>
      <c r="AP22" t="str">
        <f>IF('cantidad pollos muertos'!W21="","",BETAINV(0.025,'cantidad pollos muertos'!W21+1,'cantidad inicial pollos'!W21-'cantidad pollos muertos'!W21+1))</f>
        <v/>
      </c>
      <c r="AQ22" t="str">
        <f>IF('cantidad pollos muertos'!W21="","",BETAINV(0.975,'cantidad pollos muertos'!W21+1,'cantidad inicial pollos'!W21-'cantidad pollos muertos'!W21+1))</f>
        <v/>
      </c>
      <c r="AR22">
        <f>IF('cantidad pollos muertos'!X21="","",BETAINV(0.025,'cantidad pollos muertos'!X21+1,'cantidad inicial pollos'!X21-'cantidad pollos muertos'!X21+1))</f>
        <v>4.1053214431700707E-2</v>
      </c>
      <c r="AS22">
        <f>IF('cantidad pollos muertos'!X21="","",BETAINV(0.975,'cantidad pollos muertos'!X21+1,'cantidad inicial pollos'!X21-'cantidad pollos muertos'!X21+1))</f>
        <v>6.1069492881275611E-2</v>
      </c>
      <c r="AT22" t="str">
        <f>IF('cantidad pollos muertos'!Y21="","",BETAINV(0.025,'cantidad pollos muertos'!Y21+1,'cantidad inicial pollos'!Y21-'cantidad pollos muertos'!Y21+1))</f>
        <v/>
      </c>
      <c r="AU22" t="str">
        <f>IF('cantidad pollos muertos'!Y21="","",BETAINV(0.975,'cantidad pollos muertos'!Y21+1,'cantidad inicial pollos'!Y21-'cantidad pollos muertos'!Y21+1))</f>
        <v/>
      </c>
      <c r="AV22">
        <f>IF('cantidad pollos muertos'!Z21="","",BETAINV(0.025,'cantidad pollos muertos'!Z21+1,'cantidad inicial pollos'!Z21-'cantidad pollos muertos'!Z21+1))</f>
        <v>5.909574843621433E-3</v>
      </c>
      <c r="AW22">
        <f>IF('cantidad pollos muertos'!Z21="","",BETAINV(0.975,'cantidad pollos muertos'!Z21+1,'cantidad inicial pollos'!Z21-'cantidad pollos muertos'!Z21+1))</f>
        <v>1.4631815168728801E-2</v>
      </c>
      <c r="AX22">
        <f>IF('cantidad pollos muertos'!AA21="","",BETAINV(0.025,'cantidad pollos muertos'!AA21+1,'cantidad inicial pollos'!AA21-'cantidad pollos muertos'!AA21+1))</f>
        <v>4.9641027899044961E-2</v>
      </c>
      <c r="AY22">
        <f>IF('cantidad pollos muertos'!AA21="","",BETAINV(0.975,'cantidad pollos muertos'!AA21+1,'cantidad inicial pollos'!AA21-'cantidad pollos muertos'!AA21+1))</f>
        <v>6.9607642166659711E-2</v>
      </c>
      <c r="AZ22" t="str">
        <f>IF('cantidad pollos muertos'!AZ23="","",BETAINV(0.025,'cantidad pollos muertos'!AZ23+1,'cantidad inicial pollos'!AZ23-'cantidad pollos muertos'!AZ23+1))</f>
        <v/>
      </c>
      <c r="BA22" t="str">
        <f>IF('cantidad pollos muertos'!AZ23="","",BETAINV(0.975,'cantidad pollos muertos'!AZ23+1,'cantidad inicial pollos'!AZ23-'cantidad pollos muertos'!AZ23+1))</f>
        <v/>
      </c>
      <c r="BB22" t="str">
        <f>IF('cantidad pollos muertos'!BC23="","",BETAINV(0.025,'cantidad pollos muertos'!BC23+1,'cantidad inicial pollos'!BC23-'cantidad pollos muertos'!BC23+1))</f>
        <v/>
      </c>
      <c r="BC22" t="str">
        <f>IF('cantidad pollos muertos'!BC23="","",BETAINV(0.975,'cantidad pollos muertos'!BC23+1,'cantidad inicial pollos'!BC23-'cantidad pollos muertos'!BC23+1))</f>
        <v/>
      </c>
      <c r="BD22" t="str">
        <f>IF('cantidad pollos muertos'!BD23="","",BETAINV(0.025,'cantidad pollos muertos'!BD23+1,'cantidad inicial pollos'!BD23-'cantidad pollos muertos'!BD23+1))</f>
        <v/>
      </c>
      <c r="BE22" t="str">
        <f>IF('cantidad pollos muertos'!BD23="","",BETAINV(0.975,'cantidad pollos muertos'!BD23+1,'cantidad inicial pollos'!BD23-'cantidad pollos muertos'!BD23+1))</f>
        <v/>
      </c>
    </row>
    <row r="23" spans="1:57" x14ac:dyDescent="0.25">
      <c r="A23" t="s">
        <v>10</v>
      </c>
      <c r="B23">
        <f>IF('cantidad pollos muertos'!C22="","",BETAINV(0.025,'cantidad pollos muertos'!C22+1,'cantidad inicial pollos'!C22-'cantidad pollos muertos'!C22+1))</f>
        <v>4.4611128813516518E-2</v>
      </c>
      <c r="C23">
        <f>IF('cantidad pollos muertos'!C22="","",BETAINV(0.975,'cantidad pollos muertos'!C22+1,'cantidad inicial pollos'!C22-'cantidad pollos muertos'!C22+1))</f>
        <v>6.0950385801887053E-2</v>
      </c>
      <c r="D23">
        <f>IF('cantidad pollos muertos'!D22="","",BETAINV(0.025,'cantidad pollos muertos'!D22+1,'cantidad inicial pollos'!D22-'cantidad pollos muertos'!D22+1))</f>
        <v>2.6422969655528844E-2</v>
      </c>
      <c r="E23">
        <f>IF('cantidad pollos muertos'!D22="","",BETAINV(0.975,'cantidad pollos muertos'!D22+1,'cantidad inicial pollos'!D22-'cantidad pollos muertos'!D22+1))</f>
        <v>3.8968322784134979E-2</v>
      </c>
      <c r="F23">
        <f>IF('cantidad pollos muertos'!E22="","",BETAINV(0.025,'cantidad pollos muertos'!E22+1,'cantidad inicial pollos'!E22-'cantidad pollos muertos'!E22+1))</f>
        <v>7.9374816666274453E-2</v>
      </c>
      <c r="G23">
        <f>IF('cantidad pollos muertos'!E22="","",BETAINV(0.975,'cantidad pollos muertos'!E22+1,'cantidad inicial pollos'!E22-'cantidad pollos muertos'!E22+1))</f>
        <v>9.9565061638046792E-2</v>
      </c>
      <c r="H23">
        <f>IF('cantidad pollos muertos'!F22="","",BETAINV(0.025,'cantidad pollos muertos'!F22+1,'cantidad inicial pollos'!F22-'cantidad pollos muertos'!F22+1))</f>
        <v>4.6139861085073564E-2</v>
      </c>
      <c r="I23">
        <f>IF('cantidad pollos muertos'!F22="","",BETAINV(0.975,'cantidad pollos muertos'!F22+1,'cantidad inicial pollos'!F22-'cantidad pollos muertos'!F22+1))</f>
        <v>6.2113955913669194E-2</v>
      </c>
      <c r="J23">
        <f>IF('cantidad pollos muertos'!G22="","",BETAINV(0.025,'cantidad pollos muertos'!G22+1,'cantidad inicial pollos'!G22-'cantidad pollos muertos'!G22+1))</f>
        <v>2.4602550894708874E-2</v>
      </c>
      <c r="K23">
        <f>IF('cantidad pollos muertos'!G22="","",BETAINV(0.975,'cantidad pollos muertos'!G22+1,'cantidad inicial pollos'!G22-'cantidad pollos muertos'!G22+1))</f>
        <v>3.8029963112099607E-2</v>
      </c>
      <c r="L23">
        <f>IF('cantidad pollos muertos'!H22="","",BETAINV(0.025,'cantidad pollos muertos'!H22+1,'cantidad inicial pollos'!L22-'cantidad pollos muertos'!H22+1))</f>
        <v>5.4751367704510057E-2</v>
      </c>
      <c r="M23">
        <f>IF('cantidad pollos muertos'!H22="","",BETAINV(0.975,'cantidad pollos muertos'!H22+1,'cantidad inicial pollos'!H22-'cantidad pollos muertos'!H22+1))</f>
        <v>5.1484191677408586E-2</v>
      </c>
      <c r="N23">
        <f>IF('cantidad pollos muertos'!I22="","",BETAINV(0.025,'cantidad pollos muertos'!I22+1,'cantidad inicial pollos'!I22-'cantidad pollos muertos'!I22+1))</f>
        <v>9.4870021380749694E-3</v>
      </c>
      <c r="O23">
        <f>IF('cantidad pollos muertos'!I22="","",BETAINV(0.975,'cantidad pollos muertos'!I22+1,'cantidad inicial pollos'!I22-'cantidad pollos muertos'!I22+1))</f>
        <v>1.8071113181189591E-2</v>
      </c>
      <c r="P23">
        <f>IF('cantidad pollos muertos'!J22="","",BETAINV(0.025,'cantidad pollos muertos'!J22+1,'cantidad inicial pollos'!J22-'cantidad pollos muertos'!J22+1))</f>
        <v>2.7003102362829549E-2</v>
      </c>
      <c r="Q23">
        <f>IF('cantidad pollos muertos'!J22="","",BETAINV(0.975,'cantidad pollos muertos'!J22+1,'cantidad inicial pollos'!J22-'cantidad pollos muertos'!J22+1))</f>
        <v>4.0142243736473127E-2</v>
      </c>
      <c r="R23">
        <f>IF('cantidad pollos muertos'!K22="","",BETAINV(0.025,'cantidad pollos muertos'!K22+1,'cantidad inicial pollos'!K22-'cantidad pollos muertos'!K22+1))</f>
        <v>1.8528834069359356E-2</v>
      </c>
      <c r="S23">
        <f>IF('cantidad pollos muertos'!K22="","",BETAINV(0.975,'cantidad pollos muertos'!K22+1,'cantidad inicial pollos'!K22-'cantidad pollos muertos'!K22+1))</f>
        <v>2.9687547122798419E-2</v>
      </c>
      <c r="T23">
        <f>IF('cantidad pollos muertos'!L22="","",BETAINV(0.025,'cantidad pollos muertos'!L22+1,'cantidad inicial pollos'!L22-'cantidad pollos muertos'!L22+1))</f>
        <v>2.4264490896837142E-2</v>
      </c>
      <c r="U23">
        <f>IF('cantidad pollos muertos'!L22="","",BETAINV(0.975,'cantidad pollos muertos'!L22+1,'cantidad inicial pollos'!L22-'cantidad pollos muertos'!L22+1))</f>
        <v>4.2705712465140988E-2</v>
      </c>
      <c r="V23">
        <f>IF('cantidad pollos muertos'!M22="","",BETAINV(0.025,'cantidad pollos muertos'!M22+1,'cantidad inicial pollos'!M22-'cantidad pollos muertos'!M22+1))</f>
        <v>1.5756776318995597E-2</v>
      </c>
      <c r="W23">
        <f>IF('cantidad pollos muertos'!M22="","",BETAINV(0.975,'cantidad pollos muertos'!M22+1,'cantidad inicial pollos'!M22-'cantidad pollos muertos'!M22+1))</f>
        <v>2.6165561054487307E-2</v>
      </c>
      <c r="X23">
        <f>IF('cantidad pollos muertos'!N22="","",BETAINV(0.025,'cantidad pollos muertos'!N22+1,'cantidad inicial pollos'!N22-'cantidad pollos muertos'!N22+1))</f>
        <v>1.4230066002833384E-2</v>
      </c>
      <c r="Y23">
        <f>IF('cantidad pollos muertos'!N22="","",BETAINV(0.975,'cantidad pollos muertos'!N22+1,'cantidad inicial pollos'!N22-'cantidad pollos muertos'!N22+1))</f>
        <v>2.4195564681568138E-2</v>
      </c>
      <c r="Z23" t="str">
        <f>IF('cantidad pollos muertos'!O22="","",BETAINV(0.025,'cantidad pollos muertos'!O22+1,'cantidad inicial pollos'!O22-'cantidad pollos muertos'!O22+1))</f>
        <v/>
      </c>
      <c r="AA23" t="str">
        <f>IF('cantidad pollos muertos'!O22="","",BETAINV(0.975,'cantidad pollos muertos'!O22+1,'cantidad inicial pollos'!O22-'cantidad pollos muertos'!O22+1))</f>
        <v/>
      </c>
      <c r="AB23">
        <f>IF('cantidad pollos muertos'!P22="","",BETAINV(0.025,'cantidad pollos muertos'!P22+1,'cantidad inicial pollos'!P22-'cantidad pollos muertos'!P22+1))</f>
        <v>1.8219455975166967E-2</v>
      </c>
      <c r="AC23">
        <f>IF('cantidad pollos muertos'!P22="","",BETAINV(0.975,'cantidad pollos muertos'!P22+1,'cantidad inicial pollos'!P22-'cantidad pollos muertos'!P22+1))</f>
        <v>2.9297588457250057E-2</v>
      </c>
      <c r="AD23">
        <f>IF('cantidad pollos muertos'!Q22="","",BETAINV(0.025,'cantidad pollos muertos'!Q22+1,'cantidad inicial pollos'!Q22-'cantidad pollos muertos'!Q22+1))</f>
        <v>2.132678533276482E-2</v>
      </c>
      <c r="AE23">
        <f>IF('cantidad pollos muertos'!Q22="","",BETAINV(0.975,'cantidad pollos muertos'!Q22+1,'cantidad inicial pollos'!Q22-'cantidad pollos muertos'!Q22+1))</f>
        <v>3.3183614281491081E-2</v>
      </c>
      <c r="AF23">
        <f>IF('cantidad pollos muertos'!R22="","",BETAINV(0.025,'cantidad pollos muertos'!R22+1,'cantidad inicial pollos'!R22-'cantidad pollos muertos'!R22+1))</f>
        <v>1.3622426464357127E-2</v>
      </c>
      <c r="AG23">
        <f>IF('cantidad pollos muertos'!R22="","",BETAINV(0.975,'cantidad pollos muertos'!R22+1,'cantidad inicial pollos'!R22-'cantidad pollos muertos'!R22+1))</f>
        <v>2.3404517437229044E-2</v>
      </c>
      <c r="AH23" t="str">
        <f>IF('cantidad pollos muertos'!S22="","",BETAINV(0.025,'cantidad pollos muertos'!S22+1,'cantidad inicial pollos'!S22-'cantidad pollos muertos'!S22+1))</f>
        <v/>
      </c>
      <c r="AI23" t="str">
        <f>IF('cantidad pollos muertos'!S22="","",BETAINV(0.975,'cantidad pollos muertos'!S22+1,'cantidad inicial pollos'!S22-'cantidad pollos muertos'!S22+1))</f>
        <v/>
      </c>
      <c r="AJ23">
        <f>IF('cantidad pollos muertos'!T22="","",BETAINV(0.025,'cantidad pollos muertos'!T22+1,'cantidad inicial pollos'!T22-'cantidad pollos muertos'!T22+1))</f>
        <v>1.8219455975166967E-2</v>
      </c>
      <c r="AK23">
        <f>IF('cantidad pollos muertos'!T22="","",BETAINV(0.975,'cantidad pollos muertos'!T22+1,'cantidad inicial pollos'!T22-'cantidad pollos muertos'!T22+1))</f>
        <v>2.9297588457250057E-2</v>
      </c>
      <c r="AL23">
        <f>IF('cantidad pollos muertos'!U22="","",BETAINV(0.025,'cantidad pollos muertos'!U22+1,'cantidad inicial pollos'!U22-'cantidad pollos muertos'!U22+1))</f>
        <v>1.1211938074596086E-2</v>
      </c>
      <c r="AM23">
        <f>IF('cantidad pollos muertos'!U22="","",BETAINV(0.975,'cantidad pollos muertos'!U22+1,'cantidad inicial pollos'!U22-'cantidad pollos muertos'!U22+1))</f>
        <v>2.0220227160518967E-2</v>
      </c>
      <c r="AN23">
        <f>IF('cantidad pollos muertos'!V22="","",BETAINV(0.025,'cantidad pollos muertos'!V22+1,'cantidad inicial pollos'!V22-'cantidad pollos muertos'!V22+1))</f>
        <v>3.3983971460256196E-2</v>
      </c>
      <c r="AO23">
        <f>IF('cantidad pollos muertos'!V22="","",BETAINV(0.975,'cantidad pollos muertos'!V22+1,'cantidad inicial pollos'!V22-'cantidad pollos muertos'!V22+1))</f>
        <v>4.8499688881075032E-2</v>
      </c>
      <c r="AP23" t="str">
        <f>IF('cantidad pollos muertos'!W22="","",BETAINV(0.025,'cantidad pollos muertos'!W22+1,'cantidad inicial pollos'!W22-'cantidad pollos muertos'!W22+1))</f>
        <v/>
      </c>
      <c r="AQ23" t="str">
        <f>IF('cantidad pollos muertos'!W22="","",BETAINV(0.975,'cantidad pollos muertos'!W22+1,'cantidad inicial pollos'!W22-'cantidad pollos muertos'!W22+1))</f>
        <v/>
      </c>
      <c r="AR23">
        <f>IF('cantidad pollos muertos'!X22="","",BETAINV(0.025,'cantidad pollos muertos'!X22+1,'cantidad inicial pollos'!X22-'cantidad pollos muertos'!X22+1))</f>
        <v>2.7617002704458073E-2</v>
      </c>
      <c r="AS23">
        <f>IF('cantidad pollos muertos'!X22="","",BETAINV(0.975,'cantidad pollos muertos'!X22+1,'cantidad inicial pollos'!X22-'cantidad pollos muertos'!X22+1))</f>
        <v>4.0880049339876878E-2</v>
      </c>
      <c r="AT23">
        <f>IF('cantidad pollos muertos'!Y22="","",BETAINV(0.025,'cantidad pollos muertos'!Y22+1,'cantidad inicial pollos'!Y22-'cantidad pollos muertos'!Y22+1))</f>
        <v>1.945884953911925E-2</v>
      </c>
      <c r="AU23">
        <f>IF('cantidad pollos muertos'!Y22="","",BETAINV(0.975,'cantidad pollos muertos'!Y22+1,'cantidad inicial pollos'!Y22-'cantidad pollos muertos'!Y22+1))</f>
        <v>3.0855540136255133E-2</v>
      </c>
      <c r="AV23">
        <f>IF('cantidad pollos muertos'!Z22="","",BETAINV(0.025,'cantidad pollos muertos'!Z22+1,'cantidad inicial pollos'!Z22-'cantidad pollos muertos'!Z22+1))</f>
        <v>3.2386185563025083E-2</v>
      </c>
      <c r="AW23">
        <f>IF('cantidad pollos muertos'!Z22="","",BETAINV(0.975,'cantidad pollos muertos'!Z22+1,'cantidad inicial pollos'!Z22-'cantidad pollos muertos'!Z22+1))</f>
        <v>4.66008255444057E-2</v>
      </c>
      <c r="AX23">
        <f>IF('cantidad pollos muertos'!AA22="","",BETAINV(0.025,'cantidad pollos muertos'!AA22+1,'cantidad inicial pollos'!AA22-'cantidad pollos muertos'!AA22+1))</f>
        <v>4.6880919492669391E-2</v>
      </c>
      <c r="AY23">
        <f>IF('cantidad pollos muertos'!AA22="","",BETAINV(0.975,'cantidad pollos muertos'!AA22+1,'cantidad inicial pollos'!AA22-'cantidad pollos muertos'!AA22+1))</f>
        <v>6.357589266390129E-2</v>
      </c>
      <c r="AZ23" t="str">
        <f>IF('cantidad pollos muertos'!AZ24="","",BETAINV(0.025,'cantidad pollos muertos'!AZ24+1,'cantidad inicial pollos'!AZ24-'cantidad pollos muertos'!AZ24+1))</f>
        <v/>
      </c>
      <c r="BA23" t="str">
        <f>IF('cantidad pollos muertos'!AZ24="","",BETAINV(0.975,'cantidad pollos muertos'!AZ24+1,'cantidad inicial pollos'!AZ24-'cantidad pollos muertos'!AZ24+1))</f>
        <v/>
      </c>
      <c r="BB23" t="str">
        <f>IF('cantidad pollos muertos'!BC24="","",BETAINV(0.025,'cantidad pollos muertos'!BC24+1,'cantidad inicial pollos'!BC24-'cantidad pollos muertos'!BC24+1))</f>
        <v/>
      </c>
      <c r="BC23" t="str">
        <f>IF('cantidad pollos muertos'!BC24="","",BETAINV(0.975,'cantidad pollos muertos'!BC24+1,'cantidad inicial pollos'!BC24-'cantidad pollos muertos'!BC24+1))</f>
        <v/>
      </c>
      <c r="BD23" t="str">
        <f>IF('cantidad pollos muertos'!BD24="","",BETAINV(0.025,'cantidad pollos muertos'!BD24+1,'cantidad inicial pollos'!BD24-'cantidad pollos muertos'!BD24+1))</f>
        <v/>
      </c>
      <c r="BE23" t="str">
        <f>IF('cantidad pollos muertos'!BD24="","",BETAINV(0.975,'cantidad pollos muertos'!BD24+1,'cantidad inicial pollos'!BD24-'cantidad pollos muertos'!BD24+1))</f>
        <v/>
      </c>
    </row>
    <row r="24" spans="1:57" x14ac:dyDescent="0.25">
      <c r="A24" t="s">
        <v>38</v>
      </c>
      <c r="B24">
        <f>IF('cantidad pollos muertos'!C23="","",BETAINV(0.025,'cantidad pollos muertos'!C23+1,'cantidad inicial pollos'!C23-'cantidad pollos muertos'!C23+1))</f>
        <v>4.1737691109578548E-2</v>
      </c>
      <c r="C24">
        <f>IF('cantidad pollos muertos'!C23="","",BETAINV(0.975,'cantidad pollos muertos'!C23+1,'cantidad inicial pollos'!C23-'cantidad pollos muertos'!C23+1))</f>
        <v>6.4938239129286424E-2</v>
      </c>
      <c r="D24">
        <f>IF('cantidad pollos muertos'!D23="","",BETAINV(0.025,'cantidad pollos muertos'!D23+1,'cantidad inicial pollos'!D23-'cantidad pollos muertos'!D23+1))</f>
        <v>8.0971522858486522E-2</v>
      </c>
      <c r="E24">
        <f>IF('cantidad pollos muertos'!D23="","",BETAINV(0.975,'cantidad pollos muertos'!D23+1,'cantidad inicial pollos'!D23-'cantidad pollos muertos'!D23+1))</f>
        <v>0.10493368403602865</v>
      </c>
      <c r="F24">
        <f>IF('cantidad pollos muertos'!E23="","",BETAINV(0.025,'cantidad pollos muertos'!E23+1,'cantidad inicial pollos'!E23-'cantidad pollos muertos'!E23+1))</f>
        <v>4.3366554346696319E-2</v>
      </c>
      <c r="G24">
        <f>IF('cantidad pollos muertos'!E23="","",BETAINV(0.975,'cantidad pollos muertos'!E23+1,'cantidad inicial pollos'!E23-'cantidad pollos muertos'!E23+1))</f>
        <v>6.1760900262127993E-2</v>
      </c>
      <c r="H24">
        <f>IF('cantidad pollos muertos'!F23="","",BETAINV(0.025,'cantidad pollos muertos'!F23+1,'cantidad inicial pollos'!F23-'cantidad pollos muertos'!F23+1))</f>
        <v>0.12003323928576061</v>
      </c>
      <c r="I24">
        <f>IF('cantidad pollos muertos'!F23="","",BETAINV(0.975,'cantidad pollos muertos'!F23+1,'cantidad inicial pollos'!F23-'cantidad pollos muertos'!F23+1))</f>
        <v>0.14820368528636785</v>
      </c>
      <c r="J24">
        <f>IF('cantidad pollos muertos'!G23="","",BETAINV(0.025,'cantidad pollos muertos'!G23+1,'cantidad inicial pollos'!G23-'cantidad pollos muertos'!G23+1))</f>
        <v>4.8626154913303785E-2</v>
      </c>
      <c r="K24">
        <f>IF('cantidad pollos muertos'!G23="","",BETAINV(0.975,'cantidad pollos muertos'!G23+1,'cantidad inicial pollos'!G23-'cantidad pollos muertos'!G23+1))</f>
        <v>6.7932505511987151E-2</v>
      </c>
      <c r="L24">
        <f>IF('cantidad pollos muertos'!H23="","",BETAINV(0.025,'cantidad pollos muertos'!H23+1,'cantidad inicial pollos'!L23-'cantidad pollos muertos'!H23+1))</f>
        <v>3.3344410824958891E-2</v>
      </c>
      <c r="M24">
        <f>IF('cantidad pollos muertos'!H23="","",BETAINV(0.975,'cantidad pollos muertos'!H23+1,'cantidad inicial pollos'!H23-'cantidad pollos muertos'!H23+1))</f>
        <v>6.0740888853741848E-2</v>
      </c>
      <c r="N24">
        <f>IF('cantidad pollos muertos'!I23="","",BETAINV(0.025,'cantidad pollos muertos'!I23+1,'cantidad inicial pollos'!I23-'cantidad pollos muertos'!I23+1))</f>
        <v>4.2550018446154102E-2</v>
      </c>
      <c r="O24">
        <f>IF('cantidad pollos muertos'!I23="","",BETAINV(0.975,'cantidad pollos muertos'!I23+1,'cantidad inicial pollos'!I23-'cantidad pollos muertos'!I23+1))</f>
        <v>6.0794813396122582E-2</v>
      </c>
      <c r="P24">
        <f>IF('cantidad pollos muertos'!J23="","",BETAINV(0.025,'cantidad pollos muertos'!J23+1,'cantidad inicial pollos'!J23-'cantidad pollos muertos'!J23+1))</f>
        <v>4.3579824871350335E-2</v>
      </c>
      <c r="Q24">
        <f>IF('cantidad pollos muertos'!J23="","",BETAINV(0.975,'cantidad pollos muertos'!J23+1,'cantidad inicial pollos'!J23-'cantidad pollos muertos'!J23+1))</f>
        <v>6.478612561609487E-2</v>
      </c>
      <c r="R24">
        <f>IF('cantidad pollos muertos'!K23="","",BETAINV(0.025,'cantidad pollos muertos'!K23+1,'cantidad inicial pollos'!K23-'cantidad pollos muertos'!K23+1))</f>
        <v>1.3907844123165262E-2</v>
      </c>
      <c r="S24">
        <f>IF('cantidad pollos muertos'!K23="","",BETAINV(0.975,'cantidad pollos muertos'!K23+1,'cantidad inicial pollos'!K23-'cantidad pollos muertos'!K23+1))</f>
        <v>2.5227118418335581E-2</v>
      </c>
      <c r="T24">
        <f>IF('cantidad pollos muertos'!L23="","",BETAINV(0.025,'cantidad pollos muertos'!L23+1,'cantidad inicial pollos'!L23-'cantidad pollos muertos'!L23+1))</f>
        <v>1.2412924687703102E-2</v>
      </c>
      <c r="U24">
        <f>IF('cantidad pollos muertos'!L23="","",BETAINV(0.975,'cantidad pollos muertos'!L23+1,'cantidad inicial pollos'!L23-'cantidad pollos muertos'!L23+1))</f>
        <v>2.18166369818934E-2</v>
      </c>
      <c r="V24">
        <f>IF('cantidad pollos muertos'!M23="","",BETAINV(0.025,'cantidad pollos muertos'!M23+1,'cantidad inicial pollos'!M23-'cantidad pollos muertos'!M23+1))</f>
        <v>9.9824077603693131E-3</v>
      </c>
      <c r="W24">
        <f>IF('cantidad pollos muertos'!M23="","",BETAINV(0.975,'cantidad pollos muertos'!M23+1,'cantidad inicial pollos'!M23-'cantidad pollos muertos'!M23+1))</f>
        <v>1.9362577136936565E-2</v>
      </c>
      <c r="X24">
        <f>IF('cantidad pollos muertos'!N23="","",BETAINV(0.025,'cantidad pollos muertos'!N23+1,'cantidad inicial pollos'!N23-'cantidad pollos muertos'!N23+1))</f>
        <v>3.6685669691829501E-2</v>
      </c>
      <c r="Y24">
        <f>IF('cantidad pollos muertos'!N23="","",BETAINV(0.975,'cantidad pollos muertos'!N23+1,'cantidad inicial pollos'!N23-'cantidad pollos muertos'!N23+1))</f>
        <v>5.2997921917503854E-2</v>
      </c>
      <c r="Z24" t="str">
        <f>IF('cantidad pollos muertos'!O23="","",BETAINV(0.025,'cantidad pollos muertos'!O23+1,'cantidad inicial pollos'!O23-'cantidad pollos muertos'!O23+1))</f>
        <v/>
      </c>
      <c r="AA24" t="str">
        <f>IF('cantidad pollos muertos'!O23="","",BETAINV(0.975,'cantidad pollos muertos'!O23+1,'cantidad inicial pollos'!O23-'cantidad pollos muertos'!O23+1))</f>
        <v/>
      </c>
      <c r="AB24">
        <f>IF('cantidad pollos muertos'!P23="","",BETAINV(0.025,'cantidad pollos muertos'!P23+1,'cantidad inicial pollos'!P23-'cantidad pollos muertos'!P23+1))</f>
        <v>6.6911314116367165E-2</v>
      </c>
      <c r="AC24">
        <f>IF('cantidad pollos muertos'!P23="","",BETAINV(0.975,'cantidad pollos muertos'!P23+1,'cantidad inicial pollos'!P23-'cantidad pollos muertos'!P23+1))</f>
        <v>8.8028116913502652E-2</v>
      </c>
      <c r="AD24">
        <f>IF('cantidad pollos muertos'!Q23="","",BETAINV(0.025,'cantidad pollos muertos'!Q23+1,'cantidad inicial pollos'!Q23-'cantidad pollos muertos'!Q23+1))</f>
        <v>6.7293582802293681E-2</v>
      </c>
      <c r="AE24">
        <f>IF('cantidad pollos muertos'!Q23="","",BETAINV(0.975,'cantidad pollos muertos'!Q23+1,'cantidad inicial pollos'!Q23-'cantidad pollos muertos'!Q23+1))</f>
        <v>8.8461545061883418E-2</v>
      </c>
      <c r="AF24">
        <f>IF('cantidad pollos muertos'!R23="","",BETAINV(0.025,'cantidad pollos muertos'!R23+1,'cantidad inicial pollos'!R23-'cantidad pollos muertos'!R23+1))</f>
        <v>3.6685669691829501E-2</v>
      </c>
      <c r="AG24">
        <f>IF('cantidad pollos muertos'!R23="","",BETAINV(0.975,'cantidad pollos muertos'!R23+1,'cantidad inicial pollos'!R23-'cantidad pollos muertos'!R23+1))</f>
        <v>5.2997921917503854E-2</v>
      </c>
      <c r="AH24" t="str">
        <f>IF('cantidad pollos muertos'!S23="","",BETAINV(0.025,'cantidad pollos muertos'!S23+1,'cantidad inicial pollos'!S23-'cantidad pollos muertos'!S23+1))</f>
        <v/>
      </c>
      <c r="AI24" t="str">
        <f>IF('cantidad pollos muertos'!S23="","",BETAINV(0.975,'cantidad pollos muertos'!S23+1,'cantidad inicial pollos'!S23-'cantidad pollos muertos'!S23+1))</f>
        <v/>
      </c>
      <c r="AJ24">
        <f>IF('cantidad pollos muertos'!T23="","",BETAINV(0.025,'cantidad pollos muertos'!T23+1,'cantidad inicial pollos'!T23-'cantidad pollos muertos'!T23+1))</f>
        <v>9.7724423014538334E-2</v>
      </c>
      <c r="AK24">
        <f>IF('cantidad pollos muertos'!T23="","",BETAINV(0.975,'cantidad pollos muertos'!T23+1,'cantidad inicial pollos'!T23-'cantidad pollos muertos'!T23+1))</f>
        <v>0.12247071822539768</v>
      </c>
      <c r="AL24">
        <f>IF('cantidad pollos muertos'!U23="","",BETAINV(0.025,'cantidad pollos muertos'!U23+1,'cantidad inicial pollos'!U23-'cantidad pollos muertos'!U23+1))</f>
        <v>2.8182596352864877E-2</v>
      </c>
      <c r="AM24">
        <f>IF('cantidad pollos muertos'!U23="","",BETAINV(0.975,'cantidad pollos muertos'!U23+1,'cantidad inicial pollos'!U23-'cantidad pollos muertos'!U23+1))</f>
        <v>4.2739866385486325E-2</v>
      </c>
      <c r="AN24">
        <f>IF('cantidad pollos muertos'!V23="","",BETAINV(0.025,'cantidad pollos muertos'!V23+1,'cantidad inicial pollos'!V23-'cantidad pollos muertos'!V23+1))</f>
        <v>3.8921688699170509E-2</v>
      </c>
      <c r="AO24">
        <f>IF('cantidad pollos muertos'!V23="","",BETAINV(0.975,'cantidad pollos muertos'!V23+1,'cantidad inicial pollos'!V23-'cantidad pollos muertos'!V23+1))</f>
        <v>5.565610137231547E-2</v>
      </c>
      <c r="AP24" t="str">
        <f>IF('cantidad pollos muertos'!W23="","",BETAINV(0.025,'cantidad pollos muertos'!W23+1,'cantidad inicial pollos'!W23-'cantidad pollos muertos'!W23+1))</f>
        <v/>
      </c>
      <c r="AQ24" t="str">
        <f>IF('cantidad pollos muertos'!W23="","",BETAINV(0.975,'cantidad pollos muertos'!W23+1,'cantidad inicial pollos'!W23-'cantidad pollos muertos'!W23+1))</f>
        <v/>
      </c>
      <c r="AR24">
        <f>IF('cantidad pollos muertos'!X23="","",BETAINV(0.025,'cantidad pollos muertos'!X23+1,'cantidad inicial pollos'!X23-'cantidad pollos muertos'!X23+1))</f>
        <v>4.5665778984365225E-2</v>
      </c>
      <c r="AS24">
        <f>IF('cantidad pollos muertos'!X23="","",BETAINV(0.975,'cantidad pollos muertos'!X23+1,'cantidad inicial pollos'!X23-'cantidad pollos muertos'!X23+1))</f>
        <v>6.3594591935625888E-2</v>
      </c>
      <c r="AT24">
        <f>IF('cantidad pollos muertos'!Y23="","",BETAINV(0.025,'cantidad pollos muertos'!Y23+1,'cantidad inicial pollos'!Y23-'cantidad pollos muertos'!Y23+1))</f>
        <v>5.3591773630712949E-2</v>
      </c>
      <c r="AU24">
        <f>IF('cantidad pollos muertos'!Y23="","",BETAINV(0.975,'cantidad pollos muertos'!Y23+1,'cantidad inicial pollos'!Y23-'cantidad pollos muertos'!Y23+1))</f>
        <v>7.2798255457795835E-2</v>
      </c>
      <c r="AV24">
        <f>IF('cantidad pollos muertos'!Z23="","",BETAINV(0.025,'cantidad pollos muertos'!Z23+1,'cantidad inicial pollos'!Z23-'cantidad pollos muertos'!Z23+1))</f>
        <v>4.6874712314307385E-2</v>
      </c>
      <c r="AW24">
        <f>IF('cantidad pollos muertos'!Z23="","",BETAINV(0.975,'cantidad pollos muertos'!Z23+1,'cantidad inicial pollos'!Z23-'cantidad pollos muertos'!Z23+1))</f>
        <v>6.5426053377073079E-2</v>
      </c>
      <c r="AX24">
        <f>IF('cantidad pollos muertos'!AA23="","",BETAINV(0.025,'cantidad pollos muertos'!AA23+1,'cantidad inicial pollos'!AA23-'cantidad pollos muertos'!AA23+1))</f>
        <v>5.8524598715656871E-2</v>
      </c>
      <c r="AY24">
        <f>IF('cantidad pollos muertos'!AA23="","",BETAINV(0.975,'cantidad pollos muertos'!AA23+1,'cantidad inicial pollos'!AA23-'cantidad pollos muertos'!AA23+1))</f>
        <v>7.8469497242328434E-2</v>
      </c>
      <c r="AZ24" t="str">
        <f>IF('cantidad pollos muertos'!AZ25="","",BETAINV(0.025,'cantidad pollos muertos'!AZ25+1,'cantidad inicial pollos'!AZ25-'cantidad pollos muertos'!AZ25+1))</f>
        <v/>
      </c>
      <c r="BA24" t="str">
        <f>IF('cantidad pollos muertos'!AZ25="","",BETAINV(0.975,'cantidad pollos muertos'!AZ25+1,'cantidad inicial pollos'!AZ25-'cantidad pollos muertos'!AZ25+1))</f>
        <v/>
      </c>
      <c r="BB24" t="str">
        <f>IF('cantidad pollos muertos'!BC25="","",BETAINV(0.025,'cantidad pollos muertos'!BC25+1,'cantidad inicial pollos'!BC25-'cantidad pollos muertos'!BC25+1))</f>
        <v/>
      </c>
      <c r="BC24" t="str">
        <f>IF('cantidad pollos muertos'!BC25="","",BETAINV(0.975,'cantidad pollos muertos'!BC25+1,'cantidad inicial pollos'!BC25-'cantidad pollos muertos'!BC25+1))</f>
        <v/>
      </c>
      <c r="BD24" t="str">
        <f>IF('cantidad pollos muertos'!BD25="","",BETAINV(0.025,'cantidad pollos muertos'!BD25+1,'cantidad inicial pollos'!BD25-'cantidad pollos muertos'!BD25+1))</f>
        <v/>
      </c>
      <c r="BE24" t="str">
        <f>IF('cantidad pollos muertos'!BD25="","",BETAINV(0.975,'cantidad pollos muertos'!BD25+1,'cantidad inicial pollos'!BD25-'cantidad pollos muertos'!BD25+1))</f>
        <v/>
      </c>
    </row>
    <row r="25" spans="1:57" x14ac:dyDescent="0.25">
      <c r="A25" t="s">
        <v>14</v>
      </c>
      <c r="B25">
        <f>IF('cantidad pollos muertos'!C24="","",BETAINV(0.025,'cantidad pollos muertos'!C24+1,'cantidad inicial pollos'!C24-'cantidad pollos muertos'!C24+1))</f>
        <v>2.9883184458012343E-2</v>
      </c>
      <c r="C25">
        <f>IF('cantidad pollos muertos'!C24="","",BETAINV(0.975,'cantidad pollos muertos'!C24+1,'cantidad inicial pollos'!C24-'cantidad pollos muertos'!C24+1))</f>
        <v>5.1870872647105104E-2</v>
      </c>
      <c r="D25">
        <f>IF('cantidad pollos muertos'!D24="","",BETAINV(0.025,'cantidad pollos muertos'!D24+1,'cantidad inicial pollos'!D24-'cantidad pollos muertos'!D24+1))</f>
        <v>2.1420215123666077E-2</v>
      </c>
      <c r="E25">
        <f>IF('cantidad pollos muertos'!D24="","",BETAINV(0.975,'cantidad pollos muertos'!D24+1,'cantidad inicial pollos'!D24-'cantidad pollos muertos'!D24+1))</f>
        <v>4.1724008320227268E-2</v>
      </c>
      <c r="F25">
        <f>IF('cantidad pollos muertos'!E24="","",BETAINV(0.025,'cantidad pollos muertos'!E24+1,'cantidad inicial pollos'!E24-'cantidad pollos muertos'!E24+1))</f>
        <v>4.9555456337815842E-2</v>
      </c>
      <c r="G25">
        <f>IF('cantidad pollos muertos'!E24="","",BETAINV(0.975,'cantidad pollos muertos'!E24+1,'cantidad inicial pollos'!E24-'cantidad pollos muertos'!E24+1))</f>
        <v>7.6702967402606625E-2</v>
      </c>
      <c r="H25">
        <f>IF('cantidad pollos muertos'!F24="","",BETAINV(0.025,'cantidad pollos muertos'!F24+1,'cantidad inicial pollos'!F24-'cantidad pollos muertos'!F24+1))</f>
        <v>2.904530025600472E-2</v>
      </c>
      <c r="I25">
        <f>IF('cantidad pollos muertos'!F24="","",BETAINV(0.975,'cantidad pollos muertos'!F24+1,'cantidad inicial pollos'!F24-'cantidad pollos muertos'!F24+1))</f>
        <v>4.2892903532069537E-2</v>
      </c>
      <c r="J25">
        <f>IF('cantidad pollos muertos'!G24="","",BETAINV(0.025,'cantidad pollos muertos'!G24+1,'cantidad inicial pollos'!G24-'cantidad pollos muertos'!G24+1))</f>
        <v>3.035257197776315E-2</v>
      </c>
      <c r="K25">
        <f>IF('cantidad pollos muertos'!G24="","",BETAINV(0.975,'cantidad pollos muertos'!G24+1,'cantidad inicial pollos'!G24-'cantidad pollos muertos'!G24+1))</f>
        <v>4.6116550492398267E-2</v>
      </c>
      <c r="L25">
        <f>IF('cantidad pollos muertos'!H24="","",BETAINV(0.025,'cantidad pollos muertos'!H24+1,'cantidad inicial pollos'!L24-'cantidad pollos muertos'!H24+1))</f>
        <v>3.4415029051582904E-2</v>
      </c>
      <c r="M25">
        <f>IF('cantidad pollos muertos'!H24="","",BETAINV(0.975,'cantidad pollos muertos'!H24+1,'cantidad inicial pollos'!H24-'cantidad pollos muertos'!H24+1))</f>
        <v>4.1593665601700525E-2</v>
      </c>
      <c r="N25">
        <f>IF('cantidad pollos muertos'!I24="","",BETAINV(0.025,'cantidad pollos muertos'!I24+1,'cantidad inicial pollos'!I24-'cantidad pollos muertos'!I24+1))</f>
        <v>1.1008771263393403E-2</v>
      </c>
      <c r="O25">
        <f>IF('cantidad pollos muertos'!I24="","",BETAINV(0.975,'cantidad pollos muertos'!I24+1,'cantidad inicial pollos'!I24-'cantidad pollos muertos'!I24+1))</f>
        <v>2.0135488193753326E-2</v>
      </c>
      <c r="P25">
        <f>IF('cantidad pollos muertos'!J24="","",BETAINV(0.025,'cantidad pollos muertos'!J24+1,'cantidad inicial pollos'!J24-'cantidad pollos muertos'!J24+1))</f>
        <v>3.9745015913191316E-2</v>
      </c>
      <c r="Q25">
        <f>IF('cantidad pollos muertos'!J24="","",BETAINV(0.975,'cantidad pollos muertos'!J24+1,'cantidad inicial pollos'!J24-'cantidad pollos muertos'!J24+1))</f>
        <v>5.5923723696600591E-2</v>
      </c>
      <c r="R25">
        <f>IF('cantidad pollos muertos'!K24="","",BETAINV(0.025,'cantidad pollos muertos'!K24+1,'cantidad inicial pollos'!K24-'cantidad pollos muertos'!K24+1))</f>
        <v>1.987383382952386E-2</v>
      </c>
      <c r="S25">
        <f>IF('cantidad pollos muertos'!K24="","",BETAINV(0.975,'cantidad pollos muertos'!K24+1,'cantidad inicial pollos'!K24-'cantidad pollos muertos'!K24+1))</f>
        <v>3.1613576943549382E-2</v>
      </c>
      <c r="T25">
        <f>IF('cantidad pollos muertos'!L24="","",BETAINV(0.025,'cantidad pollos muertos'!L24+1,'cantidad inicial pollos'!L24-'cantidad pollos muertos'!L24+1))</f>
        <v>3.5626643847917694E-2</v>
      </c>
      <c r="U25">
        <f>IF('cantidad pollos muertos'!L24="","",BETAINV(0.975,'cantidad pollos muertos'!L24+1,'cantidad inicial pollos'!L24-'cantidad pollos muertos'!L24+1))</f>
        <v>5.2526593301653324E-2</v>
      </c>
      <c r="V25">
        <f>IF('cantidad pollos muertos'!M24="","",BETAINV(0.025,'cantidad pollos muertos'!M24+1,'cantidad inicial pollos'!M24-'cantidad pollos muertos'!M24+1))</f>
        <v>2.9024108090632755E-2</v>
      </c>
      <c r="W25">
        <f>IF('cantidad pollos muertos'!M24="","",BETAINV(0.975,'cantidad pollos muertos'!M24+1,'cantidad inicial pollos'!M24-'cantidad pollos muertos'!M24+1))</f>
        <v>4.2861831646555548E-2</v>
      </c>
      <c r="X25">
        <f>IF('cantidad pollos muertos'!N24="","",BETAINV(0.025,'cantidad pollos muertos'!N24+1,'cantidad inicial pollos'!N24-'cantidad pollos muertos'!N24+1))</f>
        <v>1.825501702391194E-2</v>
      </c>
      <c r="Y25">
        <f>IF('cantidad pollos muertos'!N24="","",BETAINV(0.975,'cantidad pollos muertos'!N24+1,'cantidad inicial pollos'!N24-'cantidad pollos muertos'!N24+1))</f>
        <v>2.9569047496849521E-2</v>
      </c>
      <c r="Z25" t="str">
        <f>IF('cantidad pollos muertos'!O24="","",BETAINV(0.025,'cantidad pollos muertos'!O24+1,'cantidad inicial pollos'!O24-'cantidad pollos muertos'!O24+1))</f>
        <v/>
      </c>
      <c r="AA25" t="str">
        <f>IF('cantidad pollos muertos'!O24="","",BETAINV(0.975,'cantidad pollos muertos'!O24+1,'cantidad inicial pollos'!O24-'cantidad pollos muertos'!O24+1))</f>
        <v/>
      </c>
      <c r="AB25">
        <f>IF('cantidad pollos muertos'!P24="","",BETAINV(0.025,'cantidad pollos muertos'!P24+1,'cantidad inicial pollos'!P24-'cantidad pollos muertos'!P24+1))</f>
        <v>1.825501702391194E-2</v>
      </c>
      <c r="AC25">
        <f>IF('cantidad pollos muertos'!P24="","",BETAINV(0.975,'cantidad pollos muertos'!P24+1,'cantidad inicial pollos'!P24-'cantidad pollos muertos'!P24+1))</f>
        <v>2.9569047496849521E-2</v>
      </c>
      <c r="AD25">
        <f>IF('cantidad pollos muertos'!Q24="","",BETAINV(0.025,'cantidad pollos muertos'!Q24+1,'cantidad inicial pollos'!Q24-'cantidad pollos muertos'!Q24+1))</f>
        <v>1.825501702391194E-2</v>
      </c>
      <c r="AE25">
        <f>IF('cantidad pollos muertos'!Q24="","",BETAINV(0.975,'cantidad pollos muertos'!Q24+1,'cantidad inicial pollos'!Q24-'cantidad pollos muertos'!Q24+1))</f>
        <v>2.9569047496849521E-2</v>
      </c>
      <c r="AF25">
        <f>IF('cantidad pollos muertos'!R24="","",BETAINV(0.025,'cantidad pollos muertos'!R24+1,'cantidad inicial pollos'!R24-'cantidad pollos muertos'!R24+1))</f>
        <v>5.0308632478614584E-2</v>
      </c>
      <c r="AG25">
        <f>IF('cantidad pollos muertos'!R24="","",BETAINV(0.975,'cantidad pollos muertos'!R24+1,'cantidad inicial pollos'!R24-'cantidad pollos muertos'!R24+1))</f>
        <v>6.7859374719283938E-2</v>
      </c>
      <c r="AH25" t="str">
        <f>IF('cantidad pollos muertos'!S24="","",BETAINV(0.025,'cantidad pollos muertos'!S24+1,'cantidad inicial pollos'!S24-'cantidad pollos muertos'!S24+1))</f>
        <v/>
      </c>
      <c r="AI25" t="str">
        <f>IF('cantidad pollos muertos'!S24="","",BETAINV(0.975,'cantidad pollos muertos'!S24+1,'cantidad inicial pollos'!S24-'cantidad pollos muertos'!S24+1))</f>
        <v/>
      </c>
      <c r="AJ25">
        <f>IF('cantidad pollos muertos'!T24="","",BETAINV(0.025,'cantidad pollos muertos'!T24+1,'cantidad inicial pollos'!T24-'cantidad pollos muertos'!T24+1))</f>
        <v>1.5073924089449974E-2</v>
      </c>
      <c r="AK25">
        <f>IF('cantidad pollos muertos'!T24="","",BETAINV(0.975,'cantidad pollos muertos'!T24+1,'cantidad inicial pollos'!T24-'cantidad pollos muertos'!T24+1))</f>
        <v>2.5498094953154804E-2</v>
      </c>
      <c r="AL25">
        <f>IF('cantidad pollos muertos'!U24="","",BETAINV(0.025,'cantidad pollos muertos'!U24+1,'cantidad inicial pollos'!U24-'cantidad pollos muertos'!U24+1))</f>
        <v>7.9580120086738468E-3</v>
      </c>
      <c r="AM25">
        <f>IF('cantidad pollos muertos'!U24="","",BETAINV(0.975,'cantidad pollos muertos'!U24+1,'cantidad inicial pollos'!U24-'cantidad pollos muertos'!U24+1))</f>
        <v>1.5933966830937729E-2</v>
      </c>
      <c r="AN25">
        <f>IF('cantidad pollos muertos'!V24="","",BETAINV(0.025,'cantidad pollos muertos'!V24+1,'cantidad inicial pollos'!V24-'cantidad pollos muertos'!V24+1))</f>
        <v>2.1471642573874995E-2</v>
      </c>
      <c r="AO25">
        <f>IF('cantidad pollos muertos'!V24="","",BETAINV(0.975,'cantidad pollos muertos'!V24+1,'cantidad inicial pollos'!V24-'cantidad pollos muertos'!V24+1))</f>
        <v>3.3604429932977076E-2</v>
      </c>
      <c r="AP25" t="str">
        <f>IF('cantidad pollos muertos'!W24="","",BETAINV(0.025,'cantidad pollos muertos'!W24+1,'cantidad inicial pollos'!W24-'cantidad pollos muertos'!W24+1))</f>
        <v/>
      </c>
      <c r="AQ25" t="str">
        <f>IF('cantidad pollos muertos'!W24="","",BETAINV(0.975,'cantidad pollos muertos'!W24+1,'cantidad inicial pollos'!W24-'cantidad pollos muertos'!W24+1))</f>
        <v/>
      </c>
      <c r="AR25">
        <f>IF('cantidad pollos muertos'!X24="","",BETAINV(0.025,'cantidad pollos muertos'!X24+1,'cantidad inicial pollos'!X24-'cantidad pollos muertos'!X24+1))</f>
        <v>9.6664241793917083E-2</v>
      </c>
      <c r="AS25">
        <f>IF('cantidad pollos muertos'!X24="","",BETAINV(0.975,'cantidad pollos muertos'!X24+1,'cantidad inicial pollos'!X24-'cantidad pollos muertos'!X24+1))</f>
        <v>0.11939097397220622</v>
      </c>
      <c r="AT25">
        <f>IF('cantidad pollos muertos'!Y24="","",BETAINV(0.025,'cantidad pollos muertos'!Y24+1,'cantidad inicial pollos'!Y24-'cantidad pollos muertos'!Y24+1))</f>
        <v>1.5073924089449974E-2</v>
      </c>
      <c r="AU25">
        <f>IF('cantidad pollos muertos'!Y24="","",BETAINV(0.975,'cantidad pollos muertos'!Y24+1,'cantidad inicial pollos'!Y24-'cantidad pollos muertos'!Y24+1))</f>
        <v>2.5498094953154804E-2</v>
      </c>
      <c r="AV25">
        <f>IF('cantidad pollos muertos'!Z24="","",BETAINV(0.025,'cantidad pollos muertos'!Z24+1,'cantidad inicial pollos'!Z24-'cantidad pollos muertos'!Z24+1))</f>
        <v>5.537644217549683E-2</v>
      </c>
      <c r="AW25">
        <f>IF('cantidad pollos muertos'!Z24="","",BETAINV(0.975,'cantidad pollos muertos'!Z24+1,'cantidad inicial pollos'!Z24-'cantidad pollos muertos'!Z24+1))</f>
        <v>7.3669449316839941E-2</v>
      </c>
      <c r="AX25">
        <f>IF('cantidad pollos muertos'!AA24="","",BETAINV(0.025,'cantidad pollos muertos'!AA24+1,'cantidad inicial pollos'!AA24-'cantidad pollos muertos'!AA24+1))</f>
        <v>1.6659500687430419E-2</v>
      </c>
      <c r="AY25">
        <f>IF('cantidad pollos muertos'!AA24="","",BETAINV(0.975,'cantidad pollos muertos'!AA24+1,'cantidad inicial pollos'!AA24-'cantidad pollos muertos'!AA24+1))</f>
        <v>2.7538546959341104E-2</v>
      </c>
      <c r="AZ25" t="str">
        <f>IF('cantidad pollos muertos'!AZ26="","",BETAINV(0.025,'cantidad pollos muertos'!AZ26+1,'cantidad inicial pollos'!AZ26-'cantidad pollos muertos'!AZ26+1))</f>
        <v/>
      </c>
      <c r="BA25" t="str">
        <f>IF('cantidad pollos muertos'!AZ26="","",BETAINV(0.975,'cantidad pollos muertos'!AZ26+1,'cantidad inicial pollos'!AZ26-'cantidad pollos muertos'!AZ26+1))</f>
        <v/>
      </c>
      <c r="BB25" t="str">
        <f>IF('cantidad pollos muertos'!BC26="","",BETAINV(0.025,'cantidad pollos muertos'!BC26+1,'cantidad inicial pollos'!BC26-'cantidad pollos muertos'!BC26+1))</f>
        <v/>
      </c>
      <c r="BC25" t="str">
        <f>IF('cantidad pollos muertos'!BC26="","",BETAINV(0.975,'cantidad pollos muertos'!BC26+1,'cantidad inicial pollos'!BC26-'cantidad pollos muertos'!BC26+1))</f>
        <v/>
      </c>
      <c r="BD25" t="str">
        <f>IF('cantidad pollos muertos'!BD26="","",BETAINV(0.025,'cantidad pollos muertos'!BD26+1,'cantidad inicial pollos'!BD26-'cantidad pollos muertos'!BD26+1))</f>
        <v/>
      </c>
      <c r="BE25" t="str">
        <f>IF('cantidad pollos muertos'!BD26="","",BETAINV(0.975,'cantidad pollos muertos'!BD26+1,'cantidad inicial pollos'!BD26-'cantidad pollos muertos'!BD26+1))</f>
        <v/>
      </c>
    </row>
    <row r="26" spans="1:57" x14ac:dyDescent="0.25">
      <c r="A26" t="s">
        <v>36</v>
      </c>
      <c r="B26">
        <f>IF('cantidad pollos muertos'!C25="","",BETAINV(0.025,'cantidad pollos muertos'!C25+1,'cantidad inicial pollos'!C25-'cantidad pollos muertos'!C25+1))</f>
        <v>3.713410547979467E-2</v>
      </c>
      <c r="C26">
        <f>IF('cantidad pollos muertos'!C25="","",BETAINV(0.975,'cantidad pollos muertos'!C25+1,'cantidad inicial pollos'!C25-'cantidad pollos muertos'!C25+1))</f>
        <v>4.4587696281686684E-2</v>
      </c>
      <c r="D26">
        <f>IF('cantidad pollos muertos'!D25="","",BETAINV(0.025,'cantidad pollos muertos'!D25+1,'cantidad inicial pollos'!D25-'cantidad pollos muertos'!D25+1))</f>
        <v>0.12783239000674113</v>
      </c>
      <c r="E26">
        <f>IF('cantidad pollos muertos'!D25="","",BETAINV(0.975,'cantidad pollos muertos'!D25+1,'cantidad inicial pollos'!D25-'cantidad pollos muertos'!D25+1))</f>
        <v>0.14055730938909106</v>
      </c>
      <c r="F26">
        <f>IF('cantidad pollos muertos'!E25="","",BETAINV(0.025,'cantidad pollos muertos'!E25+1,'cantidad inicial pollos'!E25-'cantidad pollos muertos'!E25+1))</f>
        <v>5.5897816608143996E-2</v>
      </c>
      <c r="G26">
        <f>IF('cantidad pollos muertos'!E25="","",BETAINV(0.975,'cantidad pollos muertos'!E25+1,'cantidad inicial pollos'!E25-'cantidad pollos muertos'!E25+1))</f>
        <v>6.4783418224861333E-2</v>
      </c>
      <c r="H26">
        <f>IF('cantidad pollos muertos'!F25="","",BETAINV(0.025,'cantidad pollos muertos'!F25+1,'cantidad inicial pollos'!F25-'cantidad pollos muertos'!F25+1))</f>
        <v>0.13278477961640001</v>
      </c>
      <c r="I26">
        <f>IF('cantidad pollos muertos'!F25="","",BETAINV(0.975,'cantidad pollos muertos'!F25+1,'cantidad inicial pollos'!F25-'cantidad pollos muertos'!F25+1))</f>
        <v>0.14571231052196598</v>
      </c>
      <c r="J26">
        <f>IF('cantidad pollos muertos'!G25="","",BETAINV(0.025,'cantidad pollos muertos'!G25+1,'cantidad inicial pollos'!G25-'cantidad pollos muertos'!G25+1))</f>
        <v>3.1398391401639136E-2</v>
      </c>
      <c r="K26">
        <f>IF('cantidad pollos muertos'!G25="","",BETAINV(0.975,'cantidad pollos muertos'!G25+1,'cantidad inicial pollos'!G25-'cantidad pollos muertos'!G25+1))</f>
        <v>3.8591780767691874E-2</v>
      </c>
      <c r="L26">
        <f>IF('cantidad pollos muertos'!H25="","",BETAINV(0.025,'cantidad pollos muertos'!H25+1,'cantidad inicial pollos'!H25-'cantidad pollos muertos'!H25+1))</f>
        <v>4.7077435753030909E-2</v>
      </c>
      <c r="M26">
        <f>IF('cantidad pollos muertos'!H25="","",BETAINV(0.975,'cantidad pollos muertos'!H25+1,'cantidad inicial pollos'!H25-'cantidad pollos muertos'!H25+1))</f>
        <v>5.5301183068291904E-2</v>
      </c>
      <c r="N26">
        <f>IF('cantidad pollos muertos'!I25="","",BETAINV(0.025,'cantidad pollos muertos'!I25+1,'cantidad inicial pollos'!I25-'cantidad pollos muertos'!I25+1))</f>
        <v>3.2316004079305537E-2</v>
      </c>
      <c r="O26">
        <f>IF('cantidad pollos muertos'!I25="","",BETAINV(0.975,'cantidad pollos muertos'!I25+1,'cantidad inicial pollos'!I25-'cantidad pollos muertos'!I25+1))</f>
        <v>3.9246384070806162E-2</v>
      </c>
      <c r="P26">
        <f>IF('cantidad pollos muertos'!J25="","",BETAINV(0.025,'cantidad pollos muertos'!J25+1,'cantidad inicial pollos'!J25-'cantidad pollos muertos'!J25+1))</f>
        <v>4.5017122747724098E-2</v>
      </c>
      <c r="Q26">
        <f>IF('cantidad pollos muertos'!J25="","",BETAINV(0.975,'cantidad pollos muertos'!J25+1,'cantidad inicial pollos'!J25-'cantidad pollos muertos'!J25+1))</f>
        <v>5.3404918993511075E-2</v>
      </c>
      <c r="R26">
        <f>IF('cantidad pollos muertos'!K25="","",BETAINV(0.025,'cantidad pollos muertos'!K25+1,'cantidad inicial pollos'!K25-'cantidad pollos muertos'!K25+1))</f>
        <v>2.7113214808064671E-2</v>
      </c>
      <c r="S26">
        <f>IF('cantidad pollos muertos'!K25="","",BETAINV(0.975,'cantidad pollos muertos'!K25+1,'cantidad inicial pollos'!K25-'cantidad pollos muertos'!K25+1))</f>
        <v>3.350583385591055E-2</v>
      </c>
      <c r="T26">
        <f>IF('cantidad pollos muertos'!L25="","",BETAINV(0.025,'cantidad pollos muertos'!L25+1,'cantidad inicial pollos'!L25-'cantidad pollos muertos'!L25+1))</f>
        <v>1.9859368037685836E-2</v>
      </c>
      <c r="U26">
        <f>IF('cantidad pollos muertos'!L25="","",BETAINV(0.975,'cantidad pollos muertos'!L25+1,'cantidad inicial pollos'!L25-'cantidad pollos muertos'!L25+1))</f>
        <v>3.1590704153268478E-2</v>
      </c>
      <c r="V26">
        <f>IF('cantidad pollos muertos'!M25="","",BETAINV(0.025,'cantidad pollos muertos'!M25+1,'cantidad inicial pollos'!M25-'cantidad pollos muertos'!M25+1))</f>
        <v>1.9099764043566263E-2</v>
      </c>
      <c r="W26">
        <f>IF('cantidad pollos muertos'!M25="","",BETAINV(0.975,'cantidad pollos muertos'!M25+1,'cantidad inicial pollos'!M25-'cantidad pollos muertos'!M25+1))</f>
        <v>2.4366157102490238E-2</v>
      </c>
      <c r="X26">
        <f>IF('cantidad pollos muertos'!N25="","",BETAINV(0.025,'cantidad pollos muertos'!N25+1,'cantidad inicial pollos'!N25-'cantidad pollos muertos'!N25+1))</f>
        <v>3.1293452197066925E-2</v>
      </c>
      <c r="Y26">
        <f>IF('cantidad pollos muertos'!N25="","",BETAINV(0.975,'cantidad pollos muertos'!N25+1,'cantidad inicial pollos'!N25-'cantidad pollos muertos'!N25+1))</f>
        <v>3.7898778181820525E-2</v>
      </c>
      <c r="Z26" t="str">
        <f>IF('cantidad pollos muertos'!O25="","",BETAINV(0.025,'cantidad pollos muertos'!O25+1,'cantidad inicial pollos'!O25-'cantidad pollos muertos'!O25+1))</f>
        <v/>
      </c>
      <c r="AA26" t="str">
        <f>IF('cantidad pollos muertos'!O25="","",BETAINV(0.975,'cantidad pollos muertos'!O25+1,'cantidad inicial pollos'!O25-'cantidad pollos muertos'!O25+1))</f>
        <v/>
      </c>
      <c r="AB26">
        <f>IF('cantidad pollos muertos'!P25="","",BETAINV(0.025,'cantidad pollos muertos'!P25+1,'cantidad inicial pollos'!P25-'cantidad pollos muertos'!P25+1))</f>
        <v>1.6867875816285214E-2</v>
      </c>
      <c r="AC26">
        <f>IF('cantidad pollos muertos'!P25="","",BETAINV(0.975,'cantidad pollos muertos'!P25+1,'cantidad inicial pollos'!P25-'cantidad pollos muertos'!P25+1))</f>
        <v>2.1819024573725199E-2</v>
      </c>
      <c r="AD26">
        <f>IF('cantidad pollos muertos'!Q25="","",BETAINV(0.025,'cantidad pollos muertos'!Q25+1,'cantidad inicial pollos'!Q25-'cantidad pollos muertos'!Q25+1))</f>
        <v>2.7884631847401316E-2</v>
      </c>
      <c r="AE26">
        <f>IF('cantidad pollos muertos'!Q25="","",BETAINV(0.975,'cantidad pollos muertos'!Q25+1,'cantidad inicial pollos'!Q25-'cantidad pollos muertos'!Q25+1))</f>
        <v>3.4121183911495101E-2</v>
      </c>
      <c r="AF26">
        <f>IF('cantidad pollos muertos'!R25="","",BETAINV(0.025,'cantidad pollos muertos'!R25+1,'cantidad inicial pollos'!R25-'cantidad pollos muertos'!R25+1))</f>
        <v>2.2675423396412195E-2</v>
      </c>
      <c r="AG26">
        <f>IF('cantidad pollos muertos'!R25="","",BETAINV(0.975,'cantidad pollos muertos'!R25+1,'cantidad inicial pollos'!R25-'cantidad pollos muertos'!R25+1))</f>
        <v>2.8346847450839152E-2</v>
      </c>
      <c r="AH26" t="str">
        <f>IF('cantidad pollos muertos'!S25="","",BETAINV(0.025,'cantidad pollos muertos'!S25+1,'cantidad inicial pollos'!S25-'cantidad pollos muertos'!S25+1))</f>
        <v/>
      </c>
      <c r="AI26" t="str">
        <f>IF('cantidad pollos muertos'!S25="","",BETAINV(0.975,'cantidad pollos muertos'!S25+1,'cantidad inicial pollos'!S25-'cantidad pollos muertos'!S25+1))</f>
        <v/>
      </c>
      <c r="AJ26">
        <f>IF('cantidad pollos muertos'!T25="","",BETAINV(0.025,'cantidad pollos muertos'!T25+1,'cantidad inicial pollos'!T25-'cantidad pollos muertos'!T25+1))</f>
        <v>2.7398147810226665E-2</v>
      </c>
      <c r="AK26">
        <f>IF('cantidad pollos muertos'!T25="","",BETAINV(0.975,'cantidad pollos muertos'!T25+1,'cantidad inicial pollos'!T25-'cantidad pollos muertos'!T25+1))</f>
        <v>3.3612651928604298E-2</v>
      </c>
      <c r="AL26">
        <f>IF('cantidad pollos muertos'!U25="","",BETAINV(0.025,'cantidad pollos muertos'!U25+1,'cantidad inicial pollos'!U25-'cantidad pollos muertos'!U25+1))</f>
        <v>2.4244137594347698E-2</v>
      </c>
      <c r="AM26">
        <f>IF('cantidad pollos muertos'!U25="","",BETAINV(0.975,'cantidad pollos muertos'!U25+1,'cantidad inicial pollos'!U25-'cantidad pollos muertos'!U25+1))</f>
        <v>3.0119248890123629E-2</v>
      </c>
      <c r="AN26">
        <f>IF('cantidad pollos muertos'!V25="","",BETAINV(0.025,'cantidad pollos muertos'!V25+1,'cantidad inicial pollos'!V25-'cantidad pollos muertos'!V25+1))</f>
        <v>2.3759893567211986E-2</v>
      </c>
      <c r="AO26">
        <f>IF('cantidad pollos muertos'!V25="","",BETAINV(0.975,'cantidad pollos muertos'!V25+1,'cantidad inicial pollos'!V25-'cantidad pollos muertos'!V25+1))</f>
        <v>2.95808138662631E-2</v>
      </c>
      <c r="AP26" t="str">
        <f>IF('cantidad pollos muertos'!W25="","",BETAINV(0.025,'cantidad pollos muertos'!W25+1,'cantidad inicial pollos'!W25-'cantidad pollos muertos'!W25+1))</f>
        <v/>
      </c>
      <c r="AQ26" t="str">
        <f>IF('cantidad pollos muertos'!W25="","",BETAINV(0.975,'cantidad pollos muertos'!W25+1,'cantidad inicial pollos'!W25-'cantidad pollos muertos'!W25+1))</f>
        <v/>
      </c>
      <c r="AR26">
        <f>IF('cantidad pollos muertos'!X25="","",BETAINV(0.025,'cantidad pollos muertos'!X25+1,'cantidad inicial pollos'!X25-'cantidad pollos muertos'!X25+1))</f>
        <v>2.1262683833531928E-2</v>
      </c>
      <c r="AS26">
        <f>IF('cantidad pollos muertos'!X25="","",BETAINV(0.975,'cantidad pollos muertos'!X25+1,'cantidad inicial pollos'!X25-'cantidad pollos muertos'!X25+1))</f>
        <v>2.6794181357136515E-2</v>
      </c>
      <c r="AT26">
        <f>IF('cantidad pollos muertos'!Y25="","",BETAINV(0.025,'cantidad pollos muertos'!Y25+1,'cantidad inicial pollos'!Y25-'cantidad pollos muertos'!Y25+1))</f>
        <v>2.8532853125400517E-2</v>
      </c>
      <c r="AU26">
        <f>IF('cantidad pollos muertos'!Y25="","",BETAINV(0.975,'cantidad pollos muertos'!Y25+1,'cantidad inicial pollos'!Y25-'cantidad pollos muertos'!Y25+1))</f>
        <v>3.4864197320093493E-2</v>
      </c>
      <c r="AV26">
        <f>IF('cantidad pollos muertos'!Z25="","",BETAINV(0.025,'cantidad pollos muertos'!Z25+1,'cantidad inicial pollos'!Z25-'cantidad pollos muertos'!Z25+1))</f>
        <v>1.8629277971585475E-2</v>
      </c>
      <c r="AW26">
        <f>IF('cantidad pollos muertos'!Z25="","",BETAINV(0.975,'cantidad pollos muertos'!Z25+1,'cantidad inicial pollos'!Z25-'cantidad pollos muertos'!Z25+1))</f>
        <v>2.4011249357467235E-2</v>
      </c>
      <c r="AX26">
        <f>IF('cantidad pollos muertos'!AA25="","",BETAINV(0.025,'cantidad pollos muertos'!AA25+1,'cantidad inicial pollos'!AA25-'cantidad pollos muertos'!AA25+1))</f>
        <v>4.157346731231501E-2</v>
      </c>
      <c r="AY26">
        <f>IF('cantidad pollos muertos'!AA25="","",BETAINV(0.975,'cantidad pollos muertos'!AA25+1,'cantidad inicial pollos'!AA25-'cantidad pollos muertos'!AA25+1))</f>
        <v>4.9095015173073908E-2</v>
      </c>
      <c r="AZ26" t="str">
        <f>IF('cantidad pollos muertos'!AZ27="","",BETAINV(0.025,'cantidad pollos muertos'!AZ27+1,'cantidad inicial pollos'!AZ27-'cantidad pollos muertos'!AZ27+1))</f>
        <v/>
      </c>
      <c r="BA26" t="str">
        <f>IF('cantidad pollos muertos'!AZ27="","",BETAINV(0.975,'cantidad pollos muertos'!AZ27+1,'cantidad inicial pollos'!AZ27-'cantidad pollos muertos'!AZ27+1))</f>
        <v/>
      </c>
      <c r="BB26" t="str">
        <f>IF('cantidad pollos muertos'!BC27="","",BETAINV(0.025,'cantidad pollos muertos'!BC27+1,'cantidad inicial pollos'!BC27-'cantidad pollos muertos'!BC27+1))</f>
        <v/>
      </c>
      <c r="BC26" t="str">
        <f>IF('cantidad pollos muertos'!BC27="","",BETAINV(0.975,'cantidad pollos muertos'!BC27+1,'cantidad inicial pollos'!BC27-'cantidad pollos muertos'!BC27+1))</f>
        <v/>
      </c>
      <c r="BD26" t="str">
        <f>IF('cantidad pollos muertos'!BD27="","",BETAINV(0.025,'cantidad pollos muertos'!BD27+1,'cantidad inicial pollos'!BD27-'cantidad pollos muertos'!BD27+1))</f>
        <v/>
      </c>
      <c r="BE26" t="str">
        <f>IF('cantidad pollos muertos'!BD27="","",BETAINV(0.975,'cantidad pollos muertos'!BD27+1,'cantidad inicial pollos'!BD27-'cantidad pollos muertos'!BD27+1))</f>
        <v/>
      </c>
    </row>
    <row r="27" spans="1:57" x14ac:dyDescent="0.25">
      <c r="A27" t="s">
        <v>24</v>
      </c>
      <c r="B27">
        <f>IF('cantidad pollos muertos'!C26="","",BETAINV(0.025,'cantidad pollos muertos'!C26+1,'cantidad inicial pollos'!C26-'cantidad pollos muertos'!C26+1))</f>
        <v>2.6696622782993482E-2</v>
      </c>
      <c r="C27">
        <f>IF('cantidad pollos muertos'!C26="","",BETAINV(0.975,'cantidad pollos muertos'!C26+1,'cantidad inicial pollos'!C26-'cantidad pollos muertos'!C26+1))</f>
        <v>4.0309546535261309E-2</v>
      </c>
      <c r="D27">
        <f>IF('cantidad pollos muertos'!D26="","",BETAINV(0.025,'cantidad pollos muertos'!D26+1,'cantidad inicial pollos'!D26-'cantidad pollos muertos'!D26+1))</f>
        <v>1.9776400197356221E-2</v>
      </c>
      <c r="E27">
        <f>IF('cantidad pollos muertos'!D26="","",BETAINV(0.975,'cantidad pollos muertos'!D26+1,'cantidad inicial pollos'!D26-'cantidad pollos muertos'!D26+1))</f>
        <v>3.1255169117102577E-2</v>
      </c>
      <c r="F27">
        <f>IF('cantidad pollos muertos'!E26="","",BETAINV(0.025,'cantidad pollos muertos'!E26+1,'cantidad inicial pollos'!E26-'cantidad pollos muertos'!E26+1))</f>
        <v>8.2032106651363332E-2</v>
      </c>
      <c r="G27">
        <f>IF('cantidad pollos muertos'!E26="","",BETAINV(0.975,'cantidad pollos muertos'!E26+1,'cantidad inicial pollos'!E26-'cantidad pollos muertos'!E26+1))</f>
        <v>0.1032527310114566</v>
      </c>
      <c r="H27">
        <f>IF('cantidad pollos muertos'!F26="","",BETAINV(0.025,'cantidad pollos muertos'!F26+1,'cantidad inicial pollos'!F26-'cantidad pollos muertos'!F26+1))</f>
        <v>3.6239625242236187E-2</v>
      </c>
      <c r="I27">
        <f>IF('cantidad pollos muertos'!F26="","",BETAINV(0.975,'cantidad pollos muertos'!F26+1,'cantidad inicial pollos'!F26-'cantidad pollos muertos'!F26+1))</f>
        <v>5.1169905599117493E-2</v>
      </c>
      <c r="J27">
        <f>IF('cantidad pollos muertos'!G26="","",BETAINV(0.025,'cantidad pollos muertos'!G26+1,'cantidad inicial pollos'!G26-'cantidad pollos muertos'!G26+1))</f>
        <v>5.6648430365609452E-2</v>
      </c>
      <c r="K27">
        <f>IF('cantidad pollos muertos'!G26="","",BETAINV(0.975,'cantidad pollos muertos'!G26+1,'cantidad inicial pollos'!G26-'cantidad pollos muertos'!G26+1))</f>
        <v>7.6321410568283343E-2</v>
      </c>
      <c r="L27">
        <f>IF('cantidad pollos muertos'!H26="","",BETAINV(0.025,'cantidad pollos muertos'!H26+1,'cantidad inicial pollos'!L26-'cantidad pollos muertos'!H26+1))</f>
        <v>6.2849933142418673E-4</v>
      </c>
      <c r="M27">
        <f>IF('cantidad pollos muertos'!H26="","",BETAINV(0.975,'cantidad pollos muertos'!H26+1,'cantidad inicial pollos'!H26-'cantidad pollos muertos'!H26+1))</f>
        <v>9.7609709574213444E-3</v>
      </c>
      <c r="N27">
        <f>IF('cantidad pollos muertos'!I26="","",BETAINV(0.025,'cantidad pollos muertos'!I26+1,'cantidad inicial pollos'!I26-'cantidad pollos muertos'!I26+1))</f>
        <v>9.4290717053272816E-3</v>
      </c>
      <c r="O27">
        <f>IF('cantidad pollos muertos'!I26="","",BETAINV(0.975,'cantidad pollos muertos'!I26+1,'cantidad inicial pollos'!I26-'cantidad pollos muertos'!I26+1))</f>
        <v>1.7806962345927935E-2</v>
      </c>
      <c r="P27">
        <f>IF('cantidad pollos muertos'!J26="","",BETAINV(0.025,'cantidad pollos muertos'!J26+1,'cantidad inicial pollos'!J26-'cantidad pollos muertos'!J26+1))</f>
        <v>5.9530866566289663E-3</v>
      </c>
      <c r="Q27">
        <f>IF('cantidad pollos muertos'!J26="","",BETAINV(0.975,'cantidad pollos muertos'!J26+1,'cantidad inicial pollos'!J26-'cantidad pollos muertos'!J26+1))</f>
        <v>1.2890440712104767E-2</v>
      </c>
      <c r="R27">
        <f>IF('cantidad pollos muertos'!K26="","",BETAINV(0.025,'cantidad pollos muertos'!K26+1,'cantidad inicial pollos'!K26-'cantidad pollos muertos'!K26+1))</f>
        <v>4.5555831942610181E-3</v>
      </c>
      <c r="S27">
        <f>IF('cantidad pollos muertos'!K26="","",BETAINV(0.975,'cantidad pollos muertos'!K26+1,'cantidad inicial pollos'!K26-'cantidad pollos muertos'!K26+1))</f>
        <v>1.0790863178209986E-2</v>
      </c>
      <c r="T27">
        <f>IF('cantidad pollos muertos'!L26="","",BETAINV(0.025,'cantidad pollos muertos'!L26+1,'cantidad inicial pollos'!L26-'cantidad pollos muertos'!L26+1))</f>
        <v>3.7142929246951985E-2</v>
      </c>
      <c r="U27">
        <f>IF('cantidad pollos muertos'!L26="","",BETAINV(0.975,'cantidad pollos muertos'!L26+1,'cantidad inicial pollos'!L26-'cantidad pollos muertos'!L26+1))</f>
        <v>4.4525371038567685E-2</v>
      </c>
      <c r="V27">
        <f>IF('cantidad pollos muertos'!M26="","",BETAINV(0.025,'cantidad pollos muertos'!M26+1,'cantidad inicial pollos'!M26-'cantidad pollos muertos'!M26+1))</f>
        <v>1.1511326666165661E-2</v>
      </c>
      <c r="W27">
        <f>IF('cantidad pollos muertos'!M26="","",BETAINV(0.975,'cantidad pollos muertos'!M26+1,'cantidad inicial pollos'!M26-'cantidad pollos muertos'!M26+1))</f>
        <v>2.0620189217804175E-2</v>
      </c>
      <c r="X27">
        <f>IF('cantidad pollos muertos'!N26="","",BETAINV(0.025,'cantidad pollos muertos'!N26+1,'cantidad inicial pollos'!N26-'cantidad pollos muertos'!N26+1))</f>
        <v>9.1343993354656428E-3</v>
      </c>
      <c r="Y27">
        <f>IF('cantidad pollos muertos'!N26="","",BETAINV(0.975,'cantidad pollos muertos'!N26+1,'cantidad inicial pollos'!N26-'cantidad pollos muertos'!N26+1))</f>
        <v>1.740227397717109E-2</v>
      </c>
      <c r="Z27" t="str">
        <f>IF('cantidad pollos muertos'!O26="","",BETAINV(0.025,'cantidad pollos muertos'!O26+1,'cantidad inicial pollos'!O26-'cantidad pollos muertos'!O26+1))</f>
        <v/>
      </c>
      <c r="AA27" t="str">
        <f>IF('cantidad pollos muertos'!O26="","",BETAINV(0.975,'cantidad pollos muertos'!O26+1,'cantidad inicial pollos'!O26-'cantidad pollos muertos'!O26+1))</f>
        <v/>
      </c>
      <c r="AB27">
        <f>IF('cantidad pollos muertos'!P26="","",BETAINV(0.025,'cantidad pollos muertos'!P26+1,'cantidad inicial pollos'!P26-'cantidad pollos muertos'!P26+1))</f>
        <v>1.7910402847742975E-2</v>
      </c>
      <c r="AC27">
        <f>IF('cantidad pollos muertos'!P26="","",BETAINV(0.975,'cantidad pollos muertos'!P26+1,'cantidad inicial pollos'!P26-'cantidad pollos muertos'!P26+1))</f>
        <v>2.8907304502799769E-2</v>
      </c>
      <c r="AD27">
        <f>IF('cantidad pollos muertos'!Q26="","",BETAINV(0.025,'cantidad pollos muertos'!Q26+1,'cantidad inicial pollos'!Q26-'cantidad pollos muertos'!Q26+1))</f>
        <v>1.0020640545174228E-2</v>
      </c>
      <c r="AE27">
        <f>IF('cantidad pollos muertos'!Q26="","",BETAINV(0.975,'cantidad pollos muertos'!Q26+1,'cantidad inicial pollos'!Q26-'cantidad pollos muertos'!Q26+1))</f>
        <v>1.861410975446065E-2</v>
      </c>
      <c r="AF27">
        <f>IF('cantidad pollos muertos'!R26="","",BETAINV(0.025,'cantidad pollos muertos'!R26+1,'cantidad inicial pollos'!R26-'cantidad pollos muertos'!R26+1))</f>
        <v>1.4230066002833384E-2</v>
      </c>
      <c r="AG27">
        <f>IF('cantidad pollos muertos'!R26="","",BETAINV(0.975,'cantidad pollos muertos'!R26+1,'cantidad inicial pollos'!R26-'cantidad pollos muertos'!R26+1))</f>
        <v>2.4195564681568138E-2</v>
      </c>
      <c r="AH27" t="str">
        <f>IF('cantidad pollos muertos'!S26="","",BETAINV(0.025,'cantidad pollos muertos'!S26+1,'cantidad inicial pollos'!S26-'cantidad pollos muertos'!S26+1))</f>
        <v/>
      </c>
      <c r="AI27" t="str">
        <f>IF('cantidad pollos muertos'!S26="","",BETAINV(0.975,'cantidad pollos muertos'!S26+1,'cantidad inicial pollos'!S26-'cantidad pollos muertos'!S26+1))</f>
        <v/>
      </c>
      <c r="AJ27">
        <f>IF('cantidad pollos muertos'!T26="","",BETAINV(0.025,'cantidad pollos muertos'!T26+1,'cantidad inicial pollos'!T26-'cantidad pollos muertos'!T26+1))</f>
        <v>7.3096590804953648E-2</v>
      </c>
      <c r="AK27">
        <f>IF('cantidad pollos muertos'!T26="","",BETAINV(0.975,'cantidad pollos muertos'!T26+1,'cantidad inicial pollos'!T26-'cantidad pollos muertos'!T26+1))</f>
        <v>9.330641917543625E-2</v>
      </c>
      <c r="AL27">
        <f>IF('cantidad pollos muertos'!U26="","",BETAINV(0.025,'cantidad pollos muertos'!U26+1,'cantidad inicial pollos'!U26-'cantidad pollos muertos'!U26+1))</f>
        <v>1.8219455975166967E-2</v>
      </c>
      <c r="AM27">
        <f>IF('cantidad pollos muertos'!U26="","",BETAINV(0.975,'cantidad pollos muertos'!U26+1,'cantidad inicial pollos'!U26-'cantidad pollos muertos'!U26+1))</f>
        <v>2.9297588457250057E-2</v>
      </c>
      <c r="AN27">
        <f>IF('cantidad pollos muertos'!V26="","",BETAINV(0.025,'cantidad pollos muertos'!V26+1,'cantidad inicial pollos'!V26-'cantidad pollos muertos'!V26+1))</f>
        <v>1.6370275598091139E-2</v>
      </c>
      <c r="AO27">
        <f>IF('cantidad pollos muertos'!V26="","",BETAINV(0.975,'cantidad pollos muertos'!V26+1,'cantidad inicial pollos'!V26-'cantidad pollos muertos'!V26+1))</f>
        <v>2.6950740953346375E-2</v>
      </c>
      <c r="AP27" t="str">
        <f>IF('cantidad pollos muertos'!W26="","",BETAINV(0.025,'cantidad pollos muertos'!W26+1,'cantidad inicial pollos'!W26-'cantidad pollos muertos'!W26+1))</f>
        <v/>
      </c>
      <c r="AQ27" t="str">
        <f>IF('cantidad pollos muertos'!W26="","",BETAINV(0.975,'cantidad pollos muertos'!W26+1,'cantidad inicial pollos'!W26-'cantidad pollos muertos'!W26+1))</f>
        <v/>
      </c>
      <c r="AR27">
        <f>IF('cantidad pollos muertos'!X26="","",BETAINV(0.025,'cantidad pollos muertos'!X26+1,'cantidad inicial pollos'!X26-'cantidad pollos muertos'!X26+1))</f>
        <v>8.2552014188620321E-3</v>
      </c>
      <c r="AS27">
        <f>IF('cantidad pollos muertos'!X26="","",BETAINV(0.975,'cantidad pollos muertos'!X26+1,'cantidad inicial pollos'!X26-'cantidad pollos muertos'!X26+1))</f>
        <v>1.6183377355551309E-2</v>
      </c>
      <c r="AT27">
        <f>IF('cantidad pollos muertos'!Y26="","",BETAINV(0.025,'cantidad pollos muertos'!Y26+1,'cantidad inicial pollos'!Y26-'cantidad pollos muertos'!Y26+1))</f>
        <v>6.8081971055197104E-3</v>
      </c>
      <c r="AU27">
        <f>IF('cantidad pollos muertos'!Y26="","",BETAINV(0.975,'cantidad pollos muertos'!Y26+1,'cantidad inicial pollos'!Y26-'cantidad pollos muertos'!Y26+1))</f>
        <v>1.4133503461494223E-2</v>
      </c>
      <c r="AV27">
        <f>IF('cantidad pollos muertos'!Z26="","",BETAINV(0.025,'cantidad pollos muertos'!Z26+1,'cantidad inicial pollos'!Z26-'cantidad pollos muertos'!Z26+1))</f>
        <v>1.2111838182034413E-2</v>
      </c>
      <c r="AW27">
        <f>IF('cantidad pollos muertos'!Z26="","",BETAINV(0.975,'cantidad pollos muertos'!Z26+1,'cantidad inicial pollos'!Z26-'cantidad pollos muertos'!Z26+1))</f>
        <v>2.1418375853140548E-2</v>
      </c>
      <c r="AX27">
        <f>IF('cantidad pollos muertos'!AA26="","",BETAINV(0.025,'cantidad pollos muertos'!AA26+1,'cantidad inicial pollos'!AA26-'cantidad pollos muertos'!AA26+1))</f>
        <v>4.8598023943354385E-2</v>
      </c>
      <c r="AY27">
        <f>IF('cantidad pollos muertos'!AA26="","",BETAINV(0.975,'cantidad pollos muertos'!AA26+1,'cantidad inicial pollos'!AA26-'cantidad pollos muertos'!AA26+1))</f>
        <v>6.4133922696938295E-2</v>
      </c>
      <c r="AZ27" t="str">
        <f>IF('cantidad pollos muertos'!AZ28="","",BETAINV(0.025,'cantidad pollos muertos'!AZ28+1,'cantidad inicial pollos'!AZ28-'cantidad pollos muertos'!AZ28+1))</f>
        <v/>
      </c>
      <c r="BA27" t="str">
        <f>IF('cantidad pollos muertos'!AZ28="","",BETAINV(0.975,'cantidad pollos muertos'!AZ28+1,'cantidad inicial pollos'!AZ28-'cantidad pollos muertos'!AZ28+1))</f>
        <v/>
      </c>
      <c r="BB27" t="str">
        <f>IF('cantidad pollos muertos'!BC28="","",BETAINV(0.025,'cantidad pollos muertos'!BC28+1,'cantidad inicial pollos'!BC28-'cantidad pollos muertos'!BC28+1))</f>
        <v/>
      </c>
      <c r="BC27" t="str">
        <f>IF('cantidad pollos muertos'!BC28="","",BETAINV(0.975,'cantidad pollos muertos'!BC28+1,'cantidad inicial pollos'!BC28-'cantidad pollos muertos'!BC28+1))</f>
        <v/>
      </c>
      <c r="BD27" t="str">
        <f>IF('cantidad pollos muertos'!BD28="","",BETAINV(0.025,'cantidad pollos muertos'!BD28+1,'cantidad inicial pollos'!BD28-'cantidad pollos muertos'!BD28+1))</f>
        <v/>
      </c>
      <c r="BE27" t="str">
        <f>IF('cantidad pollos muertos'!BD28="","",BETAINV(0.975,'cantidad pollos muertos'!BD28+1,'cantidad inicial pollos'!BD28-'cantidad pollos muertos'!BD28+1))</f>
        <v/>
      </c>
    </row>
    <row r="28" spans="1:57" x14ac:dyDescent="0.25">
      <c r="A28" t="s">
        <v>39</v>
      </c>
      <c r="B28">
        <f>IF('cantidad pollos muertos'!C27="","",BETAINV(0.025,'cantidad pollos muertos'!C27+1,'cantidad inicial pollos'!C27-'cantidad pollos muertos'!C27+1))</f>
        <v>4.177659269058729E-2</v>
      </c>
      <c r="C28">
        <f>IF('cantidad pollos muertos'!C27="","",BETAINV(0.975,'cantidad pollos muertos'!C27+1,'cantidad inicial pollos'!C27-'cantidad pollos muertos'!C27+1))</f>
        <v>6.9678866213630619E-2</v>
      </c>
      <c r="D28">
        <f>IF('cantidad pollos muertos'!D27="","",BETAINV(0.025,'cantidad pollos muertos'!D27+1,'cantidad inicial pollos'!D27-'cantidad pollos muertos'!D27+1))</f>
        <v>5.2046802533273769E-2</v>
      </c>
      <c r="E28">
        <f>IF('cantidad pollos muertos'!D27="","",BETAINV(0.975,'cantidad pollos muertos'!D27+1,'cantidad inicial pollos'!D27-'cantidad pollos muertos'!D27+1))</f>
        <v>7.492126840322122E-2</v>
      </c>
      <c r="F28">
        <f>IF('cantidad pollos muertos'!E27="","",BETAINV(0.025,'cantidad pollos muertos'!E27+1,'cantidad inicial pollos'!E27-'cantidad pollos muertos'!E27+1))</f>
        <v>4.3504047812491176E-2</v>
      </c>
      <c r="G28">
        <f>IF('cantidad pollos muertos'!E27="","",BETAINV(0.975,'cantidad pollos muertos'!E27+1,'cantidad inicial pollos'!E27-'cantidad pollos muertos'!E27+1))</f>
        <v>6.4674728747456722E-2</v>
      </c>
      <c r="H28">
        <f>IF('cantidad pollos muertos'!F27="","",BETAINV(0.025,'cantidad pollos muertos'!F27+1,'cantidad inicial pollos'!F27-'cantidad pollos muertos'!F27+1))</f>
        <v>0.18371787640876647</v>
      </c>
      <c r="I28">
        <f>IF('cantidad pollos muertos'!F27="","",BETAINV(0.975,'cantidad pollos muertos'!F27+1,'cantidad inicial pollos'!F27-'cantidad pollos muertos'!F27+1))</f>
        <v>0.22155828456721227</v>
      </c>
      <c r="J28">
        <f>IF('cantidad pollos muertos'!G27="","",BETAINV(0.025,'cantidad pollos muertos'!G27+1,'cantidad inicial pollos'!G27-'cantidad pollos muertos'!G27+1))</f>
        <v>3.9230333010674738E-2</v>
      </c>
      <c r="K28">
        <f>IF('cantidad pollos muertos'!G27="","",BETAINV(0.975,'cantidad pollos muertos'!G27+1,'cantidad inicial pollos'!G27-'cantidad pollos muertos'!G27+1))</f>
        <v>6.0903480309773328E-2</v>
      </c>
      <c r="L28">
        <f>IF('cantidad pollos muertos'!H27="","",BETAINV(0.025,'cantidad pollos muertos'!H27+1,'cantidad inicial pollos'!L27-'cantidad pollos muertos'!H27+1))</f>
        <v>3.0757762445866987E-2</v>
      </c>
      <c r="M28">
        <f>IF('cantidad pollos muertos'!H27="","",BETAINV(0.975,'cantidad pollos muertos'!H27+1,'cantidad inicial pollos'!H27-'cantidad pollos muertos'!H27+1))</f>
        <v>6.463768153063898E-2</v>
      </c>
      <c r="N28">
        <f>IF('cantidad pollos muertos'!I27="","",BETAINV(0.025,'cantidad pollos muertos'!I27+1,'cantidad inicial pollos'!I27-'cantidad pollos muertos'!I27+1))</f>
        <v>4.3529277532816359E-2</v>
      </c>
      <c r="O28">
        <f>IF('cantidad pollos muertos'!I27="","",BETAINV(0.975,'cantidad pollos muertos'!I27+1,'cantidad inicial pollos'!I27-'cantidad pollos muertos'!I27+1))</f>
        <v>6.4711818451860803E-2</v>
      </c>
      <c r="P28">
        <f>IF('cantidad pollos muertos'!J27="","",BETAINV(0.025,'cantidad pollos muertos'!J27+1,'cantidad inicial pollos'!J27-'cantidad pollos muertos'!J27+1))</f>
        <v>0.12898879591817566</v>
      </c>
      <c r="Q28">
        <f>IF('cantidad pollos muertos'!J27="","",BETAINV(0.975,'cantidad pollos muertos'!J27+1,'cantidad inicial pollos'!J27-'cantidad pollos muertos'!J27+1))</f>
        <v>0.16565296768162774</v>
      </c>
      <c r="R28">
        <f>IF('cantidad pollos muertos'!K27="","",BETAINV(0.025,'cantidad pollos muertos'!K27+1,'cantidad inicial pollos'!K27-'cantidad pollos muertos'!K27+1))</f>
        <v>2.6000556133089776E-2</v>
      </c>
      <c r="S28">
        <f>IF('cantidad pollos muertos'!K27="","",BETAINV(0.975,'cantidad pollos muertos'!K27+1,'cantidad inicial pollos'!K27-'cantidad pollos muertos'!K27+1))</f>
        <v>4.3027444738342635E-2</v>
      </c>
      <c r="T28">
        <f>IF('cantidad pollos muertos'!L27="","",BETAINV(0.025,'cantidad pollos muertos'!L27+1,'cantidad inicial pollos'!L27-'cantidad pollos muertos'!L27+1))</f>
        <v>1.5543795456868481E-2</v>
      </c>
      <c r="U28">
        <f>IF('cantidad pollos muertos'!L27="","",BETAINV(0.975,'cantidad pollos muertos'!L27+1,'cantidad inicial pollos'!L27-'cantidad pollos muertos'!L27+1))</f>
        <v>2.6828883816560012E-2</v>
      </c>
      <c r="V28">
        <f>IF('cantidad pollos muertos'!M27="","",BETAINV(0.025,'cantidad pollos muertos'!M27+1,'cantidad inicial pollos'!M27-'cantidad pollos muertos'!M27+1))</f>
        <v>2.1684730194554667E-2</v>
      </c>
      <c r="W28">
        <f>IF('cantidad pollos muertos'!M27="","",BETAINV(0.975,'cantidad pollos muertos'!M27+1,'cantidad inicial pollos'!M27-'cantidad pollos muertos'!M27+1))</f>
        <v>3.6956664343186452E-2</v>
      </c>
      <c r="X28">
        <f>IF('cantidad pollos muertos'!N27="","",BETAINV(0.025,'cantidad pollos muertos'!N27+1,'cantidad inicial pollos'!N27-'cantidad pollos muertos'!N27+1))</f>
        <v>4.1545847355463301E-2</v>
      </c>
      <c r="Y28">
        <f>IF('cantidad pollos muertos'!N27="","",BETAINV(0.975,'cantidad pollos muertos'!N27+1,'cantidad inicial pollos'!N27-'cantidad pollos muertos'!N27+1))</f>
        <v>6.1663886123121348E-2</v>
      </c>
      <c r="Z28" t="str">
        <f>IF('cantidad pollos muertos'!O27="","",BETAINV(0.025,'cantidad pollos muertos'!O27+1,'cantidad inicial pollos'!O27-'cantidad pollos muertos'!O27+1))</f>
        <v/>
      </c>
      <c r="AA28" t="str">
        <f>IF('cantidad pollos muertos'!O27="","",BETAINV(0.975,'cantidad pollos muertos'!O27+1,'cantidad inicial pollos'!O27-'cantidad pollos muertos'!O27+1))</f>
        <v/>
      </c>
      <c r="AB28">
        <f>IF('cantidad pollos muertos'!P27="","",BETAINV(0.025,'cantidad pollos muertos'!P27+1,'cantidad inicial pollos'!P27-'cantidad pollos muertos'!P27+1))</f>
        <v>2.2463181628933133E-2</v>
      </c>
      <c r="AC28">
        <f>IF('cantidad pollos muertos'!P27="","",BETAINV(0.975,'cantidad pollos muertos'!P27+1,'cantidad inicial pollos'!P27-'cantidad pollos muertos'!P27+1))</f>
        <v>3.8469203138512209E-2</v>
      </c>
      <c r="AD28">
        <f>IF('cantidad pollos muertos'!Q27="","",BETAINV(0.025,'cantidad pollos muertos'!Q27+1,'cantidad inicial pollos'!Q27-'cantidad pollos muertos'!Q27+1))</f>
        <v>3.2096395166382262E-2</v>
      </c>
      <c r="AE28">
        <f>IF('cantidad pollos muertos'!Q27="","",BETAINV(0.975,'cantidad pollos muertos'!Q27+1,'cantidad inicial pollos'!Q27-'cantidad pollos muertos'!Q27+1))</f>
        <v>5.0701909521290944E-2</v>
      </c>
      <c r="AF28">
        <f>IF('cantidad pollos muertos'!R27="","",BETAINV(0.025,'cantidad pollos muertos'!R27+1,'cantidad inicial pollos'!R27-'cantidad pollos muertos'!R27+1))</f>
        <v>5.8732802381180303E-2</v>
      </c>
      <c r="AG28">
        <f>IF('cantidad pollos muertos'!R27="","",BETAINV(0.975,'cantidad pollos muertos'!R27+1,'cantidad inicial pollos'!R27-'cantidad pollos muertos'!R27+1))</f>
        <v>8.2757603463026741E-2</v>
      </c>
      <c r="AH28" t="str">
        <f>IF('cantidad pollos muertos'!S27="","",BETAINV(0.025,'cantidad pollos muertos'!S27+1,'cantidad inicial pollos'!S27-'cantidad pollos muertos'!S27+1))</f>
        <v/>
      </c>
      <c r="AI28" t="str">
        <f>IF('cantidad pollos muertos'!S27="","",BETAINV(0.975,'cantidad pollos muertos'!S27+1,'cantidad inicial pollos'!S27-'cantidad pollos muertos'!S27+1))</f>
        <v/>
      </c>
      <c r="AJ28">
        <f>IF('cantidad pollos muertos'!T27="","",BETAINV(0.025,'cantidad pollos muertos'!T27+1,'cantidad inicial pollos'!T27-'cantidad pollos muertos'!T27+1))</f>
        <v>1.4220173564151612E-2</v>
      </c>
      <c r="AK28">
        <f>IF('cantidad pollos muertos'!T27="","",BETAINV(0.975,'cantidad pollos muertos'!T27+1,'cantidad inicial pollos'!T27-'cantidad pollos muertos'!T27+1))</f>
        <v>2.7028324269193993E-2</v>
      </c>
      <c r="AL28">
        <f>IF('cantidad pollos muertos'!U27="","",BETAINV(0.025,'cantidad pollos muertos'!U27+1,'cantidad inicial pollos'!U27-'cantidad pollos muertos'!U27+1))</f>
        <v>2.9340173582756642E-2</v>
      </c>
      <c r="AM28">
        <f>IF('cantidad pollos muertos'!U27="","",BETAINV(0.975,'cantidad pollos muertos'!U27+1,'cantidad inicial pollos'!U27-'cantidad pollos muertos'!U27+1))</f>
        <v>4.6693831080790393E-2</v>
      </c>
      <c r="AN28">
        <f>IF('cantidad pollos muertos'!V27="","",BETAINV(0.025,'cantidad pollos muertos'!V27+1,'cantidad inicial pollos'!V27-'cantidad pollos muertos'!V27+1))</f>
        <v>2.5493456020712027E-2</v>
      </c>
      <c r="AO28">
        <f>IF('cantidad pollos muertos'!V27="","",BETAINV(0.975,'cantidad pollos muertos'!V27+1,'cantidad inicial pollos'!V27-'cantidad pollos muertos'!V27+1))</f>
        <v>4.1844265226067767E-2</v>
      </c>
      <c r="AP28" t="str">
        <f>IF('cantidad pollos muertos'!W27="","",BETAINV(0.025,'cantidad pollos muertos'!W27+1,'cantidad inicial pollos'!W27-'cantidad pollos muertos'!W27+1))</f>
        <v/>
      </c>
      <c r="AQ28" t="str">
        <f>IF('cantidad pollos muertos'!W27="","",BETAINV(0.975,'cantidad pollos muertos'!W27+1,'cantidad inicial pollos'!W27-'cantidad pollos muertos'!W27+1))</f>
        <v/>
      </c>
      <c r="AR28">
        <f>IF('cantidad pollos muertos'!X27="","",BETAINV(0.025,'cantidad pollos muertos'!X27+1,'cantidad inicial pollos'!X27-'cantidad pollos muertos'!X27+1))</f>
        <v>2.6451851241709363E-2</v>
      </c>
      <c r="AS28">
        <f>IF('cantidad pollos muertos'!X27="","",BETAINV(0.975,'cantidad pollos muertos'!X27+1,'cantidad inicial pollos'!X27-'cantidad pollos muertos'!X27+1))</f>
        <v>4.3059944270026462E-2</v>
      </c>
      <c r="AT28">
        <f>IF('cantidad pollos muertos'!Y27="","",BETAINV(0.025,'cantidad pollos muertos'!Y27+1,'cantidad inicial pollos'!Y27-'cantidad pollos muertos'!Y27+1))</f>
        <v>2.6451851241709363E-2</v>
      </c>
      <c r="AU28">
        <f>IF('cantidad pollos muertos'!Y27="","",BETAINV(0.975,'cantidad pollos muertos'!Y27+1,'cantidad inicial pollos'!Y27-'cantidad pollos muertos'!Y27+1))</f>
        <v>4.3059944270026462E-2</v>
      </c>
      <c r="AV28">
        <f>IF('cantidad pollos muertos'!Z27="","",BETAINV(0.025,'cantidad pollos muertos'!Z27+1,'cantidad inicial pollos'!Z27-'cantidad pollos muertos'!Z27+1))</f>
        <v>7.4186838650892623E-2</v>
      </c>
      <c r="AW28">
        <f>IF('cantidad pollos muertos'!Z27="","",BETAINV(0.975,'cantidad pollos muertos'!Z27+1,'cantidad inicial pollos'!Z27-'cantidad pollos muertos'!Z27+1))</f>
        <v>0.10067736645664904</v>
      </c>
      <c r="AX28">
        <f>IF('cantidad pollos muertos'!AA27="","",BETAINV(0.025,'cantidad pollos muertos'!AA27+1,'cantidad inicial pollos'!AA27-'cantidad pollos muertos'!AA27+1))</f>
        <v>0.11969586925310205</v>
      </c>
      <c r="AY28">
        <f>IF('cantidad pollos muertos'!AA27="","",BETAINV(0.975,'cantidad pollos muertos'!AA27+1,'cantidad inicial pollos'!AA27-'cantidad pollos muertos'!AA27+1))</f>
        <v>0.15091507052105613</v>
      </c>
      <c r="AZ28" t="str">
        <f>IF('cantidad pollos muertos'!AZ29="","",BETAINV(0.025,'cantidad pollos muertos'!AZ29+1,'cantidad inicial pollos'!AZ29-'cantidad pollos muertos'!AZ29+1))</f>
        <v/>
      </c>
      <c r="BA28" t="str">
        <f>IF('cantidad pollos muertos'!AZ29="","",BETAINV(0.975,'cantidad pollos muertos'!AZ29+1,'cantidad inicial pollos'!AZ29-'cantidad pollos muertos'!AZ29+1))</f>
        <v/>
      </c>
      <c r="BB28" t="str">
        <f>IF('cantidad pollos muertos'!BC29="","",BETAINV(0.025,'cantidad pollos muertos'!BC29+1,'cantidad inicial pollos'!BC29-'cantidad pollos muertos'!BC29+1))</f>
        <v/>
      </c>
      <c r="BC28" t="str">
        <f>IF('cantidad pollos muertos'!BC29="","",BETAINV(0.975,'cantidad pollos muertos'!BC29+1,'cantidad inicial pollos'!BC29-'cantidad pollos muertos'!BC29+1))</f>
        <v/>
      </c>
      <c r="BD28" t="str">
        <f>IF('cantidad pollos muertos'!BD29="","",BETAINV(0.025,'cantidad pollos muertos'!BD29+1,'cantidad inicial pollos'!BD29-'cantidad pollos muertos'!BD29+1))</f>
        <v/>
      </c>
      <c r="BE28" t="str">
        <f>IF('cantidad pollos muertos'!BD29="","",BETAINV(0.975,'cantidad pollos muertos'!BD29+1,'cantidad inicial pollos'!BD29-'cantidad pollos muertos'!BD29+1))</f>
        <v/>
      </c>
    </row>
    <row r="29" spans="1:57" x14ac:dyDescent="0.25">
      <c r="A29" t="s">
        <v>28</v>
      </c>
      <c r="B29">
        <f>IF('cantidad pollos muertos'!C28="","",BETAINV(0.025,'cantidad pollos muertos'!C28+1,'cantidad inicial pollos'!C28-'cantidad pollos muertos'!C28+1))</f>
        <v>4.0589775502720811E-2</v>
      </c>
      <c r="C29">
        <f>IF('cantidad pollos muertos'!C28="","",BETAINV(0.975,'cantidad pollos muertos'!C28+1,'cantidad inicial pollos'!C28-'cantidad pollos muertos'!C28+1))</f>
        <v>5.7258737840868879E-2</v>
      </c>
      <c r="D29">
        <f>IF('cantidad pollos muertos'!D28="","",BETAINV(0.025,'cantidad pollos muertos'!D28+1,'cantidad inicial pollos'!D28-'cantidad pollos muertos'!D28+1))</f>
        <v>0.14872194889979801</v>
      </c>
      <c r="E29">
        <f>IF('cantidad pollos muertos'!D28="","",BETAINV(0.975,'cantidad pollos muertos'!D28+1,'cantidad inicial pollos'!D28-'cantidad pollos muertos'!D28+1))</f>
        <v>0.17572887791451197</v>
      </c>
      <c r="F29">
        <f>IF('cantidad pollos muertos'!E28="","",BETAINV(0.025,'cantidad pollos muertos'!E28+1,'cantidad inicial pollos'!E28-'cantidad pollos muertos'!E28+1))</f>
        <v>0.1738126800615275</v>
      </c>
      <c r="G29">
        <f>IF('cantidad pollos muertos'!E28="","",BETAINV(0.975,'cantidad pollos muertos'!E28+1,'cantidad inicial pollos'!E28-'cantidad pollos muertos'!E28+1))</f>
        <v>0.20247842397033755</v>
      </c>
      <c r="H29">
        <f>IF('cantidad pollos muertos'!F28="","",BETAINV(0.025,'cantidad pollos muertos'!F28+1,'cantidad inicial pollos'!F28-'cantidad pollos muertos'!F28+1))</f>
        <v>0.12723516690719502</v>
      </c>
      <c r="I29">
        <f>IF('cantidad pollos muertos'!F28="","",BETAINV(0.975,'cantidad pollos muertos'!F28+1,'cantidad inicial pollos'!F28-'cantidad pollos muertos'!F28+1))</f>
        <v>0.15265450176708528</v>
      </c>
      <c r="J29">
        <f>IF('cantidad pollos muertos'!G28="","",BETAINV(0.025,'cantidad pollos muertos'!G28+1,'cantidad inicial pollos'!G28-'cantidad pollos muertos'!G28+1))</f>
        <v>4.2062560237464124E-2</v>
      </c>
      <c r="K29">
        <f>IF('cantidad pollos muertos'!G28="","",BETAINV(0.975,'cantidad pollos muertos'!G28+1,'cantidad inicial pollos'!G28-'cantidad pollos muertos'!G28+1))</f>
        <v>5.8997578104969861E-2</v>
      </c>
      <c r="L29">
        <f>IF('cantidad pollos muertos'!H28="","",BETAINV(0.025,'cantidad pollos muertos'!H28+1,'cantidad inicial pollos'!L28-'cantidad pollos muertos'!H28+1))</f>
        <v>2.3968412134447233E-2</v>
      </c>
      <c r="M29">
        <f>IF('cantidad pollos muertos'!H28="","",BETAINV(0.975,'cantidad pollos muertos'!H28+1,'cantidad inicial pollos'!H28-'cantidad pollos muertos'!H28+1))</f>
        <v>2.4607587767043637E-2</v>
      </c>
      <c r="N29">
        <f>IF('cantidad pollos muertos'!I28="","",BETAINV(0.025,'cantidad pollos muertos'!I28+1,'cantidad inicial pollos'!I28-'cantidad pollos muertos'!I28+1))</f>
        <v>2.0703023169750721E-2</v>
      </c>
      <c r="O29">
        <f>IF('cantidad pollos muertos'!I28="","",BETAINV(0.975,'cantidad pollos muertos'!I28+1,'cantidad inicial pollos'!I28-'cantidad pollos muertos'!I28+1))</f>
        <v>3.2408707408363435E-2</v>
      </c>
      <c r="P29">
        <f>IF('cantidad pollos muertos'!J28="","",BETAINV(0.025,'cantidad pollos muertos'!J28+1,'cantidad inicial pollos'!J28-'cantidad pollos muertos'!J28+1))</f>
        <v>1.3338021861304878E-2</v>
      </c>
      <c r="Q29">
        <f>IF('cantidad pollos muertos'!J28="","",BETAINV(0.975,'cantidad pollos muertos'!J28+1,'cantidad inicial pollos'!J28-'cantidad pollos muertos'!J28+1))</f>
        <v>2.3040459203611086E-2</v>
      </c>
      <c r="R29">
        <f>IF('cantidad pollos muertos'!K28="","",BETAINV(0.025,'cantidad pollos muertos'!K28+1,'cantidad inicial pollos'!K28-'cantidad pollos muertos'!K28+1))</f>
        <v>1.5762306184209637E-2</v>
      </c>
      <c r="S29">
        <f>IF('cantidad pollos muertos'!K28="","",BETAINV(0.975,'cantidad pollos muertos'!K28+1,'cantidad inicial pollos'!K28-'cantidad pollos muertos'!K28+1))</f>
        <v>2.6174695190998909E-2</v>
      </c>
      <c r="T29">
        <f>IF('cantidad pollos muertos'!L28="","",BETAINV(0.025,'cantidad pollos muertos'!L28+1,'cantidad inicial pollos'!L28-'cantidad pollos muertos'!L28+1))</f>
        <v>4.4522819789278682E-2</v>
      </c>
      <c r="U29">
        <f>IF('cantidad pollos muertos'!L28="","",BETAINV(0.975,'cantidad pollos muertos'!L28+1,'cantidad inicial pollos'!L28-'cantidad pollos muertos'!L28+1))</f>
        <v>6.589535972639482E-2</v>
      </c>
      <c r="V29">
        <f>IF('cantidad pollos muertos'!M28="","",BETAINV(0.025,'cantidad pollos muertos'!M28+1,'cantidad inicial pollos'!M28-'cantidad pollos muertos'!M28+1))</f>
        <v>1.2714542322988864E-2</v>
      </c>
      <c r="W29">
        <f>IF('cantidad pollos muertos'!M28="","",BETAINV(0.975,'cantidad pollos muertos'!M28+1,'cantidad inicial pollos'!M28-'cantidad pollos muertos'!M28+1))</f>
        <v>2.2214366099240546E-2</v>
      </c>
      <c r="X29">
        <f>IF('cantidad pollos muertos'!N28="","",BETAINV(0.025,'cantidad pollos muertos'!N28+1,'cantidad inicial pollos'!N28-'cantidad pollos muertos'!N28+1))</f>
        <v>7.0955613625522732E-3</v>
      </c>
      <c r="Y29">
        <f>IF('cantidad pollos muertos'!N28="","",BETAINV(0.975,'cantidad pollos muertos'!N28+1,'cantidad inicial pollos'!N28-'cantidad pollos muertos'!N28+1))</f>
        <v>1.4545521517898785E-2</v>
      </c>
      <c r="Z29" t="str">
        <f>IF('cantidad pollos muertos'!O28="","",BETAINV(0.025,'cantidad pollos muertos'!O28+1,'cantidad inicial pollos'!O28-'cantidad pollos muertos'!O28+1))</f>
        <v/>
      </c>
      <c r="AA29" t="str">
        <f>IF('cantidad pollos muertos'!O28="","",BETAINV(0.975,'cantidad pollos muertos'!O28+1,'cantidad inicial pollos'!O28-'cantidad pollos muertos'!O28+1))</f>
        <v/>
      </c>
      <c r="AB29">
        <f>IF('cantidad pollos muertos'!P28="","",BETAINV(0.025,'cantidad pollos muertos'!P28+1,'cantidad inicial pollos'!P28-'cantidad pollos muertos'!P28+1))</f>
        <v>4.2023185118883921E-2</v>
      </c>
      <c r="AC29">
        <f>IF('cantidad pollos muertos'!P28="","",BETAINV(0.975,'cantidad pollos muertos'!P28+1,'cantidad inicial pollos'!P28-'cantidad pollos muertos'!P28+1))</f>
        <v>5.7943702012731024E-2</v>
      </c>
      <c r="AD29">
        <f>IF('cantidad pollos muertos'!Q28="","",BETAINV(0.025,'cantidad pollos muertos'!Q28+1,'cantidad inicial pollos'!Q28-'cantidad pollos muertos'!Q28+1))</f>
        <v>3.2386185563025083E-2</v>
      </c>
      <c r="AE29">
        <f>IF('cantidad pollos muertos'!Q28="","",BETAINV(0.975,'cantidad pollos muertos'!Q28+1,'cantidad inicial pollos'!Q28-'cantidad pollos muertos'!Q28+1))</f>
        <v>4.66008255444057E-2</v>
      </c>
      <c r="AF29">
        <f>IF('cantidad pollos muertos'!R28="","",BETAINV(0.025,'cantidad pollos muertos'!R28+1,'cantidad inicial pollos'!R28-'cantidad pollos muertos'!R28+1))</f>
        <v>6.8478384166529613E-2</v>
      </c>
      <c r="AG29">
        <f>IF('cantidad pollos muertos'!R28="","",BETAINV(0.975,'cantidad pollos muertos'!R28+1,'cantidad inicial pollos'!R28-'cantidad pollos muertos'!R28+1))</f>
        <v>8.8134046528889565E-2</v>
      </c>
      <c r="AH29" t="str">
        <f>IF('cantidad pollos muertos'!S28="","",BETAINV(0.025,'cantidad pollos muertos'!S28+1,'cantidad inicial pollos'!S28-'cantidad pollos muertos'!S28+1))</f>
        <v/>
      </c>
      <c r="AI29" t="str">
        <f>IF('cantidad pollos muertos'!S28="","",BETAINV(0.975,'cantidad pollos muertos'!S28+1,'cantidad inicial pollos'!S28-'cantidad pollos muertos'!S28+1))</f>
        <v/>
      </c>
      <c r="AJ29">
        <f>IF('cantidad pollos muertos'!T28="","",BETAINV(0.025,'cantidad pollos muertos'!T28+1,'cantidad inicial pollos'!T28-'cantidad pollos muertos'!T28+1))</f>
        <v>2.6668002244314946E-2</v>
      </c>
      <c r="AK29">
        <f>IF('cantidad pollos muertos'!T28="","",BETAINV(0.975,'cantidad pollos muertos'!T28+1,'cantidad inicial pollos'!T28-'cantidad pollos muertos'!T28+1))</f>
        <v>3.9731055440035745E-2</v>
      </c>
      <c r="AL29">
        <f>IF('cantidad pollos muertos'!U28="","",BETAINV(0.025,'cantidad pollos muertos'!U28+1,'cantidad inicial pollos'!U28-'cantidad pollos muertos'!U28+1))</f>
        <v>1.4839491438012621E-2</v>
      </c>
      <c r="AM29">
        <f>IF('cantidad pollos muertos'!U28="","",BETAINV(0.975,'cantidad pollos muertos'!U28+1,'cantidad inicial pollos'!U28-'cantidad pollos muertos'!U28+1))</f>
        <v>2.4984823555715407E-2</v>
      </c>
      <c r="AN29">
        <f>IF('cantidad pollos muertos'!V28="","",BETAINV(0.025,'cantidad pollos muertos'!V28+1,'cantidad inicial pollos'!V28-'cantidad pollos muertos'!V28+1))</f>
        <v>9.7244949094993094E-3</v>
      </c>
      <c r="AO29">
        <f>IF('cantidad pollos muertos'!V28="","",BETAINV(0.975,'cantidad pollos muertos'!V28+1,'cantidad inicial pollos'!V28-'cantidad pollos muertos'!V28+1))</f>
        <v>1.8210898092326233E-2</v>
      </c>
      <c r="AP29" t="str">
        <f>IF('cantidad pollos muertos'!W28="","",BETAINV(0.025,'cantidad pollos muertos'!W28+1,'cantidad inicial pollos'!W28-'cantidad pollos muertos'!W28+1))</f>
        <v/>
      </c>
      <c r="AQ29" t="str">
        <f>IF('cantidad pollos muertos'!W28="","",BETAINV(0.975,'cantidad pollos muertos'!W28+1,'cantidad inicial pollos'!W28-'cantidad pollos muertos'!W28+1))</f>
        <v/>
      </c>
      <c r="AR29">
        <f>IF('cantidad pollos muertos'!X28="","",BETAINV(0.025,'cantidad pollos muertos'!X28+1,'cantidad inicial pollos'!X28-'cantidad pollos muertos'!X28+1))</f>
        <v>2.2890745673332429E-2</v>
      </c>
      <c r="AS29">
        <f>IF('cantidad pollos muertos'!X28="","",BETAINV(0.975,'cantidad pollos muertos'!X28+1,'cantidad inicial pollos'!X28-'cantidad pollos muertos'!X28+1))</f>
        <v>3.5116322959663271E-2</v>
      </c>
      <c r="AT29">
        <f>IF('cantidad pollos muertos'!Y28="","",BETAINV(0.025,'cantidad pollos muertos'!Y28+1,'cantidad inicial pollos'!Y28-'cantidad pollos muertos'!Y28+1))</f>
        <v>3.270544271250217E-2</v>
      </c>
      <c r="AU29">
        <f>IF('cantidad pollos muertos'!Y28="","",BETAINV(0.975,'cantidad pollos muertos'!Y28+1,'cantidad inicial pollos'!Y28-'cantidad pollos muertos'!Y28+1))</f>
        <v>4.6980898371675739E-2</v>
      </c>
      <c r="AV29">
        <f>IF('cantidad pollos muertos'!Z28="","",BETAINV(0.025,'cantidad pollos muertos'!Z28+1,'cantidad inicial pollos'!Z28-'cantidad pollos muertos'!Z28+1))</f>
        <v>3.8798190776018426E-2</v>
      </c>
      <c r="AW29">
        <f>IF('cantidad pollos muertos'!Z28="","",BETAINV(0.975,'cantidad pollos muertos'!Z28+1,'cantidad inicial pollos'!Z28-'cantidad pollos muertos'!Z28+1))</f>
        <v>5.4175408926435353E-2</v>
      </c>
      <c r="AX29">
        <f>IF('cantidad pollos muertos'!AA28="","",BETAINV(0.025,'cantidad pollos muertos'!AA28+1,'cantidad inicial pollos'!AA28-'cantidad pollos muertos'!AA28+1))</f>
        <v>7.1445980706064643E-2</v>
      </c>
      <c r="AY29">
        <f>IF('cantidad pollos muertos'!AA28="","",BETAINV(0.975,'cantidad pollos muertos'!AA28+1,'cantidad inicial pollos'!AA28-'cantidad pollos muertos'!AA28+1))</f>
        <v>9.1460393991038336E-2</v>
      </c>
      <c r="AZ29" t="str">
        <f>IF('cantidad pollos muertos'!AZ30="","",BETAINV(0.025,'cantidad pollos muertos'!AZ30+1,'cantidad inicial pollos'!AZ30-'cantidad pollos muertos'!AZ30+1))</f>
        <v/>
      </c>
      <c r="BA29" t="str">
        <f>IF('cantidad pollos muertos'!AZ30="","",BETAINV(0.975,'cantidad pollos muertos'!AZ30+1,'cantidad inicial pollos'!AZ30-'cantidad pollos muertos'!AZ30+1))</f>
        <v/>
      </c>
      <c r="BB29" t="str">
        <f>IF('cantidad pollos muertos'!BC30="","",BETAINV(0.025,'cantidad pollos muertos'!BC30+1,'cantidad inicial pollos'!BC30-'cantidad pollos muertos'!BC30+1))</f>
        <v/>
      </c>
      <c r="BC29" t="str">
        <f>IF('cantidad pollos muertos'!BC30="","",BETAINV(0.975,'cantidad pollos muertos'!BC30+1,'cantidad inicial pollos'!BC30-'cantidad pollos muertos'!BC30+1))</f>
        <v/>
      </c>
      <c r="BD29" t="str">
        <f>IF('cantidad pollos muertos'!BD30="","",BETAINV(0.025,'cantidad pollos muertos'!BD30+1,'cantidad inicial pollos'!BD30-'cantidad pollos muertos'!BD30+1))</f>
        <v/>
      </c>
      <c r="BE29" t="str">
        <f>IF('cantidad pollos muertos'!BD30="","",BETAINV(0.975,'cantidad pollos muertos'!BD30+1,'cantidad inicial pollos'!BD30-'cantidad pollos muertos'!BD30+1))</f>
        <v/>
      </c>
    </row>
    <row r="30" spans="1:57" x14ac:dyDescent="0.25">
      <c r="A30" t="s">
        <v>21</v>
      </c>
      <c r="B30">
        <f>IF('cantidad pollos muertos'!C29="","",BETAINV(0.025,'cantidad pollos muertos'!C29+1,'cantidad inicial pollos'!C29-'cantidad pollos muertos'!C29+1))</f>
        <v>3.168679215247009E-2</v>
      </c>
      <c r="C30">
        <f>IF('cantidad pollos muertos'!C29="","",BETAINV(0.975,'cantidad pollos muertos'!C29+1,'cantidad inicial pollos'!C29-'cantidad pollos muertos'!C29+1))</f>
        <v>4.6067737205982451E-2</v>
      </c>
      <c r="D30">
        <f>IF('cantidad pollos muertos'!D29="","",BETAINV(0.025,'cantidad pollos muertos'!D29+1,'cantidad inicial pollos'!D29-'cantidad pollos muertos'!D29+1))</f>
        <v>0.12770232499056333</v>
      </c>
      <c r="E30">
        <f>IF('cantidad pollos muertos'!D29="","",BETAINV(0.975,'cantidad pollos muertos'!D29+1,'cantidad inicial pollos'!D29-'cantidad pollos muertos'!D29+1))</f>
        <v>0.15363373521418544</v>
      </c>
      <c r="F30">
        <f>IF('cantidad pollos muertos'!E29="","",BETAINV(0.025,'cantidad pollos muertos'!E29+1,'cantidad inicial pollos'!E29-'cantidad pollos muertos'!E29+1))</f>
        <v>5.0439304061851729E-2</v>
      </c>
      <c r="G30">
        <f>IF('cantidad pollos muertos'!E29="","",BETAINV(0.975,'cantidad pollos muertos'!E29+1,'cantidad inicial pollos'!E29-'cantidad pollos muertos'!E29+1))</f>
        <v>6.7668817897549083E-2</v>
      </c>
      <c r="H30">
        <f>IF('cantidad pollos muertos'!F29="","",BETAINV(0.025,'cantidad pollos muertos'!F29+1,'cantidad inicial pollos'!F29-'cantidad pollos muertos'!F29+1))</f>
        <v>3.3675945560940695E-2</v>
      </c>
      <c r="I30">
        <f>IF('cantidad pollos muertos'!F29="","",BETAINV(0.975,'cantidad pollos muertos'!F29+1,'cantidad inicial pollos'!F29-'cantidad pollos muertos'!F29+1))</f>
        <v>4.813699219818679E-2</v>
      </c>
      <c r="J30">
        <f>IF('cantidad pollos muertos'!G29="","",BETAINV(0.025,'cantidad pollos muertos'!G29+1,'cantidad inicial pollos'!G29-'cantidad pollos muertos'!G29+1))</f>
        <v>1.9674852666778753E-2</v>
      </c>
      <c r="K30">
        <f>IF('cantidad pollos muertos'!G29="","",BETAINV(0.975,'cantidad pollos muertos'!G29+1,'cantidad inicial pollos'!G29-'cantidad pollos muertos'!G29+1))</f>
        <v>3.2771472236229116E-2</v>
      </c>
      <c r="L30">
        <f>IF('cantidad pollos muertos'!H29="","",BETAINV(0.025,'cantidad pollos muertos'!H29+1,'cantidad inicial pollos'!L29-'cantidad pollos muertos'!H29+1))</f>
        <v>1.7293300775982817E-2</v>
      </c>
      <c r="M30">
        <f>IF('cantidad pollos muertos'!H29="","",BETAINV(0.975,'cantidad pollos muertos'!H29+1,'cantidad inicial pollos'!H29-'cantidad pollos muertos'!H29+1))</f>
        <v>5.2343612642589021E-2</v>
      </c>
      <c r="N30">
        <f>IF('cantidad pollos muertos'!I29="","",BETAINV(0.025,'cantidad pollos muertos'!I29+1,'cantidad inicial pollos'!I29-'cantidad pollos muertos'!I29+1))</f>
        <v>1.4035753845365116E-2</v>
      </c>
      <c r="O30">
        <f>IF('cantidad pollos muertos'!I29="","",BETAINV(0.975,'cantidad pollos muertos'!I29+1,'cantidad inicial pollos'!I29-'cantidad pollos muertos'!I29+1))</f>
        <v>2.4372543362244148E-2</v>
      </c>
      <c r="P30">
        <f>IF('cantidad pollos muertos'!J29="","",BETAINV(0.025,'cantidad pollos muertos'!J29+1,'cantidad inicial pollos'!J29-'cantidad pollos muertos'!J29+1))</f>
        <v>2.4083440452300712E-2</v>
      </c>
      <c r="Q30">
        <f>IF('cantidad pollos muertos'!J29="","",BETAINV(0.975,'cantidad pollos muertos'!J29+1,'cantidad inicial pollos'!J29-'cantidad pollos muertos'!J29+1))</f>
        <v>3.6838400933121074E-2</v>
      </c>
      <c r="R30">
        <f>IF('cantidad pollos muertos'!K29="","",BETAINV(0.025,'cantidad pollos muertos'!K29+1,'cantidad inicial pollos'!K29-'cantidad pollos muertos'!K29+1))</f>
        <v>1.9706129322220489E-2</v>
      </c>
      <c r="S30">
        <f>IF('cantidad pollos muertos'!K29="","",BETAINV(0.975,'cantidad pollos muertos'!K29+1,'cantidad inicial pollos'!K29-'cantidad pollos muertos'!K29+1))</f>
        <v>3.7361342820394494E-2</v>
      </c>
      <c r="T30">
        <f>IF('cantidad pollos muertos'!L29="","",BETAINV(0.025,'cantidad pollos muertos'!L29+1,'cantidad inicial pollos'!L29-'cantidad pollos muertos'!L29+1))</f>
        <v>3.3983971460256196E-2</v>
      </c>
      <c r="U30">
        <f>IF('cantidad pollos muertos'!L29="","",BETAINV(0.975,'cantidad pollos muertos'!L29+1,'cantidad inicial pollos'!L29-'cantidad pollos muertos'!L29+1))</f>
        <v>4.8499688881075032E-2</v>
      </c>
      <c r="V30">
        <f>IF('cantidad pollos muertos'!M29="","",BETAINV(0.025,'cantidad pollos muertos'!M29+1,'cantidad inicial pollos'!M29-'cantidad pollos muertos'!M29+1))</f>
        <v>6.8977307187676487E-2</v>
      </c>
      <c r="W30">
        <f>IF('cantidad pollos muertos'!M29="","",BETAINV(0.975,'cantidad pollos muertos'!M29+1,'cantidad inicial pollos'!M29-'cantidad pollos muertos'!M29+1))</f>
        <v>8.9076258183104939E-2</v>
      </c>
      <c r="X30">
        <f>IF('cantidad pollos muertos'!N29="","",BETAINV(0.025,'cantidad pollos muertos'!N29+1,'cantidad inicial pollos'!N29-'cantidad pollos muertos'!N29+1))</f>
        <v>2.1156292520238745E-2</v>
      </c>
      <c r="Y30">
        <f>IF('cantidad pollos muertos'!N29="","",BETAINV(0.975,'cantidad pollos muertos'!N29+1,'cantidad inicial pollos'!N29-'cantidad pollos muertos'!N29+1))</f>
        <v>3.3214295156630991E-2</v>
      </c>
      <c r="Z30" t="str">
        <f>IF('cantidad pollos muertos'!O29="","",BETAINV(0.025,'cantidad pollos muertos'!O29+1,'cantidad inicial pollos'!O29-'cantidad pollos muertos'!O29+1))</f>
        <v/>
      </c>
      <c r="AA30" t="str">
        <f>IF('cantidad pollos muertos'!O29="","",BETAINV(0.975,'cantidad pollos muertos'!O29+1,'cantidad inicial pollos'!O29-'cantidad pollos muertos'!O29+1))</f>
        <v/>
      </c>
      <c r="AB30">
        <f>IF('cantidad pollos muertos'!P29="","",BETAINV(0.025,'cantidad pollos muertos'!P29+1,'cantidad inicial pollos'!P29-'cantidad pollos muertos'!P29+1))</f>
        <v>3.7906012455782068E-2</v>
      </c>
      <c r="AC30">
        <f>IF('cantidad pollos muertos'!P29="","",BETAINV(0.975,'cantidad pollos muertos'!P29+1,'cantidad inicial pollos'!P29-'cantidad pollos muertos'!P29+1))</f>
        <v>5.3429853432392815E-2</v>
      </c>
      <c r="AD30">
        <f>IF('cantidad pollos muertos'!Q29="","",BETAINV(0.025,'cantidad pollos muertos'!Q29+1,'cantidad inicial pollos'!Q29-'cantidad pollos muertos'!Q29+1))</f>
        <v>2.446075798050024E-2</v>
      </c>
      <c r="AE30">
        <f>IF('cantidad pollos muertos'!Q29="","",BETAINV(0.975,'cantidad pollos muertos'!Q29+1,'cantidad inicial pollos'!Q29-'cantidad pollos muertos'!Q29+1))</f>
        <v>3.7042975275588641E-2</v>
      </c>
      <c r="AF30">
        <f>IF('cantidad pollos muertos'!R29="","",BETAINV(0.025,'cantidad pollos muertos'!R29+1,'cantidad inicial pollos'!R29-'cantidad pollos muertos'!R29+1))</f>
        <v>4.3639862698024029E-2</v>
      </c>
      <c r="AG30">
        <f>IF('cantidad pollos muertos'!R29="","",BETAINV(0.975,'cantidad pollos muertos'!R29+1,'cantidad inicial pollos'!R29-'cantidad pollos muertos'!R29+1))</f>
        <v>5.9823666840950529E-2</v>
      </c>
      <c r="AH30" t="str">
        <f>IF('cantidad pollos muertos'!S29="","",BETAINV(0.025,'cantidad pollos muertos'!S29+1,'cantidad inicial pollos'!S29-'cantidad pollos muertos'!S29+1))</f>
        <v/>
      </c>
      <c r="AI30" t="str">
        <f>IF('cantidad pollos muertos'!S29="","",BETAINV(0.975,'cantidad pollos muertos'!S29+1,'cantidad inicial pollos'!S29-'cantidad pollos muertos'!S29+1))</f>
        <v/>
      </c>
      <c r="AJ30">
        <f>IF('cantidad pollos muertos'!T29="","",BETAINV(0.025,'cantidad pollos muertos'!T29+1,'cantidad inicial pollos'!T29-'cantidad pollos muertos'!T29+1))</f>
        <v>2.8884976167564056E-2</v>
      </c>
      <c r="AK30">
        <f>IF('cantidad pollos muertos'!T29="","",BETAINV(0.975,'cantidad pollos muertos'!T29+1,'cantidad inicial pollos'!T29-'cantidad pollos muertos'!T29+1))</f>
        <v>4.2409400224856952E-2</v>
      </c>
      <c r="AL30">
        <f>IF('cantidad pollos muertos'!U29="","",BETAINV(0.025,'cantidad pollos muertos'!U29+1,'cantidad inicial pollos'!U29-'cantidad pollos muertos'!U29+1))</f>
        <v>2.132678533276482E-2</v>
      </c>
      <c r="AM30">
        <f>IF('cantidad pollos muertos'!U29="","",BETAINV(0.975,'cantidad pollos muertos'!U29+1,'cantidad inicial pollos'!U29-'cantidad pollos muertos'!U29+1))</f>
        <v>3.3183614281491081E-2</v>
      </c>
      <c r="AN30">
        <f>IF('cantidad pollos muertos'!V29="","",BETAINV(0.025,'cantidad pollos muertos'!V29+1,'cantidad inicial pollos'!V29-'cantidad pollos muertos'!V29+1))</f>
        <v>1.8219455975166967E-2</v>
      </c>
      <c r="AO30">
        <f>IF('cantidad pollos muertos'!V29="","",BETAINV(0.975,'cantidad pollos muertos'!V29+1,'cantidad inicial pollos'!V29-'cantidad pollos muertos'!V29+1))</f>
        <v>2.9297588457250057E-2</v>
      </c>
      <c r="AP30" t="str">
        <f>IF('cantidad pollos muertos'!W29="","",BETAINV(0.025,'cantidad pollos muertos'!W29+1,'cantidad inicial pollos'!W29-'cantidad pollos muertos'!W29+1))</f>
        <v/>
      </c>
      <c r="AQ30" t="str">
        <f>IF('cantidad pollos muertos'!W29="","",BETAINV(0.975,'cantidad pollos muertos'!W29+1,'cantidad inicial pollos'!W29-'cantidad pollos muertos'!W29+1))</f>
        <v/>
      </c>
      <c r="AR30">
        <f>IF('cantidad pollos muertos'!X29="","",BETAINV(0.025,'cantidad pollos muertos'!X29+1,'cantidad inicial pollos'!X29-'cantidad pollos muertos'!X29+1))</f>
        <v>0.22215389966447183</v>
      </c>
      <c r="AS30">
        <f>IF('cantidad pollos muertos'!X29="","",BETAINV(0.975,'cantidad pollos muertos'!X29+1,'cantidad inicial pollos'!X29-'cantidad pollos muertos'!X29+1))</f>
        <v>0.25335141683614915</v>
      </c>
      <c r="AT30">
        <f>IF('cantidad pollos muertos'!Y29="","",BETAINV(0.025,'cantidad pollos muertos'!Y29+1,'cantidad inicial pollos'!Y29-'cantidad pollos muertos'!Y29+1))</f>
        <v>4.3639862698024029E-2</v>
      </c>
      <c r="AU30">
        <f>IF('cantidad pollos muertos'!Y29="","",BETAINV(0.975,'cantidad pollos muertos'!Y29+1,'cantidad inicial pollos'!Y29-'cantidad pollos muertos'!Y29+1))</f>
        <v>5.9823666840950529E-2</v>
      </c>
      <c r="AV30">
        <f>IF('cantidad pollos muertos'!Z29="","",BETAINV(0.025,'cantidad pollos muertos'!Z29+1,'cantidad inicial pollos'!Z29-'cantidad pollos muertos'!Z29+1))</f>
        <v>6.1244681051130553E-2</v>
      </c>
      <c r="AW30">
        <f>IF('cantidad pollos muertos'!Z29="","",BETAINV(0.975,'cantidad pollos muertos'!Z29+1,'cantidad inicial pollos'!Z29-'cantidad pollos muertos'!Z29+1))</f>
        <v>7.998255005600885E-2</v>
      </c>
      <c r="AX30">
        <f>IF('cantidad pollos muertos'!AA29="","",BETAINV(0.025,'cantidad pollos muertos'!AA29+1,'cantidad inicial pollos'!AA29-'cantidad pollos muertos'!AA29+1))</f>
        <v>4.3639862698024029E-2</v>
      </c>
      <c r="AY30">
        <f>IF('cantidad pollos muertos'!AA29="","",BETAINV(0.975,'cantidad pollos muertos'!AA29+1,'cantidad inicial pollos'!AA29-'cantidad pollos muertos'!AA29+1))</f>
        <v>5.9823666840950529E-2</v>
      </c>
      <c r="AZ30" t="str">
        <f>IF('cantidad pollos muertos'!AZ31="","",BETAINV(0.025,'cantidad pollos muertos'!AZ31+1,'cantidad inicial pollos'!AZ31-'cantidad pollos muertos'!AZ31+1))</f>
        <v/>
      </c>
      <c r="BA30" t="str">
        <f>IF('cantidad pollos muertos'!AZ31="","",BETAINV(0.975,'cantidad pollos muertos'!AZ31+1,'cantidad inicial pollos'!AZ31-'cantidad pollos muertos'!AZ31+1))</f>
        <v/>
      </c>
      <c r="BB30" t="str">
        <f>IF('cantidad pollos muertos'!BC31="","",BETAINV(0.025,'cantidad pollos muertos'!BC31+1,'cantidad inicial pollos'!BC31-'cantidad pollos muertos'!BC31+1))</f>
        <v/>
      </c>
      <c r="BC30" t="str">
        <f>IF('cantidad pollos muertos'!BC31="","",BETAINV(0.975,'cantidad pollos muertos'!BC31+1,'cantidad inicial pollos'!BC31-'cantidad pollos muertos'!BC31+1))</f>
        <v/>
      </c>
      <c r="BD30" t="str">
        <f>IF('cantidad pollos muertos'!BD31="","",BETAINV(0.025,'cantidad pollos muertos'!BD31+1,'cantidad inicial pollos'!BD31-'cantidad pollos muertos'!BD31+1))</f>
        <v/>
      </c>
      <c r="BE30" t="str">
        <f>IF('cantidad pollos muertos'!BD31="","",BETAINV(0.975,'cantidad pollos muertos'!BD31+1,'cantidad inicial pollos'!BD31-'cantidad pollos muertos'!BD31+1))</f>
        <v/>
      </c>
    </row>
    <row r="31" spans="1:57" x14ac:dyDescent="0.25">
      <c r="A31" t="s">
        <v>0</v>
      </c>
      <c r="B31">
        <f>IF('cantidad pollos muertos'!C30="","",BETAINV(0.025,'cantidad pollos muertos'!C30+1,'cantidad inicial pollos'!C30-'cantidad pollos muertos'!C30+1))</f>
        <v>8.6525355913866425E-2</v>
      </c>
      <c r="C31">
        <f>IF('cantidad pollos muertos'!C30="","",BETAINV(0.975,'cantidad pollos muertos'!C30+1,'cantidad inicial pollos'!C30-'cantidad pollos muertos'!C30+1))</f>
        <v>0.10194651920428111</v>
      </c>
      <c r="D31">
        <f>IF('cantidad pollos muertos'!D30="","",BETAINV(0.025,'cantidad pollos muertos'!D30+1,'cantidad inicial pollos'!D30-'cantidad pollos muertos'!D30+1))</f>
        <v>4.4518713527726406E-2</v>
      </c>
      <c r="E31">
        <f>IF('cantidad pollos muertos'!D30="","",BETAINV(0.975,'cantidad pollos muertos'!D30+1,'cantidad inicial pollos'!D30-'cantidad pollos muertos'!D30+1))</f>
        <v>5.5416786877034996E-2</v>
      </c>
      <c r="F31">
        <f>IF('cantidad pollos muertos'!E30="","",BETAINV(0.025,'cantidad pollos muertos'!E30+1,'cantidad inicial pollos'!E30-'cantidad pollos muertos'!E30+1))</f>
        <v>6.0104135491019499E-2</v>
      </c>
      <c r="G31">
        <f>IF('cantidad pollos muertos'!E30="","",BETAINV(0.975,'cantidad pollos muertos'!E30+1,'cantidad inicial pollos'!E30-'cantidad pollos muertos'!E30+1))</f>
        <v>7.2560671178981351E-2</v>
      </c>
      <c r="H31">
        <f>IF('cantidad pollos muertos'!F30="","",BETAINV(0.025,'cantidad pollos muertos'!F30+1,'cantidad inicial pollos'!F30-'cantidad pollos muertos'!F30+1))</f>
        <v>2.6695568283113837E-2</v>
      </c>
      <c r="I31">
        <f>IF('cantidad pollos muertos'!F30="","",BETAINV(0.975,'cantidad pollos muertos'!F30+1,'cantidad inicial pollos'!F30-'cantidad pollos muertos'!F30+1))</f>
        <v>3.5359449053207093E-2</v>
      </c>
      <c r="J31">
        <f>IF('cantidad pollos muertos'!G30="","",BETAINV(0.025,'cantidad pollos muertos'!G30+1,'cantidad inicial pollos'!G30-'cantidad pollos muertos'!G30+1))</f>
        <v>2.6865425799190865E-2</v>
      </c>
      <c r="K31">
        <f>IF('cantidad pollos muertos'!G30="","",BETAINV(0.975,'cantidad pollos muertos'!G30+1,'cantidad inicial pollos'!G30-'cantidad pollos muertos'!G30+1))</f>
        <v>3.5557074850086856E-2</v>
      </c>
      <c r="L31">
        <f>IF('cantidad pollos muertos'!H30="","",BETAINV(0.025,'cantidad pollos muertos'!H30+1,'cantidad inicial pollos'!L30-'cantidad pollos muertos'!H30+1))</f>
        <v>2.0370147659640597E-2</v>
      </c>
      <c r="M31">
        <f>IF('cantidad pollos muertos'!H30="","",BETAINV(0.975,'cantidad pollos muertos'!H30+1,'cantidad inicial pollos'!H30-'cantidad pollos muertos'!H30+1))</f>
        <v>3.1678524599931701E-2</v>
      </c>
      <c r="N31">
        <f>IF('cantidad pollos muertos'!I30="","",BETAINV(0.025,'cantidad pollos muertos'!I30+1,'cantidad inicial pollos'!I30-'cantidad pollos muertos'!I30+1))</f>
        <v>1.4561361604496814E-2</v>
      </c>
      <c r="O31">
        <f>IF('cantidad pollos muertos'!I30="","",BETAINV(0.975,'cantidad pollos muertos'!I30+1,'cantidad inicial pollos'!I30-'cantidad pollos muertos'!I30+1))</f>
        <v>2.1107745269561939E-2</v>
      </c>
      <c r="P31">
        <f>IF('cantidad pollos muertos'!J30="","",BETAINV(0.025,'cantidad pollos muertos'!J30+1,'cantidad inicial pollos'!J30-'cantidad pollos muertos'!J30+1))</f>
        <v>1.2503203635974673E-2</v>
      </c>
      <c r="Q31">
        <f>IF('cantidad pollos muertos'!J30="","",BETAINV(0.975,'cantidad pollos muertos'!J30+1,'cantidad inicial pollos'!J30-'cantidad pollos muertos'!J30+1))</f>
        <v>1.8734841895999388E-2</v>
      </c>
      <c r="R31">
        <f>IF('cantidad pollos muertos'!K30="","",BETAINV(0.025,'cantidad pollos muertos'!K30+1,'cantidad inicial pollos'!K30-'cantidad pollos muertos'!K30+1))</f>
        <v>2.6983895533415004E-2</v>
      </c>
      <c r="S31">
        <f>IF('cantidad pollos muertos'!K30="","",BETAINV(0.975,'cantidad pollos muertos'!K30+1,'cantidad inicial pollos'!K30-'cantidad pollos muertos'!K30+1))</f>
        <v>3.5847816772838548E-2</v>
      </c>
      <c r="T31">
        <f>IF('cantidad pollos muertos'!L30="","",BETAINV(0.025,'cantidad pollos muertos'!L30+1,'cantidad inicial pollos'!L30-'cantidad pollos muertos'!L30+1))</f>
        <v>1.4979976844291159E-3</v>
      </c>
      <c r="U31">
        <f>IF('cantidad pollos muertos'!L30="","",BETAINV(0.975,'cantidad pollos muertos'!L30+1,'cantidad inicial pollos'!L30-'cantidad pollos muertos'!L30+1))</f>
        <v>4.047231807107976E-3</v>
      </c>
      <c r="V31">
        <f>IF('cantidad pollos muertos'!M30="","",BETAINV(0.025,'cantidad pollos muertos'!M30+1,'cantidad inicial pollos'!M30-'cantidad pollos muertos'!M30+1))</f>
        <v>3.8589917569436562E-2</v>
      </c>
      <c r="W31">
        <f>IF('cantidad pollos muertos'!M30="","",BETAINV(0.975,'cantidad pollos muertos'!M30+1,'cantidad inicial pollos'!M30-'cantidad pollos muertos'!M30+1))</f>
        <v>4.8804682450191428E-2</v>
      </c>
      <c r="X31">
        <f>IF('cantidad pollos muertos'!N30="","",BETAINV(0.025,'cantidad pollos muertos'!N30+1,'cantidad inicial pollos'!N30-'cantidad pollos muertos'!N30+1))</f>
        <v>3.931279542603084E-2</v>
      </c>
      <c r="Y31">
        <f>IF('cantidad pollos muertos'!N30="","",BETAINV(0.975,'cantidad pollos muertos'!N30+1,'cantidad inicial pollos'!N30-'cantidad pollos muertos'!N30+1))</f>
        <v>5.0105327772253405E-2</v>
      </c>
      <c r="Z31" t="str">
        <f>IF('cantidad pollos muertos'!O30="","",BETAINV(0.025,'cantidad pollos muertos'!O30+1,'cantidad inicial pollos'!O30-'cantidad pollos muertos'!O30+1))</f>
        <v/>
      </c>
      <c r="AA31" t="str">
        <f>IF('cantidad pollos muertos'!O30="","",BETAINV(0.975,'cantidad pollos muertos'!O30+1,'cantidad inicial pollos'!O30-'cantidad pollos muertos'!O30+1))</f>
        <v/>
      </c>
      <c r="AB31">
        <f>IF('cantidad pollos muertos'!P30="","",BETAINV(0.025,'cantidad pollos muertos'!P30+1,'cantidad inicial pollos'!P30-'cantidad pollos muertos'!P30+1))</f>
        <v>6.0845626424668862E-2</v>
      </c>
      <c r="AC31">
        <f>IF('cantidad pollos muertos'!P30="","",BETAINV(0.975,'cantidad pollos muertos'!P30+1,'cantidad inicial pollos'!P30-'cantidad pollos muertos'!P30+1))</f>
        <v>7.3365474637230421E-2</v>
      </c>
      <c r="AD31">
        <f>IF('cantidad pollos muertos'!Q30="","",BETAINV(0.025,'cantidad pollos muertos'!Q30+1,'cantidad inicial pollos'!Q30-'cantidad pollos muertos'!Q30+1))</f>
        <v>1.792458250970784E-2</v>
      </c>
      <c r="AE31">
        <f>IF('cantidad pollos muertos'!Q30="","",BETAINV(0.975,'cantidad pollos muertos'!Q30+1,'cantidad inicial pollos'!Q30-'cantidad pollos muertos'!Q30+1))</f>
        <v>2.5444646664555592E-2</v>
      </c>
      <c r="AF31">
        <f>IF('cantidad pollos muertos'!R30="","",BETAINV(0.025,'cantidad pollos muertos'!R30+1,'cantidad inicial pollos'!R30-'cantidad pollos muertos'!R30+1))</f>
        <v>4.4053347440369803E-2</v>
      </c>
      <c r="AG31">
        <f>IF('cantidad pollos muertos'!R30="","",BETAINV(0.975,'cantidad pollos muertos'!R30+1,'cantidad inicial pollos'!R30-'cantidad pollos muertos'!R30+1))</f>
        <v>5.5300224852386948E-2</v>
      </c>
      <c r="AH31" t="str">
        <f>IF('cantidad pollos muertos'!S30="","",BETAINV(0.025,'cantidad pollos muertos'!S30+1,'cantidad inicial pollos'!S30-'cantidad pollos muertos'!S30+1))</f>
        <v/>
      </c>
      <c r="AI31" t="str">
        <f>IF('cantidad pollos muertos'!S30="","",BETAINV(0.975,'cantidad pollos muertos'!S30+1,'cantidad inicial pollos'!S30-'cantidad pollos muertos'!S30+1))</f>
        <v/>
      </c>
      <c r="AJ31">
        <f>IF('cantidad pollos muertos'!T30="","",BETAINV(0.025,'cantidad pollos muertos'!T30+1,'cantidad inicial pollos'!T30-'cantidad pollos muertos'!T30+1))</f>
        <v>2.973684035066651E-2</v>
      </c>
      <c r="AK31">
        <f>IF('cantidad pollos muertos'!T30="","",BETAINV(0.975,'cantidad pollos muertos'!T30+1,'cantidad inicial pollos'!T30-'cantidad pollos muertos'!T30+1))</f>
        <v>3.8829712383214643E-2</v>
      </c>
      <c r="AL31">
        <f>IF('cantidad pollos muertos'!U30="","",BETAINV(0.025,'cantidad pollos muertos'!U30+1,'cantidad inicial pollos'!U30-'cantidad pollos muertos'!U30+1))</f>
        <v>3.9565722676925881E-2</v>
      </c>
      <c r="AM31">
        <f>IF('cantidad pollos muertos'!U30="","",BETAINV(0.975,'cantidad pollos muertos'!U30+1,'cantidad inicial pollos'!U30-'cantidad pollos muertos'!U30+1))</f>
        <v>4.9902585159137036E-2</v>
      </c>
      <c r="AN31">
        <f>IF('cantidad pollos muertos'!V30="","",BETAINV(0.025,'cantidad pollos muertos'!V30+1,'cantidad inicial pollos'!V30-'cantidad pollos muertos'!V30+1))</f>
        <v>1.5535526380463025E-2</v>
      </c>
      <c r="AO31">
        <f>IF('cantidad pollos muertos'!V30="","",BETAINV(0.975,'cantidad pollos muertos'!V30+1,'cantidad inicial pollos'!V30-'cantidad pollos muertos'!V30+1))</f>
        <v>2.2331522877215626E-2</v>
      </c>
      <c r="AP31" t="str">
        <f>IF('cantidad pollos muertos'!W30="","",BETAINV(0.025,'cantidad pollos muertos'!W30+1,'cantidad inicial pollos'!W30-'cantidad pollos muertos'!W30+1))</f>
        <v/>
      </c>
      <c r="AQ31" t="str">
        <f>IF('cantidad pollos muertos'!W30="","",BETAINV(0.975,'cantidad pollos muertos'!W30+1,'cantidad inicial pollos'!W30-'cantidad pollos muertos'!W30+1))</f>
        <v/>
      </c>
      <c r="AR31">
        <f>IF('cantidad pollos muertos'!X30="","",BETAINV(0.025,'cantidad pollos muertos'!X30+1,'cantidad inicial pollos'!X30-'cantidad pollos muertos'!X30+1))</f>
        <v>2.13818847227021E-2</v>
      </c>
      <c r="AS31">
        <f>IF('cantidad pollos muertos'!X30="","",BETAINV(0.975,'cantidad pollos muertos'!X30+1,'cantidad inicial pollos'!X30-'cantidad pollos muertos'!X30+1))</f>
        <v>2.9222205559084391E-2</v>
      </c>
      <c r="AT31">
        <f>IF('cantidad pollos muertos'!Y30="","",BETAINV(0.025,'cantidad pollos muertos'!Y30+1,'cantidad inicial pollos'!Y30-'cantidad pollos muertos'!Y30+1))</f>
        <v>2.4862914067802163E-2</v>
      </c>
      <c r="AU31">
        <f>IF('cantidad pollos muertos'!Y30="","",BETAINV(0.975,'cantidad pollos muertos'!Y30+1,'cantidad inicial pollos'!Y30-'cantidad pollos muertos'!Y30+1))</f>
        <v>3.3252754313085942E-2</v>
      </c>
      <c r="AV31">
        <f>IF('cantidad pollos muertos'!Z30="","",BETAINV(0.025,'cantidad pollos muertos'!Z30+1,'cantidad inicial pollos'!Z30-'cantidad pollos muertos'!Z30+1))</f>
        <v>2.13818847227021E-2</v>
      </c>
      <c r="AW31">
        <f>IF('cantidad pollos muertos'!Z30="","",BETAINV(0.975,'cantidad pollos muertos'!Z30+1,'cantidad inicial pollos'!Z30-'cantidad pollos muertos'!Z30+1))</f>
        <v>2.9222205559084391E-2</v>
      </c>
      <c r="AX31">
        <f>IF('cantidad pollos muertos'!AA30="","",BETAINV(0.025,'cantidad pollos muertos'!AA30+1,'cantidad inicial pollos'!AA30-'cantidad pollos muertos'!AA30+1))</f>
        <v>2.6078317044177832E-2</v>
      </c>
      <c r="AY31">
        <f>IF('cantidad pollos muertos'!AA30="","",BETAINV(0.975,'cantidad pollos muertos'!AA30+1,'cantidad inicial pollos'!AA30-'cantidad pollos muertos'!AA30+1))</f>
        <v>3.4650073052696961E-2</v>
      </c>
      <c r="AZ31" t="str">
        <f>IF('cantidad pollos muertos'!AZ32="","",BETAINV(0.025,'cantidad pollos muertos'!AZ32+1,'cantidad inicial pollos'!AZ32-'cantidad pollos muertos'!AZ32+1))</f>
        <v/>
      </c>
      <c r="BA31" t="str">
        <f>IF('cantidad pollos muertos'!AZ32="","",BETAINV(0.975,'cantidad pollos muertos'!AZ32+1,'cantidad inicial pollos'!AZ32-'cantidad pollos muertos'!AZ32+1))</f>
        <v/>
      </c>
      <c r="BB31" t="str">
        <f>IF('cantidad pollos muertos'!BC32="","",BETAINV(0.025,'cantidad pollos muertos'!BC32+1,'cantidad inicial pollos'!BC32-'cantidad pollos muertos'!BC32+1))</f>
        <v/>
      </c>
      <c r="BC31" t="str">
        <f>IF('cantidad pollos muertos'!BC32="","",BETAINV(0.975,'cantidad pollos muertos'!BC32+1,'cantidad inicial pollos'!BC32-'cantidad pollos muertos'!BC32+1))</f>
        <v/>
      </c>
      <c r="BD31" t="str">
        <f>IF('cantidad pollos muertos'!BD32="","",BETAINV(0.025,'cantidad pollos muertos'!BD32+1,'cantidad inicial pollos'!BD32-'cantidad pollos muertos'!BD32+1))</f>
        <v/>
      </c>
      <c r="BE31" t="str">
        <f>IF('cantidad pollos muertos'!BD32="","",BETAINV(0.975,'cantidad pollos muertos'!BD32+1,'cantidad inicial pollos'!BD32-'cantidad pollos muertos'!BD32+1))</f>
        <v/>
      </c>
    </row>
    <row r="32" spans="1:57" x14ac:dyDescent="0.25">
      <c r="A32" t="s">
        <v>31</v>
      </c>
      <c r="B32">
        <f>IF('cantidad pollos muertos'!C31="","",BETAINV(0.025,'cantidad pollos muertos'!C31+1,'cantidad inicial pollos'!C31-'cantidad pollos muertos'!C31+1))</f>
        <v>2.2862809123575904E-2</v>
      </c>
      <c r="C32">
        <f>IF('cantidad pollos muertos'!C31="","",BETAINV(0.975,'cantidad pollos muertos'!C31+1,'cantidad inicial pollos'!C31-'cantidad pollos muertos'!C31+1))</f>
        <v>3.5875547452165923E-2</v>
      </c>
      <c r="D32">
        <f>IF('cantidad pollos muertos'!D31="","",BETAINV(0.025,'cantidad pollos muertos'!D31+1,'cantidad inicial pollos'!D31-'cantidad pollos muertos'!D31+1))</f>
        <v>7.1155165317512842E-3</v>
      </c>
      <c r="E32">
        <f>IF('cantidad pollos muertos'!D31="","",BETAINV(0.975,'cantidad pollos muertos'!D31+1,'cantidad inicial pollos'!D31-'cantidad pollos muertos'!D31+1))</f>
        <v>1.4586274342798577E-2</v>
      </c>
      <c r="F32">
        <f>IF('cantidad pollos muertos'!E31="","",BETAINV(0.025,'cantidad pollos muertos'!E31+1,'cantidad inicial pollos'!E31-'cantidad pollos muertos'!E31+1))</f>
        <v>6.4857754252320987E-2</v>
      </c>
      <c r="G32">
        <f>IF('cantidad pollos muertos'!E31="","",BETAINV(0.975,'cantidad pollos muertos'!E31+1,'cantidad inicial pollos'!E31-'cantidad pollos muertos'!E31+1))</f>
        <v>8.4062077258677426E-2</v>
      </c>
      <c r="H32">
        <f>IF('cantidad pollos muertos'!F31="","",BETAINV(0.025,'cantidad pollos muertos'!F31+1,'cantidad inicial pollos'!F31-'cantidad pollos muertos'!F31+1))</f>
        <v>8.4022531515992302E-2</v>
      </c>
      <c r="I32">
        <f>IF('cantidad pollos muertos'!F31="","",BETAINV(0.975,'cantidad pollos muertos'!F31+1,'cantidad inicial pollos'!F31-'cantidad pollos muertos'!F31+1))</f>
        <v>0.10545826729356222</v>
      </c>
      <c r="J32">
        <f>IF('cantidad pollos muertos'!G31="","",BETAINV(0.025,'cantidad pollos muertos'!G31+1,'cantidad inicial pollos'!G31-'cantidad pollos muertos'!G31+1))</f>
        <v>4.3316314532780856E-2</v>
      </c>
      <c r="K32">
        <f>IF('cantidad pollos muertos'!G31="","",BETAINV(0.975,'cantidad pollos muertos'!G31+1,'cantidad inicial pollos'!G31-'cantidad pollos muertos'!G31+1))</f>
        <v>5.9447886587737586E-2</v>
      </c>
      <c r="L32">
        <f>IF('cantidad pollos muertos'!H31="","",BETAINV(0.025,'cantidad pollos muertos'!H31+1,'cantidad inicial pollos'!L31-'cantidad pollos muertos'!H31+1))</f>
        <v>1.8158893719677195E-2</v>
      </c>
      <c r="M32">
        <f>IF('cantidad pollos muertos'!H31="","",BETAINV(0.975,'cantidad pollos muertos'!H31+1,'cantidad inicial pollos'!H31-'cantidad pollos muertos'!H31+1))</f>
        <v>3.0855540136255133E-2</v>
      </c>
      <c r="N32">
        <f>IF('cantidad pollos muertos'!I31="","",BETAINV(0.025,'cantidad pollos muertos'!I31+1,'cantidad inicial pollos'!I31-'cantidad pollos muertos'!I31+1))</f>
        <v>2.5771162859455771E-2</v>
      </c>
      <c r="O32">
        <f>IF('cantidad pollos muertos'!I31="","",BETAINV(0.975,'cantidad pollos muertos'!I31+1,'cantidad inicial pollos'!I31-'cantidad pollos muertos'!I31+1))</f>
        <v>3.8165194033874528E-2</v>
      </c>
      <c r="P32">
        <f>IF('cantidad pollos muertos'!J31="","",BETAINV(0.025,'cantidad pollos muertos'!J31+1,'cantidad inicial pollos'!J31-'cantidad pollos muertos'!J31+1))</f>
        <v>2.2766651021189695E-2</v>
      </c>
      <c r="Q32">
        <f>IF('cantidad pollos muertos'!J31="","",BETAINV(0.975,'cantidad pollos muertos'!J31+1,'cantidad inicial pollos'!J31-'cantidad pollos muertos'!J31+1))</f>
        <v>3.5210217385896914E-2</v>
      </c>
      <c r="R32">
        <f>IF('cantidad pollos muertos'!K31="","",BETAINV(0.025,'cantidad pollos muertos'!K31+1,'cantidad inicial pollos'!K31-'cantidad pollos muertos'!K31+1))</f>
        <v>2.0193265879392023E-2</v>
      </c>
      <c r="S32">
        <f>IF('cantidad pollos muertos'!K31="","",BETAINV(0.975,'cantidad pollos muertos'!K31+1,'cantidad inicial pollos'!K31-'cantidad pollos muertos'!K31+1))</f>
        <v>3.1340467279927009E-2</v>
      </c>
      <c r="T32">
        <f>IF('cantidad pollos muertos'!L31="","",BETAINV(0.025,'cantidad pollos muertos'!L31+1,'cantidad inicial pollos'!L31-'cantidad pollos muertos'!L31+1))</f>
        <v>2.7843333219580112E-2</v>
      </c>
      <c r="U32">
        <f>IF('cantidad pollos muertos'!L31="","",BETAINV(0.975,'cantidad pollos muertos'!L31+1,'cantidad inicial pollos'!L31-'cantidad pollos muertos'!L31+1))</f>
        <v>4.0662400954290412E-2</v>
      </c>
      <c r="V32">
        <f>IF('cantidad pollos muertos'!M31="","",BETAINV(0.025,'cantidad pollos muertos'!M31+1,'cantidad inicial pollos'!M31-'cantidad pollos muertos'!M31+1))</f>
        <v>2.4717031834518777E-2</v>
      </c>
      <c r="W32">
        <f>IF('cantidad pollos muertos'!M31="","",BETAINV(0.975,'cantidad pollos muertos'!M31+1,'cantidad inicial pollos'!M31-'cantidad pollos muertos'!M31+1))</f>
        <v>3.7611024454305642E-2</v>
      </c>
      <c r="X32">
        <f>IF('cantidad pollos muertos'!N31="","",BETAINV(0.025,'cantidad pollos muertos'!N31+1,'cantidad inicial pollos'!N31-'cantidad pollos muertos'!N31+1))</f>
        <v>3.1276034151478477E-2</v>
      </c>
      <c r="Y32">
        <f>IF('cantidad pollos muertos'!N31="","",BETAINV(0.975,'cantidad pollos muertos'!N31+1,'cantidad inicial pollos'!N31-'cantidad pollos muertos'!N31+1))</f>
        <v>4.5555944845034224E-2</v>
      </c>
      <c r="Z32" t="str">
        <f>IF('cantidad pollos muertos'!O31="","",BETAINV(0.025,'cantidad pollos muertos'!O31+1,'cantidad inicial pollos'!O31-'cantidad pollos muertos'!O31+1))</f>
        <v/>
      </c>
      <c r="AA32" t="str">
        <f>IF('cantidad pollos muertos'!O31="","",BETAINV(0.975,'cantidad pollos muertos'!O31+1,'cantidad inicial pollos'!O31-'cantidad pollos muertos'!O31+1))</f>
        <v/>
      </c>
      <c r="AB32">
        <f>IF('cantidad pollos muertos'!P31="","",BETAINV(0.025,'cantidad pollos muertos'!P31+1,'cantidad inicial pollos'!P31-'cantidad pollos muertos'!P31+1))</f>
        <v>2.446075798050024E-2</v>
      </c>
      <c r="AC32">
        <f>IF('cantidad pollos muertos'!P31="","",BETAINV(0.975,'cantidad pollos muertos'!P31+1,'cantidad inicial pollos'!P31-'cantidad pollos muertos'!P31+1))</f>
        <v>3.7042975275588641E-2</v>
      </c>
      <c r="AD32">
        <f>IF('cantidad pollos muertos'!Q31="","",BETAINV(0.025,'cantidad pollos muertos'!Q31+1,'cantidad inicial pollos'!Q31-'cantidad pollos muertos'!Q31+1))</f>
        <v>1.4230066002833384E-2</v>
      </c>
      <c r="AE32">
        <f>IF('cantidad pollos muertos'!Q31="","",BETAINV(0.975,'cantidad pollos muertos'!Q31+1,'cantidad inicial pollos'!Q31-'cantidad pollos muertos'!Q31+1))</f>
        <v>2.4195564681568138E-2</v>
      </c>
      <c r="AF32">
        <f>IF('cantidad pollos muertos'!R31="","",BETAINV(0.025,'cantidad pollos muertos'!R31+1,'cantidad inicial pollos'!R31-'cantidad pollos muertos'!R31+1))</f>
        <v>4.2992871649937689E-2</v>
      </c>
      <c r="AG32">
        <f>IF('cantidad pollos muertos'!R31="","",BETAINV(0.975,'cantidad pollos muertos'!R31+1,'cantidad inicial pollos'!R31-'cantidad pollos muertos'!R31+1))</f>
        <v>5.9072001021270415E-2</v>
      </c>
      <c r="AH32" t="str">
        <f>IF('cantidad pollos muertos'!S31="","",BETAINV(0.025,'cantidad pollos muertos'!S31+1,'cantidad inicial pollos'!S31-'cantidad pollos muertos'!S31+1))</f>
        <v/>
      </c>
      <c r="AI32" t="str">
        <f>IF('cantidad pollos muertos'!S31="","",BETAINV(0.975,'cantidad pollos muertos'!S31+1,'cantidad inicial pollos'!S31-'cantidad pollos muertos'!S31+1))</f>
        <v/>
      </c>
      <c r="AJ32">
        <f>IF('cantidad pollos muertos'!T31="","",BETAINV(0.025,'cantidad pollos muertos'!T31+1,'cantidad inicial pollos'!T31-'cantidad pollos muertos'!T31+1))</f>
        <v>4.5262147987114976E-2</v>
      </c>
      <c r="AK32">
        <f>IF('cantidad pollos muertos'!T31="","",BETAINV(0.975,'cantidad pollos muertos'!T31+1,'cantidad inicial pollos'!T31-'cantidad pollos muertos'!T31+1))</f>
        <v>6.2027969605274014E-2</v>
      </c>
      <c r="AL32">
        <f>IF('cantidad pollos muertos'!U31="","",BETAINV(0.025,'cantidad pollos muertos'!U31+1,'cantidad inicial pollos'!U31-'cantidad pollos muertos'!U31+1))</f>
        <v>2.2118596095391522E-2</v>
      </c>
      <c r="AM32">
        <f>IF('cantidad pollos muertos'!U31="","",BETAINV(0.975,'cantidad pollos muertos'!U31+1,'cantidad inicial pollos'!U31-'cantidad pollos muertos'!U31+1))</f>
        <v>3.440787480101859E-2</v>
      </c>
      <c r="AN32">
        <f>IF('cantidad pollos muertos'!V31="","",BETAINV(0.025,'cantidad pollos muertos'!V31+1,'cantidad inicial pollos'!V31-'cantidad pollos muertos'!V31+1))</f>
        <v>3.1276034151478477E-2</v>
      </c>
      <c r="AO32">
        <f>IF('cantidad pollos muertos'!V31="","",BETAINV(0.975,'cantidad pollos muertos'!V31+1,'cantidad inicial pollos'!V31-'cantidad pollos muertos'!V31+1))</f>
        <v>4.5555944845034224E-2</v>
      </c>
      <c r="AP32" t="str">
        <f>IF('cantidad pollos muertos'!W31="","",BETAINV(0.025,'cantidad pollos muertos'!W31+1,'cantidad inicial pollos'!W31-'cantidad pollos muertos'!W31+1))</f>
        <v/>
      </c>
      <c r="AQ32" t="str">
        <f>IF('cantidad pollos muertos'!W31="","",BETAINV(0.975,'cantidad pollos muertos'!W31+1,'cantidad inicial pollos'!W31-'cantidad pollos muertos'!W31+1))</f>
        <v/>
      </c>
      <c r="AR32">
        <f>IF('cantidad pollos muertos'!X31="","",BETAINV(0.025,'cantidad pollos muertos'!X31+1,'cantidad inicial pollos'!X31-'cantidad pollos muertos'!X31+1))</f>
        <v>3.7190174834541317E-2</v>
      </c>
      <c r="AS32">
        <f>IF('cantidad pollos muertos'!X31="","",BETAINV(0.975,'cantidad pollos muertos'!X31+1,'cantidad inicial pollos'!X31-'cantidad pollos muertos'!X31+1))</f>
        <v>5.2286779639641345E-2</v>
      </c>
      <c r="AT32">
        <f>IF('cantidad pollos muertos'!Y31="","",BETAINV(0.025,'cantidad pollos muertos'!Y31+1,'cantidad inicial pollos'!Y31-'cantidad pollos muertos'!Y31+1))</f>
        <v>0.10133593744295129</v>
      </c>
      <c r="AU32">
        <f>IF('cantidad pollos muertos'!Y31="","",BETAINV(0.975,'cantidad pollos muertos'!Y31+1,'cantidad inicial pollos'!Y31-'cantidad pollos muertos'!Y31+1))</f>
        <v>0.12450985169291362</v>
      </c>
      <c r="AV32">
        <f>IF('cantidad pollos muertos'!Z31="","",BETAINV(0.025,'cantidad pollos muertos'!Z31+1,'cantidad inicial pollos'!Z31-'cantidad pollos muertos'!Z31+1))</f>
        <v>4.9806024605806735E-2</v>
      </c>
      <c r="AW32">
        <f>IF('cantidad pollos muertos'!Z31="","",BETAINV(0.975,'cantidad pollos muertos'!Z31+1,'cantidad inicial pollos'!Z31-'cantidad pollos muertos'!Z31+1))</f>
        <v>6.6944739764849825E-2</v>
      </c>
      <c r="AX32">
        <f>IF('cantidad pollos muertos'!AA31="","",BETAINV(0.025,'cantidad pollos muertos'!AA31+1,'cantidad inicial pollos'!AA31-'cantidad pollos muertos'!AA31+1))</f>
        <v>3.6868951339453608E-2</v>
      </c>
      <c r="AY32">
        <f>IF('cantidad pollos muertos'!AA31="","",BETAINV(0.975,'cantidad pollos muertos'!AA31+1,'cantidad inicial pollos'!AA31-'cantidad pollos muertos'!AA31+1))</f>
        <v>5.1908673952556939E-2</v>
      </c>
      <c r="AZ32" t="str">
        <f>IF('cantidad pollos muertos'!AZ33="","",BETAINV(0.025,'cantidad pollos muertos'!AZ33+1,'cantidad inicial pollos'!AZ33-'cantidad pollos muertos'!AZ33+1))</f>
        <v/>
      </c>
      <c r="BA32" t="str">
        <f>IF('cantidad pollos muertos'!AZ33="","",BETAINV(0.975,'cantidad pollos muertos'!AZ33+1,'cantidad inicial pollos'!AZ33-'cantidad pollos muertos'!AZ33+1))</f>
        <v/>
      </c>
      <c r="BB32" t="str">
        <f>IF('cantidad pollos muertos'!BC33="","",BETAINV(0.025,'cantidad pollos muertos'!BC33+1,'cantidad inicial pollos'!BC33-'cantidad pollos muertos'!BC33+1))</f>
        <v/>
      </c>
      <c r="BC32" t="str">
        <f>IF('cantidad pollos muertos'!BC33="","",BETAINV(0.975,'cantidad pollos muertos'!BC33+1,'cantidad inicial pollos'!BC33-'cantidad pollos muertos'!BC33+1))</f>
        <v/>
      </c>
      <c r="BD32" t="str">
        <f>IF('cantidad pollos muertos'!BD33="","",BETAINV(0.025,'cantidad pollos muertos'!BD33+1,'cantidad inicial pollos'!BD33-'cantidad pollos muertos'!BD33+1))</f>
        <v/>
      </c>
      <c r="BE32" t="str">
        <f>IF('cantidad pollos muertos'!BD33="","",BETAINV(0.975,'cantidad pollos muertos'!BD33+1,'cantidad inicial pollos'!BD33-'cantidad pollos muertos'!BD33+1))</f>
        <v/>
      </c>
    </row>
    <row r="33" spans="1:57" x14ac:dyDescent="0.25">
      <c r="A33" t="s">
        <v>32</v>
      </c>
      <c r="B33">
        <f>IF('cantidad pollos muertos'!C32="","",BETAINV(0.025,'cantidad pollos muertos'!C32+1,'cantidad inicial pollos'!C32-'cantidad pollos muertos'!C32+1))</f>
        <v>5.3986217274952807E-2</v>
      </c>
      <c r="C33">
        <f>IF('cantidad pollos muertos'!C32="","",BETAINV(0.975,'cantidad pollos muertos'!C32+1,'cantidad inicial pollos'!C32-'cantidad pollos muertos'!C32+1))</f>
        <v>7.2837734257360953E-2</v>
      </c>
      <c r="D33">
        <f>IF('cantidad pollos muertos'!D32="","",BETAINV(0.025,'cantidad pollos muertos'!D32+1,'cantidad inicial pollos'!D32-'cantidad pollos muertos'!D32+1))</f>
        <v>8.8465166721894056E-2</v>
      </c>
      <c r="E33">
        <f>IF('cantidad pollos muertos'!D32="","",BETAINV(0.975,'cantidad pollos muertos'!D32+1,'cantidad inicial pollos'!D32-'cantidad pollos muertos'!D32+1))</f>
        <v>0.11038500352618252</v>
      </c>
      <c r="F33">
        <f>IF('cantidad pollos muertos'!E32="","",BETAINV(0.025,'cantidad pollos muertos'!E32+1,'cantidad inicial pollos'!E32-'cantidad pollos muertos'!E32+1))</f>
        <v>6.7160950641252867E-2</v>
      </c>
      <c r="G33">
        <f>IF('cantidad pollos muertos'!E32="","",BETAINV(0.975,'cantidad pollos muertos'!E32+1,'cantidad inicial pollos'!E32-'cantidad pollos muertos'!E32+1))</f>
        <v>8.6654171389301538E-2</v>
      </c>
      <c r="H33">
        <f>IF('cantidad pollos muertos'!F32="","",BETAINV(0.025,'cantidad pollos muertos'!F32+1,'cantidad inicial pollos'!F32-'cantidad pollos muertos'!F32+1))</f>
        <v>0.16259384132091201</v>
      </c>
      <c r="I33">
        <f>IF('cantidad pollos muertos'!F32="","",BETAINV(0.975,'cantidad pollos muertos'!F32+1,'cantidad inicial pollos'!F32-'cantidad pollos muertos'!F32+1))</f>
        <v>0.19052936761508965</v>
      </c>
      <c r="J33">
        <f>IF('cantidad pollos muertos'!G32="","",BETAINV(0.025,'cantidad pollos muertos'!G32+1,'cantidad inicial pollos'!G32-'cantidad pollos muertos'!G32+1))</f>
        <v>3.4303969413592726E-2</v>
      </c>
      <c r="K33">
        <f>IF('cantidad pollos muertos'!G32="","",BETAINV(0.975,'cantidad pollos muertos'!G32+1,'cantidad inicial pollos'!G32-'cantidad pollos muertos'!G32+1))</f>
        <v>4.8879020587854205E-2</v>
      </c>
      <c r="L33">
        <f>IF('cantidad pollos muertos'!H32="","",BETAINV(0.025,'cantidad pollos muertos'!H32+1,'cantidad inicial pollos'!L32-'cantidad pollos muertos'!H32+1))</f>
        <v>1.615404613598475E-2</v>
      </c>
      <c r="M33">
        <f>IF('cantidad pollos muertos'!H32="","",BETAINV(0.975,'cantidad pollos muertos'!H32+1,'cantidad inicial pollos'!H32-'cantidad pollos muertos'!H32+1))</f>
        <v>3.148773681492123E-2</v>
      </c>
      <c r="N33">
        <f>IF('cantidad pollos muertos'!I32="","",BETAINV(0.025,'cantidad pollos muertos'!I32+1,'cantidad inicial pollos'!I32-'cantidad pollos muertos'!I32+1))</f>
        <v>1.9041679811080816E-2</v>
      </c>
      <c r="O33">
        <f>IF('cantidad pollos muertos'!I32="","",BETAINV(0.975,'cantidad pollos muertos'!I32+1,'cantidad inicial pollos'!I32-'cantidad pollos muertos'!I32+1))</f>
        <v>2.9912923341796627E-2</v>
      </c>
      <c r="P33">
        <f>IF('cantidad pollos muertos'!J32="","",BETAINV(0.025,'cantidad pollos muertos'!J32+1,'cantidad inicial pollos'!J32-'cantidad pollos muertos'!J32+1))</f>
        <v>1.4790400871015713E-2</v>
      </c>
      <c r="Q33">
        <f>IF('cantidad pollos muertos'!J32="","",BETAINV(0.975,'cantidad pollos muertos'!J32+1,'cantidad inicial pollos'!J32-'cantidad pollos muertos'!J32+1))</f>
        <v>2.514329057165321E-2</v>
      </c>
      <c r="R33">
        <f>IF('cantidad pollos muertos'!K32="","",BETAINV(0.025,'cantidad pollos muertos'!K32+1,'cantidad inicial pollos'!K32-'cantidad pollos muertos'!K32+1))</f>
        <v>1.0466787871979192E-2</v>
      </c>
      <c r="S33">
        <f>IF('cantidad pollos muertos'!K32="","",BETAINV(0.975,'cantidad pollos muertos'!K32+1,'cantidad inicial pollos'!K32-'cantidad pollos muertos'!K32+1))</f>
        <v>1.8882110810163E-2</v>
      </c>
      <c r="T33">
        <f>IF('cantidad pollos muertos'!L32="","",BETAINV(0.025,'cantidad pollos muertos'!L32+1,'cantidad inicial pollos'!L32-'cantidad pollos muertos'!L32+1))</f>
        <v>1.5866328507658393E-2</v>
      </c>
      <c r="U33">
        <f>IF('cantidad pollos muertos'!L32="","",BETAINV(0.975,'cantidad pollos muertos'!L32+1,'cantidad inicial pollos'!L32-'cantidad pollos muertos'!L32+1))</f>
        <v>2.5916723462791502E-2</v>
      </c>
      <c r="V33">
        <f>IF('cantidad pollos muertos'!M32="","",BETAINV(0.025,'cantidad pollos muertos'!M32+1,'cantidad inicial pollos'!M32-'cantidad pollos muertos'!M32+1))</f>
        <v>1.7941703581315235E-2</v>
      </c>
      <c r="W33">
        <f>IF('cantidad pollos muertos'!M32="","",BETAINV(0.975,'cantidad pollos muertos'!M32+1,'cantidad inicial pollos'!M32-'cantidad pollos muertos'!M32+1))</f>
        <v>2.9174242589782073E-2</v>
      </c>
      <c r="X33">
        <f>IF('cantidad pollos muertos'!N32="","",BETAINV(0.025,'cantidad pollos muertos'!N32+1,'cantidad inicial pollos'!N32-'cantidad pollos muertos'!N32+1))</f>
        <v>2.4717031834518777E-2</v>
      </c>
      <c r="Y33">
        <f>IF('cantidad pollos muertos'!N32="","",BETAINV(0.975,'cantidad pollos muertos'!N32+1,'cantidad inicial pollos'!N32-'cantidad pollos muertos'!N32+1))</f>
        <v>3.7611024454305642E-2</v>
      </c>
      <c r="Z33" t="str">
        <f>IF('cantidad pollos muertos'!O32="","",BETAINV(0.025,'cantidad pollos muertos'!O32+1,'cantidad inicial pollos'!O32-'cantidad pollos muertos'!O32+1))</f>
        <v/>
      </c>
      <c r="AA33" t="str">
        <f>IF('cantidad pollos muertos'!O32="","",BETAINV(0.975,'cantidad pollos muertos'!O32+1,'cantidad inicial pollos'!O32-'cantidad pollos muertos'!O32+1))</f>
        <v/>
      </c>
      <c r="AB33">
        <f>IF('cantidad pollos muertos'!P32="","",BETAINV(0.025,'cantidad pollos muertos'!P32+1,'cantidad inicial pollos'!P32-'cantidad pollos muertos'!P32+1))</f>
        <v>2.0703023169750721E-2</v>
      </c>
      <c r="AC33">
        <f>IF('cantidad pollos muertos'!P32="","",BETAINV(0.975,'cantidad pollos muertos'!P32+1,'cantidad inicial pollos'!P32-'cantidad pollos muertos'!P32+1))</f>
        <v>3.2408707408363435E-2</v>
      </c>
      <c r="AD33">
        <f>IF('cantidad pollos muertos'!Q32="","",BETAINV(0.025,'cantidad pollos muertos'!Q32+1,'cantidad inicial pollos'!Q32-'cantidad pollos muertos'!Q32+1))</f>
        <v>2.3415766895981328E-2</v>
      </c>
      <c r="AE33">
        <f>IF('cantidad pollos muertos'!Q32="","",BETAINV(0.975,'cantidad pollos muertos'!Q32+1,'cantidad inicial pollos'!Q32-'cantidad pollos muertos'!Q32+1))</f>
        <v>3.6011498208289972E-2</v>
      </c>
      <c r="AF33">
        <f>IF('cantidad pollos muertos'!R32="","",BETAINV(0.025,'cantidad pollos muertos'!R32+1,'cantidad inicial pollos'!R32-'cantidad pollos muertos'!R32+1))</f>
        <v>1.7601681937956588E-2</v>
      </c>
      <c r="AG33">
        <f>IF('cantidad pollos muertos'!R32="","",BETAINV(0.975,'cantidad pollos muertos'!R32+1,'cantidad inicial pollos'!R32-'cantidad pollos muertos'!R32+1))</f>
        <v>2.8516687993629275E-2</v>
      </c>
      <c r="AH33" t="str">
        <f>IF('cantidad pollos muertos'!S32="","",BETAINV(0.025,'cantidad pollos muertos'!S32+1,'cantidad inicial pollos'!S32-'cantidad pollos muertos'!S32+1))</f>
        <v/>
      </c>
      <c r="AI33" t="str">
        <f>IF('cantidad pollos muertos'!S32="","",BETAINV(0.975,'cantidad pollos muertos'!S32+1,'cantidad inicial pollos'!S32-'cantidad pollos muertos'!S32+1))</f>
        <v/>
      </c>
      <c r="AJ33">
        <f>IF('cantidad pollos muertos'!T32="","",BETAINV(0.025,'cantidad pollos muertos'!T32+1,'cantidad inicial pollos'!T32-'cantidad pollos muertos'!T32+1))</f>
        <v>2.1628789470383252E-2</v>
      </c>
      <c r="AK33">
        <f>IF('cantidad pollos muertos'!T32="","",BETAINV(0.975,'cantidad pollos muertos'!T32+1,'cantidad inicial pollos'!T32-'cantidad pollos muertos'!T32+1))</f>
        <v>3.4056405943944212E-2</v>
      </c>
      <c r="AL33">
        <f>IF('cantidad pollos muertos'!U32="","",BETAINV(0.025,'cantidad pollos muertos'!U32+1,'cantidad inicial pollos'!U32-'cantidad pollos muertos'!U32+1))</f>
        <v>4.3876626882274242E-2</v>
      </c>
      <c r="AM33">
        <f>IF('cantidad pollos muertos'!U32="","",BETAINV(0.975,'cantidad pollos muertos'!U32+1,'cantidad inicial pollos'!U32-'cantidad pollos muertos'!U32+1))</f>
        <v>6.0756604213019205E-2</v>
      </c>
      <c r="AN33">
        <f>IF('cantidad pollos muertos'!V32="","",BETAINV(0.025,'cantidad pollos muertos'!V32+1,'cantidad inicial pollos'!V32-'cantidad pollos muertos'!V32+1))</f>
        <v>2.2442488471789312E-2</v>
      </c>
      <c r="AO33">
        <f>IF('cantidad pollos muertos'!V32="","",BETAINV(0.975,'cantidad pollos muertos'!V32+1,'cantidad inicial pollos'!V32-'cantidad pollos muertos'!V32+1))</f>
        <v>3.4809181285574531E-2</v>
      </c>
      <c r="AP33" t="str">
        <f>IF('cantidad pollos muertos'!W32="","",BETAINV(0.025,'cantidad pollos muertos'!W32+1,'cantidad inicial pollos'!W32-'cantidad pollos muertos'!W32+1))</f>
        <v/>
      </c>
      <c r="AQ33" t="str">
        <f>IF('cantidad pollos muertos'!W32="","",BETAINV(0.975,'cantidad pollos muertos'!W32+1,'cantidad inicial pollos'!W32-'cantidad pollos muertos'!W32+1))</f>
        <v/>
      </c>
      <c r="AR33">
        <f>IF('cantidad pollos muertos'!X32="","",BETAINV(0.025,'cantidad pollos muertos'!X32+1,'cantidad inicial pollos'!X32-'cantidad pollos muertos'!X32+1))</f>
        <v>1.392601682751992E-2</v>
      </c>
      <c r="AS33">
        <f>IF('cantidad pollos muertos'!X32="","",BETAINV(0.975,'cantidad pollos muertos'!X32+1,'cantidad inicial pollos'!X32-'cantidad pollos muertos'!X32+1))</f>
        <v>2.3800270792278422E-2</v>
      </c>
      <c r="AT33">
        <f>IF('cantidad pollos muertos'!Y32="","",BETAINV(0.025,'cantidad pollos muertos'!Y32+1,'cantidad inicial pollos'!Y32-'cantidad pollos muertos'!Y32+1))</f>
        <v>3.0792248544946031E-2</v>
      </c>
      <c r="AU33">
        <f>IF('cantidad pollos muertos'!Y32="","",BETAINV(0.975,'cantidad pollos muertos'!Y32+1,'cantidad inicial pollos'!Y32-'cantidad pollos muertos'!Y32+1))</f>
        <v>4.4698111612588076E-2</v>
      </c>
      <c r="AV33">
        <f>IF('cantidad pollos muertos'!Z32="","",BETAINV(0.025,'cantidad pollos muertos'!Z32+1,'cantidad inicial pollos'!Z32-'cantidad pollos muertos'!Z32+1))</f>
        <v>2.7617002704458073E-2</v>
      </c>
      <c r="AW33">
        <f>IF('cantidad pollos muertos'!Z32="","",BETAINV(0.975,'cantidad pollos muertos'!Z32+1,'cantidad inicial pollos'!Z32-'cantidad pollos muertos'!Z32+1))</f>
        <v>4.0880049339876878E-2</v>
      </c>
      <c r="AX33">
        <f>IF('cantidad pollos muertos'!AA32="","",BETAINV(0.025,'cantidad pollos muertos'!AA32+1,'cantidad inicial pollos'!AA32-'cantidad pollos muertos'!AA32+1))</f>
        <v>2.6036321566313778E-2</v>
      </c>
      <c r="AY33">
        <f>IF('cantidad pollos muertos'!AA32="","",BETAINV(0.975,'cantidad pollos muertos'!AA32+1,'cantidad inicial pollos'!AA32-'cantidad pollos muertos'!AA32+1))</f>
        <v>3.8964072636693103E-2</v>
      </c>
      <c r="AZ33" t="str">
        <f>IF('cantidad pollos muertos'!AZ34="","",BETAINV(0.025,'cantidad pollos muertos'!AZ34+1,'cantidad inicial pollos'!AZ34-'cantidad pollos muertos'!AZ34+1))</f>
        <v/>
      </c>
      <c r="BA33" t="str">
        <f>IF('cantidad pollos muertos'!AZ34="","",BETAINV(0.975,'cantidad pollos muertos'!AZ34+1,'cantidad inicial pollos'!AZ34-'cantidad pollos muertos'!AZ34+1))</f>
        <v/>
      </c>
      <c r="BB33" t="str">
        <f>IF('cantidad pollos muertos'!BC34="","",BETAINV(0.025,'cantidad pollos muertos'!BC34+1,'cantidad inicial pollos'!BC34-'cantidad pollos muertos'!BC34+1))</f>
        <v/>
      </c>
      <c r="BC33" t="str">
        <f>IF('cantidad pollos muertos'!BC34="","",BETAINV(0.975,'cantidad pollos muertos'!BC34+1,'cantidad inicial pollos'!BC34-'cantidad pollos muertos'!BC34+1))</f>
        <v/>
      </c>
      <c r="BD33" t="str">
        <f>IF('cantidad pollos muertos'!BD34="","",BETAINV(0.025,'cantidad pollos muertos'!BD34+1,'cantidad inicial pollos'!BD34-'cantidad pollos muertos'!BD34+1))</f>
        <v/>
      </c>
      <c r="BE33" t="str">
        <f>IF('cantidad pollos muertos'!BD34="","",BETAINV(0.975,'cantidad pollos muertos'!BD34+1,'cantidad inicial pollos'!BD34-'cantidad pollos muertos'!BD34+1))</f>
        <v/>
      </c>
    </row>
    <row r="34" spans="1:57" x14ac:dyDescent="0.25">
      <c r="A34" t="s">
        <v>13</v>
      </c>
      <c r="B34">
        <f>IF('cantidad pollos muertos'!C33="","",BETAINV(0.025,'cantidad pollos muertos'!C33+1,'cantidad inicial pollos'!C33-'cantidad pollos muertos'!C33+1))</f>
        <v>3.1227740624876134E-2</v>
      </c>
      <c r="C34">
        <f>IF('cantidad pollos muertos'!C33="","",BETAINV(0.975,'cantidad pollos muertos'!C33+1,'cantidad inicial pollos'!C33-'cantidad pollos muertos'!C33+1))</f>
        <v>5.0954649430398957E-2</v>
      </c>
      <c r="D34">
        <f>IF('cantidad pollos muertos'!D33="","",BETAINV(0.025,'cantidad pollos muertos'!D33+1,'cantidad inicial pollos'!D33-'cantidad pollos muertos'!D33+1))</f>
        <v>9.3410457904370359E-2</v>
      </c>
      <c r="E34">
        <f>IF('cantidad pollos muertos'!D33="","",BETAINV(0.975,'cantidad pollos muertos'!D33+1,'cantidad inicial pollos'!D33-'cantidad pollos muertos'!D33+1))</f>
        <v>0.12455220014135659</v>
      </c>
      <c r="F34">
        <f>IF('cantidad pollos muertos'!E33="","",BETAINV(0.025,'cantidad pollos muertos'!E33+1,'cantidad inicial pollos'!E33-'cantidad pollos muertos'!E33+1))</f>
        <v>8.3152497770477299E-2</v>
      </c>
      <c r="G34">
        <f>IF('cantidad pollos muertos'!E33="","",BETAINV(0.975,'cantidad pollos muertos'!E33+1,'cantidad inicial pollos'!E33-'cantidad pollos muertos'!E33+1))</f>
        <v>0.11188814601334596</v>
      </c>
      <c r="H34">
        <f>IF('cantidad pollos muertos'!F33="","",BETAINV(0.025,'cantidad pollos muertos'!F33+1,'cantidad inicial pollos'!F33-'cantidad pollos muertos'!F33+1))</f>
        <v>2.3322480798425166E-2</v>
      </c>
      <c r="I34">
        <f>IF('cantidad pollos muertos'!F33="","",BETAINV(0.975,'cantidad pollos muertos'!F33+1,'cantidad inicial pollos'!F33-'cantidad pollos muertos'!F33+1))</f>
        <v>3.7060706507963559E-2</v>
      </c>
      <c r="J34">
        <f>IF('cantidad pollos muertos'!G33="","",BETAINV(0.025,'cantidad pollos muertos'!G33+1,'cantidad inicial pollos'!G33-'cantidad pollos muertos'!G33+1))</f>
        <v>4.5358889203911186E-2</v>
      </c>
      <c r="K34">
        <f>IF('cantidad pollos muertos'!G33="","",BETAINV(0.975,'cantidad pollos muertos'!G33+1,'cantidad inicial pollos'!G33-'cantidad pollos muertos'!G33+1))</f>
        <v>6.4569622773026247E-2</v>
      </c>
      <c r="L34">
        <f>IF('cantidad pollos muertos'!H33="","",BETAINV(0.025,'cantidad pollos muertos'!H33+1,'cantidad inicial pollos'!L33-'cantidad pollos muertos'!H33+1))</f>
        <v>1.1482446991497159E-2</v>
      </c>
      <c r="M34">
        <f>IF('cantidad pollos muertos'!H33="","",BETAINV(0.975,'cantidad pollos muertos'!H33+1,'cantidad inicial pollos'!H33-'cantidad pollos muertos'!H33+1))</f>
        <v>3.3158597097274201E-2</v>
      </c>
      <c r="N34">
        <f>IF('cantidad pollos muertos'!I33="","",BETAINV(0.025,'cantidad pollos muertos'!I33+1,'cantidad inicial pollos'!I33-'cantidad pollos muertos'!I33+1))</f>
        <v>3.0867700627293417E-3</v>
      </c>
      <c r="O34">
        <f>IF('cantidad pollos muertos'!I33="","",BETAINV(0.975,'cantidad pollos muertos'!I33+1,'cantidad inicial pollos'!I33-'cantidad pollos muertos'!I33+1))</f>
        <v>9.3183749251233294E-3</v>
      </c>
      <c r="P34">
        <f>IF('cantidad pollos muertos'!J33="","",BETAINV(0.025,'cantidad pollos muertos'!J33+1,'cantidad inicial pollos'!J33-'cantidad pollos muertos'!J33+1))</f>
        <v>2.5596208239963225E-2</v>
      </c>
      <c r="Q34">
        <f>IF('cantidad pollos muertos'!J33="","",BETAINV(0.975,'cantidad pollos muertos'!J33+1,'cantidad inicial pollos'!J33-'cantidad pollos muertos'!J33+1))</f>
        <v>3.9893653938882556E-2</v>
      </c>
      <c r="R34">
        <f>IF('cantidad pollos muertos'!K33="","",BETAINV(0.025,'cantidad pollos muertos'!K33+1,'cantidad inicial pollos'!K33-'cantidad pollos muertos'!K33+1))</f>
        <v>1.9563833585560349E-2</v>
      </c>
      <c r="S34">
        <f>IF('cantidad pollos muertos'!K33="","",BETAINV(0.975,'cantidad pollos muertos'!K33+1,'cantidad inicial pollos'!K33-'cantidad pollos muertos'!K33+1))</f>
        <v>3.2308199389712189E-2</v>
      </c>
      <c r="T34">
        <f>IF('cantidad pollos muertos'!L33="","",BETAINV(0.025,'cantidad pollos muertos'!L33+1,'cantidad inicial pollos'!L33-'cantidad pollos muertos'!L33+1))</f>
        <v>3.09459782047872E-2</v>
      </c>
      <c r="U34">
        <f>IF('cantidad pollos muertos'!L33="","",BETAINV(0.975,'cantidad pollos muertos'!L33+1,'cantidad inicial pollos'!L33-'cantidad pollos muertos'!L33+1))</f>
        <v>4.6459424277319195E-2</v>
      </c>
      <c r="V34">
        <f>IF('cantidad pollos muertos'!M33="","",BETAINV(0.025,'cantidad pollos muertos'!M33+1,'cantidad inicial pollos'!M33-'cantidad pollos muertos'!M33+1))</f>
        <v>3.2540058912425618E-2</v>
      </c>
      <c r="W34">
        <f>IF('cantidad pollos muertos'!M33="","",BETAINV(0.975,'cantidad pollos muertos'!M33+1,'cantidad inicial pollos'!M33-'cantidad pollos muertos'!M33+1))</f>
        <v>4.8407567616449487E-2</v>
      </c>
      <c r="X34">
        <f>IF('cantidad pollos muertos'!N33="","",BETAINV(0.025,'cantidad pollos muertos'!N33+1,'cantidad inicial pollos'!N33-'cantidad pollos muertos'!N33+1))</f>
        <v>2.3700543539117241E-2</v>
      </c>
      <c r="Y34">
        <f>IF('cantidad pollos muertos'!N33="","",BETAINV(0.975,'cantidad pollos muertos'!N33+1,'cantidad inicial pollos'!N33-'cantidad pollos muertos'!N33+1))</f>
        <v>3.753375702549766E-2</v>
      </c>
      <c r="Z34" t="str">
        <f>IF('cantidad pollos muertos'!O33="","",BETAINV(0.025,'cantidad pollos muertos'!O33+1,'cantidad inicial pollos'!O33-'cantidad pollos muertos'!O33+1))</f>
        <v/>
      </c>
      <c r="AA34" t="str">
        <f>IF('cantidad pollos muertos'!O33="","",BETAINV(0.975,'cantidad pollos muertos'!O33+1,'cantidad inicial pollos'!O33-'cantidad pollos muertos'!O33+1))</f>
        <v/>
      </c>
      <c r="AB34">
        <f>IF('cantidad pollos muertos'!P33="","",BETAINV(0.025,'cantidad pollos muertos'!P33+1,'cantidad inicial pollos'!P33-'cantidad pollos muertos'!P33+1))</f>
        <v>3.4412881129532856E-2</v>
      </c>
      <c r="AC34">
        <f>IF('cantidad pollos muertos'!P33="","",BETAINV(0.975,'cantidad pollos muertos'!P33+1,'cantidad inicial pollos'!P33-'cantidad pollos muertos'!P33+1))</f>
        <v>5.0652493593232872E-2</v>
      </c>
      <c r="AD34">
        <f>IF('cantidad pollos muertos'!Q33="","",BETAINV(0.025,'cantidad pollos muertos'!Q33+1,'cantidad inicial pollos'!Q33-'cantidad pollos muertos'!Q33+1))</f>
        <v>1.8817394766579516E-2</v>
      </c>
      <c r="AE34">
        <f>IF('cantidad pollos muertos'!Q33="","",BETAINV(0.975,'cantidad pollos muertos'!Q33+1,'cantidad inicial pollos'!Q33-'cantidad pollos muertos'!Q33+1))</f>
        <v>3.1352401527139806E-2</v>
      </c>
      <c r="AF34">
        <f>IF('cantidad pollos muertos'!R33="","",BETAINV(0.025,'cantidad pollos muertos'!R33+1,'cantidad inicial pollos'!R33-'cantidad pollos muertos'!R33+1))</f>
        <v>1.2202991412740729E-2</v>
      </c>
      <c r="AG34">
        <f>IF('cantidad pollos muertos'!R33="","",BETAINV(0.975,'cantidad pollos muertos'!R33+1,'cantidad inicial pollos'!R33-'cantidad pollos muertos'!R33+1))</f>
        <v>2.2646521511810236E-2</v>
      </c>
      <c r="AH34" t="str">
        <f>IF('cantidad pollos muertos'!S33="","",BETAINV(0.025,'cantidad pollos muertos'!S33+1,'cantidad inicial pollos'!S33-'cantidad pollos muertos'!S33+1))</f>
        <v/>
      </c>
      <c r="AI34" t="str">
        <f>IF('cantidad pollos muertos'!S33="","",BETAINV(0.975,'cantidad pollos muertos'!S33+1,'cantidad inicial pollos'!S33-'cantidad pollos muertos'!S33+1))</f>
        <v/>
      </c>
      <c r="AJ34">
        <f>IF('cantidad pollos muertos'!T33="","",BETAINV(0.025,'cantidad pollos muertos'!T33+1,'cantidad inicial pollos'!T33-'cantidad pollos muertos'!T33+1))</f>
        <v>2.3322480798425166E-2</v>
      </c>
      <c r="AK34">
        <f>IF('cantidad pollos muertos'!T33="","",BETAINV(0.975,'cantidad pollos muertos'!T33+1,'cantidad inicial pollos'!T33-'cantidad pollos muertos'!T33+1))</f>
        <v>3.7060706507963559E-2</v>
      </c>
      <c r="AL34">
        <f>IF('cantidad pollos muertos'!U33="","",BETAINV(0.025,'cantidad pollos muertos'!U33+1,'cantidad inicial pollos'!U33-'cantidad pollos muertos'!U33+1))</f>
        <v>3.1714683204116655E-2</v>
      </c>
      <c r="AM34">
        <f>IF('cantidad pollos muertos'!U33="","",BETAINV(0.975,'cantidad pollos muertos'!U33+1,'cantidad inicial pollos'!U33-'cantidad pollos muertos'!U33+1))</f>
        <v>4.7392936333757074E-2</v>
      </c>
      <c r="AN34">
        <f>IF('cantidad pollos muertos'!V33="","",BETAINV(0.025,'cantidad pollos muertos'!V33+1,'cantidad inicial pollos'!V33-'cantidad pollos muertos'!V33+1))</f>
        <v>1.7701461690974245E-2</v>
      </c>
      <c r="AO34">
        <f>IF('cantidad pollos muertos'!V33="","",BETAINV(0.975,'cantidad pollos muertos'!V33+1,'cantidad inicial pollos'!V33-'cantidad pollos muertos'!V33+1))</f>
        <v>2.9914974948162643E-2</v>
      </c>
      <c r="AP34" t="str">
        <f>IF('cantidad pollos muertos'!W33="","",BETAINV(0.025,'cantidad pollos muertos'!W33+1,'cantidad inicial pollos'!W33-'cantidad pollos muertos'!W33+1))</f>
        <v/>
      </c>
      <c r="AQ34" t="str">
        <f>IF('cantidad pollos muertos'!W33="","",BETAINV(0.975,'cantidad pollos muertos'!W33+1,'cantidad inicial pollos'!W33-'cantidad pollos muertos'!W33+1))</f>
        <v/>
      </c>
      <c r="AR34">
        <f>IF('cantidad pollos muertos'!X33="","",BETAINV(0.025,'cantidad pollos muertos'!X33+1,'cantidad inicial pollos'!X33-'cantidad pollos muertos'!X33+1))</f>
        <v>1.2111838182034413E-2</v>
      </c>
      <c r="AS34">
        <f>IF('cantidad pollos muertos'!X33="","",BETAINV(0.975,'cantidad pollos muertos'!X33+1,'cantidad inicial pollos'!X33-'cantidad pollos muertos'!X33+1))</f>
        <v>2.1418375853140548E-2</v>
      </c>
      <c r="AT34">
        <f>IF('cantidad pollos muertos'!Y33="","",BETAINV(0.025,'cantidad pollos muertos'!Y33+1,'cantidad inicial pollos'!Y33-'cantidad pollos muertos'!Y33+1))</f>
        <v>2.4457760632460572E-2</v>
      </c>
      <c r="AU34">
        <f>IF('cantidad pollos muertos'!Y33="","",BETAINV(0.975,'cantidad pollos muertos'!Y33+1,'cantidad inicial pollos'!Y33-'cantidad pollos muertos'!Y33+1))</f>
        <v>3.847876547459772E-2</v>
      </c>
      <c r="AV34">
        <f>IF('cantidad pollos muertos'!Z33="","",BETAINV(0.025,'cantidad pollos muertos'!Z33+1,'cantidad inicial pollos'!Z33-'cantidad pollos muertos'!Z33+1))</f>
        <v>3.1330202876325507E-2</v>
      </c>
      <c r="AW34">
        <f>IF('cantidad pollos muertos'!Z33="","",BETAINV(0.975,'cantidad pollos muertos'!Z33+1,'cantidad inicial pollos'!Z33-'cantidad pollos muertos'!Z33+1))</f>
        <v>4.6926308211575396E-2</v>
      </c>
      <c r="AX34">
        <f>IF('cantidad pollos muertos'!AA33="","",BETAINV(0.025,'cantidad pollos muertos'!AA33+1,'cantidad inicial pollos'!AA33-'cantidad pollos muertos'!AA33+1))</f>
        <v>3.3983971460256196E-2</v>
      </c>
      <c r="AY34">
        <f>IF('cantidad pollos muertos'!AA33="","",BETAINV(0.975,'cantidad pollos muertos'!AA33+1,'cantidad inicial pollos'!AA33-'cantidad pollos muertos'!AA33+1))</f>
        <v>4.8499688881075032E-2</v>
      </c>
      <c r="AZ34" t="str">
        <f>IF('cantidad pollos muertos'!AZ35="","",BETAINV(0.025,'cantidad pollos muertos'!AZ35+1,'cantidad inicial pollos'!AZ35-'cantidad pollos muertos'!AZ35+1))</f>
        <v/>
      </c>
      <c r="BA34" t="str">
        <f>IF('cantidad pollos muertos'!AZ35="","",BETAINV(0.975,'cantidad pollos muertos'!AZ35+1,'cantidad inicial pollos'!AZ35-'cantidad pollos muertos'!AZ35+1))</f>
        <v/>
      </c>
      <c r="BB34" t="str">
        <f>IF('cantidad pollos muertos'!BC35="","",BETAINV(0.025,'cantidad pollos muertos'!BC35+1,'cantidad inicial pollos'!BC35-'cantidad pollos muertos'!BC35+1))</f>
        <v/>
      </c>
      <c r="BC34" t="str">
        <f>IF('cantidad pollos muertos'!BC35="","",BETAINV(0.975,'cantidad pollos muertos'!BC35+1,'cantidad inicial pollos'!BC35-'cantidad pollos muertos'!BC35+1))</f>
        <v/>
      </c>
      <c r="BD34" t="str">
        <f>IF('cantidad pollos muertos'!BD35="","",BETAINV(0.025,'cantidad pollos muertos'!BD35+1,'cantidad inicial pollos'!BD35-'cantidad pollos muertos'!BD35+1))</f>
        <v/>
      </c>
      <c r="BE34" t="str">
        <f>IF('cantidad pollos muertos'!BD35="","",BETAINV(0.975,'cantidad pollos muertos'!BD35+1,'cantidad inicial pollos'!BD35-'cantidad pollos muertos'!BD35+1))</f>
        <v/>
      </c>
    </row>
    <row r="35" spans="1:57" x14ac:dyDescent="0.25">
      <c r="A35" t="s">
        <v>18</v>
      </c>
      <c r="B35">
        <f>IF('cantidad pollos muertos'!C34="","",BETAINV(0.025,'cantidad pollos muertos'!C34+1,'cantidad inicial pollos'!C34-'cantidad pollos muertos'!C34+1))</f>
        <v>3.8168018652790681E-2</v>
      </c>
      <c r="C35">
        <f>IF('cantidad pollos muertos'!C34="","",BETAINV(0.975,'cantidad pollos muertos'!C34+1,'cantidad inicial pollos'!C34-'cantidad pollos muertos'!C34+1))</f>
        <v>5.3438954839736375E-2</v>
      </c>
      <c r="D35">
        <f>IF('cantidad pollos muertos'!D34="","",BETAINV(0.025,'cantidad pollos muertos'!D34+1,'cantidad inicial pollos'!D34-'cantidad pollos muertos'!D34+1))</f>
        <v>4.3007983822767673E-2</v>
      </c>
      <c r="E35">
        <f>IF('cantidad pollos muertos'!D34="","",BETAINV(0.975,'cantidad pollos muertos'!D34+1,'cantidad inicial pollos'!D34-'cantidad pollos muertos'!D34+1))</f>
        <v>5.9092589820344266E-2</v>
      </c>
      <c r="F35">
        <f>IF('cantidad pollos muertos'!E34="","",BETAINV(0.025,'cantidad pollos muertos'!E34+1,'cantidad inicial pollos'!E34-'cantidad pollos muertos'!E34+1))</f>
        <v>4.9806024605806735E-2</v>
      </c>
      <c r="G35">
        <f>IF('cantidad pollos muertos'!E34="","",BETAINV(0.975,'cantidad pollos muertos'!E34+1,'cantidad inicial pollos'!E34-'cantidad pollos muertos'!E34+1))</f>
        <v>6.6944739764849825E-2</v>
      </c>
      <c r="H35">
        <f>IF('cantidad pollos muertos'!F34="","",BETAINV(0.025,'cantidad pollos muertos'!F34+1,'cantidad inicial pollos'!F34-'cantidad pollos muertos'!F34+1))</f>
        <v>7.0605157597818782E-2</v>
      </c>
      <c r="I35">
        <f>IF('cantidad pollos muertos'!F34="","",BETAINV(0.975,'cantidad pollos muertos'!F34+1,'cantidad inicial pollos'!F34-'cantidad pollos muertos'!F34+1))</f>
        <v>8.7593276252178831E-2</v>
      </c>
      <c r="J35">
        <f>IF('cantidad pollos muertos'!G34="","",BETAINV(0.025,'cantidad pollos muertos'!G34+1,'cantidad inicial pollos'!G34-'cantidad pollos muertos'!G34+1))</f>
        <v>4.8429205523086431E-2</v>
      </c>
      <c r="K35">
        <f>IF('cantidad pollos muertos'!G34="","",BETAINV(0.975,'cantidad pollos muertos'!G34+1,'cantidad inicial pollos'!G34-'cantidad pollos muertos'!G34+1))</f>
        <v>6.3464063231933321E-2</v>
      </c>
      <c r="L35">
        <f>IF('cantidad pollos muertos'!H34="","",BETAINV(0.025,'cantidad pollos muertos'!H34+1,'cantidad inicial pollos'!L34-'cantidad pollos muertos'!H34+1))</f>
        <v>3.4596756946418825E-2</v>
      </c>
      <c r="M35">
        <f>IF('cantidad pollos muertos'!H34="","",BETAINV(0.975,'cantidad pollos muertos'!H34+1,'cantidad inicial pollos'!H34-'cantidad pollos muertos'!H34+1))</f>
        <v>5.3327030838977385E-2</v>
      </c>
      <c r="N35">
        <f>IF('cantidad pollos muertos'!I34="","",BETAINV(0.025,'cantidad pollos muertos'!I34+1,'cantidad inicial pollos'!I34-'cantidad pollos muertos'!I34+1))</f>
        <v>1.3417301280347993E-2</v>
      </c>
      <c r="O35">
        <f>IF('cantidad pollos muertos'!I34="","",BETAINV(0.975,'cantidad pollos muertos'!I34+1,'cantidad inicial pollos'!I34-'cantidad pollos muertos'!I34+1))</f>
        <v>2.1607712967754766E-2</v>
      </c>
      <c r="P35">
        <f>IF('cantidad pollos muertos'!J34="","",BETAINV(0.025,'cantidad pollos muertos'!J34+1,'cantidad inicial pollos'!J34-'cantidad pollos muertos'!J34+1))</f>
        <v>3.436946735245288E-2</v>
      </c>
      <c r="Q35">
        <f>IF('cantidad pollos muertos'!J34="","",BETAINV(0.975,'cantidad pollos muertos'!J34+1,'cantidad inicial pollos'!J34-'cantidad pollos muertos'!J34+1))</f>
        <v>4.6409916107913007E-2</v>
      </c>
      <c r="R35">
        <f>IF('cantidad pollos muertos'!K34="","",BETAINV(0.025,'cantidad pollos muertos'!K34+1,'cantidad inicial pollos'!K34-'cantidad pollos muertos'!K34+1))</f>
        <v>3.5424924095554387E-2</v>
      </c>
      <c r="S35">
        <f>IF('cantidad pollos muertos'!K34="","",BETAINV(0.975,'cantidad pollos muertos'!K34+1,'cantidad inicial pollos'!K34-'cantidad pollos muertos'!K34+1))</f>
        <v>4.833551219167731E-2</v>
      </c>
      <c r="T35">
        <f>IF('cantidad pollos muertos'!L34="","",BETAINV(0.025,'cantidad pollos muertos'!L34+1,'cantidad inicial pollos'!L34-'cantidad pollos muertos'!L34+1))</f>
        <v>9.093857077439485E-2</v>
      </c>
      <c r="U35">
        <f>IF('cantidad pollos muertos'!L34="","",BETAINV(0.975,'cantidad pollos muertos'!L34+1,'cantidad inicial pollos'!L34-'cantidad pollos muertos'!L34+1))</f>
        <v>0.10933469277531627</v>
      </c>
      <c r="V35">
        <f>IF('cantidad pollos muertos'!M34="","",BETAINV(0.025,'cantidad pollos muertos'!M34+1,'cantidad inicial pollos'!M34-'cantidad pollos muertos'!M34+1))</f>
        <v>9.9525991761323707E-2</v>
      </c>
      <c r="W35">
        <f>IF('cantidad pollos muertos'!M34="","",BETAINV(0.975,'cantidad pollos muertos'!M34+1,'cantidad inicial pollos'!M34-'cantidad pollos muertos'!M34+1))</f>
        <v>0.11864461620810685</v>
      </c>
      <c r="X35">
        <f>IF('cantidad pollos muertos'!N34="","",BETAINV(0.025,'cantidad pollos muertos'!N34+1,'cantidad inicial pollos'!N34-'cantidad pollos muertos'!N34+1))</f>
        <v>3.8241257753498188E-2</v>
      </c>
      <c r="Y35">
        <f>IF('cantidad pollos muertos'!N34="","",BETAINV(0.975,'cantidad pollos muertos'!N34+1,'cantidad inicial pollos'!N34-'cantidad pollos muertos'!N34+1))</f>
        <v>5.0863529676149377E-2</v>
      </c>
      <c r="Z35" t="str">
        <f>IF('cantidad pollos muertos'!O34="","",BETAINV(0.025,'cantidad pollos muertos'!O34+1,'cantidad inicial pollos'!O34-'cantidad pollos muertos'!O34+1))</f>
        <v/>
      </c>
      <c r="AA35" t="str">
        <f>IF('cantidad pollos muertos'!O34="","",BETAINV(0.975,'cantidad pollos muertos'!O34+1,'cantidad inicial pollos'!O34-'cantidad pollos muertos'!O34+1))</f>
        <v/>
      </c>
      <c r="AB35">
        <f>IF('cantidad pollos muertos'!P34="","",BETAINV(0.025,'cantidad pollos muertos'!P34+1,'cantidad inicial pollos'!P34-'cantidad pollos muertos'!P34+1))</f>
        <v>3.7328793785509642E-2</v>
      </c>
      <c r="AC35">
        <f>IF('cantidad pollos muertos'!P34="","",BETAINV(0.975,'cantidad pollos muertos'!P34+1,'cantidad inicial pollos'!P34-'cantidad pollos muertos'!P34+1))</f>
        <v>4.9817075395419241E-2</v>
      </c>
      <c r="AD35">
        <f>IF('cantidad pollos muertos'!Q34="","",BETAINV(0.025,'cantidad pollos muertos'!Q34+1,'cantidad inicial pollos'!Q34-'cantidad pollos muertos'!Q34+1))</f>
        <v>0.17009327257630064</v>
      </c>
      <c r="AE35">
        <f>IF('cantidad pollos muertos'!Q34="","",BETAINV(0.975,'cantidad pollos muertos'!Q34+1,'cantidad inicial pollos'!Q34-'cantidad pollos muertos'!Q34+1))</f>
        <v>0.19374935248810454</v>
      </c>
      <c r="AF35">
        <f>IF('cantidad pollos muertos'!R34="","",BETAINV(0.025,'cantidad pollos muertos'!R34+1,'cantidad inicial pollos'!R34-'cantidad pollos muertos'!R34+1))</f>
        <v>6.4062125356876901E-2</v>
      </c>
      <c r="AG35">
        <f>IF('cantidad pollos muertos'!R34="","",BETAINV(0.975,'cantidad pollos muertos'!R34+1,'cantidad inicial pollos'!R34-'cantidad pollos muertos'!R34+1))</f>
        <v>7.9892326615743192E-2</v>
      </c>
      <c r="AH35" t="str">
        <f>IF('cantidad pollos muertos'!S34="","",BETAINV(0.025,'cantidad pollos muertos'!S34+1,'cantidad inicial pollos'!S34-'cantidad pollos muertos'!S34+1))</f>
        <v/>
      </c>
      <c r="AI35" t="str">
        <f>IF('cantidad pollos muertos'!S34="","",BETAINV(0.975,'cantidad pollos muertos'!S34+1,'cantidad inicial pollos'!S34-'cantidad pollos muertos'!S34+1))</f>
        <v/>
      </c>
      <c r="AJ35">
        <f>IF('cantidad pollos muertos'!T34="","",BETAINV(0.025,'cantidad pollos muertos'!T34+1,'cantidad inicial pollos'!T34-'cantidad pollos muertos'!T34+1))</f>
        <v>2.7356682466147687E-2</v>
      </c>
      <c r="AK35">
        <f>IF('cantidad pollos muertos'!T34="","",BETAINV(0.975,'cantidad pollos muertos'!T34+1,'cantidad inicial pollos'!T34-'cantidad pollos muertos'!T34+1))</f>
        <v>3.8241069328411426E-2</v>
      </c>
      <c r="AL35">
        <f>IF('cantidad pollos muertos'!U34="","",BETAINV(0.025,'cantidad pollos muertos'!U34+1,'cantidad inicial pollos'!U34-'cantidad pollos muertos'!U34+1))</f>
        <v>1.0595299369769424E-2</v>
      </c>
      <c r="AM35">
        <f>IF('cantidad pollos muertos'!U34="","",BETAINV(0.975,'cantidad pollos muertos'!U34+1,'cantidad inicial pollos'!U34-'cantidad pollos muertos'!U34+1))</f>
        <v>1.7782747633616647E-2</v>
      </c>
      <c r="AN35">
        <f>IF('cantidad pollos muertos'!V34="","",BETAINV(0.025,'cantidad pollos muertos'!V34+1,'cantidad inicial pollos'!V34-'cantidad pollos muertos'!V34+1))</f>
        <v>1.8873628540309325E-2</v>
      </c>
      <c r="AO35">
        <f>IF('cantidad pollos muertos'!V34="","",BETAINV(0.975,'cantidad pollos muertos'!V34+1,'cantidad inicial pollos'!V34-'cantidad pollos muertos'!V34+1))</f>
        <v>2.8114338622037605E-2</v>
      </c>
      <c r="AP35" t="str">
        <f>IF('cantidad pollos muertos'!W34="","",BETAINV(0.025,'cantidad pollos muertos'!W34+1,'cantidad inicial pollos'!W34-'cantidad pollos muertos'!W34+1))</f>
        <v/>
      </c>
      <c r="AQ35" t="str">
        <f>IF('cantidad pollos muertos'!W34="","",BETAINV(0.975,'cantidad pollos muertos'!W34+1,'cantidad inicial pollos'!W34-'cantidad pollos muertos'!W34+1))</f>
        <v/>
      </c>
      <c r="AR35">
        <f>IF('cantidad pollos muertos'!X34="","",BETAINV(0.025,'cantidad pollos muertos'!X34+1,'cantidad inicial pollos'!X34-'cantidad pollos muertos'!X34+1))</f>
        <v>3.4824106869051914E-2</v>
      </c>
      <c r="AS35">
        <f>IF('cantidad pollos muertos'!X34="","",BETAINV(0.975,'cantidad pollos muertos'!X34+1,'cantidad inicial pollos'!X34-'cantidad pollos muertos'!X34+1))</f>
        <v>4.6934736086254647E-2</v>
      </c>
      <c r="AT35">
        <f>IF('cantidad pollos muertos'!Y34="","",BETAINV(0.025,'cantidad pollos muertos'!Y34+1,'cantidad inicial pollos'!Y34-'cantidad pollos muertos'!Y34+1))</f>
        <v>5.6408523896827323E-2</v>
      </c>
      <c r="AU35">
        <f>IF('cantidad pollos muertos'!Y34="","",BETAINV(0.975,'cantidad pollos muertos'!Y34+1,'cantidad inicial pollos'!Y34-'cantidad pollos muertos'!Y34+1))</f>
        <v>7.1384872538260424E-2</v>
      </c>
      <c r="AV35">
        <f>IF('cantidad pollos muertos'!Z34="","",BETAINV(0.025,'cantidad pollos muertos'!Z34+1,'cantidad inicial pollos'!Z34-'cantidad pollos muertos'!Z34+1))</f>
        <v>5.9187962886574776E-2</v>
      </c>
      <c r="AW35">
        <f>IF('cantidad pollos muertos'!Z34="","",BETAINV(0.975,'cantidad pollos muertos'!Z34+1,'cantidad inicial pollos'!Z34-'cantidad pollos muertos'!Z34+1))</f>
        <v>7.4482181423984439E-2</v>
      </c>
      <c r="AX35">
        <f>IF('cantidad pollos muertos'!AA34="","",BETAINV(0.025,'cantidad pollos muertos'!AA34+1,'cantidad inicial pollos'!AA34-'cantidad pollos muertos'!AA34+1))</f>
        <v>4.878952577126984E-2</v>
      </c>
      <c r="AY35">
        <f>IF('cantidad pollos muertos'!AA34="","",BETAINV(0.975,'cantidad pollos muertos'!AA34+1,'cantidad inicial pollos'!AA34-'cantidad pollos muertos'!AA34+1))</f>
        <v>6.2842810907058344E-2</v>
      </c>
      <c r="AZ35" t="str">
        <f>IF('cantidad pollos muertos'!AZ36="","",BETAINV(0.025,'cantidad pollos muertos'!AZ36+1,'cantidad inicial pollos'!AZ36-'cantidad pollos muertos'!AZ36+1))</f>
        <v/>
      </c>
      <c r="BA35" t="str">
        <f>IF('cantidad pollos muertos'!AZ36="","",BETAINV(0.975,'cantidad pollos muertos'!AZ36+1,'cantidad inicial pollos'!AZ36-'cantidad pollos muertos'!AZ36+1))</f>
        <v/>
      </c>
      <c r="BB35" t="str">
        <f>IF('cantidad pollos muertos'!BC36="","",BETAINV(0.025,'cantidad pollos muertos'!BC36+1,'cantidad inicial pollos'!BC36-'cantidad pollos muertos'!BC36+1))</f>
        <v/>
      </c>
      <c r="BC35" t="str">
        <f>IF('cantidad pollos muertos'!BC36="","",BETAINV(0.975,'cantidad pollos muertos'!BC36+1,'cantidad inicial pollos'!BC36-'cantidad pollos muertos'!BC36+1))</f>
        <v/>
      </c>
      <c r="BD35" t="str">
        <f>IF('cantidad pollos muertos'!BD36="","",BETAINV(0.025,'cantidad pollos muertos'!BD36+1,'cantidad inicial pollos'!BD36-'cantidad pollos muertos'!BD36+1))</f>
        <v/>
      </c>
      <c r="BE35" t="str">
        <f>IF('cantidad pollos muertos'!BD36="","",BETAINV(0.975,'cantidad pollos muertos'!BD36+1,'cantidad inicial pollos'!BD36-'cantidad pollos muertos'!BD36+1))</f>
        <v/>
      </c>
    </row>
    <row r="36" spans="1:57" x14ac:dyDescent="0.25">
      <c r="A36" t="s">
        <v>1</v>
      </c>
      <c r="B36">
        <f>IF('cantidad pollos muertos'!C35="","",BETAINV(0.025,'cantidad pollos muertos'!C35+1,'cantidad inicial pollos'!C35-'cantidad pollos muertos'!C35+1))</f>
        <v>6.8834490918411498E-2</v>
      </c>
      <c r="C36">
        <f>IF('cantidad pollos muertos'!C35="","",BETAINV(0.975,'cantidad pollos muertos'!C35+1,'cantidad inicial pollos'!C35-'cantidad pollos muertos'!C35+1))</f>
        <v>8.9324368822034095E-2</v>
      </c>
      <c r="D36">
        <f>IF('cantidad pollos muertos'!D35="","",BETAINV(0.025,'cantidad pollos muertos'!D35+1,'cantidad inicial pollos'!D35-'cantidad pollos muertos'!D35+1))</f>
        <v>3.5926857003474172E-2</v>
      </c>
      <c r="E36">
        <f>IF('cantidad pollos muertos'!D35="","",BETAINV(0.975,'cantidad pollos muertos'!D35+1,'cantidad inicial pollos'!D35-'cantidad pollos muertos'!D35+1))</f>
        <v>5.0259846736664615E-2</v>
      </c>
      <c r="F36">
        <f>IF('cantidad pollos muertos'!E35="","",BETAINV(0.025,'cantidad pollos muertos'!E35+1,'cantidad inicial pollos'!E35-'cantidad pollos muertos'!E35+1))</f>
        <v>4.2589900693957065E-2</v>
      </c>
      <c r="G36">
        <f>IF('cantidad pollos muertos'!E35="","",BETAINV(0.975,'cantidad pollos muertos'!E35+1,'cantidad inicial pollos'!E35-'cantidad pollos muertos'!E35+1))</f>
        <v>5.8032760806448258E-2</v>
      </c>
      <c r="H36">
        <f>IF('cantidad pollos muertos'!F35="","",BETAINV(0.025,'cantidad pollos muertos'!F35+1,'cantidad inicial pollos'!F35-'cantidad pollos muertos'!F35+1))</f>
        <v>5.1629176657961781E-2</v>
      </c>
      <c r="I36">
        <f>IF('cantidad pollos muertos'!F35="","",BETAINV(0.975,'cantidad pollos muertos'!F35+1,'cantidad inicial pollos'!F35-'cantidad pollos muertos'!F35+1))</f>
        <v>6.8405901351462295E-2</v>
      </c>
      <c r="J36">
        <f>IF('cantidad pollos muertos'!G35="","",BETAINV(0.025,'cantidad pollos muertos'!G35+1,'cantidad inicial pollos'!G35-'cantidad pollos muertos'!G35+1))</f>
        <v>8.402788624208507E-2</v>
      </c>
      <c r="K36">
        <f>IF('cantidad pollos muertos'!G35="","",BETAINV(0.975,'cantidad pollos muertos'!G35+1,'cantidad inicial pollos'!G35-'cantidad pollos muertos'!G35+1))</f>
        <v>0.10470985238662389</v>
      </c>
      <c r="L36">
        <f>IF('cantidad pollos muertos'!H35="","",BETAINV(0.025,'cantidad pollos muertos'!H35+1,'cantidad inicial pollos'!L35-'cantidad pollos muertos'!H35+1))</f>
        <v>2.2826157757557832E-2</v>
      </c>
      <c r="M36">
        <f>IF('cantidad pollos muertos'!H35="","",BETAINV(0.975,'cantidad pollos muertos'!H35+1,'cantidad inicial pollos'!H35-'cantidad pollos muertos'!H35+1))</f>
        <v>3.8409339327474257E-2</v>
      </c>
      <c r="N36">
        <f>IF('cantidad pollos muertos'!I35="","",BETAINV(0.025,'cantidad pollos muertos'!I35+1,'cantidad inicial pollos'!I35-'cantidad pollos muertos'!I35+1))</f>
        <v>1.8133116698665144E-2</v>
      </c>
      <c r="O36">
        <f>IF('cantidad pollos muertos'!I35="","",BETAINV(0.975,'cantidad pollos muertos'!I35+1,'cantidad inicial pollos'!I35-'cantidad pollos muertos'!I35+1))</f>
        <v>2.8581567670944774E-2</v>
      </c>
      <c r="P36">
        <f>IF('cantidad pollos muertos'!J35="","",BETAINV(0.025,'cantidad pollos muertos'!J35+1,'cantidad inicial pollos'!J35-'cantidad pollos muertos'!J35+1))</f>
        <v>1.374315296355535E-2</v>
      </c>
      <c r="Q36">
        <f>IF('cantidad pollos muertos'!J35="","",BETAINV(0.975,'cantidad pollos muertos'!J35+1,'cantidad inicial pollos'!J35-'cantidad pollos muertos'!J35+1))</f>
        <v>2.3371712510603104E-2</v>
      </c>
      <c r="R36">
        <f>IF('cantidad pollos muertos'!K35="","",BETAINV(0.025,'cantidad pollos muertos'!K35+1,'cantidad inicial pollos'!K35-'cantidad pollos muertos'!K35+1))</f>
        <v>1.825501702391194E-2</v>
      </c>
      <c r="S36">
        <f>IF('cantidad pollos muertos'!K35="","",BETAINV(0.975,'cantidad pollos muertos'!K35+1,'cantidad inicial pollos'!K35-'cantidad pollos muertos'!K35+1))</f>
        <v>2.9569047496849521E-2</v>
      </c>
      <c r="T36">
        <f>IF('cantidad pollos muertos'!L35="","",BETAINV(0.025,'cantidad pollos muertos'!L35+1,'cantidad inicial pollos'!L35-'cantidad pollos muertos'!L35+1))</f>
        <v>2.3707638331843549E-2</v>
      </c>
      <c r="U36">
        <f>IF('cantidad pollos muertos'!L35="","",BETAINV(0.975,'cantidad pollos muertos'!L35+1,'cantidad inicial pollos'!L35-'cantidad pollos muertos'!L35+1))</f>
        <v>3.5659336425489796E-2</v>
      </c>
      <c r="V36">
        <f>IF('cantidad pollos muertos'!M35="","",BETAINV(0.025,'cantidad pollos muertos'!M35+1,'cantidad inicial pollos'!M35-'cantidad pollos muertos'!M35+1))</f>
        <v>1.7580064823933157E-2</v>
      </c>
      <c r="W36">
        <f>IF('cantidad pollos muertos'!M35="","",BETAINV(0.975,'cantidad pollos muertos'!M35+1,'cantidad inicial pollos'!M35-'cantidad pollos muertos'!M35+1))</f>
        <v>2.8078719538331631E-2</v>
      </c>
      <c r="X36">
        <f>IF('cantidad pollos muertos'!N35="","",BETAINV(0.025,'cantidad pollos muertos'!N35+1,'cantidad inicial pollos'!N35-'cantidad pollos muertos'!N35+1))</f>
        <v>6.573168907624995E-3</v>
      </c>
      <c r="Y36">
        <f>IF('cantidad pollos muertos'!N35="","",BETAINV(0.975,'cantidad pollos muertos'!N35+1,'cantidad inicial pollos'!N35-'cantidad pollos muertos'!N35+1))</f>
        <v>1.3647336399046694E-2</v>
      </c>
      <c r="Z36" t="str">
        <f>IF('cantidad pollos muertos'!O35="","",BETAINV(0.025,'cantidad pollos muertos'!O35+1,'cantidad inicial pollos'!O35-'cantidad pollos muertos'!O35+1))</f>
        <v/>
      </c>
      <c r="AA36" t="str">
        <f>IF('cantidad pollos muertos'!O35="","",BETAINV(0.975,'cantidad pollos muertos'!O35+1,'cantidad inicial pollos'!O35-'cantidad pollos muertos'!O35+1))</f>
        <v/>
      </c>
      <c r="AB36">
        <f>IF('cantidad pollos muertos'!P35="","",BETAINV(0.025,'cantidad pollos muertos'!P35+1,'cantidad inicial pollos'!P35-'cantidad pollos muertos'!P35+1))</f>
        <v>1.1022668353328277E-2</v>
      </c>
      <c r="AC36">
        <f>IF('cantidad pollos muertos'!P35="","",BETAINV(0.975,'cantidad pollos muertos'!P35+1,'cantidad inicial pollos'!P35-'cantidad pollos muertos'!P35+1))</f>
        <v>1.9622223379131887E-2</v>
      </c>
      <c r="AD36">
        <f>IF('cantidad pollos muertos'!Q35="","",BETAINV(0.025,'cantidad pollos muertos'!Q35+1,'cantidad inicial pollos'!Q35-'cantidad pollos muertos'!Q35+1))</f>
        <v>1.5144844396790945E-2</v>
      </c>
      <c r="AE36">
        <f>IF('cantidad pollos muertos'!Q35="","",BETAINV(0.975,'cantidad pollos muertos'!Q35+1,'cantidad inicial pollos'!Q35-'cantidad pollos muertos'!Q35+1))</f>
        <v>2.5378811905913401E-2</v>
      </c>
      <c r="AF36">
        <f>IF('cantidad pollos muertos'!R35="","",BETAINV(0.025,'cantidad pollos muertos'!R35+1,'cantidad inicial pollos'!R35-'cantidad pollos muertos'!R35+1))</f>
        <v>3.0792248544946031E-2</v>
      </c>
      <c r="AG36">
        <f>IF('cantidad pollos muertos'!R35="","",BETAINV(0.975,'cantidad pollos muertos'!R35+1,'cantidad inicial pollos'!R35-'cantidad pollos muertos'!R35+1))</f>
        <v>4.4698111612588076E-2</v>
      </c>
      <c r="AH36" t="str">
        <f>IF('cantidad pollos muertos'!S35="","",BETAINV(0.025,'cantidad pollos muertos'!S35+1,'cantidad inicial pollos'!S35-'cantidad pollos muertos'!S35+1))</f>
        <v/>
      </c>
      <c r="AI36" t="str">
        <f>IF('cantidad pollos muertos'!S35="","",BETAINV(0.975,'cantidad pollos muertos'!S35+1,'cantidad inicial pollos'!S35-'cantidad pollos muertos'!S35+1))</f>
        <v/>
      </c>
      <c r="AJ36">
        <f>IF('cantidad pollos muertos'!T35="","",BETAINV(0.025,'cantidad pollos muertos'!T35+1,'cantidad inicial pollos'!T35-'cantidad pollos muertos'!T35+1))</f>
        <v>1.2147479642216021E-2</v>
      </c>
      <c r="AK36">
        <f>IF('cantidad pollos muertos'!T35="","",BETAINV(0.975,'cantidad pollos muertos'!T35+1,'cantidad inicial pollos'!T35-'cantidad pollos muertos'!T35+1))</f>
        <v>2.1108545588471306E-2</v>
      </c>
      <c r="AL36">
        <f>IF('cantidad pollos muertos'!U35="","",BETAINV(0.025,'cantidad pollos muertos'!U35+1,'cantidad inicial pollos'!U35-'cantidad pollos muertos'!U35+1))</f>
        <v>1.9901876407201226E-2</v>
      </c>
      <c r="AM36">
        <f>IF('cantidad pollos muertos'!U35="","",BETAINV(0.975,'cantidad pollos muertos'!U35+1,'cantidad inicial pollos'!U35-'cantidad pollos muertos'!U35+1))</f>
        <v>3.0979085534815876E-2</v>
      </c>
      <c r="AN36">
        <f>IF('cantidad pollos muertos'!V35="","",BETAINV(0.025,'cantidad pollos muertos'!V35+1,'cantidad inicial pollos'!V35-'cantidad pollos muertos'!V35+1))</f>
        <v>1.8158893719677195E-2</v>
      </c>
      <c r="AO36">
        <f>IF('cantidad pollos muertos'!V35="","",BETAINV(0.975,'cantidad pollos muertos'!V35+1,'cantidad inicial pollos'!V35-'cantidad pollos muertos'!V35+1))</f>
        <v>2.8805436473910873E-2</v>
      </c>
      <c r="AP36" t="str">
        <f>IF('cantidad pollos muertos'!W35="","",BETAINV(0.025,'cantidad pollos muertos'!W35+1,'cantidad inicial pollos'!W35-'cantidad pollos muertos'!W35+1))</f>
        <v/>
      </c>
      <c r="AQ36" t="str">
        <f>IF('cantidad pollos muertos'!W35="","",BETAINV(0.975,'cantidad pollos muertos'!W35+1,'cantidad inicial pollos'!W35-'cantidad pollos muertos'!W35+1))</f>
        <v/>
      </c>
      <c r="AR36">
        <f>IF('cantidad pollos muertos'!X35="","",BETAINV(0.025,'cantidad pollos muertos'!X35+1,'cantidad inicial pollos'!X35-'cantidad pollos muertos'!X35+1))</f>
        <v>2.2239530589324815E-2</v>
      </c>
      <c r="AS36">
        <f>IF('cantidad pollos muertos'!X35="","",BETAINV(0.975,'cantidad pollos muertos'!X35+1,'cantidad inicial pollos'!X35-'cantidad pollos muertos'!X35+1))</f>
        <v>3.3863596145123465E-2</v>
      </c>
      <c r="AT36">
        <f>IF('cantidad pollos muertos'!Y35="","",BETAINV(0.025,'cantidad pollos muertos'!Y35+1,'cantidad inicial pollos'!Y35-'cantidad pollos muertos'!Y35+1))</f>
        <v>2.3225773056829255E-2</v>
      </c>
      <c r="AU36">
        <f>IF('cantidad pollos muertos'!Y35="","",BETAINV(0.975,'cantidad pollos muertos'!Y35+1,'cantidad inicial pollos'!Y35-'cantidad pollos muertos'!Y35+1))</f>
        <v>3.4860218793996367E-2</v>
      </c>
      <c r="AV36">
        <f>IF('cantidad pollos muertos'!Z35="","",BETAINV(0.025,'cantidad pollos muertos'!Z35+1,'cantidad inicial pollos'!Z35-'cantidad pollos muertos'!Z35+1))</f>
        <v>1.8448727932355413E-2</v>
      </c>
      <c r="AW36">
        <f>IF('cantidad pollos muertos'!Z35="","",BETAINV(0.975,'cantidad pollos muertos'!Z35+1,'cantidad inicial pollos'!Z35-'cantidad pollos muertos'!Z35+1))</f>
        <v>2.9168374792737262E-2</v>
      </c>
      <c r="AX36">
        <f>IF('cantidad pollos muertos'!AA35="","",BETAINV(0.025,'cantidad pollos muertos'!AA35+1,'cantidad inicial pollos'!AA35-'cantidad pollos muertos'!AA35+1))</f>
        <v>1.9901876407201226E-2</v>
      </c>
      <c r="AY36">
        <f>IF('cantidad pollos muertos'!AA35="","",BETAINV(0.975,'cantidad pollos muertos'!AA35+1,'cantidad inicial pollos'!AA35-'cantidad pollos muertos'!AA35+1))</f>
        <v>3.0979085534815876E-2</v>
      </c>
      <c r="AZ36" t="str">
        <f>IF('cantidad pollos muertos'!AZ37="","",BETAINV(0.025,'cantidad pollos muertos'!AZ37+1,'cantidad inicial pollos'!AZ37-'cantidad pollos muertos'!AZ37+1))</f>
        <v/>
      </c>
      <c r="BA36" t="str">
        <f>IF('cantidad pollos muertos'!AZ37="","",BETAINV(0.975,'cantidad pollos muertos'!AZ37+1,'cantidad inicial pollos'!AZ37-'cantidad pollos muertos'!AZ37+1))</f>
        <v/>
      </c>
      <c r="BB36" t="str">
        <f>IF('cantidad pollos muertos'!BC37="","",BETAINV(0.025,'cantidad pollos muertos'!BC37+1,'cantidad inicial pollos'!BC37-'cantidad pollos muertos'!BC37+1))</f>
        <v/>
      </c>
      <c r="BC36" t="str">
        <f>IF('cantidad pollos muertos'!BC37="","",BETAINV(0.975,'cantidad pollos muertos'!BC37+1,'cantidad inicial pollos'!BC37-'cantidad pollos muertos'!BC37+1))</f>
        <v/>
      </c>
      <c r="BD36" t="str">
        <f>IF('cantidad pollos muertos'!BD37="","",BETAINV(0.025,'cantidad pollos muertos'!BD37+1,'cantidad inicial pollos'!BD37-'cantidad pollos muertos'!BD37+1))</f>
        <v/>
      </c>
      <c r="BE36" t="str">
        <f>IF('cantidad pollos muertos'!BD37="","",BETAINV(0.975,'cantidad pollos muertos'!BD37+1,'cantidad inicial pollos'!BD37-'cantidad pollos muertos'!BD37+1))</f>
        <v/>
      </c>
    </row>
    <row r="37" spans="1:57" x14ac:dyDescent="0.25">
      <c r="A37" t="s">
        <v>37</v>
      </c>
      <c r="B37">
        <f>IF('cantidad pollos muertos'!C36="","",BETAINV(0.025,'cantidad pollos muertos'!C36+1,'cantidad inicial pollos'!C36-'cantidad pollos muertos'!C36+1))</f>
        <v>2.4736102071100538E-2</v>
      </c>
      <c r="C37">
        <f>IF('cantidad pollos muertos'!C36="","",BETAINV(0.975,'cantidad pollos muertos'!C36+1,'cantidad inicial pollos'!C36-'cantidad pollos muertos'!C36+1))</f>
        <v>3.9984731065346502E-2</v>
      </c>
      <c r="D37">
        <f>IF('cantidad pollos muertos'!D36="","",BETAINV(0.025,'cantidad pollos muertos'!D36+1,'cantidad inicial pollos'!D36-'cantidad pollos muertos'!D36+1))</f>
        <v>4.4000579815456284E-2</v>
      </c>
      <c r="E37">
        <f>IF('cantidad pollos muertos'!D36="","",BETAINV(0.975,'cantidad pollos muertos'!D36+1,'cantidad inicial pollos'!D36-'cantidad pollos muertos'!D36+1))</f>
        <v>6.0578366208412504E-2</v>
      </c>
      <c r="F37">
        <f>IF('cantidad pollos muertos'!E36="","",BETAINV(0.025,'cantidad pollos muertos'!E36+1,'cantidad inicial pollos'!E36-'cantidad pollos muertos'!E36+1))</f>
        <v>4.1287537447270158E-2</v>
      </c>
      <c r="G37">
        <f>IF('cantidad pollos muertos'!E36="","",BETAINV(0.975,'cantidad pollos muertos'!E36+1,'cantidad inicial pollos'!E36-'cantidad pollos muertos'!E36+1))</f>
        <v>5.7407623210603442E-2</v>
      </c>
      <c r="H37">
        <f>IF('cantidad pollos muertos'!F36="","",BETAINV(0.025,'cantidad pollos muertos'!F36+1,'cantidad inicial pollos'!F36-'cantidad pollos muertos'!F36+1))</f>
        <v>9.615270119906022E-2</v>
      </c>
      <c r="I37">
        <f>IF('cantidad pollos muertos'!F36="","",BETAINV(0.975,'cantidad pollos muertos'!F36+1,'cantidad inicial pollos'!F36-'cantidad pollos muertos'!F36+1))</f>
        <v>0.11926909012847042</v>
      </c>
      <c r="J37">
        <f>IF('cantidad pollos muertos'!G36="","",BETAINV(0.025,'cantidad pollos muertos'!G36+1,'cantidad inicial pollos'!G36-'cantidad pollos muertos'!G36+1))</f>
        <v>3.4202021383852088E-2</v>
      </c>
      <c r="K37">
        <f>IF('cantidad pollos muertos'!G36="","",BETAINV(0.975,'cantidad pollos muertos'!G36+1,'cantidad inicial pollos'!G36-'cantidad pollos muertos'!G36+1))</f>
        <v>4.9035982417106272E-2</v>
      </c>
      <c r="L37">
        <f>IF('cantidad pollos muertos'!H36="","",BETAINV(0.025,'cantidad pollos muertos'!H36+1,'cantidad inicial pollos'!L36-'cantidad pollos muertos'!H36+1))</f>
        <v>3.2397563360701181E-2</v>
      </c>
      <c r="M37">
        <f>IF('cantidad pollos muertos'!H36="","",BETAINV(0.975,'cantidad pollos muertos'!H36+1,'cantidad inicial pollos'!H36-'cantidad pollos muertos'!H36+1))</f>
        <v>4.66008255444057E-2</v>
      </c>
      <c r="N37">
        <f>IF('cantidad pollos muertos'!I36="","",BETAINV(0.025,'cantidad pollos muertos'!I36+1,'cantidad inicial pollos'!I36-'cantidad pollos muertos'!I36+1))</f>
        <v>2.3832060512975258E-2</v>
      </c>
      <c r="O37">
        <f>IF('cantidad pollos muertos'!I36="","",BETAINV(0.975,'cantidad pollos muertos'!I36+1,'cantidad inicial pollos'!I36-'cantidad pollos muertos'!I36+1))</f>
        <v>3.6273007371499966E-2</v>
      </c>
      <c r="P37">
        <f>IF('cantidad pollos muertos'!J36="","",BETAINV(0.025,'cantidad pollos muertos'!J36+1,'cantidad inicial pollos'!J36-'cantidad pollos muertos'!J36+1))</f>
        <v>6.2894482434461677E-2</v>
      </c>
      <c r="Q37">
        <f>IF('cantidad pollos muertos'!J36="","",BETAINV(0.975,'cantidad pollos muertos'!J36+1,'cantidad inicial pollos'!J36-'cantidad pollos muertos'!J36+1))</f>
        <v>8.2622259618890914E-2</v>
      </c>
      <c r="R37">
        <f>IF('cantidad pollos muertos'!K36="","",BETAINV(0.025,'cantidad pollos muertos'!K36+1,'cantidad inicial pollos'!K36-'cantidad pollos muertos'!K36+1))</f>
        <v>3.4699745082761991E-3</v>
      </c>
      <c r="S37">
        <f>IF('cantidad pollos muertos'!K36="","",BETAINV(0.975,'cantidad pollos muertos'!K36+1,'cantidad inicial pollos'!K36-'cantidad pollos muertos'!K36+1))</f>
        <v>9.0786124867182627E-3</v>
      </c>
      <c r="T37">
        <f>IF('cantidad pollos muertos'!L36="","",BETAINV(0.025,'cantidad pollos muertos'!L36+1,'cantidad inicial pollos'!L36-'cantidad pollos muertos'!L36+1))</f>
        <v>3.6881907037782442E-2</v>
      </c>
      <c r="U37">
        <f>IF('cantidad pollos muertos'!L36="","",BETAINV(0.975,'cantidad pollos muertos'!L36+1,'cantidad inicial pollos'!L36-'cantidad pollos muertos'!L36+1))</f>
        <v>5.1926771543345795E-2</v>
      </c>
      <c r="V37">
        <f>IF('cantidad pollos muertos'!M36="","",BETAINV(0.025,'cantidad pollos muertos'!M36+1,'cantidad inicial pollos'!M36-'cantidad pollos muertos'!M36+1))</f>
        <v>2.5702474202957216E-2</v>
      </c>
      <c r="W37">
        <f>IF('cantidad pollos muertos'!M36="","",BETAINV(0.975,'cantidad pollos muertos'!M36+1,'cantidad inicial pollos'!M36-'cantidad pollos muertos'!M36+1))</f>
        <v>3.8301908474328017E-2</v>
      </c>
      <c r="X37">
        <f>IF('cantidad pollos muertos'!N36="","",BETAINV(0.025,'cantidad pollos muertos'!N36+1,'cantidad inicial pollos'!N36-'cantidad pollos muertos'!N36+1))</f>
        <v>1.58046871711525E-2</v>
      </c>
      <c r="Y37">
        <f>IF('cantidad pollos muertos'!N36="","",BETAINV(0.975,'cantidad pollos muertos'!N36+1,'cantidad inicial pollos'!N36-'cantidad pollos muertos'!N36+1))</f>
        <v>2.6024448924991783E-2</v>
      </c>
      <c r="Z37" t="str">
        <f>IF('cantidad pollos muertos'!O36="","",BETAINV(0.025,'cantidad pollos muertos'!O36+1,'cantidad inicial pollos'!O36-'cantidad pollos muertos'!O36+1))</f>
        <v/>
      </c>
      <c r="AA37" t="str">
        <f>IF('cantidad pollos muertos'!O36="","",BETAINV(0.975,'cantidad pollos muertos'!O36+1,'cantidad inicial pollos'!O36-'cantidad pollos muertos'!O36+1))</f>
        <v/>
      </c>
      <c r="AB37">
        <f>IF('cantidad pollos muertos'!P36="","",BETAINV(0.025,'cantidad pollos muertos'!P36+1,'cantidad inicial pollos'!P36-'cantidad pollos muertos'!P36+1))</f>
        <v>2.6662173064063405E-2</v>
      </c>
      <c r="AC37">
        <f>IF('cantidad pollos muertos'!P36="","",BETAINV(0.975,'cantidad pollos muertos'!P36+1,'cantidad inicial pollos'!P36-'cantidad pollos muertos'!P36+1))</f>
        <v>3.9476001633798052E-2</v>
      </c>
      <c r="AD37">
        <f>IF('cantidad pollos muertos'!Q36="","",BETAINV(0.025,'cantidad pollos muertos'!Q36+1,'cantidad inicial pollos'!Q36-'cantidad pollos muertos'!Q36+1))</f>
        <v>3.3426573431108574E-2</v>
      </c>
      <c r="AE37">
        <f>IF('cantidad pollos muertos'!Q36="","",BETAINV(0.975,'cantidad pollos muertos'!Q36+1,'cantidad inicial pollos'!Q36-'cantidad pollos muertos'!Q36+1))</f>
        <v>4.7567040406225836E-2</v>
      </c>
      <c r="AF37">
        <f>IF('cantidad pollos muertos'!R36="","",BETAINV(0.025,'cantidad pollos muertos'!R36+1,'cantidad inicial pollos'!R36-'cantidad pollos muertos'!R36+1))</f>
        <v>3.1574377151992412E-2</v>
      </c>
      <c r="AG37">
        <f>IF('cantidad pollos muertos'!R36="","",BETAINV(0.975,'cantidad pollos muertos'!R36+1,'cantidad inicial pollos'!R36-'cantidad pollos muertos'!R36+1))</f>
        <v>4.5367756704211559E-2</v>
      </c>
      <c r="AH37" t="str">
        <f>IF('cantidad pollos muertos'!S36="","",BETAINV(0.025,'cantidad pollos muertos'!S36+1,'cantidad inicial pollos'!S36-'cantidad pollos muertos'!S36+1))</f>
        <v/>
      </c>
      <c r="AI37" t="str">
        <f>IF('cantidad pollos muertos'!S36="","",BETAINV(0.975,'cantidad pollos muertos'!S36+1,'cantidad inicial pollos'!S36-'cantidad pollos muertos'!S36+1))</f>
        <v/>
      </c>
      <c r="AJ37">
        <f>IF('cantidad pollos muertos'!T36="","",BETAINV(0.025,'cantidad pollos muertos'!T36+1,'cantidad inicial pollos'!T36-'cantidad pollos muertos'!T36+1))</f>
        <v>1.8187553707880961E-2</v>
      </c>
      <c r="AK37">
        <f>IF('cantidad pollos muertos'!T36="","",BETAINV(0.975,'cantidad pollos muertos'!T36+1,'cantidad inicial pollos'!T36-'cantidad pollos muertos'!T36+1))</f>
        <v>2.9043616590220589E-2</v>
      </c>
      <c r="AL37">
        <f>IF('cantidad pollos muertos'!U36="","",BETAINV(0.025,'cantidad pollos muertos'!U36+1,'cantidad inicial pollos'!U36-'cantidad pollos muertos'!U36+1))</f>
        <v>1.9086272971341328E-2</v>
      </c>
      <c r="AM37">
        <f>IF('cantidad pollos muertos'!U36="","",BETAINV(0.975,'cantidad pollos muertos'!U36+1,'cantidad inicial pollos'!U36-'cantidad pollos muertos'!U36+1))</f>
        <v>3.0170655060322793E-2</v>
      </c>
      <c r="AN37">
        <f>IF('cantidad pollos muertos'!V36="","",BETAINV(0.025,'cantidad pollos muertos'!V36+1,'cantidad inicial pollos'!V36-'cantidad pollos muertos'!V36+1))</f>
        <v>3.3426573431108574E-2</v>
      </c>
      <c r="AO37">
        <f>IF('cantidad pollos muertos'!V36="","",BETAINV(0.975,'cantidad pollos muertos'!V36+1,'cantidad inicial pollos'!V36-'cantidad pollos muertos'!V36+1))</f>
        <v>4.7567040406225836E-2</v>
      </c>
      <c r="AP37" t="str">
        <f>IF('cantidad pollos muertos'!W36="","",BETAINV(0.025,'cantidad pollos muertos'!W36+1,'cantidad inicial pollos'!W36-'cantidad pollos muertos'!W36+1))</f>
        <v/>
      </c>
      <c r="AQ37" t="str">
        <f>IF('cantidad pollos muertos'!W36="","",BETAINV(0.975,'cantidad pollos muertos'!W36+1,'cantidad inicial pollos'!W36-'cantidad pollos muertos'!W36+1))</f>
        <v/>
      </c>
      <c r="AR37">
        <f>IF('cantidad pollos muertos'!X36="","",BETAINV(0.025,'cantidad pollos muertos'!X36+1,'cantidad inicial pollos'!X36-'cantidad pollos muertos'!X36+1))</f>
        <v>2.4222994758662571E-2</v>
      </c>
      <c r="AS37">
        <f>IF('cantidad pollos muertos'!X36="","",BETAINV(0.975,'cantidad pollos muertos'!X36+1,'cantidad inicial pollos'!X36-'cantidad pollos muertos'!X36+1))</f>
        <v>3.6513191203583317E-2</v>
      </c>
      <c r="AT37">
        <f>IF('cantidad pollos muertos'!Y36="","",BETAINV(0.025,'cantidad pollos muertos'!Y36+1,'cantidad inicial pollos'!Y36-'cantidad pollos muertos'!Y36+1))</f>
        <v>4.2754812255365648E-2</v>
      </c>
      <c r="AU37">
        <f>IF('cantidad pollos muertos'!Y36="","",BETAINV(0.975,'cantidad pollos muertos'!Y36+1,'cantidad inicial pollos'!Y36-'cantidad pollos muertos'!Y36+1))</f>
        <v>5.8496176469062577E-2</v>
      </c>
      <c r="AV37">
        <f>IF('cantidad pollos muertos'!Z36="","",BETAINV(0.025,'cantidad pollos muertos'!Z36+1,'cantidad inicial pollos'!Z36-'cantidad pollos muertos'!Z36+1))</f>
        <v>4.2245769890744259E-2</v>
      </c>
      <c r="AW37">
        <f>IF('cantidad pollos muertos'!Z36="","",BETAINV(0.975,'cantidad pollos muertos'!Z36+1,'cantidad inicial pollos'!Z36-'cantidad pollos muertos'!Z36+1))</f>
        <v>5.8517610666519504E-2</v>
      </c>
      <c r="AX37">
        <f>IF('cantidad pollos muertos'!AA36="","",BETAINV(0.025,'cantidad pollos muertos'!AA36+1,'cantidad inicial pollos'!AA36-'cantidad pollos muertos'!AA36+1))</f>
        <v>4.4318924085060538E-2</v>
      </c>
      <c r="AY37">
        <f>IF('cantidad pollos muertos'!AA36="","",BETAINV(0.975,'cantidad pollos muertos'!AA36+1,'cantidad inicial pollos'!AA36-'cantidad pollos muertos'!AA36+1))</f>
        <v>6.0308290815176635E-2</v>
      </c>
      <c r="AZ37" t="str">
        <f>IF('cantidad pollos muertos'!AZ38="","",BETAINV(0.025,'cantidad pollos muertos'!AZ38+1,'cantidad inicial pollos'!AZ38-'cantidad pollos muertos'!AZ38+1))</f>
        <v/>
      </c>
      <c r="BA37" t="str">
        <f>IF('cantidad pollos muertos'!AZ38="","",BETAINV(0.975,'cantidad pollos muertos'!AZ38+1,'cantidad inicial pollos'!AZ38-'cantidad pollos muertos'!AZ38+1))</f>
        <v/>
      </c>
      <c r="BB37" t="str">
        <f>IF('cantidad pollos muertos'!BC38="","",BETAINV(0.025,'cantidad pollos muertos'!BC38+1,'cantidad inicial pollos'!BC38-'cantidad pollos muertos'!BC38+1))</f>
        <v/>
      </c>
      <c r="BC37" t="str">
        <f>IF('cantidad pollos muertos'!BC38="","",BETAINV(0.975,'cantidad pollos muertos'!BC38+1,'cantidad inicial pollos'!BC38-'cantidad pollos muertos'!BC38+1))</f>
        <v/>
      </c>
      <c r="BD37" t="str">
        <f>IF('cantidad pollos muertos'!BD38="","",BETAINV(0.025,'cantidad pollos muertos'!BD38+1,'cantidad inicial pollos'!BD38-'cantidad pollos muertos'!BD38+1))</f>
        <v/>
      </c>
      <c r="BE37" t="str">
        <f>IF('cantidad pollos muertos'!BD38="","",BETAINV(0.975,'cantidad pollos muertos'!BD38+1,'cantidad inicial pollos'!BD38-'cantidad pollos muertos'!BD38+1))</f>
        <v/>
      </c>
    </row>
    <row r="38" spans="1:57" x14ac:dyDescent="0.25">
      <c r="A38" t="s">
        <v>20</v>
      </c>
      <c r="B38">
        <f>IF('cantidad pollos muertos'!C37="","",BETAINV(0.025,'cantidad pollos muertos'!C37+1,'cantidad inicial pollos'!C37-'cantidad pollos muertos'!C37+1))</f>
        <v>4.6574956178320581E-2</v>
      </c>
      <c r="C38">
        <f>IF('cantidad pollos muertos'!C37="","",BETAINV(0.975,'cantidad pollos muertos'!C37+1,'cantidad inicial pollos'!C37-'cantidad pollos muertos'!C37+1))</f>
        <v>7.3021956893641549E-2</v>
      </c>
      <c r="D38">
        <f>IF('cantidad pollos muertos'!D37="","",BETAINV(0.025,'cantidad pollos muertos'!D37+1,'cantidad inicial pollos'!D37-'cantidad pollos muertos'!D37+1))</f>
        <v>3.1680362916404921E-2</v>
      </c>
      <c r="E38">
        <f>IF('cantidad pollos muertos'!D37="","",BETAINV(0.975,'cantidad pollos muertos'!D37+1,'cantidad inicial pollos'!D37-'cantidad pollos muertos'!D37+1))</f>
        <v>5.5268315523235412E-2</v>
      </c>
      <c r="F38">
        <f>IF('cantidad pollos muertos'!E37="","",BETAINV(0.025,'cantidad pollos muertos'!E37+1,'cantidad inicial pollos'!E37-'cantidad pollos muertos'!E37+1))</f>
        <v>2.555964502854666E-2</v>
      </c>
      <c r="G38">
        <f>IF('cantidad pollos muertos'!E37="","",BETAINV(0.975,'cantidad pollos muertos'!E37+1,'cantidad inicial pollos'!E37-'cantidad pollos muertos'!E37+1))</f>
        <v>4.6138579837550653E-2</v>
      </c>
      <c r="H38">
        <f>IF('cantidad pollos muertos'!F37="","",BETAINV(0.025,'cantidad pollos muertos'!F37+1,'cantidad inicial pollos'!F37-'cantidad pollos muertos'!F37+1))</f>
        <v>4.150432801919892E-2</v>
      </c>
      <c r="I38">
        <f>IF('cantidad pollos muertos'!F37="","",BETAINV(0.975,'cantidad pollos muertos'!F37+1,'cantidad inicial pollos'!F37-'cantidad pollos muertos'!F37+1))</f>
        <v>5.8619007929637812E-2</v>
      </c>
      <c r="J38">
        <f>IF('cantidad pollos muertos'!G37="","",BETAINV(0.025,'cantidad pollos muertos'!G37+1,'cantidad inicial pollos'!G37-'cantidad pollos muertos'!G37+1))</f>
        <v>3.035257197776315E-2</v>
      </c>
      <c r="K38">
        <f>IF('cantidad pollos muertos'!G37="","",BETAINV(0.975,'cantidad pollos muertos'!G37+1,'cantidad inicial pollos'!G37-'cantidad pollos muertos'!G37+1))</f>
        <v>4.6116550492398267E-2</v>
      </c>
      <c r="L38">
        <f>IF('cantidad pollos muertos'!H37="","",BETAINV(0.025,'cantidad pollos muertos'!H37+1,'cantidad inicial pollos'!L37-'cantidad pollos muertos'!H37+1))</f>
        <v>2.5645198562452624E-2</v>
      </c>
      <c r="M38">
        <f>IF('cantidad pollos muertos'!H37="","",BETAINV(0.975,'cantidad pollos muertos'!H37+1,'cantidad inicial pollos'!H37-'cantidad pollos muertos'!H37+1))</f>
        <v>3.9327523829368105E-2</v>
      </c>
      <c r="N38">
        <f>IF('cantidad pollos muertos'!I37="","",BETAINV(0.025,'cantidad pollos muertos'!I37+1,'cantidad inicial pollos'!I37-'cantidad pollos muertos'!I37+1))</f>
        <v>1.3236475204520384E-2</v>
      </c>
      <c r="O38">
        <f>IF('cantidad pollos muertos'!I37="","",BETAINV(0.975,'cantidad pollos muertos'!I37+1,'cantidad inicial pollos'!I37-'cantidad pollos muertos'!I37+1))</f>
        <v>2.3542555230794737E-2</v>
      </c>
      <c r="P38">
        <f>IF('cantidad pollos muertos'!J37="","",BETAINV(0.025,'cantidad pollos muertos'!J37+1,'cantidad inicial pollos'!J37-'cantidad pollos muertos'!J37+1))</f>
        <v>2.1104699413270554E-2</v>
      </c>
      <c r="Q38">
        <f>IF('cantidad pollos muertos'!J37="","",BETAINV(0.975,'cantidad pollos muertos'!J37+1,'cantidad inicial pollos'!J37-'cantidad pollos muertos'!J37+1))</f>
        <v>3.3672018529427361E-2</v>
      </c>
      <c r="R38">
        <f>IF('cantidad pollos muertos'!K37="","",BETAINV(0.025,'cantidad pollos muertos'!K37+1,'cantidad inicial pollos'!K37-'cantidad pollos muertos'!K37+1))</f>
        <v>2.0846351503210625E-2</v>
      </c>
      <c r="S38">
        <f>IF('cantidad pollos muertos'!K37="","",BETAINV(0.975,'cantidad pollos muertos'!K37+1,'cantidad inicial pollos'!K37-'cantidad pollos muertos'!K37+1))</f>
        <v>3.4269187888405717E-2</v>
      </c>
      <c r="T38">
        <f>IF('cantidad pollos muertos'!L37="","",BETAINV(0.025,'cantidad pollos muertos'!L37+1,'cantidad inicial pollos'!L37-'cantidad pollos muertos'!L37+1))</f>
        <v>2.0411048207390772E-2</v>
      </c>
      <c r="U38">
        <f>IF('cantidad pollos muertos'!L37="","",BETAINV(0.975,'cantidad pollos muertos'!L37+1,'cantidad inicial pollos'!L37-'cantidad pollos muertos'!L37+1))</f>
        <v>3.2799411871423767E-2</v>
      </c>
      <c r="V38">
        <f>IF('cantidad pollos muertos'!M37="","",BETAINV(0.025,'cantidad pollos muertos'!M37+1,'cantidad inicial pollos'!M37-'cantidad pollos muertos'!M37+1))</f>
        <v>5.8410173865069574E-2</v>
      </c>
      <c r="W38">
        <f>IF('cantidad pollos muertos'!M37="","",BETAINV(0.975,'cantidad pollos muertos'!M37+1,'cantidad inicial pollos'!M37-'cantidad pollos muertos'!M37+1))</f>
        <v>7.7917969310181689E-2</v>
      </c>
      <c r="X38">
        <f>IF('cantidad pollos muertos'!N37="","",BETAINV(0.025,'cantidad pollos muertos'!N37+1,'cantidad inicial pollos'!N37-'cantidad pollos muertos'!N37+1))</f>
        <v>1.9718859290275309E-2</v>
      </c>
      <c r="Y38">
        <f>IF('cantidad pollos muertos'!N37="","",BETAINV(0.975,'cantidad pollos muertos'!N37+1,'cantidad inicial pollos'!N37-'cantidad pollos muertos'!N37+1))</f>
        <v>3.192534148061632E-2</v>
      </c>
      <c r="Z38" t="str">
        <f>IF('cantidad pollos muertos'!O37="","",BETAINV(0.025,'cantidad pollos muertos'!O37+1,'cantidad inicial pollos'!O37-'cantidad pollos muertos'!O37+1))</f>
        <v/>
      </c>
      <c r="AA38" t="str">
        <f>IF('cantidad pollos muertos'!O37="","",BETAINV(0.975,'cantidad pollos muertos'!O37+1,'cantidad inicial pollos'!O37-'cantidad pollos muertos'!O37+1))</f>
        <v/>
      </c>
      <c r="AB38">
        <f>IF('cantidad pollos muertos'!P37="","",BETAINV(0.025,'cantidad pollos muertos'!P37+1,'cantidad inicial pollos'!P37-'cantidad pollos muertos'!P37+1))</f>
        <v>2.1799751338679063E-2</v>
      </c>
      <c r="AC38">
        <f>IF('cantidad pollos muertos'!P37="","",BETAINV(0.975,'cantidad pollos muertos'!P37+1,'cantidad inicial pollos'!P37-'cantidad pollos muertos'!P37+1))</f>
        <v>3.4543223146506818E-2</v>
      </c>
      <c r="AD38">
        <f>IF('cantidad pollos muertos'!Q37="","",BETAINV(0.025,'cantidad pollos muertos'!Q37+1,'cantidad inicial pollos'!Q37-'cantidad pollos muertos'!Q37+1))</f>
        <v>2.3543142904855419E-2</v>
      </c>
      <c r="AE38">
        <f>IF('cantidad pollos muertos'!Q37="","",BETAINV(0.975,'cantidad pollos muertos'!Q37+1,'cantidad inicial pollos'!Q37-'cantidad pollos muertos'!Q37+1))</f>
        <v>3.6715467843267624E-2</v>
      </c>
      <c r="AF38">
        <f>IF('cantidad pollos muertos'!R37="","",BETAINV(0.025,'cantidad pollos muertos'!R37+1,'cantidad inicial pollos'!R37-'cantidad pollos muertos'!R37+1))</f>
        <v>4.1669311094240824E-2</v>
      </c>
      <c r="AG38">
        <f>IF('cantidad pollos muertos'!R37="","",BETAINV(0.975,'cantidad pollos muertos'!R37+1,'cantidad inicial pollos'!R37-'cantidad pollos muertos'!R37+1))</f>
        <v>5.8528564266716265E-2</v>
      </c>
      <c r="AH38" t="str">
        <f>IF('cantidad pollos muertos'!S37="","",BETAINV(0.025,'cantidad pollos muertos'!S37+1,'cantidad inicial pollos'!S37-'cantidad pollos muertos'!S37+1))</f>
        <v/>
      </c>
      <c r="AI38" t="str">
        <f>IF('cantidad pollos muertos'!S37="","",BETAINV(0.975,'cantidad pollos muertos'!S37+1,'cantidad inicial pollos'!S37-'cantidad pollos muertos'!S37+1))</f>
        <v/>
      </c>
      <c r="AJ38">
        <f>IF('cantidad pollos muertos'!T37="","",BETAINV(0.025,'cantidad pollos muertos'!T37+1,'cantidad inicial pollos'!T37-'cantidad pollos muertos'!T37+1))</f>
        <v>1.3905314130861891E-2</v>
      </c>
      <c r="AK38">
        <f>IF('cantidad pollos muertos'!T37="","",BETAINV(0.975,'cantidad pollos muertos'!T37+1,'cantidad inicial pollos'!T37-'cantidad pollos muertos'!T37+1))</f>
        <v>2.4425598522504477E-2</v>
      </c>
      <c r="AL38">
        <f>IF('cantidad pollos muertos'!U37="","",BETAINV(0.025,'cantidad pollos muertos'!U37+1,'cantidad inicial pollos'!U37-'cantidad pollos muertos'!U37+1))</f>
        <v>2.5645198562452624E-2</v>
      </c>
      <c r="AM38">
        <f>IF('cantidad pollos muertos'!U37="","",BETAINV(0.975,'cantidad pollos muertos'!U37+1,'cantidad inicial pollos'!U37-'cantidad pollos muertos'!U37+1))</f>
        <v>3.9312167626017525E-2</v>
      </c>
      <c r="AN38">
        <f>IF('cantidad pollos muertos'!V37="","",BETAINV(0.025,'cantidad pollos muertos'!V37+1,'cantidad inicial pollos'!V37-'cantidad pollos muertos'!V37+1))</f>
        <v>2.1799751338679063E-2</v>
      </c>
      <c r="AO38">
        <f>IF('cantidad pollos muertos'!V37="","",BETAINV(0.975,'cantidad pollos muertos'!V37+1,'cantidad inicial pollos'!V37-'cantidad pollos muertos'!V37+1))</f>
        <v>3.4543223146506818E-2</v>
      </c>
      <c r="AP38" t="str">
        <f>IF('cantidad pollos muertos'!W37="","",BETAINV(0.025,'cantidad pollos muertos'!W37+1,'cantidad inicial pollos'!W37-'cantidad pollos muertos'!W37+1))</f>
        <v/>
      </c>
      <c r="AQ38" t="str">
        <f>IF('cantidad pollos muertos'!W37="","",BETAINV(0.975,'cantidad pollos muertos'!W37+1,'cantidad inicial pollos'!W37-'cantidad pollos muertos'!W37+1))</f>
        <v/>
      </c>
      <c r="AR38">
        <f>IF('cantidad pollos muertos'!X37="","",BETAINV(0.025,'cantidad pollos muertos'!X37+1,'cantidad inicial pollos'!X37-'cantidad pollos muertos'!X37+1))</f>
        <v>3.9511590860083018E-2</v>
      </c>
      <c r="AS38">
        <f>IF('cantidad pollos muertos'!X37="","",BETAINV(0.975,'cantidad pollos muertos'!X37+1,'cantidad inicial pollos'!X37-'cantidad pollos muertos'!X37+1))</f>
        <v>5.5987559957565214E-2</v>
      </c>
      <c r="AT38">
        <f>IF('cantidad pollos muertos'!Y37="","",BETAINV(0.025,'cantidad pollos muertos'!Y37+1,'cantidad inicial pollos'!Y37-'cantidad pollos muertos'!Y37+1))</f>
        <v>2.846303914993582E-2</v>
      </c>
      <c r="AU38">
        <f>IF('cantidad pollos muertos'!Y37="","",BETAINV(0.975,'cantidad pollos muertos'!Y37+1,'cantidad inicial pollos'!Y37-'cantidad pollos muertos'!Y37+1))</f>
        <v>4.2759323493441581E-2</v>
      </c>
      <c r="AV38">
        <f>IF('cantidad pollos muertos'!Z37="","",BETAINV(0.025,'cantidad pollos muertos'!Z37+1,'cantidad inicial pollos'!Z37-'cantidad pollos muertos'!Z37+1))</f>
        <v>3.165125708476553E-2</v>
      </c>
      <c r="AW38">
        <f>IF('cantidad pollos muertos'!Z37="","",BETAINV(0.975,'cantidad pollos muertos'!Z37+1,'cantidad inicial pollos'!Z37-'cantidad pollos muertos'!Z37+1))</f>
        <v>4.6619215258021596E-2</v>
      </c>
      <c r="AX38">
        <f>IF('cantidad pollos muertos'!AA37="","",BETAINV(0.025,'cantidad pollos muertos'!AA37+1,'cantidad inicial pollos'!AA37-'cantidad pollos muertos'!AA37+1))</f>
        <v>3.3073773069260577E-2</v>
      </c>
      <c r="AY38">
        <f>IF('cantidad pollos muertos'!AA37="","",BETAINV(0.975,'cantidad pollos muertos'!AA37+1,'cantidad inicial pollos'!AA37-'cantidad pollos muertos'!AA37+1))</f>
        <v>4.8329189415165286E-2</v>
      </c>
      <c r="AZ38" t="str">
        <f>IF('cantidad pollos muertos'!AZ39="","",BETAINV(0.025,'cantidad pollos muertos'!AZ39+1,'cantidad inicial pollos'!AZ39-'cantidad pollos muertos'!AZ39+1))</f>
        <v/>
      </c>
      <c r="BA38" t="str">
        <f>IF('cantidad pollos muertos'!AZ39="","",BETAINV(0.975,'cantidad pollos muertos'!AZ39+1,'cantidad inicial pollos'!AZ39-'cantidad pollos muertos'!AZ39+1))</f>
        <v/>
      </c>
      <c r="BB38" t="str">
        <f>IF('cantidad pollos muertos'!BC39="","",BETAINV(0.025,'cantidad pollos muertos'!BC39+1,'cantidad inicial pollos'!BC39-'cantidad pollos muertos'!BC39+1))</f>
        <v/>
      </c>
      <c r="BC38" t="str">
        <f>IF('cantidad pollos muertos'!BC39="","",BETAINV(0.975,'cantidad pollos muertos'!BC39+1,'cantidad inicial pollos'!BC39-'cantidad pollos muertos'!BC39+1))</f>
        <v/>
      </c>
      <c r="BD38" t="str">
        <f>IF('cantidad pollos muertos'!BD39="","",BETAINV(0.025,'cantidad pollos muertos'!BD39+1,'cantidad inicial pollos'!BD39-'cantidad pollos muertos'!BD39+1))</f>
        <v/>
      </c>
      <c r="BE38" t="str">
        <f>IF('cantidad pollos muertos'!BD39="","",BETAINV(0.975,'cantidad pollos muertos'!BD39+1,'cantidad inicial pollos'!BD39-'cantidad pollos muertos'!BD39+1))</f>
        <v/>
      </c>
    </row>
    <row r="39" spans="1:57" x14ac:dyDescent="0.25">
      <c r="A39" t="s">
        <v>70</v>
      </c>
      <c r="B39" t="str">
        <f>IF('cantidad pollos muertos'!C38="","",BETAINV(0.025,'cantidad pollos muertos'!C38+1,'cantidad inicial pollos'!C38-'cantidad pollos muertos'!C38+1))</f>
        <v/>
      </c>
      <c r="C39" t="str">
        <f>IF('cantidad pollos muertos'!C38="","",BETAINV(0.975,'cantidad pollos muertos'!C38+1,'cantidad inicial pollos'!C38-'cantidad pollos muertos'!C38+1))</f>
        <v/>
      </c>
      <c r="D39" t="str">
        <f>IF('cantidad pollos muertos'!D38="","",BETAINV(0.025,'cantidad pollos muertos'!D38+1,'cantidad inicial pollos'!D38-'cantidad pollos muertos'!D38+1))</f>
        <v/>
      </c>
      <c r="E39" t="str">
        <f>IF('cantidad pollos muertos'!D38="","",BETAINV(0.975,'cantidad pollos muertos'!D38+1,'cantidad inicial pollos'!D38-'cantidad pollos muertos'!D38+1))</f>
        <v/>
      </c>
      <c r="F39" t="str">
        <f>IF('cantidad pollos muertos'!E38="","",BETAINV(0.025,'cantidad pollos muertos'!E38+1,'cantidad inicial pollos'!E38-'cantidad pollos muertos'!E38+1))</f>
        <v/>
      </c>
      <c r="G39" t="str">
        <f>IF('cantidad pollos muertos'!E38="","",BETAINV(0.975,'cantidad pollos muertos'!E38+1,'cantidad inicial pollos'!E38-'cantidad pollos muertos'!E38+1))</f>
        <v/>
      </c>
      <c r="H39">
        <f>IF('cantidad pollos muertos'!F38="","",BETAINV(0.025,'cantidad pollos muertos'!F38+1,'cantidad inicial pollos'!F38-'cantidad pollos muertos'!F38+1))</f>
        <v>2.4715191560568027E-2</v>
      </c>
      <c r="I39">
        <f>IF('cantidad pollos muertos'!F38="","",BETAINV(0.975,'cantidad pollos muertos'!F38+1,'cantidad inicial pollos'!F38-'cantidad pollos muertos'!F38+1))</f>
        <v>3.3083324784120682E-2</v>
      </c>
      <c r="J39">
        <f>IF('cantidad pollos muertos'!G38="","",BETAINV(0.025,'cantidad pollos muertos'!G38+1,'cantidad inicial pollos'!G38-'cantidad pollos muertos'!G38+1))</f>
        <v>0.1256851852759161</v>
      </c>
      <c r="K39">
        <f>IF('cantidad pollos muertos'!G38="","",BETAINV(0.975,'cantidad pollos muertos'!G38+1,'cantidad inicial pollos'!G38-'cantidad pollos muertos'!G38+1))</f>
        <v>0.14275424081626897</v>
      </c>
      <c r="L39">
        <f>IF('cantidad pollos muertos'!H38="","",BETAINV(0.025,'cantidad pollos muertos'!H38+1,'cantidad inicial pollos'!L38-'cantidad pollos muertos'!H38+1))</f>
        <v>4.0548460258797984E-2</v>
      </c>
      <c r="M39">
        <f>IF('cantidad pollos muertos'!H38="","",BETAINV(0.975,'cantidad pollos muertos'!H38+1,'cantidad inicial pollos'!H38-'cantidad pollos muertos'!H38+1))</f>
        <v>4.9768443417350761E-2</v>
      </c>
      <c r="N39">
        <f>IF('cantidad pollos muertos'!I38="","",BETAINV(0.025,'cantidad pollos muertos'!I38+1,'cantidad inicial pollos'!I38-'cantidad pollos muertos'!I38+1))</f>
        <v>3.9110488420579993E-2</v>
      </c>
      <c r="O39">
        <f>IF('cantidad pollos muertos'!I38="","",BETAINV(0.975,'cantidad pollos muertos'!I38+1,'cantidad inicial pollos'!I38-'cantidad pollos muertos'!I38+1))</f>
        <v>4.9777132103717925E-2</v>
      </c>
      <c r="P39">
        <f>IF('cantidad pollos muertos'!J38="","",BETAINV(0.025,'cantidad pollos muertos'!J38+1,'cantidad inicial pollos'!J38-'cantidad pollos muertos'!J38+1))</f>
        <v>3.8279290508462287E-2</v>
      </c>
      <c r="Q39">
        <f>IF('cantidad pollos muertos'!J38="","",BETAINV(0.975,'cantidad pollos muertos'!J38+1,'cantidad inicial pollos'!J38-'cantidad pollos muertos'!J38+1))</f>
        <v>4.8842960998703555E-2</v>
      </c>
      <c r="R39">
        <f>IF('cantidad pollos muertos'!K38="","",BETAINV(0.025,'cantidad pollos muertos'!K38+1,'cantidad inicial pollos'!K38-'cantidad pollos muertos'!K38+1))</f>
        <v>1.5691602482640316E-2</v>
      </c>
      <c r="S39">
        <f>IF('cantidad pollos muertos'!K38="","",BETAINV(0.975,'cantidad pollos muertos'!K38+1,'cantidad inicial pollos'!K38-'cantidad pollos muertos'!K38+1))</f>
        <v>2.2778981249483965E-2</v>
      </c>
      <c r="T39">
        <f>IF('cantidad pollos muertos'!L38="","",BETAINV(0.025,'cantidad pollos muertos'!L38+1,'cantidad inicial pollos'!L38-'cantidad pollos muertos'!L38+1))</f>
        <v>1.5944038913413887E-2</v>
      </c>
      <c r="U39">
        <f>IF('cantidad pollos muertos'!L38="","",BETAINV(0.975,'cantidad pollos muertos'!L38+1,'cantidad inicial pollos'!L38-'cantidad pollos muertos'!L38+1))</f>
        <v>2.3224671843760092E-2</v>
      </c>
      <c r="V39">
        <f>IF('cantidad pollos muertos'!M38="","",BETAINV(0.025,'cantidad pollos muertos'!M38+1,'cantidad inicial pollos'!M38-'cantidad pollos muertos'!M38+1))</f>
        <v>5.6797412621892994E-2</v>
      </c>
      <c r="W39">
        <f>IF('cantidad pollos muertos'!M38="","",BETAINV(0.975,'cantidad pollos muertos'!M38+1,'cantidad inicial pollos'!M38-'cantidad pollos muertos'!M38+1))</f>
        <v>6.9639356455248547E-2</v>
      </c>
      <c r="X39">
        <f>IF('cantidad pollos muertos'!N38="","",BETAINV(0.025,'cantidad pollos muertos'!N38+1,'cantidad inicial pollos'!N38-'cantidad pollos muertos'!N38+1))</f>
        <v>2.0863309320995449E-2</v>
      </c>
      <c r="Y39">
        <f>IF('cantidad pollos muertos'!N38="","",BETAINV(0.975,'cantidad pollos muertos'!N38+1,'cantidad inicial pollos'!N38-'cantidad pollos muertos'!N38+1))</f>
        <v>2.9240205482684023E-2</v>
      </c>
      <c r="Z39" t="str">
        <f>IF('cantidad pollos muertos'!O38="","",BETAINV(0.025,'cantidad pollos muertos'!O38+1,'cantidad inicial pollos'!O38-'cantidad pollos muertos'!O38+1))</f>
        <v/>
      </c>
      <c r="AA39" t="str">
        <f>IF('cantidad pollos muertos'!O38="","",BETAINV(0.975,'cantidad pollos muertos'!O38+1,'cantidad inicial pollos'!O38-'cantidad pollos muertos'!O38+1))</f>
        <v/>
      </c>
      <c r="AB39">
        <f>IF('cantidad pollos muertos'!P38="","",BETAINV(0.025,'cantidad pollos muertos'!P38+1,'cantidad inicial pollos'!P38-'cantidad pollos muertos'!P38+1))</f>
        <v>1.4051201789269628E-2</v>
      </c>
      <c r="AC39">
        <f>IF('cantidad pollos muertos'!P38="","",BETAINV(0.975,'cantidad pollos muertos'!P38+1,'cantidad inicial pollos'!P38-'cantidad pollos muertos'!P38+1))</f>
        <v>2.0549933598670078E-2</v>
      </c>
      <c r="AD39">
        <f>IF('cantidad pollos muertos'!Q38="","",BETAINV(0.025,'cantidad pollos muertos'!Q38+1,'cantidad inicial pollos'!Q38-'cantidad pollos muertos'!Q38+1))</f>
        <v>1.7325496298776086E-2</v>
      </c>
      <c r="AE39">
        <f>IF('cantidad pollos muertos'!Q38="","",BETAINV(0.975,'cantidad pollos muertos'!Q38+1,'cantidad inicial pollos'!Q38-'cantidad pollos muertos'!Q38+1))</f>
        <v>2.4460645736407716E-2</v>
      </c>
      <c r="AF39">
        <f>IF('cantidad pollos muertos'!R38="","",BETAINV(0.025,'cantidad pollos muertos'!R38+1,'cantidad inicial pollos'!R38-'cantidad pollos muertos'!R38+1))</f>
        <v>1.2869211474438303E-2</v>
      </c>
      <c r="AG39">
        <f>IF('cantidad pollos muertos'!R38="","",BETAINV(0.975,'cantidad pollos muertos'!R38+1,'cantidad inicial pollos'!R38-'cantidad pollos muertos'!R38+1))</f>
        <v>1.9119190054266877E-2</v>
      </c>
      <c r="AH39" t="str">
        <f>IF('cantidad pollos muertos'!S38="","",BETAINV(0.025,'cantidad pollos muertos'!S38+1,'cantidad inicial pollos'!S38-'cantidad pollos muertos'!S38+1))</f>
        <v/>
      </c>
      <c r="AI39" t="str">
        <f>IF('cantidad pollos muertos'!S38="","",BETAINV(0.975,'cantidad pollos muertos'!S38+1,'cantidad inicial pollos'!S38-'cantidad pollos muertos'!S38+1))</f>
        <v/>
      </c>
      <c r="AJ39">
        <f>IF('cantidad pollos muertos'!T38="","",BETAINV(0.025,'cantidad pollos muertos'!T38+1,'cantidad inicial pollos'!T38-'cantidad pollos muertos'!T38+1))</f>
        <v>1.1606161910269809E-2</v>
      </c>
      <c r="AK39">
        <f>IF('cantidad pollos muertos'!T38="","",BETAINV(0.975,'cantidad pollos muertos'!T38+1,'cantidad inicial pollos'!T38-'cantidad pollos muertos'!T38+1))</f>
        <v>1.7320061500017303E-2</v>
      </c>
      <c r="AL39">
        <f>IF('cantidad pollos muertos'!U38="","",BETAINV(0.025,'cantidad pollos muertos'!U38+1,'cantidad inicial pollos'!U38-'cantidad pollos muertos'!U38+1))</f>
        <v>1.3242463126766243E-2</v>
      </c>
      <c r="AM39">
        <f>IF('cantidad pollos muertos'!U38="","",BETAINV(0.975,'cantidad pollos muertos'!U38+1,'cantidad inicial pollos'!U38-'cantidad pollos muertos'!U38+1))</f>
        <v>1.9301568860041196E-2</v>
      </c>
      <c r="AN39">
        <f>IF('cantidad pollos muertos'!V38="","",BETAINV(0.025,'cantidad pollos muertos'!V38+1,'cantidad inicial pollos'!V38-'cantidad pollos muertos'!V38+1))</f>
        <v>1.1334534236819788E-2</v>
      </c>
      <c r="AO39">
        <f>IF('cantidad pollos muertos'!V38="","",BETAINV(0.975,'cantidad pollos muertos'!V38+1,'cantidad inicial pollos'!V38-'cantidad pollos muertos'!V38+1))</f>
        <v>1.6988720462365881E-2</v>
      </c>
      <c r="AP39" t="str">
        <f>IF('cantidad pollos muertos'!W38="","",BETAINV(0.025,'cantidad pollos muertos'!W38+1,'cantidad inicial pollos'!W38-'cantidad pollos muertos'!W38+1))</f>
        <v/>
      </c>
      <c r="AQ39" t="str">
        <f>IF('cantidad pollos muertos'!W38="","",BETAINV(0.975,'cantidad pollos muertos'!W38+1,'cantidad inicial pollos'!W38-'cantidad pollos muertos'!W38+1))</f>
        <v/>
      </c>
      <c r="AR39">
        <f>IF('cantidad pollos muertos'!X38="","",BETAINV(0.025,'cantidad pollos muertos'!X38+1,'cantidad inicial pollos'!X38-'cantidad pollos muertos'!X38+1))</f>
        <v>2.3952847974257705E-2</v>
      </c>
      <c r="AS39">
        <f>IF('cantidad pollos muertos'!X38="","",BETAINV(0.975,'cantidad pollos muertos'!X38+1,'cantidad inicial pollos'!X38-'cantidad pollos muertos'!X38+1))</f>
        <v>3.2203278783845102E-2</v>
      </c>
      <c r="AT39">
        <f>IF('cantidad pollos muertos'!Y38="","",BETAINV(0.025,'cantidad pollos muertos'!Y38+1,'cantidad inicial pollos'!Y38-'cantidad pollos muertos'!Y38+1))</f>
        <v>1.9617498582919682E-2</v>
      </c>
      <c r="AU39">
        <f>IF('cantidad pollos muertos'!Y38="","",BETAINV(0.975,'cantidad pollos muertos'!Y38+1,'cantidad inicial pollos'!Y38-'cantidad pollos muertos'!Y38+1))</f>
        <v>2.6560964550361055E-2</v>
      </c>
      <c r="AV39">
        <f>IF('cantidad pollos muertos'!Z38="","",BETAINV(0.025,'cantidad pollos muertos'!Z38+1,'cantidad inicial pollos'!Z38-'cantidad pollos muertos'!Z38+1))</f>
        <v>3.2117413870218166E-2</v>
      </c>
      <c r="AW39">
        <f>IF('cantidad pollos muertos'!Z38="","",BETAINV(0.975,'cantidad pollos muertos'!Z38+1,'cantidad inicial pollos'!Z38-'cantidad pollos muertos'!Z38+1))</f>
        <v>4.0859306561967568E-2</v>
      </c>
      <c r="AX39">
        <f>IF('cantidad pollos muertos'!AA38="","",BETAINV(0.025,'cantidad pollos muertos'!AA38+1,'cantidad inicial pollos'!AA38-'cantidad pollos muertos'!AA38+1))</f>
        <v>2.6515626773483118E-2</v>
      </c>
      <c r="AY39">
        <f>IF('cantidad pollos muertos'!AA38="","",BETAINV(0.975,'cantidad pollos muertos'!AA38+1,'cantidad inicial pollos'!AA38-'cantidad pollos muertos'!AA38+1))</f>
        <v>3.4532471322775926E-2</v>
      </c>
      <c r="AZ39" t="str">
        <f>IF('cantidad pollos muertos'!AZ40="","",BETAINV(0.025,'cantidad pollos muertos'!AZ40+1,'cantidad inicial pollos'!AZ40-'cantidad pollos muertos'!AZ40+1))</f>
        <v/>
      </c>
      <c r="BA39" t="str">
        <f>IF('cantidad pollos muertos'!AZ40="","",BETAINV(0.975,'cantidad pollos muertos'!AZ40+1,'cantidad inicial pollos'!AZ40-'cantidad pollos muertos'!AZ40+1))</f>
        <v/>
      </c>
      <c r="BB39" t="str">
        <f>IF('cantidad pollos muertos'!BC40="","",BETAINV(0.025,'cantidad pollos muertos'!BC40+1,'cantidad inicial pollos'!BC40-'cantidad pollos muertos'!BC40+1))</f>
        <v/>
      </c>
      <c r="BC39" t="str">
        <f>IF('cantidad pollos muertos'!BC40="","",BETAINV(0.975,'cantidad pollos muertos'!BC40+1,'cantidad inicial pollos'!BC40-'cantidad pollos muertos'!BC40+1))</f>
        <v/>
      </c>
      <c r="BD39" t="str">
        <f>IF('cantidad pollos muertos'!BD40="","",BETAINV(0.025,'cantidad pollos muertos'!BD40+1,'cantidad inicial pollos'!BD40-'cantidad pollos muertos'!BD40+1))</f>
        <v/>
      </c>
      <c r="BE39" t="str">
        <f>IF('cantidad pollos muertos'!BD40="","",BETAINV(0.975,'cantidad pollos muertos'!BD40+1,'cantidad inicial pollos'!BD40-'cantidad pollos muertos'!BD40+1))</f>
        <v/>
      </c>
    </row>
    <row r="40" spans="1:57" x14ac:dyDescent="0.25">
      <c r="A40" t="s">
        <v>19</v>
      </c>
      <c r="B40">
        <f>IF('cantidad pollos muertos'!C39="","",BETAINV(0.025,'cantidad pollos muertos'!C39+1,'cantidad inicial pollos'!C39-'cantidad pollos muertos'!C39+1))</f>
        <v>3.7140413888374586E-2</v>
      </c>
      <c r="C40">
        <f>IF('cantidad pollos muertos'!C39="","",BETAINV(0.975,'cantidad pollos muertos'!C39+1,'cantidad inicial pollos'!C39-'cantidad pollos muertos'!C39+1))</f>
        <v>4.7869464055258604E-2</v>
      </c>
      <c r="D40">
        <f>IF('cantidad pollos muertos'!D39="","",BETAINV(0.025,'cantidad pollos muertos'!D39+1,'cantidad inicial pollos'!D39-'cantidad pollos muertos'!D39+1))</f>
        <v>2.5496202645369857E-2</v>
      </c>
      <c r="E40">
        <f>IF('cantidad pollos muertos'!D39="","",BETAINV(0.975,'cantidad pollos muertos'!D39+1,'cantidad inicial pollos'!D39-'cantidad pollos muertos'!D39+1))</f>
        <v>3.4389793926052015E-2</v>
      </c>
      <c r="F40">
        <f>IF('cantidad pollos muertos'!E39="","",BETAINV(0.025,'cantidad pollos muertos'!E39+1,'cantidad inicial pollos'!E39-'cantidad pollos muertos'!E39+1))</f>
        <v>3.0417388747163879E-2</v>
      </c>
      <c r="G40">
        <f>IF('cantidad pollos muertos'!E39="","",BETAINV(0.975,'cantidad pollos muertos'!E39+1,'cantidad inicial pollos'!E39-'cantidad pollos muertos'!E39+1))</f>
        <v>3.9765155067273183E-2</v>
      </c>
      <c r="H40">
        <f>IF('cantidad pollos muertos'!F39="","",BETAINV(0.025,'cantidad pollos muertos'!F39+1,'cantidad inicial pollos'!F39-'cantidad pollos muertos'!F39+1))</f>
        <v>3.7952235396018906E-2</v>
      </c>
      <c r="I40">
        <f>IF('cantidad pollos muertos'!F39="","",BETAINV(0.975,'cantidad pollos muertos'!F39+1,'cantidad inicial pollos'!F39-'cantidad pollos muertos'!F39+1))</f>
        <v>4.8856080981948047E-2</v>
      </c>
      <c r="J40">
        <f>IF('cantidad pollos muertos'!G39="","",BETAINV(0.025,'cantidad pollos muertos'!G39+1,'cantidad inicial pollos'!G39-'cantidad pollos muertos'!G39+1))</f>
        <v>3.2042851853317678E-2</v>
      </c>
      <c r="K40">
        <f>IF('cantidad pollos muertos'!G39="","",BETAINV(0.975,'cantidad pollos muertos'!G39+1,'cantidad inicial pollos'!G39-'cantidad pollos muertos'!G39+1))</f>
        <v>4.2631082711138357E-2</v>
      </c>
      <c r="L40">
        <f>IF('cantidad pollos muertos'!H39="","",BETAINV(0.025,'cantidad pollos muertos'!H39+1,'cantidad inicial pollos'!L39-'cantidad pollos muertos'!H39+1))</f>
        <v>1.6965894357983499E-2</v>
      </c>
      <c r="M40">
        <f>IF('cantidad pollos muertos'!H39="","",BETAINV(0.975,'cantidad pollos muertos'!H39+1,'cantidad inicial pollos'!H39-'cantidad pollos muertos'!H39+1))</f>
        <v>2.6701329772288451E-2</v>
      </c>
      <c r="N40">
        <f>IF('cantidad pollos muertos'!I39="","",BETAINV(0.025,'cantidad pollos muertos'!I39+1,'cantidad inicial pollos'!I39-'cantidad pollos muertos'!I39+1))</f>
        <v>1.134472959163948E-2</v>
      </c>
      <c r="O40">
        <f>IF('cantidad pollos muertos'!I39="","",BETAINV(0.975,'cantidad pollos muertos'!I39+1,'cantidad inicial pollos'!I39-'cantidad pollos muertos'!I39+1))</f>
        <v>1.7368542718371405E-2</v>
      </c>
      <c r="P40">
        <f>IF('cantidad pollos muertos'!J39="","",BETAINV(0.025,'cantidad pollos muertos'!J39+1,'cantidad inicial pollos'!J39-'cantidad pollos muertos'!J39+1))</f>
        <v>3.3844443875320311E-2</v>
      </c>
      <c r="Q40">
        <f>IF('cantidad pollos muertos'!J39="","",BETAINV(0.975,'cantidad pollos muertos'!J39+1,'cantidad inicial pollos'!J39-'cantidad pollos muertos'!J39+1))</f>
        <v>4.3842397178207815E-2</v>
      </c>
      <c r="R40">
        <f>IF('cantidad pollos muertos'!K39="","",BETAINV(0.025,'cantidad pollos muertos'!K39+1,'cantidad inicial pollos'!K39-'cantidad pollos muertos'!K39+1))</f>
        <v>2.0821397568777125E-2</v>
      </c>
      <c r="S40">
        <f>IF('cantidad pollos muertos'!K39="","",BETAINV(0.975,'cantidad pollos muertos'!K39+1,'cantidad inicial pollos'!K39-'cantidad pollos muertos'!K39+1))</f>
        <v>2.8863467555418576E-2</v>
      </c>
      <c r="T40">
        <f>IF('cantidad pollos muertos'!L39="","",BETAINV(0.025,'cantidad pollos muertos'!L39+1,'cantidad inicial pollos'!L39-'cantidad pollos muertos'!L39+1))</f>
        <v>4.3556854257635044E-2</v>
      </c>
      <c r="U40">
        <f>IF('cantidad pollos muertos'!L39="","",BETAINV(0.975,'cantidad pollos muertos'!L39+1,'cantidad inicial pollos'!L39-'cantidad pollos muertos'!L39+1))</f>
        <v>5.474701275987004E-2</v>
      </c>
      <c r="V40">
        <f>IF('cantidad pollos muertos'!M39="","",BETAINV(0.025,'cantidad pollos muertos'!M39+1,'cantidad inicial pollos'!M39-'cantidad pollos muertos'!M39+1))</f>
        <v>3.0458549386661257E-2</v>
      </c>
      <c r="W40">
        <f>IF('cantidad pollos muertos'!M39="","",BETAINV(0.975,'cantidad pollos muertos'!M39+1,'cantidad inicial pollos'!M39-'cantidad pollos muertos'!M39+1))</f>
        <v>4.0087031127636785E-2</v>
      </c>
      <c r="X40">
        <f>IF('cantidad pollos muertos'!N39="","",BETAINV(0.025,'cantidad pollos muertos'!N39+1,'cantidad inicial pollos'!N39-'cantidad pollos muertos'!N39+1))</f>
        <v>2.9450184756358046E-2</v>
      </c>
      <c r="Y40">
        <f>IF('cantidad pollos muertos'!N39="","",BETAINV(0.975,'cantidad pollos muertos'!N39+1,'cantidad inicial pollos'!N39-'cantidad pollos muertos'!N39+1))</f>
        <v>3.8932706017217322E-2</v>
      </c>
      <c r="Z40" t="str">
        <f>IF('cantidad pollos muertos'!O39="","",BETAINV(0.025,'cantidad pollos muertos'!O39+1,'cantidad inicial pollos'!O39-'cantidad pollos muertos'!O39+1))</f>
        <v/>
      </c>
      <c r="AA40" t="str">
        <f>IF('cantidad pollos muertos'!O39="","",BETAINV(0.975,'cantidad pollos muertos'!O39+1,'cantidad inicial pollos'!O39-'cantidad pollos muertos'!O39+1))</f>
        <v/>
      </c>
      <c r="AB40">
        <f>IF('cantidad pollos muertos'!P39="","",BETAINV(0.025,'cantidad pollos muertos'!P39+1,'cantidad inicial pollos'!P39-'cantidad pollos muertos'!P39+1))</f>
        <v>3.1113326394538777E-2</v>
      </c>
      <c r="AC40">
        <f>IF('cantidad pollos muertos'!P39="","",BETAINV(0.975,'cantidad pollos muertos'!P39+1,'cantidad inicial pollos'!P39-'cantidad pollos muertos'!P39+1))</f>
        <v>4.0832159590799E-2</v>
      </c>
      <c r="AD40">
        <f>IF('cantidad pollos muertos'!Q39="","",BETAINV(0.025,'cantidad pollos muertos'!Q39+1,'cantidad inicial pollos'!Q39-'cantidad pollos muertos'!Q39+1))</f>
        <v>6.0850251608887726E-2</v>
      </c>
      <c r="AE40">
        <f>IF('cantidad pollos muertos'!Q39="","",BETAINV(0.975,'cantidad pollos muertos'!Q39+1,'cantidad inicial pollos'!Q39-'cantidad pollos muertos'!Q39+1))</f>
        <v>7.3593805482852104E-2</v>
      </c>
      <c r="AF40">
        <f>IF('cantidad pollos muertos'!R39="","",BETAINV(0.025,'cantidad pollos muertos'!R39+1,'cantidad inicial pollos'!R39-'cantidad pollos muertos'!R39+1))</f>
        <v>3.6790688232643559E-2</v>
      </c>
      <c r="AG40">
        <f>IF('cantidad pollos muertos'!R39="","",BETAINV(0.975,'cantidad pollos muertos'!R39+1,'cantidad inicial pollos'!R39-'cantidad pollos muertos'!R39+1))</f>
        <v>4.6976759157295267E-2</v>
      </c>
      <c r="AH40" t="str">
        <f>IF('cantidad pollos muertos'!S39="","",BETAINV(0.025,'cantidad pollos muertos'!S39+1,'cantidad inicial pollos'!S39-'cantidad pollos muertos'!S39+1))</f>
        <v/>
      </c>
      <c r="AI40" t="str">
        <f>IF('cantidad pollos muertos'!S39="","",BETAINV(0.975,'cantidad pollos muertos'!S39+1,'cantidad inicial pollos'!S39-'cantidad pollos muertos'!S39+1))</f>
        <v/>
      </c>
      <c r="AJ40">
        <f>IF('cantidad pollos muertos'!T39="","",BETAINV(0.025,'cantidad pollos muertos'!T39+1,'cantidad inicial pollos'!T39-'cantidad pollos muertos'!T39+1))</f>
        <v>1.6646882801204289E-2</v>
      </c>
      <c r="AK40">
        <f>IF('cantidad pollos muertos'!T39="","",BETAINV(0.975,'cantidad pollos muertos'!T39+1,'cantidad inicial pollos'!T39-'cantidad pollos muertos'!T39+1))</f>
        <v>2.3923121155191351E-2</v>
      </c>
      <c r="AL40">
        <f>IF('cantidad pollos muertos'!U39="","",BETAINV(0.025,'cantidad pollos muertos'!U39+1,'cantidad inicial pollos'!U39-'cantidad pollos muertos'!U39+1))</f>
        <v>1.792458250970784E-2</v>
      </c>
      <c r="AM40">
        <f>IF('cantidad pollos muertos'!U39="","",BETAINV(0.975,'cantidad pollos muertos'!U39+1,'cantidad inicial pollos'!U39-'cantidad pollos muertos'!U39+1))</f>
        <v>2.5444646664555592E-2</v>
      </c>
      <c r="AN40">
        <f>IF('cantidad pollos muertos'!V39="","",BETAINV(0.025,'cantidad pollos muertos'!V39+1,'cantidad inicial pollos'!V39-'cantidad pollos muertos'!V39+1))</f>
        <v>2.0814094659972197E-2</v>
      </c>
      <c r="AO40">
        <f>IF('cantidad pollos muertos'!V39="","",BETAINV(0.975,'cantidad pollos muertos'!V39+1,'cantidad inicial pollos'!V39-'cantidad pollos muertos'!V39+1))</f>
        <v>2.8853385612791271E-2</v>
      </c>
      <c r="AP40" t="str">
        <f>IF('cantidad pollos muertos'!W39="","",BETAINV(0.025,'cantidad pollos muertos'!W39+1,'cantidad inicial pollos'!W39-'cantidad pollos muertos'!W39+1))</f>
        <v/>
      </c>
      <c r="AQ40" t="str">
        <f>IF('cantidad pollos muertos'!W39="","",BETAINV(0.975,'cantidad pollos muertos'!W39+1,'cantidad inicial pollos'!W39-'cantidad pollos muertos'!W39+1))</f>
        <v/>
      </c>
      <c r="AR40">
        <f>IF('cantidad pollos muertos'!X39="","",BETAINV(0.025,'cantidad pollos muertos'!X39+1,'cantidad inicial pollos'!X39-'cantidad pollos muertos'!X39+1))</f>
        <v>2.2432765567635651E-2</v>
      </c>
      <c r="AS40">
        <f>IF('cantidad pollos muertos'!X39="","",BETAINV(0.975,'cantidad pollos muertos'!X39+1,'cantidad inicial pollos'!X39-'cantidad pollos muertos'!X39+1))</f>
        <v>3.0590838787699748E-2</v>
      </c>
      <c r="AT40">
        <f>IF('cantidad pollos muertos'!Y39="","",BETAINV(0.025,'cantidad pollos muertos'!Y39+1,'cantidad inicial pollos'!Y39-'cantidad pollos muertos'!Y39+1))</f>
        <v>5.0356594105307885E-2</v>
      </c>
      <c r="AU40">
        <f>IF('cantidad pollos muertos'!Y39="","",BETAINV(0.975,'cantidad pollos muertos'!Y39+1,'cantidad inicial pollos'!Y39-'cantidad pollos muertos'!Y39+1))</f>
        <v>6.2293243542040022E-2</v>
      </c>
      <c r="AV40">
        <f>IF('cantidad pollos muertos'!Z39="","",BETAINV(0.025,'cantidad pollos muertos'!Z39+1,'cantidad inicial pollos'!Z39-'cantidad pollos muertos'!Z39+1))</f>
        <v>2.4693244767005917E-2</v>
      </c>
      <c r="AW40">
        <f>IF('cantidad pollos muertos'!Z39="","",BETAINV(0.975,'cantidad pollos muertos'!Z39+1,'cantidad inicial pollos'!Z39-'cantidad pollos muertos'!Z39+1))</f>
        <v>3.3371895175963506E-2</v>
      </c>
      <c r="AX40">
        <f>IF('cantidad pollos muertos'!AA39="","",BETAINV(0.025,'cantidad pollos muertos'!AA39+1,'cantidad inicial pollos'!AA39-'cantidad pollos muertos'!AA39+1))</f>
        <v>3.1319058401910446E-2</v>
      </c>
      <c r="AY40">
        <f>IF('cantidad pollos muertos'!AA39="","",BETAINV(0.975,'cantidad pollos muertos'!AA39+1,'cantidad inicial pollos'!AA39-'cantidad pollos muertos'!AA39+1))</f>
        <v>4.0313200719472642E-2</v>
      </c>
      <c r="AZ40" t="str">
        <f>IF('cantidad pollos muertos'!AZ41="","",BETAINV(0.025,'cantidad pollos muertos'!AZ41+1,'cantidad inicial pollos'!AZ41-'cantidad pollos muertos'!AZ41+1))</f>
        <v/>
      </c>
      <c r="BA40" t="str">
        <f>IF('cantidad pollos muertos'!AZ41="","",BETAINV(0.975,'cantidad pollos muertos'!AZ41+1,'cantidad inicial pollos'!AZ41-'cantidad pollos muertos'!AZ41+1))</f>
        <v/>
      </c>
      <c r="BB40" t="str">
        <f>IF('cantidad pollos muertos'!BC41="","",BETAINV(0.025,'cantidad pollos muertos'!BC41+1,'cantidad inicial pollos'!BC41-'cantidad pollos muertos'!BC41+1))</f>
        <v/>
      </c>
      <c r="BC40" t="str">
        <f>IF('cantidad pollos muertos'!BC41="","",BETAINV(0.975,'cantidad pollos muertos'!BC41+1,'cantidad inicial pollos'!BC41-'cantidad pollos muertos'!BC41+1))</f>
        <v/>
      </c>
      <c r="BD40" t="str">
        <f>IF('cantidad pollos muertos'!BD41="","",BETAINV(0.025,'cantidad pollos muertos'!BD41+1,'cantidad inicial pollos'!BD41-'cantidad pollos muertos'!BD41+1))</f>
        <v/>
      </c>
      <c r="BE40" t="str">
        <f>IF('cantidad pollos muertos'!BD41="","",BETAINV(0.975,'cantidad pollos muertos'!BD41+1,'cantidad inicial pollos'!BD41-'cantidad pollos muertos'!BD41+1))</f>
        <v/>
      </c>
    </row>
    <row r="41" spans="1:57" x14ac:dyDescent="0.25">
      <c r="A41" t="s">
        <v>26</v>
      </c>
      <c r="B41">
        <f>IF('cantidad pollos muertos'!C40="","",BETAINV(0.025,'cantidad pollos muertos'!C40+1,'cantidad inicial pollos'!C40-'cantidad pollos muertos'!C40+1))</f>
        <v>0.11043169002348147</v>
      </c>
      <c r="C41">
        <f>IF('cantidad pollos muertos'!C40="","",BETAINV(0.975,'cantidad pollos muertos'!C40+1,'cantidad inicial pollos'!C40-'cantidad pollos muertos'!C40+1))</f>
        <v>0.12840007592700819</v>
      </c>
      <c r="D41">
        <f>IF('cantidad pollos muertos'!D40="","",BETAINV(0.025,'cantidad pollos muertos'!D40+1,'cantidad inicial pollos'!D40-'cantidad pollos muertos'!D40+1))</f>
        <v>0.17240200364994615</v>
      </c>
      <c r="E41">
        <f>IF('cantidad pollos muertos'!D40="","",BETAINV(0.975,'cantidad pollos muertos'!D40+1,'cantidad inicial pollos'!D40-'cantidad pollos muertos'!D40+1))</f>
        <v>0.19172816260726544</v>
      </c>
      <c r="F41">
        <f>IF('cantidad pollos muertos'!E40="","",BETAINV(0.025,'cantidad pollos muertos'!E40+1,'cantidad inicial pollos'!E40-'cantidad pollos muertos'!E40+1))</f>
        <v>0.15198196299076863</v>
      </c>
      <c r="G41">
        <f>IF('cantidad pollos muertos'!E40="","",BETAINV(0.975,'cantidad pollos muertos'!E40+1,'cantidad inicial pollos'!E40-'cantidad pollos muertos'!E40+1))</f>
        <v>0.17039738337764654</v>
      </c>
      <c r="H41">
        <f>IF('cantidad pollos muertos'!F40="","",BETAINV(0.025,'cantidad pollos muertos'!F40+1,'cantidad inicial pollos'!F40-'cantidad pollos muertos'!F40+1))</f>
        <v>5.2772924700858946E-2</v>
      </c>
      <c r="I41">
        <f>IF('cantidad pollos muertos'!F40="","",BETAINV(0.975,'cantidad pollos muertos'!F40+1,'cantidad inicial pollos'!F40-'cantidad pollos muertos'!F40+1))</f>
        <v>6.4532134057117663E-2</v>
      </c>
      <c r="J41">
        <f>IF('cantidad pollos muertos'!G40="","",BETAINV(0.025,'cantidad pollos muertos'!G40+1,'cantidad inicial pollos'!G40-'cantidad pollos muertos'!G40+1))</f>
        <v>0.19489630507408673</v>
      </c>
      <c r="K41">
        <f>IF('cantidad pollos muertos'!G40="","",BETAINV(0.975,'cantidad pollos muertos'!G40+1,'cantidad inicial pollos'!G40-'cantidad pollos muertos'!G40+1))</f>
        <v>0.21708688651338015</v>
      </c>
      <c r="L41">
        <f>IF('cantidad pollos muertos'!H40="","",BETAINV(0.025,'cantidad pollos muertos'!H40+1,'cantidad inicial pollos'!L40-'cantidad pollos muertos'!H40+1))</f>
        <v>1.110679641462046E-2</v>
      </c>
      <c r="M41">
        <f>IF('cantidad pollos muertos'!H40="","",BETAINV(0.975,'cantidad pollos muertos'!H40+1,'cantidad inicial pollos'!H40-'cantidad pollos muertos'!H40+1))</f>
        <v>2.4802367932229452E-2</v>
      </c>
      <c r="N41">
        <f>IF('cantidad pollos muertos'!I40="","",BETAINV(0.025,'cantidad pollos muertos'!I40+1,'cantidad inicial pollos'!I40-'cantidad pollos muertos'!I40+1))</f>
        <v>1.9574570419511782E-2</v>
      </c>
      <c r="O41">
        <f>IF('cantidad pollos muertos'!I40="","",BETAINV(0.975,'cantidad pollos muertos'!I40+1,'cantidad inicial pollos'!I40-'cantidad pollos muertos'!I40+1))</f>
        <v>2.7110433205791096E-2</v>
      </c>
      <c r="P41">
        <f>IF('cantidad pollos muertos'!J40="","",BETAINV(0.025,'cantidad pollos muertos'!J40+1,'cantidad inicial pollos'!J40-'cantidad pollos muertos'!J40+1))</f>
        <v>1.7334006097944058E-2</v>
      </c>
      <c r="Q41">
        <f>IF('cantidad pollos muertos'!J40="","",BETAINV(0.975,'cantidad pollos muertos'!J40+1,'cantidad inicial pollos'!J40-'cantidad pollos muertos'!J40+1))</f>
        <v>2.4472616400180391E-2</v>
      </c>
      <c r="R41">
        <f>IF('cantidad pollos muertos'!K40="","",BETAINV(0.025,'cantidad pollos muertos'!K40+1,'cantidad inicial pollos'!K40-'cantidad pollos muertos'!K40+1))</f>
        <v>1.3459558154151251E-2</v>
      </c>
      <c r="S41">
        <f>IF('cantidad pollos muertos'!K40="","",BETAINV(0.975,'cantidad pollos muertos'!K40+1,'cantidad inicial pollos'!K40-'cantidad pollos muertos'!K40+1))</f>
        <v>1.9835210653932123E-2</v>
      </c>
      <c r="T41">
        <f>IF('cantidad pollos muertos'!L40="","",BETAINV(0.025,'cantidad pollos muertos'!L40+1,'cantidad inicial pollos'!L40-'cantidad pollos muertos'!L40+1))</f>
        <v>3.2491474182683347E-2</v>
      </c>
      <c r="U41">
        <f>IF('cantidad pollos muertos'!L40="","",BETAINV(0.975,'cantidad pollos muertos'!L40+1,'cantidad inicial pollos'!L40-'cantidad pollos muertos'!L40+1))</f>
        <v>4.1953698602539391E-2</v>
      </c>
      <c r="V41">
        <f>IF('cantidad pollos muertos'!M40="","",BETAINV(0.025,'cantidad pollos muertos'!M40+1,'cantidad inicial pollos'!M40-'cantidad pollos muertos'!M40+1))</f>
        <v>2.0932864557654973E-2</v>
      </c>
      <c r="W41">
        <f>IF('cantidad pollos muertos'!M40="","",BETAINV(0.975,'cantidad pollos muertos'!M40+1,'cantidad inicial pollos'!M40-'cantidad pollos muertos'!M40+1))</f>
        <v>2.8699558976436057E-2</v>
      </c>
      <c r="X41">
        <f>IF('cantidad pollos muertos'!N40="","",BETAINV(0.025,'cantidad pollos muertos'!N40+1,'cantidad inicial pollos'!N40-'cantidad pollos muertos'!N40+1))</f>
        <v>1.0085502919607348E-2</v>
      </c>
      <c r="Y41">
        <f>IF('cantidad pollos muertos'!N40="","",BETAINV(0.975,'cantidad pollos muertos'!N40+1,'cantidad inicial pollos'!N40-'cantidad pollos muertos'!N40+1))</f>
        <v>1.5697641157323194E-2</v>
      </c>
      <c r="Z41" t="str">
        <f>IF('cantidad pollos muertos'!O40="","",BETAINV(0.025,'cantidad pollos muertos'!O40+1,'cantidad inicial pollos'!O40-'cantidad pollos muertos'!O40+1))</f>
        <v/>
      </c>
      <c r="AA41" t="str">
        <f>IF('cantidad pollos muertos'!O40="","",BETAINV(0.975,'cantidad pollos muertos'!O40+1,'cantidad inicial pollos'!O40-'cantidad pollos muertos'!O40+1))</f>
        <v/>
      </c>
      <c r="AB41">
        <f>IF('cantidad pollos muertos'!P40="","",BETAINV(0.025,'cantidad pollos muertos'!P40+1,'cantidad inicial pollos'!P40-'cantidad pollos muertos'!P40+1))</f>
        <v>3.2184989412463963E-2</v>
      </c>
      <c r="AC41">
        <f>IF('cantidad pollos muertos'!P40="","",BETAINV(0.975,'cantidad pollos muertos'!P40+1,'cantidad inicial pollos'!P40-'cantidad pollos muertos'!P40+1))</f>
        <v>4.160700343407564E-2</v>
      </c>
      <c r="AD41">
        <f>IF('cantidad pollos muertos'!Q40="","",BETAINV(0.025,'cantidad pollos muertos'!Q40+1,'cantidad inicial pollos'!Q40-'cantidad pollos muertos'!Q40+1))</f>
        <v>2.2741533678303272E-2</v>
      </c>
      <c r="AE41">
        <f>IF('cantidad pollos muertos'!Q40="","",BETAINV(0.975,'cantidad pollos muertos'!Q40+1,'cantidad inicial pollos'!Q40-'cantidad pollos muertos'!Q40+1))</f>
        <v>3.0801870407795362E-2</v>
      </c>
      <c r="AF41">
        <f>IF('cantidad pollos muertos'!R40="","",BETAINV(0.025,'cantidad pollos muertos'!R40+1,'cantidad inicial pollos'!R40-'cantidad pollos muertos'!R40+1))</f>
        <v>1.4644070054296989E-2</v>
      </c>
      <c r="AG41">
        <f>IF('cantidad pollos muertos'!R40="","",BETAINV(0.975,'cantidad pollos muertos'!R40+1,'cantidad inicial pollos'!R40-'cantidad pollos muertos'!R40+1))</f>
        <v>2.1263431291240642E-2</v>
      </c>
      <c r="AH41" t="str">
        <f>IF('cantidad pollos muertos'!S40="","",BETAINV(0.025,'cantidad pollos muertos'!S40+1,'cantidad inicial pollos'!S40-'cantidad pollos muertos'!S40+1))</f>
        <v/>
      </c>
      <c r="AI41" t="str">
        <f>IF('cantidad pollos muertos'!S40="","",BETAINV(0.975,'cantidad pollos muertos'!S40+1,'cantidad inicial pollos'!S40-'cantidad pollos muertos'!S40+1))</f>
        <v/>
      </c>
      <c r="AJ41">
        <f>IF('cantidad pollos muertos'!T40="","",BETAINV(0.025,'cantidad pollos muertos'!T40+1,'cantidad inicial pollos'!T40-'cantidad pollos muertos'!T40+1))</f>
        <v>3.8332222367370494E-2</v>
      </c>
      <c r="AK41">
        <f>IF('cantidad pollos muertos'!T40="","",BETAINV(0.975,'cantidad pollos muertos'!T40+1,'cantidad inicial pollos'!T40-'cantidad pollos muertos'!T40+1))</f>
        <v>4.8523366743002505E-2</v>
      </c>
      <c r="AL41">
        <f>IF('cantidad pollos muertos'!U40="","",BETAINV(0.025,'cantidad pollos muertos'!U40+1,'cantidad inicial pollos'!U40-'cantidad pollos muertos'!U40+1))</f>
        <v>2.2590296196015831E-2</v>
      </c>
      <c r="AM41">
        <f>IF('cantidad pollos muertos'!U40="","",BETAINV(0.975,'cantidad pollos muertos'!U40+1,'cantidad inicial pollos'!U40-'cantidad pollos muertos'!U40+1))</f>
        <v>3.0626517511447182E-2</v>
      </c>
      <c r="AN41">
        <f>IF('cantidad pollos muertos'!V40="","",BETAINV(0.025,'cantidad pollos muertos'!V40+1,'cantidad inicial pollos'!V40-'cantidad pollos muertos'!V40+1))</f>
        <v>3.1266142976033674E-2</v>
      </c>
      <c r="AO41">
        <f>IF('cantidad pollos muertos'!V40="","",BETAINV(0.975,'cantidad pollos muertos'!V40+1,'cantidad inicial pollos'!V40-'cantidad pollos muertos'!V40+1))</f>
        <v>4.0566309958522395E-2</v>
      </c>
      <c r="AP41" t="str">
        <f>IF('cantidad pollos muertos'!W40="","",BETAINV(0.025,'cantidad pollos muertos'!W40+1,'cantidad inicial pollos'!W40-'cantidad pollos muertos'!W40+1))</f>
        <v/>
      </c>
      <c r="AQ41" t="str">
        <f>IF('cantidad pollos muertos'!W40="","",BETAINV(0.975,'cantidad pollos muertos'!W40+1,'cantidad inicial pollos'!W40-'cantidad pollos muertos'!W40+1))</f>
        <v/>
      </c>
      <c r="AR41">
        <f>IF('cantidad pollos muertos'!X40="","",BETAINV(0.025,'cantidad pollos muertos'!X40+1,'cantidad inicial pollos'!X40-'cantidad pollos muertos'!X40+1))</f>
        <v>3.9257231475221914E-2</v>
      </c>
      <c r="AS41">
        <f>IF('cantidad pollos muertos'!X40="","",BETAINV(0.975,'cantidad pollos muertos'!X40+1,'cantidad inicial pollos'!X40-'cantidad pollos muertos'!X40+1))</f>
        <v>4.9557896693089964E-2</v>
      </c>
      <c r="AT41">
        <f>IF('cantidad pollos muertos'!Y40="","",BETAINV(0.025,'cantidad pollos muertos'!Y40+1,'cantidad inicial pollos'!Y40-'cantidad pollos muertos'!Y40+1))</f>
        <v>2.3346881103764362E-2</v>
      </c>
      <c r="AU41">
        <f>IF('cantidad pollos muertos'!Y40="","",BETAINV(0.975,'cantidad pollos muertos'!Y40+1,'cantidad inicial pollos'!Y40-'cantidad pollos muertos'!Y40+1))</f>
        <v>3.1502884395306796E-2</v>
      </c>
      <c r="AV41">
        <f>IF('cantidad pollos muertos'!Z40="","",BETAINV(0.025,'cantidad pollos muertos'!Z40+1,'cantidad inicial pollos'!Z40-'cantidad pollos muertos'!Z40+1))</f>
        <v>2.4862914067802163E-2</v>
      </c>
      <c r="AW41">
        <f>IF('cantidad pollos muertos'!Z40="","",BETAINV(0.975,'cantidad pollos muertos'!Z40+1,'cantidad inicial pollos'!Z40-'cantidad pollos muertos'!Z40+1))</f>
        <v>3.3252754313085942E-2</v>
      </c>
      <c r="AX41">
        <f>IF('cantidad pollos muertos'!AA40="","",BETAINV(0.025,'cantidad pollos muertos'!AA40+1,'cantidad inicial pollos'!AA40-'cantidad pollos muertos'!AA40+1))</f>
        <v>4.9784445814446805E-2</v>
      </c>
      <c r="AY41">
        <f>IF('cantidad pollos muertos'!AA40="","",BETAINV(0.975,'cantidad pollos muertos'!AA40+1,'cantidad inicial pollos'!AA40-'cantidad pollos muertos'!AA40+1))</f>
        <v>6.1238787061729472E-2</v>
      </c>
      <c r="AZ41" t="str">
        <f>IF('cantidad pollos muertos'!AZ42="","",BETAINV(0.025,'cantidad pollos muertos'!AZ42+1,'cantidad inicial pollos'!AZ42-'cantidad pollos muertos'!AZ42+1))</f>
        <v/>
      </c>
      <c r="BA41" t="str">
        <f>IF('cantidad pollos muertos'!AZ42="","",BETAINV(0.975,'cantidad pollos muertos'!AZ42+1,'cantidad inicial pollos'!AZ42-'cantidad pollos muertos'!AZ42+1))</f>
        <v/>
      </c>
      <c r="BB41" t="str">
        <f>IF('cantidad pollos muertos'!BC42="","",BETAINV(0.025,'cantidad pollos muertos'!BC42+1,'cantidad inicial pollos'!BC42-'cantidad pollos muertos'!BC42+1))</f>
        <v/>
      </c>
      <c r="BC41" t="str">
        <f>IF('cantidad pollos muertos'!BC42="","",BETAINV(0.975,'cantidad pollos muertos'!BC42+1,'cantidad inicial pollos'!BC42-'cantidad pollos muertos'!BC42+1))</f>
        <v/>
      </c>
      <c r="BD41" t="str">
        <f>IF('cantidad pollos muertos'!BD42="","",BETAINV(0.025,'cantidad pollos muertos'!BD42+1,'cantidad inicial pollos'!BD42-'cantidad pollos muertos'!BD42+1))</f>
        <v/>
      </c>
      <c r="BE41" t="str">
        <f>IF('cantidad pollos muertos'!BD42="","",BETAINV(0.975,'cantidad pollos muertos'!BD42+1,'cantidad inicial pollos'!BD42-'cantidad pollos muertos'!BD42+1))</f>
        <v/>
      </c>
    </row>
    <row r="42" spans="1:57" x14ac:dyDescent="0.25">
      <c r="A42" t="s">
        <v>33</v>
      </c>
      <c r="B42">
        <f>IF('cantidad pollos muertos'!C41="","",BETAINV(0.025,'cantidad pollos muertos'!C41+1,'cantidad inicial pollos'!C41-'cantidad pollos muertos'!C41+1))</f>
        <v>6.9106676074943807E-2</v>
      </c>
      <c r="C42">
        <f>IF('cantidad pollos muertos'!C41="","",BETAINV(0.975,'cantidad pollos muertos'!C41+1,'cantidad inicial pollos'!C41-'cantidad pollos muertos'!C41+1))</f>
        <v>9.0074466736767222E-2</v>
      </c>
      <c r="D42">
        <f>IF('cantidad pollos muertos'!D41="","",BETAINV(0.025,'cantidad pollos muertos'!D41+1,'cantidad inicial pollos'!D41-'cantidad pollos muertos'!D41+1))</f>
        <v>0.11290864016808551</v>
      </c>
      <c r="E42">
        <f>IF('cantidad pollos muertos'!D41="","",BETAINV(0.975,'cantidad pollos muertos'!D41+1,'cantidad inicial pollos'!D41-'cantidad pollos muertos'!D41+1))</f>
        <v>0.13715143813710717</v>
      </c>
      <c r="F42">
        <f>IF('cantidad pollos muertos'!E41="","",BETAINV(0.025,'cantidad pollos muertos'!E41+1,'cantidad inicial pollos'!E41-'cantidad pollos muertos'!E41+1))</f>
        <v>7.8056305572156578E-2</v>
      </c>
      <c r="G42">
        <f>IF('cantidad pollos muertos'!E41="","",BETAINV(0.975,'cantidad pollos muertos'!E41+1,'cantidad inicial pollos'!E41-'cantidad pollos muertos'!E41+1))</f>
        <v>9.8836609222254235E-2</v>
      </c>
      <c r="H42">
        <f>IF('cantidad pollos muertos'!F41="","",BETAINV(0.025,'cantidad pollos muertos'!F41+1,'cantidad inicial pollos'!F41-'cantidad pollos muertos'!F41+1))</f>
        <v>5.9975000102205765E-2</v>
      </c>
      <c r="I42">
        <f>IF('cantidad pollos muertos'!F41="","",BETAINV(0.975,'cantidad pollos muertos'!F41+1,'cantidad inicial pollos'!F41-'cantidad pollos muertos'!F41+1))</f>
        <v>7.8551797167883741E-2</v>
      </c>
      <c r="J42">
        <f>IF('cantidad pollos muertos'!G41="","",BETAINV(0.025,'cantidad pollos muertos'!G41+1,'cantidad inicial pollos'!G41-'cantidad pollos muertos'!G41+1))</f>
        <v>3.9271928911828596E-2</v>
      </c>
      <c r="K42">
        <f>IF('cantidad pollos muertos'!G41="","",BETAINV(0.975,'cantidad pollos muertos'!G41+1,'cantidad inicial pollos'!G41-'cantidad pollos muertos'!G41+1))</f>
        <v>5.476268637279913E-2</v>
      </c>
      <c r="L42">
        <f>IF('cantidad pollos muertos'!H41="","",BETAINV(0.025,'cantidad pollos muertos'!H41+1,'cantidad inicial pollos'!L41-'cantidad pollos muertos'!H41+1))</f>
        <v>2.1946535507376203E-2</v>
      </c>
      <c r="M42">
        <f>IF('cantidad pollos muertos'!H41="","",BETAINV(0.975,'cantidad pollos muertos'!H41+1,'cantidad inicial pollos'!H41-'cantidad pollos muertos'!H41+1))</f>
        <v>3.5900202286338279E-2</v>
      </c>
      <c r="N42">
        <f>IF('cantidad pollos muertos'!I41="","",BETAINV(0.025,'cantidad pollos muertos'!I41+1,'cantidad inicial pollos'!I41-'cantidad pollos muertos'!I41+1))</f>
        <v>2.1989752948826369E-2</v>
      </c>
      <c r="O42">
        <f>IF('cantidad pollos muertos'!I41="","",BETAINV(0.975,'cantidad pollos muertos'!I41+1,'cantidad inicial pollos'!I41-'cantidad pollos muertos'!I41+1))</f>
        <v>3.3569405641685646E-2</v>
      </c>
      <c r="P42">
        <f>IF('cantidad pollos muertos'!J41="","",BETAINV(0.025,'cantidad pollos muertos'!J41+1,'cantidad inicial pollos'!J41-'cantidad pollos muertos'!J41+1))</f>
        <v>9.1452882234430183E-2</v>
      </c>
      <c r="Q42">
        <f>IF('cantidad pollos muertos'!J41="","",BETAINV(0.975,'cantidad pollos muertos'!J41+1,'cantidad inicial pollos'!J41-'cantidad pollos muertos'!J41+1))</f>
        <v>0.11411080486394343</v>
      </c>
      <c r="R42">
        <f>IF('cantidad pollos muertos'!K41="","",BETAINV(0.025,'cantidad pollos muertos'!K41+1,'cantidad inicial pollos'!K41-'cantidad pollos muertos'!K41+1))</f>
        <v>1.0746260195166682E-2</v>
      </c>
      <c r="S42">
        <f>IF('cantidad pollos muertos'!K41="","",BETAINV(0.975,'cantidad pollos muertos'!K41+1,'cantidad inicial pollos'!K41-'cantidad pollos muertos'!K41+1))</f>
        <v>1.9255638187833712E-2</v>
      </c>
      <c r="T42">
        <f>IF('cantidad pollos muertos'!L41="","",BETAINV(0.025,'cantidad pollos muertos'!L41+1,'cantidad inicial pollos'!L41-'cantidad pollos muertos'!L41+1))</f>
        <v>1.1584083785265422E-2</v>
      </c>
      <c r="U42">
        <f>IF('cantidad pollos muertos'!L41="","",BETAINV(0.975,'cantidad pollos muertos'!L41+1,'cantidad inicial pollos'!L41-'cantidad pollos muertos'!L41+1))</f>
        <v>2.0366376344548853E-2</v>
      </c>
      <c r="V42">
        <f>IF('cantidad pollos muertos'!M41="","",BETAINV(0.025,'cantidad pollos muertos'!M41+1,'cantidad inicial pollos'!M41-'cantidad pollos muertos'!M41+1))</f>
        <v>4.7950778583009571E-2</v>
      </c>
      <c r="W42">
        <f>IF('cantidad pollos muertos'!M41="","",BETAINV(0.975,'cantidad pollos muertos'!M41+1,'cantidad inicial pollos'!M41-'cantidad pollos muertos'!M41+1))</f>
        <v>6.5140880887301078E-2</v>
      </c>
      <c r="X42">
        <f>IF('cantidad pollos muertos'!N41="","",BETAINV(0.025,'cantidad pollos muertos'!N41+1,'cantidad inicial pollos'!N41-'cantidad pollos muertos'!N41+1))</f>
        <v>7.9580120086738468E-3</v>
      </c>
      <c r="Y42">
        <f>IF('cantidad pollos muertos'!N41="","",BETAINV(0.975,'cantidad pollos muertos'!N41+1,'cantidad inicial pollos'!N41-'cantidad pollos muertos'!N41+1))</f>
        <v>1.5933966830937729E-2</v>
      </c>
      <c r="Z42" t="str">
        <f>IF('cantidad pollos muertos'!O41="","",BETAINV(0.025,'cantidad pollos muertos'!O41+1,'cantidad inicial pollos'!O41-'cantidad pollos muertos'!O41+1))</f>
        <v/>
      </c>
      <c r="AA42" t="str">
        <f>IF('cantidad pollos muertos'!O41="","",BETAINV(0.975,'cantidad pollos muertos'!O41+1,'cantidad inicial pollos'!O41-'cantidad pollos muertos'!O41+1))</f>
        <v/>
      </c>
      <c r="AB42">
        <f>IF('cantidad pollos muertos'!P41="","",BETAINV(0.025,'cantidad pollos muertos'!P41+1,'cantidad inicial pollos'!P41-'cantidad pollos muertos'!P41+1))</f>
        <v>1.2111838182034413E-2</v>
      </c>
      <c r="AC42">
        <f>IF('cantidad pollos muertos'!P41="","",BETAINV(0.975,'cantidad pollos muertos'!P41+1,'cantidad inicial pollos'!P41-'cantidad pollos muertos'!P41+1))</f>
        <v>2.1418375853140548E-2</v>
      </c>
      <c r="AD42">
        <f>IF('cantidad pollos muertos'!Q41="","",BETAINV(0.025,'cantidad pollos muertos'!Q41+1,'cantidad inicial pollos'!Q41-'cantidad pollos muertos'!Q41+1))</f>
        <v>1.6063334875733668E-2</v>
      </c>
      <c r="AE42">
        <f>IF('cantidad pollos muertos'!Q41="","",BETAINV(0.975,'cantidad pollos muertos'!Q41+1,'cantidad inicial pollos'!Q41-'cantidad pollos muertos'!Q41+1))</f>
        <v>2.6558342311429284E-2</v>
      </c>
      <c r="AF42">
        <f>IF('cantidad pollos muertos'!R41="","",BETAINV(0.025,'cantidad pollos muertos'!R41+1,'cantidad inicial pollos'!R41-'cantidad pollos muertos'!R41+1))</f>
        <v>1.5144844396790945E-2</v>
      </c>
      <c r="AG42">
        <f>IF('cantidad pollos muertos'!R41="","",BETAINV(0.975,'cantidad pollos muertos'!R41+1,'cantidad inicial pollos'!R41-'cantidad pollos muertos'!R41+1))</f>
        <v>2.5378811905913401E-2</v>
      </c>
      <c r="AH42" t="str">
        <f>IF('cantidad pollos muertos'!S41="","",BETAINV(0.025,'cantidad pollos muertos'!S41+1,'cantidad inicial pollos'!S41-'cantidad pollos muertos'!S41+1))</f>
        <v/>
      </c>
      <c r="AI42" t="str">
        <f>IF('cantidad pollos muertos'!S41="","",BETAINV(0.975,'cantidad pollos muertos'!S41+1,'cantidad inicial pollos'!S41-'cantidad pollos muertos'!S41+1))</f>
        <v/>
      </c>
      <c r="AJ42">
        <f>IF('cantidad pollos muertos'!T41="","",BETAINV(0.025,'cantidad pollos muertos'!T41+1,'cantidad inicial pollos'!T41-'cantidad pollos muertos'!T41+1))</f>
        <v>1.4999354476580542E-2</v>
      </c>
      <c r="AK42">
        <f>IF('cantidad pollos muertos'!T41="","",BETAINV(0.975,'cantidad pollos muertos'!T41+1,'cantidad inicial pollos'!T41-'cantidad pollos muertos'!T41+1))</f>
        <v>2.5624741114875782E-2</v>
      </c>
      <c r="AL42">
        <f>IF('cantidad pollos muertos'!U41="","",BETAINV(0.025,'cantidad pollos muertos'!U41+1,'cantidad inicial pollos'!U41-'cantidad pollos muertos'!U41+1))</f>
        <v>2.8384969793245878E-2</v>
      </c>
      <c r="AM42">
        <f>IF('cantidad pollos muertos'!U41="","",BETAINV(0.975,'cantidad pollos muertos'!U41+1,'cantidad inicial pollos'!U41-'cantidad pollos muertos'!U41+1))</f>
        <v>4.2361209544485523E-2</v>
      </c>
      <c r="AN42">
        <f>IF('cantidad pollos muertos'!V41="","",BETAINV(0.025,'cantidad pollos muertos'!V41+1,'cantidad inicial pollos'!V41-'cantidad pollos muertos'!V41+1))</f>
        <v>1.825501702391194E-2</v>
      </c>
      <c r="AO42">
        <f>IF('cantidad pollos muertos'!V41="","",BETAINV(0.975,'cantidad pollos muertos'!V41+1,'cantidad inicial pollos'!V41-'cantidad pollos muertos'!V41+1))</f>
        <v>2.9569047496849521E-2</v>
      </c>
      <c r="AP42" t="str">
        <f>IF('cantidad pollos muertos'!W41="","",BETAINV(0.025,'cantidad pollos muertos'!W41+1,'cantidad inicial pollos'!W41-'cantidad pollos muertos'!W41+1))</f>
        <v/>
      </c>
      <c r="AQ42" t="str">
        <f>IF('cantidad pollos muertos'!W41="","",BETAINV(0.975,'cantidad pollos muertos'!W41+1,'cantidad inicial pollos'!W41-'cantidad pollos muertos'!W41+1))</f>
        <v/>
      </c>
      <c r="AR42">
        <f>IF('cantidad pollos muertos'!X41="","",BETAINV(0.025,'cantidad pollos muertos'!X41+1,'cantidad inicial pollos'!X41-'cantidad pollos muertos'!X41+1))</f>
        <v>2.0703023169750721E-2</v>
      </c>
      <c r="AS42">
        <f>IF('cantidad pollos muertos'!X41="","",BETAINV(0.975,'cantidad pollos muertos'!X41+1,'cantidad inicial pollos'!X41-'cantidad pollos muertos'!X41+1))</f>
        <v>3.2408707408363435E-2</v>
      </c>
      <c r="AT42">
        <f>IF('cantidad pollos muertos'!Y41="","",BETAINV(0.025,'cantidad pollos muertos'!Y41+1,'cantidad inicial pollos'!Y41-'cantidad pollos muertos'!Y41+1))</f>
        <v>1.8219455975166967E-2</v>
      </c>
      <c r="AU42">
        <f>IF('cantidad pollos muertos'!Y41="","",BETAINV(0.975,'cantidad pollos muertos'!Y41+1,'cantidad inicial pollos'!Y41-'cantidad pollos muertos'!Y41+1))</f>
        <v>2.9297588457250057E-2</v>
      </c>
      <c r="AV42">
        <f>IF('cantidad pollos muertos'!Z41="","",BETAINV(0.025,'cantidad pollos muertos'!Z41+1,'cantidad inicial pollos'!Z41-'cantidad pollos muertos'!Z41+1))</f>
        <v>9.1343993354656428E-3</v>
      </c>
      <c r="AW42">
        <f>IF('cantidad pollos muertos'!Z41="","",BETAINV(0.975,'cantidad pollos muertos'!Z41+1,'cantidad inicial pollos'!Z41-'cantidad pollos muertos'!Z41+1))</f>
        <v>1.740227397717109E-2</v>
      </c>
      <c r="AX42">
        <f>IF('cantidad pollos muertos'!AA41="","",BETAINV(0.025,'cantidad pollos muertos'!AA41+1,'cantidad inicial pollos'!AA41-'cantidad pollos muertos'!AA41+1))</f>
        <v>1.392601682751992E-2</v>
      </c>
      <c r="AY42">
        <f>IF('cantidad pollos muertos'!AA41="","",BETAINV(0.975,'cantidad pollos muertos'!AA41+1,'cantidad inicial pollos'!AA41-'cantidad pollos muertos'!AA41+1))</f>
        <v>2.3800270792278422E-2</v>
      </c>
      <c r="AZ42" t="str">
        <f>IF('cantidad pollos muertos'!AZ43="","",BETAINV(0.025,'cantidad pollos muertos'!AZ43+1,'cantidad inicial pollos'!AZ43-'cantidad pollos muertos'!AZ43+1))</f>
        <v/>
      </c>
      <c r="BA42" t="str">
        <f>IF('cantidad pollos muertos'!AZ43="","",BETAINV(0.975,'cantidad pollos muertos'!AZ43+1,'cantidad inicial pollos'!AZ43-'cantidad pollos muertos'!AZ43+1))</f>
        <v/>
      </c>
      <c r="BB42" t="str">
        <f>IF('cantidad pollos muertos'!BC43="","",BETAINV(0.025,'cantidad pollos muertos'!BC43+1,'cantidad inicial pollos'!BC43-'cantidad pollos muertos'!BC43+1))</f>
        <v/>
      </c>
      <c r="BC42" t="str">
        <f>IF('cantidad pollos muertos'!BC43="","",BETAINV(0.975,'cantidad pollos muertos'!BC43+1,'cantidad inicial pollos'!BC43-'cantidad pollos muertos'!BC43+1))</f>
        <v/>
      </c>
      <c r="BD42" t="str">
        <f>IF('cantidad pollos muertos'!BD43="","",BETAINV(0.025,'cantidad pollos muertos'!BD43+1,'cantidad inicial pollos'!BD43-'cantidad pollos muertos'!BD43+1))</f>
        <v/>
      </c>
      <c r="BE42" t="str">
        <f>IF('cantidad pollos muertos'!BD43="","",BETAINV(0.975,'cantidad pollos muertos'!BD43+1,'cantidad inicial pollos'!BD43-'cantidad pollos muertos'!BD43+1))</f>
        <v/>
      </c>
    </row>
    <row r="43" spans="1:57" x14ac:dyDescent="0.25">
      <c r="A43" t="s">
        <v>6</v>
      </c>
      <c r="B43">
        <f>IF('cantidad pollos muertos'!C42="","",BETAINV(0.025,'cantidad pollos muertos'!C42+1,'cantidad inicial pollos'!C42-'cantidad pollos muertos'!C42+1))</f>
        <v>7.5142190233221759E-2</v>
      </c>
      <c r="C43">
        <f>IF('cantidad pollos muertos'!C42="","",BETAINV(0.975,'cantidad pollos muertos'!C42+1,'cantidad inicial pollos'!C42-'cantidad pollos muertos'!C42+1))</f>
        <v>8.448553547538773E-2</v>
      </c>
      <c r="D43">
        <f>IF('cantidad pollos muertos'!D42="","",BETAINV(0.025,'cantidad pollos muertos'!D42+1,'cantidad inicial pollos'!D42-'cantidad pollos muertos'!D42+1))</f>
        <v>0.12362510477764389</v>
      </c>
      <c r="E43">
        <f>IF('cantidad pollos muertos'!D42="","",BETAINV(0.975,'cantidad pollos muertos'!D42+1,'cantidad inicial pollos'!D42-'cantidad pollos muertos'!D42+1))</f>
        <v>0.13482718113142067</v>
      </c>
      <c r="F43">
        <f>IF('cantidad pollos muertos'!E42="","",BETAINV(0.025,'cantidad pollos muertos'!E42+1,'cantidad inicial pollos'!E42-'cantidad pollos muertos'!E42+1))</f>
        <v>0.33467527173983402</v>
      </c>
      <c r="G43">
        <f>IF('cantidad pollos muertos'!E42="","",BETAINV(0.975,'cantidad pollos muertos'!E42+1,'cantidad inicial pollos'!E42-'cantidad pollos muertos'!E42+1))</f>
        <v>0.35052632626104308</v>
      </c>
      <c r="H43">
        <f>IF('cantidad pollos muertos'!F42="","",BETAINV(0.025,'cantidad pollos muertos'!F42+1,'cantidad inicial pollos'!F42-'cantidad pollos muertos'!F42+1))</f>
        <v>6.3467915539511754E-2</v>
      </c>
      <c r="I43">
        <f>IF('cantidad pollos muertos'!F42="","",BETAINV(0.975,'cantidad pollos muertos'!F42+1,'cantidad inicial pollos'!F42-'cantidad pollos muertos'!F42+1))</f>
        <v>7.1852887368439977E-2</v>
      </c>
      <c r="J43">
        <f>IF('cantidad pollos muertos'!G42="","",BETAINV(0.025,'cantidad pollos muertos'!G42+1,'cantidad inicial pollos'!G42-'cantidad pollos muertos'!G42+1))</f>
        <v>5.1784954930957409E-2</v>
      </c>
      <c r="K43">
        <f>IF('cantidad pollos muertos'!G42="","",BETAINV(0.975,'cantidad pollos muertos'!G42+1,'cantidad inicial pollos'!G42-'cantidad pollos muertos'!G42+1))</f>
        <v>5.9499633713036459E-2</v>
      </c>
      <c r="L43">
        <f>IF('cantidad pollos muertos'!H42="","",BETAINV(0.025,'cantidad pollos muertos'!H42+1,'cantidad inicial pollos'!L42-'cantidad pollos muertos'!H42+1))</f>
        <v>3.6189949957375032E-2</v>
      </c>
      <c r="M43">
        <f>IF('cantidad pollos muertos'!H42="","",BETAINV(0.975,'cantidad pollos muertos'!H42+1,'cantidad inicial pollos'!H42-'cantidad pollos muertos'!H42+1))</f>
        <v>4.9240657040661162E-2</v>
      </c>
      <c r="N43">
        <f>IF('cantidad pollos muertos'!I42="","",BETAINV(0.025,'cantidad pollos muertos'!I42+1,'cantidad inicial pollos'!I42-'cantidad pollos muertos'!I42+1))</f>
        <v>7.0864765074070607E-2</v>
      </c>
      <c r="O43">
        <f>IF('cantidad pollos muertos'!I42="","",BETAINV(0.975,'cantidad pollos muertos'!I42+1,'cantidad inicial pollos'!I42-'cantidad pollos muertos'!I42+1))</f>
        <v>8.0222333408694224E-2</v>
      </c>
      <c r="P43">
        <f>IF('cantidad pollos muertos'!J42="","",BETAINV(0.025,'cantidad pollos muertos'!J42+1,'cantidad inicial pollos'!J42-'cantidad pollos muertos'!J42+1))</f>
        <v>1.5331462364387463E-2</v>
      </c>
      <c r="Q43">
        <f>IF('cantidad pollos muertos'!J42="","",BETAINV(0.975,'cantidad pollos muertos'!J42+1,'cantidad inicial pollos'!J42-'cantidad pollos muertos'!J42+1))</f>
        <v>1.9738379125890493E-2</v>
      </c>
      <c r="R43">
        <f>IF('cantidad pollos muertos'!K42="","",BETAINV(0.025,'cantidad pollos muertos'!K42+1,'cantidad inicial pollos'!K42-'cantidad pollos muertos'!K42+1))</f>
        <v>3.9670456448758475E-2</v>
      </c>
      <c r="S43">
        <f>IF('cantidad pollos muertos'!K42="","",BETAINV(0.975,'cantidad pollos muertos'!K42+1,'cantidad inicial pollos'!K42-'cantidad pollos muertos'!K42+1))</f>
        <v>4.6445545997180648E-2</v>
      </c>
      <c r="T43">
        <f>IF('cantidad pollos muertos'!L42="","",BETAINV(0.025,'cantidad pollos muertos'!L42+1,'cantidad inicial pollos'!L42-'cantidad pollos muertos'!L42+1))</f>
        <v>2.4232816907508458E-2</v>
      </c>
      <c r="U43">
        <f>IF('cantidad pollos muertos'!L42="","",BETAINV(0.975,'cantidad pollos muertos'!L42+1,'cantidad inicial pollos'!L42-'cantidad pollos muertos'!L42+1))</f>
        <v>2.9740339149135875E-2</v>
      </c>
      <c r="V43">
        <f>IF('cantidad pollos muertos'!M42="","",BETAINV(0.025,'cantidad pollos muertos'!M42+1,'cantidad inicial pollos'!M42-'cantidad pollos muertos'!M42+1))</f>
        <v>2.3748203197824835E-2</v>
      </c>
      <c r="W43">
        <f>IF('cantidad pollos muertos'!M42="","",BETAINV(0.975,'cantidad pollos muertos'!M42+1,'cantidad inicial pollos'!M42-'cantidad pollos muertos'!M42+1))</f>
        <v>2.9097725207239522E-2</v>
      </c>
      <c r="X43">
        <f>IF('cantidad pollos muertos'!N42="","",BETAINV(0.025,'cantidad pollos muertos'!N42+1,'cantidad inicial pollos'!N42-'cantidad pollos muertos'!N42+1))</f>
        <v>2.900740925326608E-2</v>
      </c>
      <c r="Y43">
        <f>IF('cantidad pollos muertos'!N42="","",BETAINV(0.975,'cantidad pollos muertos'!N42+1,'cantidad inicial pollos'!N42-'cantidad pollos muertos'!N42+1))</f>
        <v>3.4873892181774058E-2</v>
      </c>
      <c r="Z43" t="str">
        <f>IF('cantidad pollos muertos'!O42="","",BETAINV(0.025,'cantidad pollos muertos'!O42+1,'cantidad inicial pollos'!O42-'cantidad pollos muertos'!O42+1))</f>
        <v/>
      </c>
      <c r="AA43" t="str">
        <f>IF('cantidad pollos muertos'!O42="","",BETAINV(0.975,'cantidad pollos muertos'!O42+1,'cantidad inicial pollos'!O42-'cantidad pollos muertos'!O42+1))</f>
        <v/>
      </c>
      <c r="AB43">
        <f>IF('cantidad pollos muertos'!P42="","",BETAINV(0.025,'cantidad pollos muertos'!P42+1,'cantidad inicial pollos'!P42-'cantidad pollos muertos'!P42+1))</f>
        <v>7.6746772909233318E-2</v>
      </c>
      <c r="AC43">
        <f>IF('cantidad pollos muertos'!P42="","",BETAINV(0.975,'cantidad pollos muertos'!P42+1,'cantidad inicial pollos'!P42-'cantidad pollos muertos'!P42+1))</f>
        <v>8.5872048118610156E-2</v>
      </c>
      <c r="AD43">
        <f>IF('cantidad pollos muertos'!Q42="","",BETAINV(0.025,'cantidad pollos muertos'!Q42+1,'cantidad inicial pollos'!Q42-'cantidad pollos muertos'!Q42+1))</f>
        <v>4.3648392190751298E-2</v>
      </c>
      <c r="AE43">
        <f>IF('cantidad pollos muertos'!Q42="","",BETAINV(0.975,'cantidad pollos muertos'!Q42+1,'cantidad inicial pollos'!Q42-'cantidad pollos muertos'!Q42+1))</f>
        <v>5.0725381596807173E-2</v>
      </c>
      <c r="AF43">
        <f>IF('cantidad pollos muertos'!R42="","",BETAINV(0.025,'cantidad pollos muertos'!R42+1,'cantidad inicial pollos'!R42-'cantidad pollos muertos'!R42+1))</f>
        <v>3.5335311418124814E-2</v>
      </c>
      <c r="AG43">
        <f>IF('cantidad pollos muertos'!R42="","",BETAINV(0.975,'cantidad pollos muertos'!R42+1,'cantidad inicial pollos'!R42-'cantidad pollos muertos'!R42+1))</f>
        <v>4.1759395413659806E-2</v>
      </c>
      <c r="AH43" t="str">
        <f>IF('cantidad pollos muertos'!S42="","",BETAINV(0.025,'cantidad pollos muertos'!S42+1,'cantidad inicial pollos'!S42-'cantidad pollos muertos'!S42+1))</f>
        <v/>
      </c>
      <c r="AI43" t="str">
        <f>IF('cantidad pollos muertos'!S42="","",BETAINV(0.975,'cantidad pollos muertos'!S42+1,'cantidad inicial pollos'!S42-'cantidad pollos muertos'!S42+1))</f>
        <v/>
      </c>
      <c r="AJ43">
        <f>IF('cantidad pollos muertos'!T42="","",BETAINV(0.025,'cantidad pollos muertos'!T42+1,'cantidad inicial pollos'!T42-'cantidad pollos muertos'!T42+1))</f>
        <v>4.1806745556537399E-2</v>
      </c>
      <c r="AK43">
        <f>IF('cantidad pollos muertos'!T42="","",BETAINV(0.975,'cantidad pollos muertos'!T42+1,'cantidad inicial pollos'!T42-'cantidad pollos muertos'!T42+1))</f>
        <v>4.8493640848122799E-2</v>
      </c>
      <c r="AL43">
        <f>IF('cantidad pollos muertos'!U42="","",BETAINV(0.025,'cantidad pollos muertos'!U42+1,'cantidad inicial pollos'!U42-'cantidad pollos muertos'!U42+1))</f>
        <v>4.2719841132642759E-2</v>
      </c>
      <c r="AM43">
        <f>IF('cantidad pollos muertos'!U42="","",BETAINV(0.975,'cantidad pollos muertos'!U42+1,'cantidad inicial pollos'!U42-'cantidad pollos muertos'!U42+1))</f>
        <v>4.9473218228205718E-2</v>
      </c>
      <c r="AN43">
        <f>IF('cantidad pollos muertos'!V42="","",BETAINV(0.025,'cantidad pollos muertos'!V42+1,'cantidad inicial pollos'!V42-'cantidad pollos muertos'!V42+1))</f>
        <v>3.5882066746886584E-2</v>
      </c>
      <c r="AO43">
        <f>IF('cantidad pollos muertos'!V42="","",BETAINV(0.975,'cantidad pollos muertos'!V42+1,'cantidad inicial pollos'!V42-'cantidad pollos muertos'!V42+1))</f>
        <v>4.2115945105734909E-2</v>
      </c>
      <c r="AP43" t="str">
        <f>IF('cantidad pollos muertos'!W42="","",BETAINV(0.025,'cantidad pollos muertos'!W42+1,'cantidad inicial pollos'!W42-'cantidad pollos muertos'!W42+1))</f>
        <v/>
      </c>
      <c r="AQ43" t="str">
        <f>IF('cantidad pollos muertos'!W42="","",BETAINV(0.975,'cantidad pollos muertos'!W42+1,'cantidad inicial pollos'!W42-'cantidad pollos muertos'!W42+1))</f>
        <v/>
      </c>
      <c r="AR43">
        <f>IF('cantidad pollos muertos'!X42="","",BETAINV(0.025,'cantidad pollos muertos'!X42+1,'cantidad inicial pollos'!X42-'cantidad pollos muertos'!X42+1))</f>
        <v>4.4024941061474893E-2</v>
      </c>
      <c r="AS43">
        <f>IF('cantidad pollos muertos'!X42="","",BETAINV(0.975,'cantidad pollos muertos'!X42+1,'cantidad inicial pollos'!X42-'cantidad pollos muertos'!X42+1))</f>
        <v>5.0871936788520866E-2</v>
      </c>
      <c r="AT43">
        <f>IF('cantidad pollos muertos'!Y42="","",BETAINV(0.025,'cantidad pollos muertos'!Y42+1,'cantidad inicial pollos'!Y42-'cantidad pollos muertos'!Y42+1))</f>
        <v>7.407704849066872E-2</v>
      </c>
      <c r="AU43">
        <f>IF('cantidad pollos muertos'!Y42="","",BETAINV(0.975,'cantidad pollos muertos'!Y42+1,'cantidad inicial pollos'!Y42-'cantidad pollos muertos'!Y42+1))</f>
        <v>8.2737269113216549E-2</v>
      </c>
      <c r="AV43">
        <f>IF('cantidad pollos muertos'!Z42="","",BETAINV(0.025,'cantidad pollos muertos'!Z42+1,'cantidad inicial pollos'!Z42-'cantidad pollos muertos'!Z42+1))</f>
        <v>4.9776117046334445E-2</v>
      </c>
      <c r="AW43">
        <f>IF('cantidad pollos muertos'!Z42="","",BETAINV(0.975,'cantidad pollos muertos'!Z42+1,'cantidad inicial pollos'!Z42-'cantidad pollos muertos'!Z42+1))</f>
        <v>5.7017561923251359E-2</v>
      </c>
      <c r="AX43">
        <f>IF('cantidad pollos muertos'!AA42="","",BETAINV(0.025,'cantidad pollos muertos'!AA42+1,'cantidad inicial pollos'!AA42-'cantidad pollos muertos'!AA42+1))</f>
        <v>4.4701301010729694E-2</v>
      </c>
      <c r="AY43">
        <f>IF('cantidad pollos muertos'!AA42="","",BETAINV(0.975,'cantidad pollos muertos'!AA42+1,'cantidad inicial pollos'!AA42-'cantidad pollos muertos'!AA42+1))</f>
        <v>5.147646597599953E-2</v>
      </c>
      <c r="AZ43" t="str">
        <f>IF('cantidad pollos muertos'!AZ44="","",BETAINV(0.025,'cantidad pollos muertos'!AZ44+1,'cantidad inicial pollos'!AZ44-'cantidad pollos muertos'!AZ44+1))</f>
        <v/>
      </c>
      <c r="BA43" t="str">
        <f>IF('cantidad pollos muertos'!AZ44="","",BETAINV(0.975,'cantidad pollos muertos'!AZ44+1,'cantidad inicial pollos'!AZ44-'cantidad pollos muertos'!AZ44+1))</f>
        <v/>
      </c>
      <c r="BB43" t="str">
        <f>IF('cantidad pollos muertos'!BC44="","",BETAINV(0.025,'cantidad pollos muertos'!BC44+1,'cantidad inicial pollos'!BC44-'cantidad pollos muertos'!BC44+1))</f>
        <v/>
      </c>
      <c r="BC43" t="str">
        <f>IF('cantidad pollos muertos'!BC44="","",BETAINV(0.975,'cantidad pollos muertos'!BC44+1,'cantidad inicial pollos'!BC44-'cantidad pollos muertos'!BC44+1))</f>
        <v/>
      </c>
      <c r="BD43" t="str">
        <f>IF('cantidad pollos muertos'!BD44="","",BETAINV(0.025,'cantidad pollos muertos'!BD44+1,'cantidad inicial pollos'!BD44-'cantidad pollos muertos'!BD44+1))</f>
        <v/>
      </c>
      <c r="BE43" t="str">
        <f>IF('cantidad pollos muertos'!BD44="","",BETAINV(0.975,'cantidad pollos muertos'!BD44+1,'cantidad inicial pollos'!BD44-'cantidad pollos muertos'!BD44+1))</f>
        <v/>
      </c>
    </row>
    <row r="44" spans="1:57" x14ac:dyDescent="0.25">
      <c r="A44" t="s">
        <v>4</v>
      </c>
      <c r="B44">
        <f>IF('cantidad pollos muertos'!C43="","",BETAINV(0.025,'cantidad pollos muertos'!C43+1,'cantidad inicial pollos'!C43-'cantidad pollos muertos'!C43+1))</f>
        <v>6.3688772530188564E-2</v>
      </c>
      <c r="C44">
        <f>IF('cantidad pollos muertos'!C43="","",BETAINV(0.975,'cantidad pollos muertos'!C43+1,'cantidad inicial pollos'!C43-'cantidad pollos muertos'!C43+1))</f>
        <v>7.1590355675555939E-2</v>
      </c>
      <c r="D44">
        <f>IF('cantidad pollos muertos'!D43="","",BETAINV(0.025,'cantidad pollos muertos'!D43+1,'cantidad inicial pollos'!D43-'cantidad pollos muertos'!D43+1))</f>
        <v>8.0850249548799283E-2</v>
      </c>
      <c r="E44">
        <f>IF('cantidad pollos muertos'!D43="","",BETAINV(0.975,'cantidad pollos muertos'!D43+1,'cantidad inicial pollos'!D43-'cantidad pollos muertos'!D43+1))</f>
        <v>8.9276423267467986E-2</v>
      </c>
      <c r="F44">
        <f>IF('cantidad pollos muertos'!E43="","",BETAINV(0.025,'cantidad pollos muertos'!E43+1,'cantidad inicial pollos'!E43-'cantidad pollos muertos'!E43+1))</f>
        <v>0.23624520822157499</v>
      </c>
      <c r="G44">
        <f>IF('cantidad pollos muertos'!E43="","",BETAINV(0.975,'cantidad pollos muertos'!E43+1,'cantidad inicial pollos'!E43-'cantidad pollos muertos'!E43+1))</f>
        <v>0.2491976883832957</v>
      </c>
      <c r="H44">
        <f>IF('cantidad pollos muertos'!F43="","",BETAINV(0.025,'cantidad pollos muertos'!F43+1,'cantidad inicial pollos'!F43-'cantidad pollos muertos'!F43+1))</f>
        <v>9.0962990926360121E-2</v>
      </c>
      <c r="I44">
        <f>IF('cantidad pollos muertos'!F43="","",BETAINV(0.975,'cantidad pollos muertos'!F43+1,'cantidad inicial pollos'!F43-'cantidad pollos muertos'!F43+1))</f>
        <v>9.9836260610489114E-2</v>
      </c>
      <c r="J44">
        <f>IF('cantidad pollos muertos'!G43="","",BETAINV(0.025,'cantidad pollos muertos'!G43+1,'cantidad inicial pollos'!G43-'cantidad pollos muertos'!G43+1))</f>
        <v>5.7306323540763641E-2</v>
      </c>
      <c r="K44">
        <f>IF('cantidad pollos muertos'!G43="","",BETAINV(0.975,'cantidad pollos muertos'!G43+1,'cantidad inicial pollos'!G43-'cantidad pollos muertos'!G43+1))</f>
        <v>6.400678389355241E-2</v>
      </c>
      <c r="L44">
        <f>IF('cantidad pollos muertos'!H43="","",BETAINV(0.025,'cantidad pollos muertos'!H43+1,'cantidad inicial pollos'!L43-'cantidad pollos muertos'!H43+1))</f>
        <v>3.3194639883463592E-2</v>
      </c>
      <c r="M44">
        <f>IF('cantidad pollos muertos'!H43="","",BETAINV(0.975,'cantidad pollos muertos'!H43+1,'cantidad inicial pollos'!H43-'cantidad pollos muertos'!H43+1))</f>
        <v>4.1568535679086027E-2</v>
      </c>
      <c r="N44">
        <f>IF('cantidad pollos muertos'!I43="","",BETAINV(0.025,'cantidad pollos muertos'!I43+1,'cantidad inicial pollos'!I43-'cantidad pollos muertos'!I43+1))</f>
        <v>3.5078960607213355E-2</v>
      </c>
      <c r="O44">
        <f>IF('cantidad pollos muertos'!I43="","",BETAINV(0.975,'cantidad pollos muertos'!I43+1,'cantidad inicial pollos'!I43-'cantidad pollos muertos'!I43+1))</f>
        <v>4.0442206920894286E-2</v>
      </c>
      <c r="P44">
        <f>IF('cantidad pollos muertos'!J43="","",BETAINV(0.025,'cantidad pollos muertos'!J43+1,'cantidad inicial pollos'!J43-'cantidad pollos muertos'!J43+1))</f>
        <v>4.5001057499458035E-2</v>
      </c>
      <c r="Q44">
        <f>IF('cantidad pollos muertos'!J43="","",BETAINV(0.975,'cantidad pollos muertos'!J43+1,'cantidad inicial pollos'!J43-'cantidad pollos muertos'!J43+1))</f>
        <v>5.139152765374666E-2</v>
      </c>
      <c r="R44">
        <f>IF('cantidad pollos muertos'!K43="","",BETAINV(0.025,'cantidad pollos muertos'!K43+1,'cantidad inicial pollos'!K43-'cantidad pollos muertos'!K43+1))</f>
        <v>6.9655241598817016E-2</v>
      </c>
      <c r="S44">
        <f>IF('cantidad pollos muertos'!K43="","",BETAINV(0.975,'cantidad pollos muertos'!K43+1,'cantidad inicial pollos'!K43-'cantidad pollos muertos'!K43+1))</f>
        <v>7.7541501745345354E-2</v>
      </c>
      <c r="T44">
        <f>IF('cantidad pollos muertos'!L43="","",BETAINV(0.025,'cantidad pollos muertos'!L43+1,'cantidad inicial pollos'!L43-'cantidad pollos muertos'!L43+1))</f>
        <v>5.0589576787181685E-2</v>
      </c>
      <c r="U44">
        <f>IF('cantidad pollos muertos'!L43="","",BETAINV(0.975,'cantidad pollos muertos'!L43+1,'cantidad inicial pollos'!L43-'cantidad pollos muertos'!L43+1))</f>
        <v>5.7116030157268849E-2</v>
      </c>
      <c r="V44">
        <f>IF('cantidad pollos muertos'!M43="","",BETAINV(0.025,'cantidad pollos muertos'!M43+1,'cantidad inicial pollos'!M43-'cantidad pollos muertos'!M43+1))</f>
        <v>0.12065692298419085</v>
      </c>
      <c r="W44">
        <f>IF('cantidad pollos muertos'!M43="","",BETAINV(0.975,'cantidad pollos muertos'!M43+1,'cantidad inicial pollos'!M43-'cantidad pollos muertos'!M43+1))</f>
        <v>0.13037483261441873</v>
      </c>
      <c r="X44">
        <f>IF('cantidad pollos muertos'!N43="","",BETAINV(0.025,'cantidad pollos muertos'!N43+1,'cantidad inicial pollos'!N43-'cantidad pollos muertos'!N43+1))</f>
        <v>3.1452334128224152E-2</v>
      </c>
      <c r="Y44">
        <f>IF('cantidad pollos muertos'!N43="","",BETAINV(0.975,'cantidad pollos muertos'!N43+1,'cantidad inicial pollos'!N43-'cantidad pollos muertos'!N43+1))</f>
        <v>3.6773620848365107E-2</v>
      </c>
      <c r="Z44" t="str">
        <f>IF('cantidad pollos muertos'!O43="","",BETAINV(0.025,'cantidad pollos muertos'!O43+1,'cantidad inicial pollos'!O43-'cantidad pollos muertos'!O43+1))</f>
        <v/>
      </c>
      <c r="AA44" t="str">
        <f>IF('cantidad pollos muertos'!O43="","",BETAINV(0.975,'cantidad pollos muertos'!O43+1,'cantidad inicial pollos'!O43-'cantidad pollos muertos'!O43+1))</f>
        <v/>
      </c>
      <c r="AB44">
        <f>IF('cantidad pollos muertos'!P43="","",BETAINV(0.025,'cantidad pollos muertos'!P43+1,'cantidad inicial pollos'!P43-'cantidad pollos muertos'!P43+1))</f>
        <v>2.9767531511574918E-2</v>
      </c>
      <c r="AC44">
        <f>IF('cantidad pollos muertos'!P43="","",BETAINV(0.975,'cantidad pollos muertos'!P43+1,'cantidad inicial pollos'!P43-'cantidad pollos muertos'!P43+1))</f>
        <v>3.5033042115309221E-2</v>
      </c>
      <c r="AD44">
        <f>IF('cantidad pollos muertos'!Q43="","",BETAINV(0.025,'cantidad pollos muertos'!Q43+1,'cantidad inicial pollos'!Q43-'cantidad pollos muertos'!Q43+1))</f>
        <v>3.3880176767073479E-2</v>
      </c>
      <c r="AE44">
        <f>IF('cantidad pollos muertos'!Q43="","",BETAINV(0.975,'cantidad pollos muertos'!Q43+1,'cantidad inicial pollos'!Q43-'cantidad pollos muertos'!Q43+1))</f>
        <v>3.923109013361481E-2</v>
      </c>
      <c r="AF44">
        <f>IF('cantidad pollos muertos'!R43="","",BETAINV(0.025,'cantidad pollos muertos'!R43+1,'cantidad inicial pollos'!R43-'cantidad pollos muertos'!R43+1))</f>
        <v>2.7877190038264919E-2</v>
      </c>
      <c r="AG44">
        <f>IF('cantidad pollos muertos'!R43="","",BETAINV(0.975,'cantidad pollos muertos'!R43+1,'cantidad inicial pollos'!R43-'cantidad pollos muertos'!R43+1))</f>
        <v>3.3064993996698488E-2</v>
      </c>
      <c r="AH44" t="str">
        <f>IF('cantidad pollos muertos'!S43="","",BETAINV(0.025,'cantidad pollos muertos'!S43+1,'cantidad inicial pollos'!S43-'cantidad pollos muertos'!S43+1))</f>
        <v/>
      </c>
      <c r="AI44" t="str">
        <f>IF('cantidad pollos muertos'!S43="","",BETAINV(0.975,'cantidad pollos muertos'!S43+1,'cantidad inicial pollos'!S43-'cantidad pollos muertos'!S43+1))</f>
        <v/>
      </c>
      <c r="AJ44">
        <f>IF('cantidad pollos muertos'!T43="","",BETAINV(0.025,'cantidad pollos muertos'!T43+1,'cantidad inicial pollos'!T43-'cantidad pollos muertos'!T43+1))</f>
        <v>1.7600948455265265E-2</v>
      </c>
      <c r="AK44">
        <f>IF('cantidad pollos muertos'!T43="","",BETAINV(0.975,'cantidad pollos muertos'!T43+1,'cantidad inicial pollos'!T43-'cantidad pollos muertos'!T43+1))</f>
        <v>2.1714556779486527E-2</v>
      </c>
      <c r="AL44">
        <f>IF('cantidad pollos muertos'!U43="","",BETAINV(0.025,'cantidad pollos muertos'!U43+1,'cantidad inicial pollos'!U43-'cantidad pollos muertos'!U43+1))</f>
        <v>3.1339247121925699E-2</v>
      </c>
      <c r="AM44">
        <f>IF('cantidad pollos muertos'!U43="","",BETAINV(0.975,'cantidad pollos muertos'!U43+1,'cantidad inicial pollos'!U43-'cantidad pollos muertos'!U43+1))</f>
        <v>3.6651203010918509E-2</v>
      </c>
      <c r="AN44">
        <f>IF('cantidad pollos muertos'!V43="","",BETAINV(0.025,'cantidad pollos muertos'!V43+1,'cantidad inicial pollos'!V43-'cantidad pollos muertos'!V43+1))</f>
        <v>2.4976367564055392E-2</v>
      </c>
      <c r="AO44">
        <f>IF('cantidad pollos muertos'!V43="","",BETAINV(0.975,'cantidad pollos muertos'!V43+1,'cantidad inicial pollos'!V43-'cantidad pollos muertos'!V43+1))</f>
        <v>2.9906610792104105E-2</v>
      </c>
      <c r="AP44" t="str">
        <f>IF('cantidad pollos muertos'!W43="","",BETAINV(0.025,'cantidad pollos muertos'!W43+1,'cantidad inicial pollos'!W43-'cantidad pollos muertos'!W43+1))</f>
        <v/>
      </c>
      <c r="AQ44" t="str">
        <f>IF('cantidad pollos muertos'!W43="","",BETAINV(0.975,'cantidad pollos muertos'!W43+1,'cantidad inicial pollos'!W43-'cantidad pollos muertos'!W43+1))</f>
        <v/>
      </c>
      <c r="AR44">
        <f>IF('cantidad pollos muertos'!X43="","",BETAINV(0.025,'cantidad pollos muertos'!X43+1,'cantidad inicial pollos'!X43-'cantidad pollos muertos'!X43+1))</f>
        <v>4.3791827132904734E-2</v>
      </c>
      <c r="AS44">
        <f>IF('cantidad pollos muertos'!X43="","",BETAINV(0.975,'cantidad pollos muertos'!X43+1,'cantidad inicial pollos'!X43-'cantidad pollos muertos'!X43+1))</f>
        <v>5.0027112429152809E-2</v>
      </c>
      <c r="AT44">
        <f>IF('cantidad pollos muertos'!Y43="","",BETAINV(0.025,'cantidad pollos muertos'!Y43+1,'cantidad inicial pollos'!Y43-'cantidad pollos muertos'!Y43+1))</f>
        <v>6.1902869604792701E-2</v>
      </c>
      <c r="AU44">
        <f>IF('cantidad pollos muertos'!Y43="","",BETAINV(0.975,'cantidad pollos muertos'!Y43+1,'cantidad inicial pollos'!Y43-'cantidad pollos muertos'!Y43+1))</f>
        <v>6.9035516629068927E-2</v>
      </c>
      <c r="AV44">
        <f>IF('cantidad pollos muertos'!Z43="","",BETAINV(0.025,'cantidad pollos muertos'!Z43+1,'cantidad inicial pollos'!Z43-'cantidad pollos muertos'!Z43+1))</f>
        <v>5.6737189168112177E-2</v>
      </c>
      <c r="AW44">
        <f>IF('cantidad pollos muertos'!Z43="","",BETAINV(0.975,'cantidad pollos muertos'!Z43+1,'cantidad inicial pollos'!Z43-'cantidad pollos muertos'!Z43+1))</f>
        <v>6.4162468524318839E-2</v>
      </c>
      <c r="AX44">
        <f>IF('cantidad pollos muertos'!AA43="","",BETAINV(0.025,'cantidad pollos muertos'!AA43+1,'cantidad inicial pollos'!AA43-'cantidad pollos muertos'!AA43+1))</f>
        <v>7.3536503692943664E-2</v>
      </c>
      <c r="AY44">
        <f>IF('cantidad pollos muertos'!AA43="","",BETAINV(0.975,'cantidad pollos muertos'!AA43+1,'cantidad inicial pollos'!AA43-'cantidad pollos muertos'!AA43+1))</f>
        <v>8.0678894808902224E-2</v>
      </c>
      <c r="AZ44" t="str">
        <f>IF('cantidad pollos muertos'!AZ45="","",BETAINV(0.025,'cantidad pollos muertos'!AZ45+1,'cantidad inicial pollos'!AZ45-'cantidad pollos muertos'!AZ45+1))</f>
        <v/>
      </c>
      <c r="BA44" t="str">
        <f>IF('cantidad pollos muertos'!AZ45="","",BETAINV(0.975,'cantidad pollos muertos'!AZ45+1,'cantidad inicial pollos'!AZ45-'cantidad pollos muertos'!AZ45+1))</f>
        <v/>
      </c>
      <c r="BB44" t="str">
        <f>IF('cantidad pollos muertos'!BC45="","",BETAINV(0.025,'cantidad pollos muertos'!BC45+1,'cantidad inicial pollos'!BC45-'cantidad pollos muertos'!BC45+1))</f>
        <v/>
      </c>
      <c r="BC44" t="str">
        <f>IF('cantidad pollos muertos'!BC45="","",BETAINV(0.975,'cantidad pollos muertos'!BC45+1,'cantidad inicial pollos'!BC45-'cantidad pollos muertos'!BC45+1))</f>
        <v/>
      </c>
      <c r="BD44" t="str">
        <f>IF('cantidad pollos muertos'!BD45="","",BETAINV(0.025,'cantidad pollos muertos'!BD45+1,'cantidad inicial pollos'!BD45-'cantidad pollos muertos'!BD45+1))</f>
        <v/>
      </c>
      <c r="BE44" t="str">
        <f>IF('cantidad pollos muertos'!BD45="","",BETAINV(0.975,'cantidad pollos muertos'!BD45+1,'cantidad inicial pollos'!BD45-'cantidad pollos muertos'!BD45+1))</f>
        <v/>
      </c>
    </row>
    <row r="45" spans="1:57" x14ac:dyDescent="0.25">
      <c r="A45" t="s">
        <v>2</v>
      </c>
      <c r="B45">
        <f>IF('cantidad pollos muertos'!C44="","",BETAINV(0.025,'cantidad pollos muertos'!C44+1,'cantidad inicial pollos'!C44-'cantidad pollos muertos'!C44+1))</f>
        <v>7.5479388634965616E-2</v>
      </c>
      <c r="C45">
        <f>IF('cantidad pollos muertos'!C44="","",BETAINV(0.975,'cantidad pollos muertos'!C44+1,'cantidad inicial pollos'!C44-'cantidad pollos muertos'!C44+1))</f>
        <v>0.10917044329418557</v>
      </c>
      <c r="D45">
        <f>IF('cantidad pollos muertos'!D44="","",BETAINV(0.025,'cantidad pollos muertos'!D44+1,'cantidad inicial pollos'!D44-'cantidad pollos muertos'!D44+1))</f>
        <v>3.409958059130213E-2</v>
      </c>
      <c r="E45">
        <f>IF('cantidad pollos muertos'!D44="","",BETAINV(0.975,'cantidad pollos muertos'!D44+1,'cantidad inicial pollos'!D44-'cantidad pollos muertos'!D44+1))</f>
        <v>4.9908371534841178E-2</v>
      </c>
      <c r="F45">
        <f>IF('cantidad pollos muertos'!E44="","",BETAINV(0.025,'cantidad pollos muertos'!E44+1,'cantidad inicial pollos'!E44-'cantidad pollos muertos'!E44+1))</f>
        <v>4.2261169978732104E-2</v>
      </c>
      <c r="G45">
        <f>IF('cantidad pollos muertos'!E44="","",BETAINV(0.975,'cantidad pollos muertos'!E44+1,'cantidad inicial pollos'!E44-'cantidad pollos muertos'!E44+1))</f>
        <v>5.8538760346516283E-2</v>
      </c>
      <c r="H45">
        <f>IF('cantidad pollos muertos'!F44="","",BETAINV(0.025,'cantidad pollos muertos'!F44+1,'cantidad inicial pollos'!F44-'cantidad pollos muertos'!F44+1))</f>
        <v>3.9239012632234282E-2</v>
      </c>
      <c r="I45">
        <f>IF('cantidad pollos muertos'!F44="","",BETAINV(0.975,'cantidad pollos muertos'!F44+1,'cantidad inicial pollos'!F44-'cantidad pollos muertos'!F44+1))</f>
        <v>5.4997627806448124E-2</v>
      </c>
      <c r="J45">
        <f>IF('cantidad pollos muertos'!G44="","",BETAINV(0.025,'cantidad pollos muertos'!G44+1,'cantidad inicial pollos'!G44-'cantidad pollos muertos'!G44+1))</f>
        <v>3.2076347562649092E-2</v>
      </c>
      <c r="K45">
        <f>IF('cantidad pollos muertos'!G44="","",BETAINV(0.975,'cantidad pollos muertos'!G44+1,'cantidad inicial pollos'!G44-'cantidad pollos muertos'!G44+1))</f>
        <v>4.6548130107057606E-2</v>
      </c>
      <c r="L45">
        <f>IF('cantidad pollos muertos'!H44="","",BETAINV(0.025,'cantidad pollos muertos'!H44+1,'cantidad inicial pollos'!L44-'cantidad pollos muertos'!H44+1))</f>
        <v>1.8219455975166967E-2</v>
      </c>
      <c r="M45">
        <f>IF('cantidad pollos muertos'!H44="","",BETAINV(0.975,'cantidad pollos muertos'!H44+1,'cantidad inicial pollos'!H44-'cantidad pollos muertos'!H44+1))</f>
        <v>2.9297588457250057E-2</v>
      </c>
      <c r="N45">
        <f>IF('cantidad pollos muertos'!I44="","",BETAINV(0.025,'cantidad pollos muertos'!I44+1,'cantidad inicial pollos'!I44-'cantidad pollos muertos'!I44+1))</f>
        <v>1.9769460095580962E-2</v>
      </c>
      <c r="O45">
        <f>IF('cantidad pollos muertos'!I44="","",BETAINV(0.975,'cantidad pollos muertos'!I44+1,'cantidad inicial pollos'!I44-'cantidad pollos muertos'!I44+1))</f>
        <v>3.124426518397716E-2</v>
      </c>
      <c r="P45">
        <f>IF('cantidad pollos muertos'!J44="","",BETAINV(0.025,'cantidad pollos muertos'!J44+1,'cantidad inicial pollos'!J44-'cantidad pollos muertos'!J44+1))</f>
        <v>1.5073924089449974E-2</v>
      </c>
      <c r="Q45">
        <f>IF('cantidad pollos muertos'!J44="","",BETAINV(0.975,'cantidad pollos muertos'!J44+1,'cantidad inicial pollos'!J44-'cantidad pollos muertos'!J44+1))</f>
        <v>2.5498094953154804E-2</v>
      </c>
      <c r="R45">
        <f>IF('cantidad pollos muertos'!K44="","",BETAINV(0.025,'cantidad pollos muertos'!K44+1,'cantidad inicial pollos'!K44-'cantidad pollos muertos'!K44+1))</f>
        <v>1.8845143021628194E-2</v>
      </c>
      <c r="S45">
        <f>IF('cantidad pollos muertos'!K44="","",BETAINV(0.975,'cantidad pollos muertos'!K44+1,'cantidad inicial pollos'!K44-'cantidad pollos muertos'!K44+1))</f>
        <v>3.0087684805041648E-2</v>
      </c>
      <c r="T45">
        <f>IF('cantidad pollos muertos'!L44="","",BETAINV(0.025,'cantidad pollos muertos'!L44+1,'cantidad inicial pollos'!L44-'cantidad pollos muertos'!L44+1))</f>
        <v>4.6880919492669391E-2</v>
      </c>
      <c r="U45">
        <f>IF('cantidad pollos muertos'!L44="","",BETAINV(0.975,'cantidad pollos muertos'!L44+1,'cantidad inicial pollos'!L44-'cantidad pollos muertos'!L44+1))</f>
        <v>6.357589266390129E-2</v>
      </c>
      <c r="V45">
        <f>IF('cantidad pollos muertos'!M44="","",BETAINV(0.025,'cantidad pollos muertos'!M44+1,'cantidad inicial pollos'!M44-'cantidad pollos muertos'!M44+1))</f>
        <v>2.3518054059735408E-2</v>
      </c>
      <c r="W45">
        <f>IF('cantidad pollos muertos'!M44="","",BETAINV(0.975,'cantidad pollos muertos'!M44+1,'cantidad inicial pollos'!M44-'cantidad pollos muertos'!M44+1))</f>
        <v>3.5887680905831498E-2</v>
      </c>
      <c r="X45">
        <f>IF('cantidad pollos muertos'!N44="","",BETAINV(0.025,'cantidad pollos muertos'!N44+1,'cantidad inicial pollos'!N44-'cantidad pollos muertos'!N44+1))</f>
        <v>2.3848803347469912E-2</v>
      </c>
      <c r="Y45">
        <f>IF('cantidad pollos muertos'!N44="","",BETAINV(0.975,'cantidad pollos muertos'!N44+1,'cantidad inicial pollos'!N44-'cantidad pollos muertos'!N44+1))</f>
        <v>3.6298327354515436E-2</v>
      </c>
      <c r="Z45" t="str">
        <f>IF('cantidad pollos muertos'!O44="","",BETAINV(0.025,'cantidad pollos muertos'!O44+1,'cantidad inicial pollos'!O44-'cantidad pollos muertos'!O44+1))</f>
        <v/>
      </c>
      <c r="AA45" t="str">
        <f>IF('cantidad pollos muertos'!O44="","",BETAINV(0.975,'cantidad pollos muertos'!O44+1,'cantidad inicial pollos'!O44-'cantidad pollos muertos'!O44+1))</f>
        <v/>
      </c>
      <c r="AB45">
        <f>IF('cantidad pollos muertos'!P44="","",BETAINV(0.025,'cantidad pollos muertos'!P44+1,'cantidad inicial pollos'!P44-'cantidad pollos muertos'!P44+1))</f>
        <v>1.1811299603288019E-2</v>
      </c>
      <c r="AC45">
        <f>IF('cantidad pollos muertos'!P44="","",BETAINV(0.975,'cantidad pollos muertos'!P44+1,'cantidad inicial pollos'!P44-'cantidad pollos muertos'!P44+1))</f>
        <v>2.1019565857725464E-2</v>
      </c>
      <c r="AD45">
        <f>IF('cantidad pollos muertos'!Q44="","",BETAINV(0.025,'cantidad pollos muertos'!Q44+1,'cantidad inicial pollos'!Q44-'cantidad pollos muertos'!Q44+1))</f>
        <v>1.7293300775982817E-2</v>
      </c>
      <c r="AE45">
        <f>IF('cantidad pollos muertos'!Q44="","",BETAINV(0.975,'cantidad pollos muertos'!Q44+1,'cantidad inicial pollos'!Q44-'cantidad pollos muertos'!Q44+1))</f>
        <v>2.8125731383674357E-2</v>
      </c>
      <c r="AF45">
        <f>IF('cantidad pollos muertos'!R44="","",BETAINV(0.025,'cantidad pollos muertos'!R44+1,'cantidad inicial pollos'!R44-'cantidad pollos muertos'!R44+1))</f>
        <v>2.132678533276482E-2</v>
      </c>
      <c r="AG45">
        <f>IF('cantidad pollos muertos'!R44="","",BETAINV(0.975,'cantidad pollos muertos'!R44+1,'cantidad inicial pollos'!R44-'cantidad pollos muertos'!R44+1))</f>
        <v>3.3183614281491081E-2</v>
      </c>
      <c r="AH45" t="str">
        <f>IF('cantidad pollos muertos'!S44="","",BETAINV(0.025,'cantidad pollos muertos'!S44+1,'cantidad inicial pollos'!S44-'cantidad pollos muertos'!S44+1))</f>
        <v/>
      </c>
      <c r="AI45" t="str">
        <f>IF('cantidad pollos muertos'!S44="","",BETAINV(0.975,'cantidad pollos muertos'!S44+1,'cantidad inicial pollos'!S44-'cantidad pollos muertos'!S44+1))</f>
        <v/>
      </c>
      <c r="AJ45">
        <f>IF('cantidad pollos muertos'!T44="","",BETAINV(0.025,'cantidad pollos muertos'!T44+1,'cantidad inicial pollos'!T44-'cantidad pollos muertos'!T44+1))</f>
        <v>1.9769460095580962E-2</v>
      </c>
      <c r="AK45">
        <f>IF('cantidad pollos muertos'!T44="","",BETAINV(0.975,'cantidad pollos muertos'!T44+1,'cantidad inicial pollos'!T44-'cantidad pollos muertos'!T44+1))</f>
        <v>3.124426518397716E-2</v>
      </c>
      <c r="AL45">
        <f>IF('cantidad pollos muertos'!U44="","",BETAINV(0.025,'cantidad pollos muertos'!U44+1,'cantidad inicial pollos'!U44-'cantidad pollos muertos'!U44+1))</f>
        <v>1.6677589305807042E-2</v>
      </c>
      <c r="AM45">
        <f>IF('cantidad pollos muertos'!U44="","",BETAINV(0.975,'cantidad pollos muertos'!U44+1,'cantidad inicial pollos'!U44-'cantidad pollos muertos'!U44+1))</f>
        <v>2.7342766182369638E-2</v>
      </c>
      <c r="AN45">
        <f>IF('cantidad pollos muertos'!V44="","",BETAINV(0.025,'cantidad pollos muertos'!V44+1,'cantidad inicial pollos'!V44-'cantidad pollos muertos'!V44+1))</f>
        <v>9.1343993354656428E-3</v>
      </c>
      <c r="AO45">
        <f>IF('cantidad pollos muertos'!V44="","",BETAINV(0.975,'cantidad pollos muertos'!V44+1,'cantidad inicial pollos'!V44-'cantidad pollos muertos'!V44+1))</f>
        <v>1.740227397717109E-2</v>
      </c>
      <c r="AP45" t="str">
        <f>IF('cantidad pollos muertos'!W44="","",BETAINV(0.025,'cantidad pollos muertos'!W44+1,'cantidad inicial pollos'!W44-'cantidad pollos muertos'!W44+1))</f>
        <v/>
      </c>
      <c r="AQ45" t="str">
        <f>IF('cantidad pollos muertos'!W44="","",BETAINV(0.975,'cantidad pollos muertos'!W44+1,'cantidad inicial pollos'!W44-'cantidad pollos muertos'!W44+1))</f>
        <v/>
      </c>
      <c r="AR45">
        <f>IF('cantidad pollos muertos'!X44="","",BETAINV(0.025,'cantidad pollos muertos'!X44+1,'cantidad inicial pollos'!X44-'cantidad pollos muertos'!X44+1))</f>
        <v>1.8294721995349712E-2</v>
      </c>
      <c r="AS45">
        <f>IF('cantidad pollos muertos'!X44="","",BETAINV(0.975,'cantidad pollos muertos'!X44+1,'cantidad inicial pollos'!X44-'cantidad pollos muertos'!X44+1))</f>
        <v>2.9859944932828064E-2</v>
      </c>
      <c r="AT45">
        <f>IF('cantidad pollos muertos'!Y44="","",BETAINV(0.025,'cantidad pollos muertos'!Y44+1,'cantidad inicial pollos'!Y44-'cantidad pollos muertos'!Y44+1))</f>
        <v>2.132678533276482E-2</v>
      </c>
      <c r="AU45">
        <f>IF('cantidad pollos muertos'!Y44="","",BETAINV(0.975,'cantidad pollos muertos'!Y44+1,'cantidad inicial pollos'!Y44-'cantidad pollos muertos'!Y44+1))</f>
        <v>3.3183614281491081E-2</v>
      </c>
      <c r="AV45">
        <f>IF('cantidad pollos muertos'!Z44="","",BETAINV(0.025,'cantidad pollos muertos'!Z44+1,'cantidad inicial pollos'!Z44-'cantidad pollos muertos'!Z44+1))</f>
        <v>2.3644552788615686E-2</v>
      </c>
      <c r="AW45">
        <f>IF('cantidad pollos muertos'!Z44="","",BETAINV(0.975,'cantidad pollos muertos'!Z44+1,'cantidad inicial pollos'!Z44-'cantidad pollos muertos'!Z44+1))</f>
        <v>3.6558945948942712E-2</v>
      </c>
      <c r="AX45">
        <f>IF('cantidad pollos muertos'!AA44="","",BETAINV(0.025,'cantidad pollos muertos'!AA44+1,'cantidad inicial pollos'!AA44-'cantidad pollos muertos'!AA44+1))</f>
        <v>2.8384969793245878E-2</v>
      </c>
      <c r="AY45">
        <f>IF('cantidad pollos muertos'!AA44="","",BETAINV(0.975,'cantidad pollos muertos'!AA44+1,'cantidad inicial pollos'!AA44-'cantidad pollos muertos'!AA44+1))</f>
        <v>4.2361209544485523E-2</v>
      </c>
      <c r="AZ45" t="str">
        <f>IF('cantidad pollos muertos'!AZ46="","",BETAINV(0.025,'cantidad pollos muertos'!AZ46+1,'cantidad inicial pollos'!AZ46-'cantidad pollos muertos'!AZ46+1))</f>
        <v/>
      </c>
      <c r="BA45" t="str">
        <f>IF('cantidad pollos muertos'!AZ46="","",BETAINV(0.975,'cantidad pollos muertos'!AZ46+1,'cantidad inicial pollos'!AZ46-'cantidad pollos muertos'!AZ46+1))</f>
        <v/>
      </c>
      <c r="BB45" t="str">
        <f>IF('cantidad pollos muertos'!BC46="","",BETAINV(0.025,'cantidad pollos muertos'!BC46+1,'cantidad inicial pollos'!BC46-'cantidad pollos muertos'!BC46+1))</f>
        <v/>
      </c>
      <c r="BC45" t="str">
        <f>IF('cantidad pollos muertos'!BC46="","",BETAINV(0.975,'cantidad pollos muertos'!BC46+1,'cantidad inicial pollos'!BC46-'cantidad pollos muertos'!BC46+1))</f>
        <v/>
      </c>
      <c r="BD45" t="str">
        <f>IF('cantidad pollos muertos'!BD46="","",BETAINV(0.025,'cantidad pollos muertos'!BD46+1,'cantidad inicial pollos'!BD46-'cantidad pollos muertos'!BD46+1))</f>
        <v/>
      </c>
      <c r="BE45" t="str">
        <f>IF('cantidad pollos muertos'!BD46="","",BETAINV(0.975,'cantidad pollos muertos'!BD46+1,'cantidad inicial pollos'!BD46-'cantidad pollos muertos'!BD46+1))</f>
        <v/>
      </c>
    </row>
    <row r="46" spans="1:57" x14ac:dyDescent="0.25">
      <c r="A46" t="s">
        <v>29</v>
      </c>
      <c r="B46">
        <f>IF('cantidad pollos muertos'!C45="","",BETAINV(0.025,'cantidad pollos muertos'!C45+1,'cantidad inicial pollos'!C45-'cantidad pollos muertos'!C45+1))</f>
        <v>5.216640083457838E-2</v>
      </c>
      <c r="C46">
        <f>IF('cantidad pollos muertos'!C45="","",BETAINV(0.975,'cantidad pollos muertos'!C45+1,'cantidad inicial pollos'!C45-'cantidad pollos muertos'!C45+1))</f>
        <v>7.0741953704708482E-2</v>
      </c>
      <c r="D46">
        <f>IF('cantidad pollos muertos'!D45="","",BETAINV(0.025,'cantidad pollos muertos'!D45+1,'cantidad inicial pollos'!D45-'cantidad pollos muertos'!D45+1))</f>
        <v>0.18914283349140518</v>
      </c>
      <c r="E46">
        <f>IF('cantidad pollos muertos'!D45="","",BETAINV(0.975,'cantidad pollos muertos'!D45+1,'cantidad inicial pollos'!D45-'cantidad pollos muertos'!D45+1))</f>
        <v>0.21867042824737193</v>
      </c>
      <c r="F46">
        <f>IF('cantidad pollos muertos'!E45="","",BETAINV(0.025,'cantidad pollos muertos'!E45+1,'cantidad inicial pollos'!E45-'cantidad pollos muertos'!E45+1))</f>
        <v>0.22659791387679223</v>
      </c>
      <c r="G46">
        <f>IF('cantidad pollos muertos'!E45="","",BETAINV(0.975,'cantidad pollos muertos'!E45+1,'cantidad inicial pollos'!E45-'cantidad pollos muertos'!E45+1))</f>
        <v>0.25799864441776299</v>
      </c>
      <c r="H46">
        <f>IF('cantidad pollos muertos'!F45="","",BETAINV(0.025,'cantidad pollos muertos'!F45+1,'cantidad inicial pollos'!F45-'cantidad pollos muertos'!F45+1))</f>
        <v>0.12781816931939541</v>
      </c>
      <c r="I46">
        <f>IF('cantidad pollos muertos'!F45="","",BETAINV(0.975,'cantidad pollos muertos'!F45+1,'cantidad inicial pollos'!F45-'cantidad pollos muertos'!F45+1))</f>
        <v>0.15327441787709573</v>
      </c>
      <c r="J46">
        <f>IF('cantidad pollos muertos'!G45="","",BETAINV(0.025,'cantidad pollos muertos'!G45+1,'cantidad inicial pollos'!G45-'cantidad pollos muertos'!G45+1))</f>
        <v>2.9877801175349494E-2</v>
      </c>
      <c r="K46">
        <f>IF('cantidad pollos muertos'!G45="","",BETAINV(0.975,'cantidad pollos muertos'!G45+1,'cantidad inicial pollos'!G45-'cantidad pollos muertos'!G45+1))</f>
        <v>4.4477055957005573E-2</v>
      </c>
      <c r="L46">
        <f>IF('cantidad pollos muertos'!H45="","",BETAINV(0.025,'cantidad pollos muertos'!H45+1,'cantidad inicial pollos'!L45-'cantidad pollos muertos'!H45+1))</f>
        <v>2.5720786424973059E-2</v>
      </c>
      <c r="M46">
        <f>IF('cantidad pollos muertos'!H45="","",BETAINV(0.975,'cantidad pollos muertos'!H45+1,'cantidad inicial pollos'!H45-'cantidad pollos muertos'!H45+1))</f>
        <v>5.3925595143987204E-2</v>
      </c>
      <c r="N46">
        <f>IF('cantidad pollos muertos'!I45="","",BETAINV(0.025,'cantidad pollos muertos'!I45+1,'cantidad inicial pollos'!I45-'cantidad pollos muertos'!I45+1))</f>
        <v>2.8250621623241476E-2</v>
      </c>
      <c r="O46">
        <f>IF('cantidad pollos muertos'!I45="","",BETAINV(0.975,'cantidad pollos muertos'!I45+1,'cantidad inicial pollos'!I45-'cantidad pollos muertos'!I45+1))</f>
        <v>4.1645092793844429E-2</v>
      </c>
      <c r="P46">
        <f>IF('cantidad pollos muertos'!J45="","",BETAINV(0.025,'cantidad pollos muertos'!J45+1,'cantidad inicial pollos'!J45-'cantidad pollos muertos'!J45+1))</f>
        <v>1.7601681937956588E-2</v>
      </c>
      <c r="Q46">
        <f>IF('cantidad pollos muertos'!J45="","",BETAINV(0.975,'cantidad pollos muertos'!J45+1,'cantidad inicial pollos'!J45-'cantidad pollos muertos'!J45+1))</f>
        <v>2.8516687993629275E-2</v>
      </c>
      <c r="R46">
        <f>IF('cantidad pollos muertos'!K45="","",BETAINV(0.025,'cantidad pollos muertos'!K45+1,'cantidad inicial pollos'!K45-'cantidad pollos muertos'!K45+1))</f>
        <v>2.5729819153104273E-2</v>
      </c>
      <c r="S46">
        <f>IF('cantidad pollos muertos'!K45="","",BETAINV(0.975,'cantidad pollos muertos'!K45+1,'cantidad inicial pollos'!K45-'cantidad pollos muertos'!K45+1))</f>
        <v>3.859373487446871E-2</v>
      </c>
      <c r="T46">
        <f>IF('cantidad pollos muertos'!L45="","",BETAINV(0.025,'cantidad pollos muertos'!L45+1,'cantidad inicial pollos'!L45-'cantidad pollos muertos'!L45+1))</f>
        <v>8.3027114078755473E-2</v>
      </c>
      <c r="U46">
        <f>IF('cantidad pollos muertos'!L45="","",BETAINV(0.975,'cantidad pollos muertos'!L45+1,'cantidad inicial pollos'!L45-'cantidad pollos muertos'!L45+1))</f>
        <v>0.10435570418003848</v>
      </c>
      <c r="V46">
        <f>IF('cantidad pollos muertos'!M45="","",BETAINV(0.025,'cantidad pollos muertos'!M45+1,'cantidad inicial pollos'!M45-'cantidad pollos muertos'!M45+1))</f>
        <v>3.0792248544946031E-2</v>
      </c>
      <c r="W46">
        <f>IF('cantidad pollos muertos'!M45="","",BETAINV(0.975,'cantidad pollos muertos'!M45+1,'cantidad inicial pollos'!M45-'cantidad pollos muertos'!M45+1))</f>
        <v>4.4698111612588076E-2</v>
      </c>
      <c r="X46">
        <f>IF('cantidad pollos muertos'!N45="","",BETAINV(0.025,'cantidad pollos muertos'!N45+1,'cantidad inicial pollos'!N45-'cantidad pollos muertos'!N45+1))</f>
        <v>1.8219455975166967E-2</v>
      </c>
      <c r="Y46">
        <f>IF('cantidad pollos muertos'!N45="","",BETAINV(0.975,'cantidad pollos muertos'!N45+1,'cantidad inicial pollos'!N45-'cantidad pollos muertos'!N45+1))</f>
        <v>2.9297588457250057E-2</v>
      </c>
      <c r="Z46" t="str">
        <f>IF('cantidad pollos muertos'!O45="","",BETAINV(0.025,'cantidad pollos muertos'!O45+1,'cantidad inicial pollos'!O45-'cantidad pollos muertos'!O45+1))</f>
        <v/>
      </c>
      <c r="AA46" t="str">
        <f>IF('cantidad pollos muertos'!O45="","",BETAINV(0.975,'cantidad pollos muertos'!O45+1,'cantidad inicial pollos'!O45-'cantidad pollos muertos'!O45+1))</f>
        <v/>
      </c>
      <c r="AB46">
        <f>IF('cantidad pollos muertos'!P45="","",BETAINV(0.025,'cantidad pollos muertos'!P45+1,'cantidad inicial pollos'!P45-'cantidad pollos muertos'!P45+1))</f>
        <v>2.3518054059735408E-2</v>
      </c>
      <c r="AC46">
        <f>IF('cantidad pollos muertos'!P45="","",BETAINV(0.975,'cantidad pollos muertos'!P45+1,'cantidad inicial pollos'!P45-'cantidad pollos muertos'!P45+1))</f>
        <v>3.5887680905831498E-2</v>
      </c>
      <c r="AD46">
        <f>IF('cantidad pollos muertos'!Q45="","",BETAINV(0.025,'cantidad pollos muertos'!Q45+1,'cantidad inicial pollos'!Q45-'cantidad pollos muertos'!Q45+1))</f>
        <v>1.9148537466098899E-2</v>
      </c>
      <c r="AE46">
        <f>IF('cantidad pollos muertos'!Q45="","",BETAINV(0.975,'cantidad pollos muertos'!Q45+1,'cantidad inicial pollos'!Q45-'cantidad pollos muertos'!Q45+1))</f>
        <v>3.046651633464359E-2</v>
      </c>
      <c r="AF46">
        <f>IF('cantidad pollos muertos'!R45="","",BETAINV(0.025,'cantidad pollos muertos'!R45+1,'cantidad inicial pollos'!R45-'cantidad pollos muertos'!R45+1))</f>
        <v>1.5144844396790945E-2</v>
      </c>
      <c r="AG46">
        <f>IF('cantidad pollos muertos'!R45="","",BETAINV(0.975,'cantidad pollos muertos'!R45+1,'cantidad inicial pollos'!R45-'cantidad pollos muertos'!R45+1))</f>
        <v>2.5378811905913401E-2</v>
      </c>
      <c r="AH46" t="str">
        <f>IF('cantidad pollos muertos'!S45="","",BETAINV(0.025,'cantidad pollos muertos'!S45+1,'cantidad inicial pollos'!S45-'cantidad pollos muertos'!S45+1))</f>
        <v/>
      </c>
      <c r="AI46" t="str">
        <f>IF('cantidad pollos muertos'!S45="","",BETAINV(0.975,'cantidad pollos muertos'!S45+1,'cantidad inicial pollos'!S45-'cantidad pollos muertos'!S45+1))</f>
        <v/>
      </c>
      <c r="AJ46">
        <f>IF('cantidad pollos muertos'!T45="","",BETAINV(0.025,'cantidad pollos muertos'!T45+1,'cantidad inicial pollos'!T45-'cantidad pollos muertos'!T45+1))</f>
        <v>3.3983971460256196E-2</v>
      </c>
      <c r="AK46">
        <f>IF('cantidad pollos muertos'!T45="","",BETAINV(0.975,'cantidad pollos muertos'!T45+1,'cantidad inicial pollos'!T45-'cantidad pollos muertos'!T45+1))</f>
        <v>4.8499688881075032E-2</v>
      </c>
      <c r="AL46">
        <f>IF('cantidad pollos muertos'!U45="","",BETAINV(0.025,'cantidad pollos muertos'!U45+1,'cantidad inicial pollos'!U45-'cantidad pollos muertos'!U45+1))</f>
        <v>1.0020640545174228E-2</v>
      </c>
      <c r="AM46">
        <f>IF('cantidad pollos muertos'!U45="","",BETAINV(0.975,'cantidad pollos muertos'!U45+1,'cantidad inicial pollos'!U45-'cantidad pollos muertos'!U45+1))</f>
        <v>1.861410975446065E-2</v>
      </c>
      <c r="AN46">
        <f>IF('cantidad pollos muertos'!V45="","",BETAINV(0.025,'cantidad pollos muertos'!V45+1,'cantidad inicial pollos'!V45-'cantidad pollos muertos'!V45+1))</f>
        <v>2.6036321566313778E-2</v>
      </c>
      <c r="AO46">
        <f>IF('cantidad pollos muertos'!V45="","",BETAINV(0.975,'cantidad pollos muertos'!V45+1,'cantidad inicial pollos'!V45-'cantidad pollos muertos'!V45+1))</f>
        <v>3.8964072636693103E-2</v>
      </c>
      <c r="AP46" t="str">
        <f>IF('cantidad pollos muertos'!W45="","",BETAINV(0.025,'cantidad pollos muertos'!W45+1,'cantidad inicial pollos'!W45-'cantidad pollos muertos'!W45+1))</f>
        <v/>
      </c>
      <c r="AQ46" t="str">
        <f>IF('cantidad pollos muertos'!W45="","",BETAINV(0.975,'cantidad pollos muertos'!W45+1,'cantidad inicial pollos'!W45-'cantidad pollos muertos'!W45+1))</f>
        <v/>
      </c>
      <c r="AR46">
        <f>IF('cantidad pollos muertos'!X45="","",BETAINV(0.025,'cantidad pollos muertos'!X45+1,'cantidad inicial pollos'!X45-'cantidad pollos muertos'!X45+1))</f>
        <v>3.0792248544946031E-2</v>
      </c>
      <c r="AS46">
        <f>IF('cantidad pollos muertos'!X45="","",BETAINV(0.975,'cantidad pollos muertos'!X45+1,'cantidad inicial pollos'!X45-'cantidad pollos muertos'!X45+1))</f>
        <v>4.4698111612588076E-2</v>
      </c>
      <c r="AT46">
        <f>IF('cantidad pollos muertos'!Y45="","",BETAINV(0.025,'cantidad pollos muertos'!Y45+1,'cantidad inicial pollos'!Y45-'cantidad pollos muertos'!Y45+1))</f>
        <v>2.5720786424973059E-2</v>
      </c>
      <c r="AU46">
        <f>IF('cantidad pollos muertos'!Y45="","",BETAINV(0.975,'cantidad pollos muertos'!Y45+1,'cantidad inicial pollos'!Y45-'cantidad pollos muertos'!Y45+1))</f>
        <v>3.8580275853543289E-2</v>
      </c>
      <c r="AV46">
        <f>IF('cantidad pollos muertos'!Z45="","",BETAINV(0.025,'cantidad pollos muertos'!Z45+1,'cantidad inicial pollos'!Z45-'cantidad pollos muertos'!Z45+1))</f>
        <v>3.5264812837905536E-2</v>
      </c>
      <c r="AW46">
        <f>IF('cantidad pollos muertos'!Z45="","",BETAINV(0.975,'cantidad pollos muertos'!Z45+1,'cantidad inicial pollos'!Z45-'cantidad pollos muertos'!Z45+1))</f>
        <v>5.0016165798412282E-2</v>
      </c>
      <c r="AX46">
        <f>IF('cantidad pollos muertos'!AA45="","",BETAINV(0.025,'cantidad pollos muertos'!AA45+1,'cantidad inicial pollos'!AA45-'cantidad pollos muertos'!AA45+1))</f>
        <v>5.6658075997594211E-2</v>
      </c>
      <c r="AY46">
        <f>IF('cantidad pollos muertos'!AA45="","",BETAINV(0.975,'cantidad pollos muertos'!AA45+1,'cantidad inicial pollos'!AA45-'cantidad pollos muertos'!AA45+1))</f>
        <v>7.4778570673349143E-2</v>
      </c>
      <c r="AZ46" t="str">
        <f>IF('cantidad pollos muertos'!AZ47="","",BETAINV(0.025,'cantidad pollos muertos'!AZ47+1,'cantidad inicial pollos'!AZ47-'cantidad pollos muertos'!AZ47+1))</f>
        <v/>
      </c>
      <c r="BA46" t="str">
        <f>IF('cantidad pollos muertos'!AZ47="","",BETAINV(0.975,'cantidad pollos muertos'!AZ47+1,'cantidad inicial pollos'!AZ47-'cantidad pollos muertos'!AZ47+1))</f>
        <v/>
      </c>
      <c r="BB46" t="str">
        <f>IF('cantidad pollos muertos'!BC47="","",BETAINV(0.025,'cantidad pollos muertos'!BC47+1,'cantidad inicial pollos'!BC47-'cantidad pollos muertos'!BC47+1))</f>
        <v/>
      </c>
      <c r="BC46" t="str">
        <f>IF('cantidad pollos muertos'!BC47="","",BETAINV(0.975,'cantidad pollos muertos'!BC47+1,'cantidad inicial pollos'!BC47-'cantidad pollos muertos'!BC47+1))</f>
        <v/>
      </c>
      <c r="BD46" t="str">
        <f>IF('cantidad pollos muertos'!BD47="","",BETAINV(0.025,'cantidad pollos muertos'!BD47+1,'cantidad inicial pollos'!BD47-'cantidad pollos muertos'!BD47+1))</f>
        <v/>
      </c>
      <c r="BE46" t="str">
        <f>IF('cantidad pollos muertos'!BD47="","",BETAINV(0.975,'cantidad pollos muertos'!BD47+1,'cantidad inicial pollos'!BD47-'cantidad pollos muertos'!BD47+1))</f>
        <v/>
      </c>
    </row>
    <row r="47" spans="1:57" x14ac:dyDescent="0.25">
      <c r="A47" t="s">
        <v>22</v>
      </c>
      <c r="B47">
        <f>IF('cantidad pollos muertos'!C46="","",BETAINV(0.025,'cantidad pollos muertos'!C46+1,'cantidad inicial pollos'!C46-'cantidad pollos muertos'!C46+1))</f>
        <v>1.8087313184790441E-2</v>
      </c>
      <c r="C47">
        <f>IF('cantidad pollos muertos'!C46="","",BETAINV(0.975,'cantidad pollos muertos'!C46+1,'cantidad inicial pollos'!C46-'cantidad pollos muertos'!C46+1))</f>
        <v>3.3227015855990638E-2</v>
      </c>
      <c r="D47">
        <f>IF('cantidad pollos muertos'!D46="","",BETAINV(0.025,'cantidad pollos muertos'!D46+1,'cantidad inicial pollos'!D46-'cantidad pollos muertos'!D46+1))</f>
        <v>1.7057532530253657E-2</v>
      </c>
      <c r="E47">
        <f>IF('cantidad pollos muertos'!D46="","",BETAINV(0.975,'cantidad pollos muertos'!D46+1,'cantidad inicial pollos'!D46-'cantidad pollos muertos'!D46+1))</f>
        <v>3.1839962329480054E-2</v>
      </c>
      <c r="F47">
        <f>IF('cantidad pollos muertos'!E46="","",BETAINV(0.025,'cantidad pollos muertos'!E46+1,'cantidad inicial pollos'!E46-'cantidad pollos muertos'!E46+1))</f>
        <v>2.2194847206326092E-2</v>
      </c>
      <c r="G47">
        <f>IF('cantidad pollos muertos'!E46="","",BETAINV(0.975,'cantidad pollos muertos'!E46+1,'cantidad inicial pollos'!E46-'cantidad pollos muertos'!E46+1))</f>
        <v>3.7631141053179551E-2</v>
      </c>
      <c r="H47">
        <f>IF('cantidad pollos muertos'!F46="","",BETAINV(0.025,'cantidad pollos muertos'!F46+1,'cantidad inicial pollos'!F46-'cantidad pollos muertos'!F46+1))</f>
        <v>1.7922704140255243E-2</v>
      </c>
      <c r="I47">
        <f>IF('cantidad pollos muertos'!F46="","",BETAINV(0.975,'cantidad pollos muertos'!F46+1,'cantidad inicial pollos'!F46-'cantidad pollos muertos'!F46+1))</f>
        <v>3.2022297123759258E-2</v>
      </c>
      <c r="J47">
        <f>IF('cantidad pollos muertos'!G46="","",BETAINV(0.025,'cantidad pollos muertos'!G46+1,'cantidad inicial pollos'!G46-'cantidad pollos muertos'!G46+1))</f>
        <v>3.3565834765504787E-2</v>
      </c>
      <c r="K47">
        <f>IF('cantidad pollos muertos'!G46="","",BETAINV(0.975,'cantidad pollos muertos'!G46+1,'cantidad inicial pollos'!G46-'cantidad pollos muertos'!G46+1))</f>
        <v>5.3172537773673811E-2</v>
      </c>
      <c r="L47">
        <f>IF('cantidad pollos muertos'!H46="","",BETAINV(0.025,'cantidad pollos muertos'!H46+1,'cantidad inicial pollos'!L46-'cantidad pollos muertos'!H46+1))</f>
        <v>1.8307418897852961E-2</v>
      </c>
      <c r="M47">
        <f>IF('cantidad pollos muertos'!H46="","",BETAINV(0.975,'cantidad pollos muertos'!H46+1,'cantidad inicial pollos'!H46-'cantidad pollos muertos'!H46+1))</f>
        <v>2.7028324269193993E-2</v>
      </c>
      <c r="N47">
        <f>IF('cantidad pollos muertos'!I46="","",BETAINV(0.025,'cantidad pollos muertos'!I46+1,'cantidad inicial pollos'!I46-'cantidad pollos muertos'!I46+1))</f>
        <v>8.8404321608569932E-3</v>
      </c>
      <c r="O47">
        <f>IF('cantidad pollos muertos'!I46="","",BETAINV(0.975,'cantidad pollos muertos'!I46+1,'cantidad inicial pollos'!I46-'cantidad pollos muertos'!I46+1))</f>
        <v>1.9408932764198306E-2</v>
      </c>
      <c r="P47">
        <f>IF('cantidad pollos muertos'!J46="","",BETAINV(0.025,'cantidad pollos muertos'!J46+1,'cantidad inicial pollos'!J46-'cantidad pollos muertos'!J46+1))</f>
        <v>1.699086787403644E-2</v>
      </c>
      <c r="Q47">
        <f>IF('cantidad pollos muertos'!J46="","",BETAINV(0.975,'cantidad pollos muertos'!J46+1,'cantidad inicial pollos'!J46-'cantidad pollos muertos'!J46+1))</f>
        <v>3.0780020280997689E-2</v>
      </c>
      <c r="R47">
        <f>IF('cantidad pollos muertos'!K46="","",BETAINV(0.025,'cantidad pollos muertos'!K46+1,'cantidad inicial pollos'!K46-'cantidad pollos muertos'!K46+1))</f>
        <v>1.8840192997293E-3</v>
      </c>
      <c r="S47">
        <f>IF('cantidad pollos muertos'!K46="","",BETAINV(0.975,'cantidad pollos muertos'!K46+1,'cantidad inicial pollos'!K46-'cantidad pollos muertos'!K46+1))</f>
        <v>7.8438796155143597E-3</v>
      </c>
      <c r="T47">
        <f>IF('cantidad pollos muertos'!L46="","",BETAINV(0.025,'cantidad pollos muertos'!L46+1,'cantidad inicial pollos'!L46-'cantidad pollos muertos'!L46+1))</f>
        <v>2.6704988131737453E-2</v>
      </c>
      <c r="U47">
        <f>IF('cantidad pollos muertos'!L46="","",BETAINV(0.975,'cantidad pollos muertos'!L46+1,'cantidad inicial pollos'!L46-'cantidad pollos muertos'!L46+1))</f>
        <v>4.590307871445265E-2</v>
      </c>
      <c r="V47">
        <f>IF('cantidad pollos muertos'!M46="","",BETAINV(0.025,'cantidad pollos muertos'!M46+1,'cantidad inicial pollos'!M46-'cantidad pollos muertos'!M46+1))</f>
        <v>2.5028812133065771E-2</v>
      </c>
      <c r="W47">
        <f>IF('cantidad pollos muertos'!M46="","",BETAINV(0.975,'cantidad pollos muertos'!M46+1,'cantidad inicial pollos'!M46-'cantidad pollos muertos'!M46+1))</f>
        <v>4.1257899072613458E-2</v>
      </c>
      <c r="X47">
        <f>IF('cantidad pollos muertos'!N46="","",BETAINV(0.025,'cantidad pollos muertos'!N46+1,'cantidad inicial pollos'!N46-'cantidad pollos muertos'!N46+1))</f>
        <v>1.8390018807486471E-2</v>
      </c>
      <c r="Y47">
        <f>IF('cantidad pollos muertos'!N46="","",BETAINV(0.975,'cantidad pollos muertos'!N46+1,'cantidad inicial pollos'!N46-'cantidad pollos muertos'!N46+1))</f>
        <v>3.264203645222119E-2</v>
      </c>
      <c r="Z47" t="str">
        <f>IF('cantidad pollos muertos'!O46="","",BETAINV(0.025,'cantidad pollos muertos'!O46+1,'cantidad inicial pollos'!O46-'cantidad pollos muertos'!O46+1))</f>
        <v/>
      </c>
      <c r="AA47" t="str">
        <f>IF('cantidad pollos muertos'!O46="","",BETAINV(0.975,'cantidad pollos muertos'!O46+1,'cantidad inicial pollos'!O46-'cantidad pollos muertos'!O46+1))</f>
        <v/>
      </c>
      <c r="AB47">
        <f>IF('cantidad pollos muertos'!P46="","",BETAINV(0.025,'cantidad pollos muertos'!P46+1,'cantidad inicial pollos'!P46-'cantidad pollos muertos'!P46+1))</f>
        <v>3.7614089485154246E-2</v>
      </c>
      <c r="AC47">
        <f>IF('cantidad pollos muertos'!P46="","",BETAINV(0.975,'cantidad pollos muertos'!P46+1,'cantidad inicial pollos'!P46-'cantidad pollos muertos'!P46+1))</f>
        <v>5.6899429082496567E-2</v>
      </c>
      <c r="AD47" t="str">
        <f>IF('cantidad pollos muertos'!Q46="","",BETAINV(0.025,'cantidad pollos muertos'!Q46+1,'cantidad inicial pollos'!Q46-'cantidad pollos muertos'!Q46+1))</f>
        <v/>
      </c>
      <c r="AE47" t="str">
        <f>IF('cantidad pollos muertos'!Q46="","",BETAINV(0.975,'cantidad pollos muertos'!Q46+1,'cantidad inicial pollos'!Q46-'cantidad pollos muertos'!Q46+1))</f>
        <v/>
      </c>
      <c r="AF47">
        <f>IF('cantidad pollos muertos'!R46="","",BETAINV(0.025,'cantidad pollos muertos'!R46+1,'cantidad inicial pollos'!R46-'cantidad pollos muertos'!R46+1))</f>
        <v>1.8390018807486471E-2</v>
      </c>
      <c r="AG47">
        <f>IF('cantidad pollos muertos'!R46="","",BETAINV(0.975,'cantidad pollos muertos'!R46+1,'cantidad inicial pollos'!R46-'cantidad pollos muertos'!R46+1))</f>
        <v>3.264203645222119E-2</v>
      </c>
      <c r="AH47" t="str">
        <f>IF('cantidad pollos muertos'!S46="","",BETAINV(0.025,'cantidad pollos muertos'!S46+1,'cantidad inicial pollos'!S46-'cantidad pollos muertos'!S46+1))</f>
        <v/>
      </c>
      <c r="AI47" t="str">
        <f>IF('cantidad pollos muertos'!S46="","",BETAINV(0.975,'cantidad pollos muertos'!S46+1,'cantidad inicial pollos'!S46-'cantidad pollos muertos'!S46+1))</f>
        <v/>
      </c>
      <c r="AJ47">
        <f>IF('cantidad pollos muertos'!T46="","",BETAINV(0.025,'cantidad pollos muertos'!T46+1,'cantidad inicial pollos'!T46-'cantidad pollos muertos'!T46+1))</f>
        <v>8.8259638969281715E-3</v>
      </c>
      <c r="AK47">
        <f>IF('cantidad pollos muertos'!T46="","",BETAINV(0.975,'cantidad pollos muertos'!T46+1,'cantidad inicial pollos'!T46-'cantidad pollos muertos'!T46+1))</f>
        <v>1.937733763323457E-2</v>
      </c>
      <c r="AL47">
        <f>IF('cantidad pollos muertos'!U46="","",BETAINV(0.025,'cantidad pollos muertos'!U46+1,'cantidad inicial pollos'!U46-'cantidad pollos muertos'!U46+1))</f>
        <v>2.6451851241709363E-2</v>
      </c>
      <c r="AM47">
        <f>IF('cantidad pollos muertos'!U46="","",BETAINV(0.975,'cantidad pollos muertos'!U46+1,'cantidad inicial pollos'!U46-'cantidad pollos muertos'!U46+1))</f>
        <v>4.3059944270026462E-2</v>
      </c>
      <c r="AN47">
        <f>IF('cantidad pollos muertos'!V46="","",BETAINV(0.025,'cantidad pollos muertos'!V46+1,'cantidad inicial pollos'!V46-'cantidad pollos muertos'!V46+1))</f>
        <v>5.0463312282911413E-2</v>
      </c>
      <c r="AO47">
        <f>IF('cantidad pollos muertos'!V46="","",BETAINV(0.975,'cantidad pollos muertos'!V46+1,'cantidad inicial pollos'!V46-'cantidad pollos muertos'!V46+1))</f>
        <v>7.2312866007600562E-2</v>
      </c>
      <c r="AP47" t="str">
        <f>IF('cantidad pollos muertos'!W46="","",BETAINV(0.025,'cantidad pollos muertos'!W46+1,'cantidad inicial pollos'!W46-'cantidad pollos muertos'!W46+1))</f>
        <v/>
      </c>
      <c r="AQ47" t="str">
        <f>IF('cantidad pollos muertos'!W46="","",BETAINV(0.975,'cantidad pollos muertos'!W46+1,'cantidad inicial pollos'!W46-'cantidad pollos muertos'!W46+1))</f>
        <v/>
      </c>
      <c r="AR47">
        <f>IF('cantidad pollos muertos'!X46="","",BETAINV(0.025,'cantidad pollos muertos'!X46+1,'cantidad inicial pollos'!X46-'cantidad pollos muertos'!X46+1))</f>
        <v>5.2955490932787397E-2</v>
      </c>
      <c r="AS47">
        <f>IF('cantidad pollos muertos'!X46="","",BETAINV(0.975,'cantidad pollos muertos'!X46+1,'cantidad inicial pollos'!X46-'cantidad pollos muertos'!X46+1))</f>
        <v>7.5255803927951059E-2</v>
      </c>
      <c r="AT47" t="str">
        <f>IF('cantidad pollos muertos'!Y46="","",BETAINV(0.025,'cantidad pollos muertos'!Y46+1,'cantidad inicial pollos'!Y46-'cantidad pollos muertos'!Y46+1))</f>
        <v/>
      </c>
      <c r="AU47" t="str">
        <f>IF('cantidad pollos muertos'!Y46="","",BETAINV(0.975,'cantidad pollos muertos'!Y46+1,'cantidad inicial pollos'!Y46-'cantidad pollos muertos'!Y46+1))</f>
        <v/>
      </c>
      <c r="AV47" t="str">
        <f>IF('cantidad pollos muertos'!Z46="","",BETAINV(0.025,'cantidad pollos muertos'!Z46+1,'cantidad inicial pollos'!Z46-'cantidad pollos muertos'!Z46+1))</f>
        <v/>
      </c>
      <c r="AW47" t="str">
        <f>IF('cantidad pollos muertos'!Z46="","",BETAINV(0.975,'cantidad pollos muertos'!Z46+1,'cantidad inicial pollos'!Z46-'cantidad pollos muertos'!Z46+1))</f>
        <v/>
      </c>
      <c r="AX47" t="str">
        <f>IF('cantidad pollos muertos'!AA46="","",BETAINV(0.025,'cantidad pollos muertos'!AA46+1,'cantidad inicial pollos'!AA46-'cantidad pollos muertos'!AA46+1))</f>
        <v/>
      </c>
      <c r="AY47" t="str">
        <f>IF('cantidad pollos muertos'!AA46="","",BETAINV(0.975,'cantidad pollos muertos'!AA46+1,'cantidad inicial pollos'!AA46-'cantidad pollos muertos'!AA46+1))</f>
        <v/>
      </c>
      <c r="AZ47" t="str">
        <f>IF('cantidad pollos muertos'!AZ48="","",BETAINV(0.025,'cantidad pollos muertos'!AZ48+1,'cantidad inicial pollos'!AZ48-'cantidad pollos muertos'!AZ48+1))</f>
        <v/>
      </c>
      <c r="BA47" t="str">
        <f>IF('cantidad pollos muertos'!AZ48="","",BETAINV(0.975,'cantidad pollos muertos'!AZ48+1,'cantidad inicial pollos'!AZ48-'cantidad pollos muertos'!AZ48+1))</f>
        <v/>
      </c>
      <c r="BB47" t="str">
        <f>IF('cantidad pollos muertos'!BC48="","",BETAINV(0.025,'cantidad pollos muertos'!BC48+1,'cantidad inicial pollos'!BC48-'cantidad pollos muertos'!BC48+1))</f>
        <v/>
      </c>
      <c r="BC47" t="str">
        <f>IF('cantidad pollos muertos'!BC48="","",BETAINV(0.975,'cantidad pollos muertos'!BC48+1,'cantidad inicial pollos'!BC48-'cantidad pollos muertos'!BC48+1))</f>
        <v/>
      </c>
      <c r="BD47" t="str">
        <f>IF('cantidad pollos muertos'!BD48="","",BETAINV(0.025,'cantidad pollos muertos'!BD48+1,'cantidad inicial pollos'!BD48-'cantidad pollos muertos'!BD48+1))</f>
        <v/>
      </c>
      <c r="BE47" t="str">
        <f>IF('cantidad pollos muertos'!BD48="","",BETAINV(0.975,'cantidad pollos muertos'!BD48+1,'cantidad inicial pollos'!BD48-'cantidad pollos muertos'!BD48+1))</f>
        <v/>
      </c>
    </row>
    <row r="48" spans="1:57" x14ac:dyDescent="0.25">
      <c r="A48" t="s">
        <v>71</v>
      </c>
      <c r="B48" t="str">
        <f>IF('cantidad pollos muertos'!C47="","",BETAINV(0.025,'cantidad pollos muertos'!C47+1,'cantidad inicial pollos'!C47-'cantidad pollos muertos'!C47+1))</f>
        <v/>
      </c>
      <c r="C48" t="str">
        <f>IF('cantidad pollos muertos'!C47="","",BETAINV(0.975,'cantidad pollos muertos'!C47+1,'cantidad inicial pollos'!C47-'cantidad pollos muertos'!C47+1))</f>
        <v/>
      </c>
      <c r="D48">
        <f>IF('cantidad pollos muertos'!D47="","",BETAINV(0.025,'cantidad pollos muertos'!D47+1,'cantidad inicial pollos'!D47-'cantidad pollos muertos'!D47+1))</f>
        <v>4.7461074167327866E-2</v>
      </c>
      <c r="E48">
        <f>IF('cantidad pollos muertos'!D47="","",BETAINV(0.975,'cantidad pollos muertos'!D47+1,'cantidad inicial pollos'!D47-'cantidad pollos muertos'!D47+1))</f>
        <v>5.889153053742735E-2</v>
      </c>
      <c r="F48">
        <f>IF('cantidad pollos muertos'!E47="","",BETAINV(0.025,'cantidad pollos muertos'!E47+1,'cantidad inicial pollos'!E47-'cantidad pollos muertos'!E47+1))</f>
        <v>5.0507336881129253E-2</v>
      </c>
      <c r="G48">
        <f>IF('cantidad pollos muertos'!E47="","",BETAINV(0.975,'cantidad pollos muertos'!E47+1,'cantidad inicial pollos'!E47-'cantidad pollos muertos'!E47+1))</f>
        <v>6.2478539466790828E-2</v>
      </c>
      <c r="H48">
        <f>IF('cantidad pollos muertos'!F47="","",BETAINV(0.025,'cantidad pollos muertos'!F47+1,'cantidad inicial pollos'!F47-'cantidad pollos muertos'!F47+1))</f>
        <v>1.2744772691537593E-2</v>
      </c>
      <c r="I48">
        <f>IF('cantidad pollos muertos'!F47="","",BETAINV(0.975,'cantidad pollos muertos'!F47+1,'cantidad inicial pollos'!F47-'cantidad pollos muertos'!F47+1))</f>
        <v>1.8974011728003726E-2</v>
      </c>
      <c r="J48">
        <f>IF('cantidad pollos muertos'!G47="","",BETAINV(0.025,'cantidad pollos muertos'!G47+1,'cantidad inicial pollos'!G47-'cantidad pollos muertos'!G47+1))</f>
        <v>3.0807069959223502E-2</v>
      </c>
      <c r="K48">
        <f>IF('cantidad pollos muertos'!G47="","",BETAINV(0.975,'cantidad pollos muertos'!G47+1,'cantidad inicial pollos'!G47-'cantidad pollos muertos'!G47+1))</f>
        <v>4.004561296262521E-2</v>
      </c>
      <c r="L48">
        <f>IF('cantidad pollos muertos'!H47="","",BETAINV(0.025,'cantidad pollos muertos'!H47+1,'cantidad inicial pollos'!L47-'cantidad pollos muertos'!H47+1))</f>
        <v>9.1304019438005219E-3</v>
      </c>
      <c r="M48">
        <f>IF('cantidad pollos muertos'!H47="","",BETAINV(0.975,'cantidad pollos muertos'!H47+1,'cantidad inicial pollos'!H47-'cantidad pollos muertos'!H47+1))</f>
        <v>1.4858957604453216E-2</v>
      </c>
      <c r="N48">
        <f>IF('cantidad pollos muertos'!I47="","",BETAINV(0.025,'cantidad pollos muertos'!I47+1,'cantidad inicial pollos'!I47-'cantidad pollos muertos'!I47+1))</f>
        <v>1.792458250970784E-2</v>
      </c>
      <c r="O48">
        <f>IF('cantidad pollos muertos'!I47="","",BETAINV(0.975,'cantidad pollos muertos'!I47+1,'cantidad inicial pollos'!I47-'cantidad pollos muertos'!I47+1))</f>
        <v>2.5444646664555592E-2</v>
      </c>
      <c r="P48">
        <f>IF('cantidad pollos muertos'!J47="","",BETAINV(0.025,'cantidad pollos muertos'!J47+1,'cantidad inicial pollos'!J47-'cantidad pollos muertos'!J47+1))</f>
        <v>1.4739122658291805E-2</v>
      </c>
      <c r="Q48">
        <f>IF('cantidad pollos muertos'!J47="","",BETAINV(0.975,'cantidad pollos muertos'!J47+1,'cantidad inicial pollos'!J47-'cantidad pollos muertos'!J47+1))</f>
        <v>2.1632039507024858E-2</v>
      </c>
      <c r="R48">
        <f>IF('cantidad pollos muertos'!K47="","",BETAINV(0.025,'cantidad pollos muertos'!K47+1,'cantidad inicial pollos'!K47-'cantidad pollos muertos'!K47+1))</f>
        <v>4.2241162988898975E-2</v>
      </c>
      <c r="S48">
        <f>IF('cantidad pollos muertos'!K47="","",BETAINV(0.975,'cantidad pollos muertos'!K47+1,'cantidad inicial pollos'!K47-'cantidad pollos muertos'!K47+1))</f>
        <v>5.3280201417205908E-2</v>
      </c>
      <c r="T48">
        <f>IF('cantidad pollos muertos'!L47="","",BETAINV(0.025,'cantidad pollos muertos'!L47+1,'cantidad inicial pollos'!L47-'cantidad pollos muertos'!L47+1))</f>
        <v>6.2738022381506803E-2</v>
      </c>
      <c r="U48">
        <f>IF('cantidad pollos muertos'!L47="","",BETAINV(0.975,'cantidad pollos muertos'!L47+1,'cantidad inicial pollos'!L47-'cantidad pollos muertos'!L47+1))</f>
        <v>7.5915529047306363E-2</v>
      </c>
      <c r="V48">
        <f>IF('cantidad pollos muertos'!M47="","",BETAINV(0.025,'cantidad pollos muertos'!M47+1,'cantidad inicial pollos'!M47-'cantidad pollos muertos'!M47+1))</f>
        <v>3.3048398855161761E-2</v>
      </c>
      <c r="W48">
        <f>IF('cantidad pollos muertos'!M47="","",BETAINV(0.975,'cantidad pollos muertos'!M47+1,'cantidad inicial pollos'!M47-'cantidad pollos muertos'!M47+1))</f>
        <v>4.31312894882806E-2</v>
      </c>
      <c r="X48">
        <f>IF('cantidad pollos muertos'!N47="","",BETAINV(0.025,'cantidad pollos muertos'!N47+1,'cantidad inicial pollos'!N47-'cantidad pollos muertos'!N47+1))</f>
        <v>1.4947455573383697E-2</v>
      </c>
      <c r="Y48">
        <f>IF('cantidad pollos muertos'!N47="","",BETAINV(0.975,'cantidad pollos muertos'!N47+1,'cantidad inicial pollos'!N47-'cantidad pollos muertos'!N47+1))</f>
        <v>2.1896080988868527E-2</v>
      </c>
      <c r="Z48" t="str">
        <f>IF('cantidad pollos muertos'!O47="","",BETAINV(0.025,'cantidad pollos muertos'!O47+1,'cantidad inicial pollos'!O47-'cantidad pollos muertos'!O47+1))</f>
        <v/>
      </c>
      <c r="AA48" t="str">
        <f>IF('cantidad pollos muertos'!O47="","",BETAINV(0.975,'cantidad pollos muertos'!O47+1,'cantidad inicial pollos'!O47-'cantidad pollos muertos'!O47+1))</f>
        <v/>
      </c>
      <c r="AB48">
        <f>IF('cantidad pollos muertos'!P47="","",BETAINV(0.025,'cantidad pollos muertos'!P47+1,'cantidad inicial pollos'!P47-'cantidad pollos muertos'!P47+1))</f>
        <v>6.5692966787837093E-2</v>
      </c>
      <c r="AC48">
        <f>IF('cantidad pollos muertos'!P47="","",BETAINV(0.975,'cantidad pollos muertos'!P47+1,'cantidad inicial pollos'!P47-'cantidad pollos muertos'!P47+1))</f>
        <v>7.8642413598954963E-2</v>
      </c>
      <c r="AD48">
        <f>IF('cantidad pollos muertos'!Q47="","",BETAINV(0.025,'cantidad pollos muertos'!Q47+1,'cantidad inicial pollos'!Q47-'cantidad pollos muertos'!Q47+1))</f>
        <v>3.4178880142355456E-2</v>
      </c>
      <c r="AE48">
        <f>IF('cantidad pollos muertos'!Q47="","",BETAINV(0.975,'cantidad pollos muertos'!Q47+1,'cantidad inicial pollos'!Q47-'cantidad pollos muertos'!Q47+1))</f>
        <v>4.3858782042673572E-2</v>
      </c>
      <c r="AF48">
        <f>IF('cantidad pollos muertos'!R47="","",BETAINV(0.025,'cantidad pollos muertos'!R47+1,'cantidad inicial pollos'!R47-'cantidad pollos muertos'!R47+1))</f>
        <v>1.494094263991517E-2</v>
      </c>
      <c r="AG48">
        <f>IF('cantidad pollos muertos'!R47="","",BETAINV(0.975,'cantidad pollos muertos'!R47+1,'cantidad inicial pollos'!R47-'cantidad pollos muertos'!R47+1))</f>
        <v>2.16197414721645E-2</v>
      </c>
      <c r="AH48" t="str">
        <f>IF('cantidad pollos muertos'!S47="","",BETAINV(0.025,'cantidad pollos muertos'!S47+1,'cantidad inicial pollos'!S47-'cantidad pollos muertos'!S47+1))</f>
        <v/>
      </c>
      <c r="AI48" t="str">
        <f>IF('cantidad pollos muertos'!S47="","",BETAINV(0.975,'cantidad pollos muertos'!S47+1,'cantidad inicial pollos'!S47-'cantidad pollos muertos'!S47+1))</f>
        <v/>
      </c>
      <c r="AJ48">
        <f>IF('cantidad pollos muertos'!T47="","",BETAINV(0.025,'cantidad pollos muertos'!T47+1,'cantidad inicial pollos'!T47-'cantidad pollos muertos'!T47+1))</f>
        <v>1.1606161910269809E-2</v>
      </c>
      <c r="AK48">
        <f>IF('cantidad pollos muertos'!T47="","",BETAINV(0.975,'cantidad pollos muertos'!T47+1,'cantidad inicial pollos'!T47-'cantidad pollos muertos'!T47+1))</f>
        <v>1.7320061500017303E-2</v>
      </c>
      <c r="AL48">
        <f>IF('cantidad pollos muertos'!U47="","",BETAINV(0.025,'cantidad pollos muertos'!U47+1,'cantidad inicial pollos'!U47-'cantidad pollos muertos'!U47+1))</f>
        <v>1.1742098986999431E-2</v>
      </c>
      <c r="AM48">
        <f>IF('cantidad pollos muertos'!U47="","",BETAINV(0.975,'cantidad pollos muertos'!U47+1,'cantidad inicial pollos'!U47-'cantidad pollos muertos'!U47+1))</f>
        <v>1.748560870536553E-2</v>
      </c>
      <c r="AN48">
        <f>IF('cantidad pollos muertos'!V47="","",BETAINV(0.025,'cantidad pollos muertos'!V47+1,'cantidad inicial pollos'!V47-'cantidad pollos muertos'!V47+1))</f>
        <v>1.7650599758565318E-2</v>
      </c>
      <c r="AO48">
        <f>IF('cantidad pollos muertos'!V47="","",BETAINV(0.975,'cantidad pollos muertos'!V47+1,'cantidad inicial pollos'!V47-'cantidad pollos muertos'!V47+1))</f>
        <v>2.4540901100086887E-2</v>
      </c>
      <c r="AP48" t="str">
        <f>IF('cantidad pollos muertos'!W47="","",BETAINV(0.025,'cantidad pollos muertos'!W47+1,'cantidad inicial pollos'!W47-'cantidad pollos muertos'!W47+1))</f>
        <v/>
      </c>
      <c r="AQ48" t="str">
        <f>IF('cantidad pollos muertos'!W47="","",BETAINV(0.975,'cantidad pollos muertos'!W47+1,'cantidad inicial pollos'!W47-'cantidad pollos muertos'!W47+1))</f>
        <v/>
      </c>
      <c r="AR48">
        <f>IF('cantidad pollos muertos'!X47="","",BETAINV(0.025,'cantidad pollos muertos'!X47+1,'cantidad inicial pollos'!X47-'cantidad pollos muertos'!X47+1))</f>
        <v>2.002576894963445E-2</v>
      </c>
      <c r="AS48">
        <f>IF('cantidad pollos muertos'!X47="","",BETAINV(0.975,'cantidad pollos muertos'!X47+1,'cantidad inicial pollos'!X47-'cantidad pollos muertos'!X47+1))</f>
        <v>2.7639006530632004E-2</v>
      </c>
      <c r="AT48">
        <f>IF('cantidad pollos muertos'!Y47="","",BETAINV(0.025,'cantidad pollos muertos'!Y47+1,'cantidad inicial pollos'!Y47-'cantidad pollos muertos'!Y47+1))</f>
        <v>1.4079413572657733E-2</v>
      </c>
      <c r="AU48">
        <f>IF('cantidad pollos muertos'!Y47="","",BETAINV(0.975,'cantidad pollos muertos'!Y47+1,'cantidad inicial pollos'!Y47-'cantidad pollos muertos'!Y47+1))</f>
        <v>2.0060756994337403E-2</v>
      </c>
      <c r="AV48">
        <f>IF('cantidad pollos muertos'!Z47="","",BETAINV(0.025,'cantidad pollos muertos'!Z47+1,'cantidad inicial pollos'!Z47-'cantidad pollos muertos'!Z47+1))</f>
        <v>6.2956882864463354E-2</v>
      </c>
      <c r="AW48">
        <f>IF('cantidad pollos muertos'!Z47="","",BETAINV(0.975,'cantidad pollos muertos'!Z47+1,'cantidad inicial pollos'!Z47-'cantidad pollos muertos'!Z47+1))</f>
        <v>7.4775170875504227E-2</v>
      </c>
      <c r="AX48">
        <f>IF('cantidad pollos muertos'!AA47="","",BETAINV(0.025,'cantidad pollos muertos'!AA47+1,'cantidad inicial pollos'!AA47-'cantidad pollos muertos'!AA47+1))</f>
        <v>4.2600699252218037E-2</v>
      </c>
      <c r="AY48">
        <f>IF('cantidad pollos muertos'!AA47="","",BETAINV(0.975,'cantidad pollos muertos'!AA47+1,'cantidad inicial pollos'!AA47-'cantidad pollos muertos'!AA47+1))</f>
        <v>5.2529167008980915E-2</v>
      </c>
      <c r="AZ48" t="str">
        <f>IF('cantidad pollos muertos'!AZ49="","",BETAINV(0.025,'cantidad pollos muertos'!AZ49+1,'cantidad inicial pollos'!AZ49-'cantidad pollos muertos'!AZ49+1))</f>
        <v/>
      </c>
      <c r="BA48" t="str">
        <f>IF('cantidad pollos muertos'!AZ49="","",BETAINV(0.975,'cantidad pollos muertos'!AZ49+1,'cantidad inicial pollos'!AZ49-'cantidad pollos muertos'!AZ49+1))</f>
        <v/>
      </c>
      <c r="BB48" t="str">
        <f>IF('cantidad pollos muertos'!BC49="","",BETAINV(0.025,'cantidad pollos muertos'!BC49+1,'cantidad inicial pollos'!BC49-'cantidad pollos muertos'!BC49+1))</f>
        <v/>
      </c>
      <c r="BC48" t="str">
        <f>IF('cantidad pollos muertos'!BC49="","",BETAINV(0.975,'cantidad pollos muertos'!BC49+1,'cantidad inicial pollos'!BC49-'cantidad pollos muertos'!BC49+1))</f>
        <v/>
      </c>
      <c r="BD48" t="str">
        <f>IF('cantidad pollos muertos'!BD49="","",BETAINV(0.025,'cantidad pollos muertos'!BD49+1,'cantidad inicial pollos'!BD49-'cantidad pollos muertos'!BD49+1))</f>
        <v/>
      </c>
      <c r="BE48" t="str">
        <f>IF('cantidad pollos muertos'!BD49="","",BETAINV(0.975,'cantidad pollos muertos'!BD49+1,'cantidad inicial pollos'!BD49-'cantidad pollos muertos'!BD49+1))</f>
        <v/>
      </c>
    </row>
    <row r="49" spans="1:51" x14ac:dyDescent="0.25">
      <c r="A49" t="s">
        <v>3</v>
      </c>
      <c r="B49">
        <f>IF('cantidad pollos muertos'!C48="","",BETAINV(0.025,'cantidad pollos muertos'!C48+1,'cantidad inicial pollos'!C48-'cantidad pollos muertos'!C48+1))</f>
        <v>3.6274669684308355E-2</v>
      </c>
      <c r="C49">
        <f>IF('cantidad pollos muertos'!C48="","",BETAINV(0.975,'cantidad pollos muertos'!C48+1,'cantidad inicial pollos'!C48-'cantidad pollos muertos'!C48+1))</f>
        <v>5.3368468565127336E-2</v>
      </c>
      <c r="D49">
        <f>IF('cantidad pollos muertos'!D48="","",BETAINV(0.025,'cantidad pollos muertos'!D48+1,'cantidad inicial pollos'!D48-'cantidad pollos muertos'!D48+1))</f>
        <v>1.6975232557370833E-2</v>
      </c>
      <c r="E49">
        <f>IF('cantidad pollos muertos'!D48="","",BETAINV(0.975,'cantidad pollos muertos'!D48+1,'cantidad inicial pollos'!D48-'cantidad pollos muertos'!D48+1))</f>
        <v>2.9284059818213137E-2</v>
      </c>
      <c r="F49">
        <f>IF('cantidad pollos muertos'!E48="","",BETAINV(0.025,'cantidad pollos muertos'!E48+1,'cantidad inicial pollos'!E48-'cantidad pollos muertos'!E48+1))</f>
        <v>3.6358355794071991E-2</v>
      </c>
      <c r="G49">
        <f>IF('cantidad pollos muertos'!E48="","",BETAINV(0.975,'cantidad pollos muertos'!E48+1,'cantidad inicial pollos'!E48-'cantidad pollos muertos'!E48+1))</f>
        <v>5.2618403484040011E-2</v>
      </c>
      <c r="H49">
        <f>IF('cantidad pollos muertos'!F48="","",BETAINV(0.025,'cantidad pollos muertos'!F48+1,'cantidad inicial pollos'!F48-'cantidad pollos muertos'!F48+1))</f>
        <v>2.0215630343187439E-2</v>
      </c>
      <c r="I49">
        <f>IF('cantidad pollos muertos'!F48="","",BETAINV(0.975,'cantidad pollos muertos'!F48+1,'cantidad inicial pollos'!F48-'cantidad pollos muertos'!F48+1))</f>
        <v>3.2847880267697915E-2</v>
      </c>
      <c r="J49">
        <f>IF('cantidad pollos muertos'!G48="","",BETAINV(0.025,'cantidad pollos muertos'!G48+1,'cantidad inicial pollos'!G48-'cantidad pollos muertos'!G48+1))</f>
        <v>2.1316017510261603E-2</v>
      </c>
      <c r="K49">
        <f>IF('cantidad pollos muertos'!G48="","",BETAINV(0.975,'cantidad pollos muertos'!G48+1,'cantidad inicial pollos'!G48-'cantidad pollos muertos'!G48+1))</f>
        <v>3.4244011680815589E-2</v>
      </c>
      <c r="L49">
        <f>IF('cantidad pollos muertos'!H48="","",BETAINV(0.025,'cantidad pollos muertos'!H48+1,'cantidad inicial pollos'!L48-'cantidad pollos muertos'!H48+1))</f>
        <v>1.6962286015414583E-2</v>
      </c>
      <c r="M49">
        <f>IF('cantidad pollos muertos'!H48="","",BETAINV(0.975,'cantidad pollos muertos'!H48+1,'cantidad inicial pollos'!H48-'cantidad pollos muertos'!H48+1))</f>
        <v>2.8673254744321808E-2</v>
      </c>
      <c r="N49">
        <f>IF('cantidad pollos muertos'!I48="","",BETAINV(0.025,'cantidad pollos muertos'!I48+1,'cantidad inicial pollos'!I48-'cantidad pollos muertos'!I48+1))</f>
        <v>2.7449158054219804E-2</v>
      </c>
      <c r="O49">
        <f>IF('cantidad pollos muertos'!I48="","",BETAINV(0.975,'cantidad pollos muertos'!I48+1,'cantidad inicial pollos'!I48-'cantidad pollos muertos'!I48+1))</f>
        <v>4.1841898601501448E-2</v>
      </c>
      <c r="P49">
        <f>IF('cantidad pollos muertos'!J48="","",BETAINV(0.025,'cantidad pollos muertos'!J48+1,'cantidad inicial pollos'!J48-'cantidad pollos muertos'!J48+1))</f>
        <v>1.4134425745568424E-2</v>
      </c>
      <c r="Q49">
        <f>IF('cantidad pollos muertos'!J48="","",BETAINV(0.975,'cantidad pollos muertos'!J48+1,'cantidad inicial pollos'!J48-'cantidad pollos muertos'!J48+1))</f>
        <v>2.4975378257819036E-2</v>
      </c>
      <c r="R49">
        <f>IF('cantidad pollos muertos'!K48="","",BETAINV(0.025,'cantidad pollos muertos'!K48+1,'cantidad inicial pollos'!K48-'cantidad pollos muertos'!K48+1))</f>
        <v>3.1495713899325505E-2</v>
      </c>
      <c r="S49">
        <f>IF('cantidad pollos muertos'!K48="","",BETAINV(0.975,'cantidad pollos muertos'!K48+1,'cantidad inicial pollos'!K48-'cantidad pollos muertos'!K48+1))</f>
        <v>4.6768068091806669E-2</v>
      </c>
      <c r="T49">
        <f>IF('cantidad pollos muertos'!L48="","",BETAINV(0.025,'cantidad pollos muertos'!L48+1,'cantidad inicial pollos'!L48-'cantidad pollos muertos'!L48+1))</f>
        <v>6.423790296541218E-2</v>
      </c>
      <c r="U49">
        <f>IF('cantidad pollos muertos'!L48="","",BETAINV(0.975,'cantidad pollos muertos'!L48+1,'cantidad inicial pollos'!L48-'cantidad pollos muertos'!L48+1))</f>
        <v>8.4991649745388531E-2</v>
      </c>
      <c r="V49">
        <f>IF('cantidad pollos muertos'!M48="","",BETAINV(0.025,'cantidad pollos muertos'!M48+1,'cantidad inicial pollos'!M48-'cantidad pollos muertos'!M48+1))</f>
        <v>3.1126621562189583E-2</v>
      </c>
      <c r="W49">
        <f>IF('cantidad pollos muertos'!M48="","",BETAINV(0.975,'cantidad pollos muertos'!M48+1,'cantidad inicial pollos'!M48-'cantidad pollos muertos'!M48+1))</f>
        <v>4.6321458875765442E-2</v>
      </c>
      <c r="X49">
        <f>IF('cantidad pollos muertos'!N48="","",BETAINV(0.025,'cantidad pollos muertos'!N48+1,'cantidad inicial pollos'!N48-'cantidad pollos muertos'!N48+1))</f>
        <v>4.8301445094402512E-2</v>
      </c>
      <c r="Y49">
        <f>IF('cantidad pollos muertos'!N48="","",BETAINV(0.975,'cantidad pollos muertos'!N48+1,'cantidad inicial pollos'!N48-'cantidad pollos muertos'!N48+1))</f>
        <v>6.6668813796111004E-2</v>
      </c>
      <c r="Z49" t="str">
        <f>IF('cantidad pollos muertos'!O48="","",BETAINV(0.025,'cantidad pollos muertos'!O48+1,'cantidad inicial pollos'!O48-'cantidad pollos muertos'!O48+1))</f>
        <v/>
      </c>
      <c r="AA49" t="str">
        <f>IF('cantidad pollos muertos'!O48="","",BETAINV(0.975,'cantidad pollos muertos'!O48+1,'cantidad inicial pollos'!O48-'cantidad pollos muertos'!O48+1))</f>
        <v/>
      </c>
      <c r="AB49">
        <f>IF('cantidad pollos muertos'!P48="","",BETAINV(0.025,'cantidad pollos muertos'!P48+1,'cantidad inicial pollos'!P48-'cantidad pollos muertos'!P48+1))</f>
        <v>2.7449158054219804E-2</v>
      </c>
      <c r="AC49">
        <f>IF('cantidad pollos muertos'!P48="","",BETAINV(0.975,'cantidad pollos muertos'!P48+1,'cantidad inicial pollos'!P48-'cantidad pollos muertos'!P48+1))</f>
        <v>4.1841898601501448E-2</v>
      </c>
      <c r="AD49">
        <f>IF('cantidad pollos muertos'!Q48="","",BETAINV(0.025,'cantidad pollos muertos'!Q48+1,'cantidad inicial pollos'!Q48-'cantidad pollos muertos'!Q48+1))</f>
        <v>2.132678533276482E-2</v>
      </c>
      <c r="AE49">
        <f>IF('cantidad pollos muertos'!Q48="","",BETAINV(0.975,'cantidad pollos muertos'!Q48+1,'cantidad inicial pollos'!Q48-'cantidad pollos muertos'!Q48+1))</f>
        <v>3.3183614281491081E-2</v>
      </c>
      <c r="AF49">
        <f>IF('cantidad pollos muertos'!R48="","",BETAINV(0.025,'cantidad pollos muertos'!R48+1,'cantidad inicial pollos'!R48-'cantidad pollos muertos'!R48+1))</f>
        <v>3.8798190776018426E-2</v>
      </c>
      <c r="AG49">
        <f>IF('cantidad pollos muertos'!R48="","",BETAINV(0.975,'cantidad pollos muertos'!R48+1,'cantidad inicial pollos'!R48-'cantidad pollos muertos'!R48+1))</f>
        <v>5.4175408926435353E-2</v>
      </c>
      <c r="AH49" t="str">
        <f>IF('cantidad pollos muertos'!S48="","",BETAINV(0.025,'cantidad pollos muertos'!S48+1,'cantidad inicial pollos'!S48-'cantidad pollos muertos'!S48+1))</f>
        <v/>
      </c>
      <c r="AI49" t="str">
        <f>IF('cantidad pollos muertos'!S48="","",BETAINV(0.975,'cantidad pollos muertos'!S48+1,'cantidad inicial pollos'!S48-'cantidad pollos muertos'!S48+1))</f>
        <v/>
      </c>
      <c r="AJ49">
        <f>IF('cantidad pollos muertos'!T48="","",BETAINV(0.025,'cantidad pollos muertos'!T48+1,'cantidad inicial pollos'!T48-'cantidad pollos muertos'!T48+1))</f>
        <v>2.132678533276482E-2</v>
      </c>
      <c r="AK49">
        <f>IF('cantidad pollos muertos'!T48="","",BETAINV(0.975,'cantidad pollos muertos'!T48+1,'cantidad inicial pollos'!T48-'cantidad pollos muertos'!T48+1))</f>
        <v>3.3183614281491081E-2</v>
      </c>
      <c r="AL49">
        <f>IF('cantidad pollos muertos'!U48="","",BETAINV(0.025,'cantidad pollos muertos'!U48+1,'cantidad inicial pollos'!U48-'cantidad pollos muertos'!U48+1))</f>
        <v>2.1014769155759311E-2</v>
      </c>
      <c r="AM49">
        <f>IF('cantidad pollos muertos'!U48="","",BETAINV(0.975,'cantidad pollos muertos'!U48+1,'cantidad inicial pollos'!U48-'cantidad pollos muertos'!U48+1))</f>
        <v>3.2796296050565998E-2</v>
      </c>
      <c r="AN49">
        <f>IF('cantidad pollos muertos'!V48="","",BETAINV(0.025,'cantidad pollos muertos'!V48+1,'cantidad inicial pollos'!V48-'cantidad pollos muertos'!V48+1))</f>
        <v>1.3016675142724813E-2</v>
      </c>
      <c r="AO49">
        <f>IF('cantidad pollos muertos'!V48="","",BETAINV(0.975,'cantidad pollos muertos'!V48+1,'cantidad inicial pollos'!V48-'cantidad pollos muertos'!V48+1))</f>
        <v>2.2611579203630994E-2</v>
      </c>
      <c r="AP49" t="str">
        <f>IF('cantidad pollos muertos'!W48="","",BETAINV(0.025,'cantidad pollos muertos'!W48+1,'cantidad inicial pollos'!W48-'cantidad pollos muertos'!W48+1))</f>
        <v/>
      </c>
      <c r="AQ49" t="str">
        <f>IF('cantidad pollos muertos'!W48="","",BETAINV(0.975,'cantidad pollos muertos'!W48+1,'cantidad inicial pollos'!W48-'cantidad pollos muertos'!W48+1))</f>
        <v/>
      </c>
      <c r="AR49">
        <f>IF('cantidad pollos muertos'!X48="","",BETAINV(0.025,'cantidad pollos muertos'!X48+1,'cantidad inicial pollos'!X48-'cantidad pollos muertos'!X48+1))</f>
        <v>1.1112430356061909E-2</v>
      </c>
      <c r="AS49">
        <f>IF('cantidad pollos muertos'!X48="","",BETAINV(0.975,'cantidad pollos muertos'!X48+1,'cantidad inicial pollos'!X48-'cantidad pollos muertos'!X48+1))</f>
        <v>2.0474878538684349E-2</v>
      </c>
      <c r="AT49">
        <f>IF('cantidad pollos muertos'!Y48="","",BETAINV(0.025,'cantidad pollos muertos'!Y48+1,'cantidad inicial pollos'!Y48-'cantidad pollos muertos'!Y48+1))</f>
        <v>2.132678533276482E-2</v>
      </c>
      <c r="AU49">
        <f>IF('cantidad pollos muertos'!Y48="","",BETAINV(0.975,'cantidad pollos muertos'!Y48+1,'cantidad inicial pollos'!Y48-'cantidad pollos muertos'!Y48+1))</f>
        <v>3.3183614281491081E-2</v>
      </c>
      <c r="AV49">
        <f>IF('cantidad pollos muertos'!Z48="","",BETAINV(0.025,'cantidad pollos muertos'!Z48+1,'cantidad inicial pollos'!Z48-'cantidad pollos muertos'!Z48+1))</f>
        <v>1.7963293089731453E-2</v>
      </c>
      <c r="AW49">
        <f>IF('cantidad pollos muertos'!Z48="","",BETAINV(0.975,'cantidad pollos muertos'!Z48+1,'cantidad inicial pollos'!Z48-'cantidad pollos muertos'!Z48+1))</f>
        <v>2.9438318977127564E-2</v>
      </c>
      <c r="AX49">
        <f>IF('cantidad pollos muertos'!AA48="","",BETAINV(0.025,'cantidad pollos muertos'!AA48+1,'cantidad inicial pollos'!AA48-'cantidad pollos muertos'!AA48+1))</f>
        <v>2.8384969793245878E-2</v>
      </c>
      <c r="AY49">
        <f>IF('cantidad pollos muertos'!AA48="","",BETAINV(0.975,'cantidad pollos muertos'!AA48+1,'cantidad inicial pollos'!AA48-'cantidad pollos muertos'!AA48+1))</f>
        <v>4.2361209544485523E-2</v>
      </c>
    </row>
    <row r="50" spans="1:51" x14ac:dyDescent="0.25">
      <c r="A50" t="s">
        <v>17</v>
      </c>
      <c r="B50">
        <f>IF('cantidad pollos muertos'!C49="","",BETAINV(0.025,'cantidad pollos muertos'!C49+1,'cantidad inicial pollos'!C49-'cantidad pollos muertos'!C49+1))</f>
        <v>4.4452548640924017E-2</v>
      </c>
      <c r="C50">
        <f>IF('cantidad pollos muertos'!C49="","",BETAINV(0.975,'cantidad pollos muertos'!C49+1,'cantidad inicial pollos'!C49-'cantidad pollos muertos'!C49+1))</f>
        <v>7.3104541512410415E-2</v>
      </c>
      <c r="D50">
        <f>IF('cantidad pollos muertos'!D49="","",BETAINV(0.025,'cantidad pollos muertos'!D49+1,'cantidad inicial pollos'!D49-'cantidad pollos muertos'!D49+1))</f>
        <v>2.7599703012084312E-2</v>
      </c>
      <c r="E50">
        <f>IF('cantidad pollos muertos'!D49="","",BETAINV(0.975,'cantidad pollos muertos'!D49+1,'cantidad inicial pollos'!D49-'cantidad pollos muertos'!D49+1))</f>
        <v>5.1278011908263421E-2</v>
      </c>
      <c r="F50">
        <f>IF('cantidad pollos muertos'!E49="","",BETAINV(0.025,'cantidad pollos muertos'!E49+1,'cantidad inicial pollos'!E49-'cantidad pollos muertos'!E49+1))</f>
        <v>7.2814717628659723E-2</v>
      </c>
      <c r="G50">
        <f>IF('cantidad pollos muertos'!E49="","",BETAINV(0.975,'cantidad pollos muertos'!E49+1,'cantidad inicial pollos'!E49-'cantidad pollos muertos'!E49+1))</f>
        <v>0.10214242378704463</v>
      </c>
      <c r="H50">
        <f>IF('cantidad pollos muertos'!F49="","",BETAINV(0.025,'cantidad pollos muertos'!F49+1,'cantidad inicial pollos'!F49-'cantidad pollos muertos'!F49+1))</f>
        <v>2.2183939009292553E-2</v>
      </c>
      <c r="I50">
        <f>IF('cantidad pollos muertos'!F49="","",BETAINV(0.975,'cantidad pollos muertos'!F49+1,'cantidad inicial pollos'!F49-'cantidad pollos muertos'!F49+1))</f>
        <v>3.8619741014497722E-2</v>
      </c>
      <c r="J50">
        <f>IF('cantidad pollos muertos'!G49="","",BETAINV(0.025,'cantidad pollos muertos'!G49+1,'cantidad inicial pollos'!G49-'cantidad pollos muertos'!G49+1))</f>
        <v>5.8009021375956545E-2</v>
      </c>
      <c r="K50">
        <f>IF('cantidad pollos muertos'!G49="","",BETAINV(0.975,'cantidad pollos muertos'!G49+1,'cantidad inicial pollos'!G49-'cantidad pollos muertos'!G49+1))</f>
        <v>7.9911610799577981E-2</v>
      </c>
      <c r="L50">
        <f>IF('cantidad pollos muertos'!H49="","",BETAINV(0.025,'cantidad pollos muertos'!H49+1,'cantidad inicial pollos'!L49-'cantidad pollos muertos'!H49+1))</f>
        <v>4.0039733010526629E-2</v>
      </c>
      <c r="M50">
        <f>IF('cantidad pollos muertos'!H49="","",BETAINV(0.975,'cantidad pollos muertos'!H49+1,'cantidad inicial pollos'!H49-'cantidad pollos muertos'!H49+1))</f>
        <v>7.3316587970120861E-2</v>
      </c>
      <c r="N50">
        <f>IF('cantidad pollos muertos'!I49="","",BETAINV(0.025,'cantidad pollos muertos'!I49+1,'cantidad inicial pollos'!I49-'cantidad pollos muertos'!I49+1))</f>
        <v>1.2389613390461286E-2</v>
      </c>
      <c r="O50">
        <f>IF('cantidad pollos muertos'!I49="","",BETAINV(0.975,'cantidad pollos muertos'!I49+1,'cantidad inicial pollos'!I49-'cantidad pollos muertos'!I49+1))</f>
        <v>2.3780909163713004E-2</v>
      </c>
      <c r="P50">
        <f>IF('cantidad pollos muertos'!J49="","",BETAINV(0.025,'cantidad pollos muertos'!J49+1,'cantidad inicial pollos'!J49-'cantidad pollos muertos'!J49+1))</f>
        <v>1.5310595392755604E-2</v>
      </c>
      <c r="Q50">
        <f>IF('cantidad pollos muertos'!J49="","",BETAINV(0.975,'cantidad pollos muertos'!J49+1,'cantidad inicial pollos'!J49-'cantidad pollos muertos'!J49+1))</f>
        <v>2.7755412574291372E-2</v>
      </c>
      <c r="R50">
        <f>IF('cantidad pollos muertos'!K49="","",BETAINV(0.025,'cantidad pollos muertos'!K49+1,'cantidad inicial pollos'!K49-'cantidad pollos muertos'!K49+1))</f>
        <v>1.4037264628336266E-2</v>
      </c>
      <c r="S50">
        <f>IF('cantidad pollos muertos'!K49="","",BETAINV(0.975,'cantidad pollos muertos'!K49+1,'cantidad inicial pollos'!K49-'cantidad pollos muertos'!K49+1))</f>
        <v>2.6029842233907363E-2</v>
      </c>
      <c r="T50">
        <f>IF('cantidad pollos muertos'!L49="","",BETAINV(0.025,'cantidad pollos muertos'!L49+1,'cantidad inicial pollos'!L49-'cantidad pollos muertos'!L49+1))</f>
        <v>1.7812675827049883E-2</v>
      </c>
      <c r="U50">
        <f>IF('cantidad pollos muertos'!L49="","",BETAINV(0.975,'cantidad pollos muertos'!L49+1,'cantidad inicial pollos'!L49-'cantidad pollos muertos'!L49+1))</f>
        <v>3.1061451205538493E-2</v>
      </c>
      <c r="V50">
        <f>IF('cantidad pollos muertos'!M49="","",BETAINV(0.025,'cantidad pollos muertos'!M49+1,'cantidad inicial pollos'!M49-'cantidad pollos muertos'!M49+1))</f>
        <v>5.0333067559382161E-2</v>
      </c>
      <c r="W50">
        <f>IF('cantidad pollos muertos'!M49="","",BETAINV(0.975,'cantidad pollos muertos'!M49+1,'cantidad inicial pollos'!M49-'cantidad pollos muertos'!M49+1))</f>
        <v>7.0952603950338422E-2</v>
      </c>
      <c r="X50">
        <f>IF('cantidad pollos muertos'!N49="","",BETAINV(0.025,'cantidad pollos muertos'!N49+1,'cantidad inicial pollos'!N49-'cantidad pollos muertos'!N49+1))</f>
        <v>2.336768435030466E-2</v>
      </c>
      <c r="Y50">
        <f>IF('cantidad pollos muertos'!N49="","",BETAINV(0.975,'cantidad pollos muertos'!N49+1,'cantidad inicial pollos'!N49-'cantidad pollos muertos'!N49+1))</f>
        <v>3.8227533539525127E-2</v>
      </c>
      <c r="Z50" t="str">
        <f>IF('cantidad pollos muertos'!O49="","",BETAINV(0.025,'cantidad pollos muertos'!O49+1,'cantidad inicial pollos'!O49-'cantidad pollos muertos'!O49+1))</f>
        <v/>
      </c>
      <c r="AA50" t="str">
        <f>IF('cantidad pollos muertos'!O49="","",BETAINV(0.975,'cantidad pollos muertos'!O49+1,'cantidad inicial pollos'!O49-'cantidad pollos muertos'!O49+1))</f>
        <v/>
      </c>
      <c r="AB50">
        <f>IF('cantidad pollos muertos'!P49="","",BETAINV(0.025,'cantidad pollos muertos'!P49+1,'cantidad inicial pollos'!P49-'cantidad pollos muertos'!P49+1))</f>
        <v>5.3036357586420176E-2</v>
      </c>
      <c r="AC50">
        <f>IF('cantidad pollos muertos'!P49="","",BETAINV(0.975,'cantidad pollos muertos'!P49+1,'cantidad inicial pollos'!P49-'cantidad pollos muertos'!P49+1))</f>
        <v>7.4120478509259513E-2</v>
      </c>
      <c r="AD50">
        <f>IF('cantidad pollos muertos'!Q49="","",BETAINV(0.025,'cantidad pollos muertos'!Q49+1,'cantidad inicial pollos'!Q49-'cantidad pollos muertos'!Q49+1))</f>
        <v>2.0363668225847387E-2</v>
      </c>
      <c r="AE50">
        <f>IF('cantidad pollos muertos'!Q49="","",BETAINV(0.975,'cantidad pollos muertos'!Q49+1,'cantidad inicial pollos'!Q49-'cantidad pollos muertos'!Q49+1))</f>
        <v>3.4381748610356921E-2</v>
      </c>
      <c r="AF50">
        <f>IF('cantidad pollos muertos'!R49="","",BETAINV(0.025,'cantidad pollos muertos'!R49+1,'cantidad inicial pollos'!R49-'cantidad pollos muertos'!R49+1))</f>
        <v>2.6831727308408274E-2</v>
      </c>
      <c r="AG50">
        <f>IF('cantidad pollos muertos'!R49="","",BETAINV(0.975,'cantidad pollos muertos'!R49+1,'cantidad inicial pollos'!R49-'cantidad pollos muertos'!R49+1))</f>
        <v>4.2591800516705858E-2</v>
      </c>
      <c r="AH50" t="str">
        <f>IF('cantidad pollos muertos'!S49="","",BETAINV(0.025,'cantidad pollos muertos'!S49+1,'cantidad inicial pollos'!S49-'cantidad pollos muertos'!S49+1))</f>
        <v/>
      </c>
      <c r="AI50" t="str">
        <f>IF('cantidad pollos muertos'!S49="","",BETAINV(0.975,'cantidad pollos muertos'!S49+1,'cantidad inicial pollos'!S49-'cantidad pollos muertos'!S49+1))</f>
        <v/>
      </c>
      <c r="AJ50">
        <f>IF('cantidad pollos muertos'!T49="","",BETAINV(0.025,'cantidad pollos muertos'!T49+1,'cantidad inicial pollos'!T49-'cantidad pollos muertos'!T49+1))</f>
        <v>1.6284319397938594E-2</v>
      </c>
      <c r="AK50">
        <f>IF('cantidad pollos muertos'!T49="","",BETAINV(0.975,'cantidad pollos muertos'!T49+1,'cantidad inicial pollos'!T49-'cantidad pollos muertos'!T49+1))</f>
        <v>2.8412820193919552E-2</v>
      </c>
      <c r="AL50">
        <f>IF('cantidad pollos muertos'!U49="","",BETAINV(0.025,'cantidad pollos muertos'!U49+1,'cantidad inicial pollos'!U49-'cantidad pollos muertos'!U49+1))</f>
        <v>2.8355233935898887E-2</v>
      </c>
      <c r="AM50">
        <f>IF('cantidad pollos muertos'!U49="","",BETAINV(0.975,'cantidad pollos muertos'!U49+1,'cantidad inicial pollos'!U49-'cantidad pollos muertos'!U49+1))</f>
        <v>4.366523948731027E-2</v>
      </c>
      <c r="AN50">
        <f>IF('cantidad pollos muertos'!V49="","",BETAINV(0.025,'cantidad pollos muertos'!V49+1,'cantidad inicial pollos'!V49-'cantidad pollos muertos'!V49+1))</f>
        <v>1.4657273745975209E-2</v>
      </c>
      <c r="AO50">
        <f>IF('cantidad pollos muertos'!V49="","",BETAINV(0.975,'cantidad pollos muertos'!V49+1,'cantidad inicial pollos'!V49-'cantidad pollos muertos'!V49+1))</f>
        <v>2.6222374202765519E-2</v>
      </c>
      <c r="AP50" t="str">
        <f>IF('cantidad pollos muertos'!W49="","",BETAINV(0.025,'cantidad pollos muertos'!W49+1,'cantidad inicial pollos'!W49-'cantidad pollos muertos'!W49+1))</f>
        <v/>
      </c>
      <c r="AQ50" t="str">
        <f>IF('cantidad pollos muertos'!W49="","",BETAINV(0.975,'cantidad pollos muertos'!W49+1,'cantidad inicial pollos'!W49-'cantidad pollos muertos'!W49+1))</f>
        <v/>
      </c>
      <c r="AR50">
        <f>IF('cantidad pollos muertos'!X49="","",BETAINV(0.025,'cantidad pollos muertos'!X49+1,'cantidad inicial pollos'!X49-'cantidad pollos muertos'!X49+1))</f>
        <v>0.17932209499522114</v>
      </c>
      <c r="AS50">
        <f>IF('cantidad pollos muertos'!X49="","",BETAINV(0.975,'cantidad pollos muertos'!X49+1,'cantidad inicial pollos'!X49-'cantidad pollos muertos'!X49+1))</f>
        <v>0.21210877402846684</v>
      </c>
      <c r="AT50">
        <f>IF('cantidad pollos muertos'!Y49="","",BETAINV(0.025,'cantidad pollos muertos'!Y49+1,'cantidad inicial pollos'!Y49-'cantidad pollos muertos'!Y49+1))</f>
        <v>5.9727544833652065E-2</v>
      </c>
      <c r="AU50">
        <f>IF('cantidad pollos muertos'!Y49="","",BETAINV(0.975,'cantidad pollos muertos'!Y49+1,'cantidad inicial pollos'!Y49-'cantidad pollos muertos'!Y49+1))</f>
        <v>8.080180549450533E-2</v>
      </c>
      <c r="AV50">
        <f>IF('cantidad pollos muertos'!Z49="","",BETAINV(0.025,'cantidad pollos muertos'!Z49+1,'cantidad inicial pollos'!Z49-'cantidad pollos muertos'!Z49+1))</f>
        <v>4.9835053868693885E-2</v>
      </c>
      <c r="AW50">
        <f>IF('cantidad pollos muertos'!Z49="","",BETAINV(0.975,'cantidad pollos muertos'!Z49+1,'cantidad inicial pollos'!Z49-'cantidad pollos muertos'!Z49+1))</f>
        <v>6.9340926898205035E-2</v>
      </c>
      <c r="AX50">
        <f>IF('cantidad pollos muertos'!AA49="","",BETAINV(0.025,'cantidad pollos muertos'!AA49+1,'cantidad inicial pollos'!AA49-'cantidad pollos muertos'!AA49+1))</f>
        <v>9.8112121407240391E-2</v>
      </c>
      <c r="AY50">
        <f>IF('cantidad pollos muertos'!AA49="","",BETAINV(0.975,'cantidad pollos muertos'!AA49+1,'cantidad inicial pollos'!AA49-'cantidad pollos muertos'!AA49+1))</f>
        <v>0.12289871588113555</v>
      </c>
    </row>
    <row r="51" spans="1:51" x14ac:dyDescent="0.25">
      <c r="H51" t="str">
        <f>IF('cantidad pollos muertos'!F50="","",BETAINV(0.025,'cantidad pollos muertos'!F50+1,'cantidad inicial pollos'!F50-'cantidad pollos muertos'!F50+1))</f>
        <v/>
      </c>
      <c r="I51" t="str">
        <f>IF('cantidad pollos muertos'!F50="","",BETAINV(0.975,'cantidad pollos muertos'!F50+1,'cantidad inicial pollos'!F50-'cantidad pollos muertos'!F50+1))</f>
        <v/>
      </c>
    </row>
    <row r="53" spans="1:51" x14ac:dyDescent="0.25">
      <c r="A53" s="12" t="s">
        <v>82</v>
      </c>
    </row>
    <row r="54" spans="1:51" x14ac:dyDescent="0.25">
      <c r="A54" s="12">
        <v>0.05</v>
      </c>
    </row>
  </sheetData>
  <mergeCells count="25">
    <mergeCell ref="AX1:AY1"/>
    <mergeCell ref="AL1:AM1"/>
    <mergeCell ref="AN1:AO1"/>
    <mergeCell ref="AP1:AQ1"/>
    <mergeCell ref="AR1:AS1"/>
    <mergeCell ref="AT1:AU1"/>
    <mergeCell ref="AV1:AW1"/>
    <mergeCell ref="AJ1:AK1"/>
    <mergeCell ref="N1:O1"/>
    <mergeCell ref="P1:Q1"/>
    <mergeCell ref="R1:S1"/>
    <mergeCell ref="T1:U1"/>
    <mergeCell ref="V1:W1"/>
    <mergeCell ref="X1:Y1"/>
    <mergeCell ref="Z1:AA1"/>
    <mergeCell ref="AB1:AC1"/>
    <mergeCell ref="AD1:AE1"/>
    <mergeCell ref="AF1:AG1"/>
    <mergeCell ref="AH1:AI1"/>
    <mergeCell ref="L1:M1"/>
    <mergeCell ref="B1:C1"/>
    <mergeCell ref="D1:E1"/>
    <mergeCell ref="F1:G1"/>
    <mergeCell ref="H1:I1"/>
    <mergeCell ref="J1:K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0"/>
  <sheetViews>
    <sheetView topLeftCell="AJ1" workbookViewId="0">
      <selection activeCell="F5" sqref="F5"/>
    </sheetView>
  </sheetViews>
  <sheetFormatPr baseColWidth="10" defaultRowHeight="15" x14ac:dyDescent="0.25"/>
  <cols>
    <col min="1" max="1" width="4.42578125" bestFit="1" customWidth="1"/>
    <col min="2" max="2" width="39.42578125" bestFit="1" customWidth="1"/>
    <col min="25" max="25" width="11.42578125" customWidth="1"/>
  </cols>
  <sheetData>
    <row r="1" spans="1:52" x14ac:dyDescent="0.25">
      <c r="C1" s="24" t="s">
        <v>42</v>
      </c>
      <c r="D1" s="24"/>
      <c r="E1" s="24" t="s">
        <v>43</v>
      </c>
      <c r="F1" s="24"/>
      <c r="G1" s="24" t="s">
        <v>44</v>
      </c>
      <c r="H1" s="24"/>
      <c r="I1" s="24" t="s">
        <v>45</v>
      </c>
      <c r="J1" s="24"/>
      <c r="K1" s="24" t="s">
        <v>46</v>
      </c>
      <c r="L1" s="24"/>
      <c r="M1" s="24" t="s">
        <v>47</v>
      </c>
      <c r="N1" s="24"/>
      <c r="O1" s="24" t="s">
        <v>48</v>
      </c>
      <c r="P1" s="24"/>
      <c r="Q1" s="24" t="s">
        <v>49</v>
      </c>
      <c r="R1" s="24"/>
      <c r="S1" s="24" t="s">
        <v>50</v>
      </c>
      <c r="T1" s="24"/>
      <c r="U1" s="24" t="s">
        <v>51</v>
      </c>
      <c r="V1" s="24"/>
      <c r="W1" s="24" t="s">
        <v>52</v>
      </c>
      <c r="X1" s="24"/>
      <c r="Y1" s="24" t="s">
        <v>53</v>
      </c>
      <c r="Z1" s="24"/>
      <c r="AA1" s="24" t="s">
        <v>54</v>
      </c>
      <c r="AB1" s="24"/>
      <c r="AC1" s="24" t="s">
        <v>55</v>
      </c>
      <c r="AD1" s="24"/>
      <c r="AE1" s="24" t="s">
        <v>56</v>
      </c>
      <c r="AF1" s="24"/>
      <c r="AG1" s="24" t="s">
        <v>57</v>
      </c>
      <c r="AH1" s="24"/>
      <c r="AI1" s="24" t="s">
        <v>58</v>
      </c>
      <c r="AJ1" s="24"/>
      <c r="AK1" s="24" t="s">
        <v>59</v>
      </c>
      <c r="AL1" s="24"/>
      <c r="AM1" s="24" t="s">
        <v>60</v>
      </c>
      <c r="AN1" s="24"/>
      <c r="AO1" s="24" t="s">
        <v>61</v>
      </c>
      <c r="AP1" s="24"/>
      <c r="AQ1" s="24" t="s">
        <v>62</v>
      </c>
      <c r="AR1" s="24"/>
      <c r="AS1" s="24" t="s">
        <v>63</v>
      </c>
      <c r="AT1" s="24"/>
      <c r="AU1" s="24" t="s">
        <v>64</v>
      </c>
      <c r="AV1" s="24"/>
      <c r="AW1" s="24" t="s">
        <v>65</v>
      </c>
      <c r="AX1" s="24"/>
      <c r="AY1" s="24" t="s">
        <v>66</v>
      </c>
      <c r="AZ1" s="24"/>
    </row>
    <row r="2" spans="1:52" x14ac:dyDescent="0.25">
      <c r="A2" t="s">
        <v>67</v>
      </c>
      <c r="B2" s="14" t="s">
        <v>41</v>
      </c>
      <c r="C2" t="s">
        <v>78</v>
      </c>
      <c r="D2" t="s">
        <v>79</v>
      </c>
      <c r="E2" t="s">
        <v>78</v>
      </c>
      <c r="F2" t="s">
        <v>79</v>
      </c>
      <c r="G2" t="s">
        <v>78</v>
      </c>
      <c r="H2" t="s">
        <v>79</v>
      </c>
      <c r="I2" t="s">
        <v>78</v>
      </c>
      <c r="J2" t="s">
        <v>79</v>
      </c>
      <c r="K2" t="s">
        <v>78</v>
      </c>
      <c r="L2" t="s">
        <v>79</v>
      </c>
      <c r="M2" t="s">
        <v>78</v>
      </c>
      <c r="N2" t="s">
        <v>79</v>
      </c>
      <c r="O2" t="s">
        <v>78</v>
      </c>
      <c r="P2" t="s">
        <v>79</v>
      </c>
      <c r="Q2" t="s">
        <v>78</v>
      </c>
      <c r="R2" t="s">
        <v>79</v>
      </c>
      <c r="S2" t="s">
        <v>78</v>
      </c>
      <c r="T2" t="s">
        <v>79</v>
      </c>
      <c r="U2" t="s">
        <v>78</v>
      </c>
      <c r="V2" t="s">
        <v>79</v>
      </c>
      <c r="W2" t="s">
        <v>78</v>
      </c>
      <c r="X2" t="s">
        <v>79</v>
      </c>
      <c r="Y2" t="s">
        <v>78</v>
      </c>
      <c r="Z2" t="s">
        <v>79</v>
      </c>
      <c r="AA2" t="s">
        <v>78</v>
      </c>
      <c r="AB2" t="s">
        <v>79</v>
      </c>
      <c r="AC2" t="s">
        <v>78</v>
      </c>
      <c r="AD2" t="s">
        <v>79</v>
      </c>
      <c r="AE2" t="s">
        <v>78</v>
      </c>
      <c r="AF2" t="s">
        <v>79</v>
      </c>
      <c r="AG2" t="s">
        <v>78</v>
      </c>
      <c r="AH2" t="s">
        <v>79</v>
      </c>
      <c r="AI2" t="s">
        <v>78</v>
      </c>
      <c r="AJ2" t="s">
        <v>79</v>
      </c>
      <c r="AK2" t="s">
        <v>78</v>
      </c>
      <c r="AL2" t="s">
        <v>79</v>
      </c>
      <c r="AM2" t="s">
        <v>78</v>
      </c>
      <c r="AN2" t="s">
        <v>79</v>
      </c>
      <c r="AO2" t="s">
        <v>78</v>
      </c>
      <c r="AP2" t="s">
        <v>79</v>
      </c>
      <c r="AQ2" t="s">
        <v>78</v>
      </c>
      <c r="AR2" t="s">
        <v>79</v>
      </c>
      <c r="AS2" t="s">
        <v>78</v>
      </c>
      <c r="AT2" t="s">
        <v>79</v>
      </c>
      <c r="AU2" t="s">
        <v>78</v>
      </c>
      <c r="AV2" t="s">
        <v>79</v>
      </c>
      <c r="AW2" t="s">
        <v>78</v>
      </c>
      <c r="AX2" t="s">
        <v>79</v>
      </c>
      <c r="AY2" t="s">
        <v>78</v>
      </c>
      <c r="AZ2" t="s">
        <v>79</v>
      </c>
    </row>
    <row r="3" spans="1:52" x14ac:dyDescent="0.25">
      <c r="A3" s="16">
        <v>1</v>
      </c>
      <c r="B3" t="s">
        <v>30</v>
      </c>
      <c r="C3">
        <f>IF('cantidad pollos muertos'!C2="","",GAMMAINV(0.025,'cantidad pollos muertos'!C2+(1/2),1))</f>
        <v>81.81501408848392</v>
      </c>
      <c r="D3">
        <f>IF('cantidad pollos muertos'!C2="","",GAMMAINV(0.975,'cantidad pollos muertos'!C2+(1/2),1))</f>
        <v>121.07793174019264</v>
      </c>
      <c r="E3">
        <f>IF('cantidad pollos muertos'!D2="","",GAMMAINV(0.025,'cantidad pollos muertos'!D2+(1/2),1))</f>
        <v>113.64654356442688</v>
      </c>
      <c r="F3">
        <f>IF('cantidad pollos muertos'!D2="","",GAMMAINV(0.975,'cantidad pollos muertos'!D2+(1/2),1))</f>
        <v>159.24675449675792</v>
      </c>
      <c r="G3">
        <f>IF('cantidad pollos muertos'!E2="","",GAMMAINV(0.025,'cantidad pollos muertos'!E2+(1/2),1))</f>
        <v>157.90936386034264</v>
      </c>
      <c r="H3">
        <f>IF('cantidad pollos muertos'!E2="","",GAMMAINV(0.975,'cantidad pollos muertos'!E2+(1/2),1))</f>
        <v>210.98419834076878</v>
      </c>
      <c r="I3">
        <f>IF('cantidad pollos muertos'!F2="","",GAMMAINV(0.025,'cantidad pollos muertos'!F2+(1/2),1))</f>
        <v>488.22642066888108</v>
      </c>
      <c r="J3">
        <f>IF('cantidad pollos muertos'!F2="","",GAMMAINV(0.975,'cantidad pollos muertos'!F2+(1/2),1))</f>
        <v>578.66762926654928</v>
      </c>
      <c r="K3">
        <f>IF('cantidad pollos muertos'!G2="","",GAMMAINV(0.025,'cantidad pollos muertos'!G2+(1/2),1))</f>
        <v>188.61972359104468</v>
      </c>
      <c r="L3">
        <f>IF('cantidad pollos muertos'!G2="","",GAMMAINV(0.975,'cantidad pollos muertos'!G2+(1/2),1))</f>
        <v>246.27395215279662</v>
      </c>
      <c r="M3">
        <f>IF('cantidad pollos muertos'!H2="","",GAMMAINV(0.025,'cantidad pollos muertos'!H2+(1/2),1))</f>
        <v>41.867513849812639</v>
      </c>
      <c r="N3">
        <f>IF('cantidad pollos muertos'!H2="","",GAMMAINV(0.975,'cantidad pollos muertos'!H2+(1/2),1))</f>
        <v>71.024322115123894</v>
      </c>
      <c r="O3">
        <f>IF('cantidad pollos muertos'!I2="","",GAMMAINV(0.025,'cantidad pollos muertos'!I2+(1/2),1))</f>
        <v>56.777856776887383</v>
      </c>
      <c r="P3">
        <f>IF('cantidad pollos muertos'!I2="","",GAMMAINV(0.975,'cantidad pollos muertos'!I2+(1/2),1))</f>
        <v>90.114561196020517</v>
      </c>
      <c r="Q3">
        <f>IF('cantidad pollos muertos'!J2="","",GAMMAINV(0.025,'cantidad pollos muertos'!J2+(1/2),1))</f>
        <v>103.59279761759664</v>
      </c>
      <c r="R3">
        <f>IF('cantidad pollos muertos'!J2="","",GAMMAINV(0.975,'cantidad pollos muertos'!J2+(1/2),1))</f>
        <v>147.3004111432507</v>
      </c>
      <c r="S3">
        <f>IF('cantidad pollos muertos'!K2="","",GAMMAINV(0.025,'cantidad pollos muertos'!K2+(1/2),1))</f>
        <v>53.245281263312236</v>
      </c>
      <c r="T3">
        <f>IF('cantidad pollos muertos'!K2="","",GAMMAINV(0.975,'cantidad pollos muertos'!K2+(1/2),1))</f>
        <v>85.647025890944377</v>
      </c>
      <c r="U3">
        <f>IF('cantidad pollos muertos'!L2="","",GAMMAINV(0.025,'cantidad pollos muertos'!L2+(1/2),1))</f>
        <v>60.323184053048578</v>
      </c>
      <c r="V3">
        <f>IF('cantidad pollos muertos'!L2="","",GAMMAINV(0.975,'cantidad pollos muertos'!L2+(1/2),1))</f>
        <v>94.569333095614553</v>
      </c>
      <c r="W3">
        <f>IF('cantidad pollos muertos'!M2="","",GAMMAINV(0.025,'cantidad pollos muertos'!M2+(1/2),1))</f>
        <v>112.73093794377093</v>
      </c>
      <c r="X3">
        <f>IF('cantidad pollos muertos'!M2="","",GAMMAINV(0.975,'cantidad pollos muertos'!M2+(1/2),1))</f>
        <v>158.16235260438964</v>
      </c>
      <c r="Y3">
        <f>IF('cantidad pollos muertos'!N2="","",GAMMAINV(0.025,'cantidad pollos muertos'!N2+(1/2),1))</f>
        <v>99.947212199714798</v>
      </c>
      <c r="Z3">
        <f>IF('cantidad pollos muertos'!N2="","",GAMMAINV(0.975,'cantidad pollos muertos'!N2+(1/2),1))</f>
        <v>142.94596003402984</v>
      </c>
      <c r="AA3" t="str">
        <f>IF('cantidad pollos muertos'!O2="","",GAMMAINV(0.025,'cantidad pollos muertos'!O2+(1/2),1))</f>
        <v/>
      </c>
      <c r="AB3" t="str">
        <f>IF('cantidad pollos muertos'!O2="","",GAMMAINV(0.975,'cantidad pollos muertos'!O2+(1/2),1))</f>
        <v/>
      </c>
      <c r="AC3">
        <f>IF('cantidad pollos muertos'!P2="","",GAMMAINV(0.025,'cantidad pollos muertos'!P2+(1/2),1))</f>
        <v>41.867513849812639</v>
      </c>
      <c r="AD3">
        <f>IF('cantidad pollos muertos'!P2="","",GAMMAINV(0.975,'cantidad pollos muertos'!P2+(1/2),1))</f>
        <v>71.024322115123894</v>
      </c>
      <c r="AE3">
        <f>IF('cantidad pollos muertos'!Q2="","",GAMMAINV(0.025,'cantidad pollos muertos'!Q2+(1/2),1))</f>
        <v>96.307567312785139</v>
      </c>
      <c r="AF3">
        <f>IF('cantidad pollos muertos'!Q2="","",GAMMAINV(0.975,'cantidad pollos muertos'!Q2+(1/2),1))</f>
        <v>138.5855658778643</v>
      </c>
      <c r="AG3">
        <f>IF('cantidad pollos muertos'!R2="","",GAMMAINV(0.025,'cantidad pollos muertos'!R2+(1/2),1))</f>
        <v>139.39867276770377</v>
      </c>
      <c r="AH3">
        <f>IF('cantidad pollos muertos'!R2="","",GAMMAINV(0.975,'cantidad pollos muertos'!R2+(1/2),1))</f>
        <v>189.4947982642216</v>
      </c>
      <c r="AI3" t="str">
        <f>IF('cantidad pollos muertos'!S2="","",GAMMAINV(0.025,'cantidad pollos muertos'!S2+(1/2),1))</f>
        <v/>
      </c>
      <c r="AJ3" t="str">
        <f>IF('cantidad pollos muertos'!S2="","",GAMMAINV(0.975,'cantidad pollos muertos'!S2+(1/2),1))</f>
        <v/>
      </c>
      <c r="AK3">
        <f>IF('cantidad pollos muertos'!T2="","",GAMMAINV(0.025,'cantidad pollos muertos'!T2+(1/2),1))</f>
        <v>26.470969885266424</v>
      </c>
      <c r="AL3">
        <f>IF('cantidad pollos muertos'!T2="","",GAMMAINV(0.975,'cantidad pollos muertos'!T2+(1/2),1))</f>
        <v>50.419669200906682</v>
      </c>
      <c r="AM3">
        <f>IF('cantidad pollos muertos'!U2="","",GAMMAINV(0.025,'cantidad pollos muertos'!U2+(1/2),1))</f>
        <v>76.411053894249775</v>
      </c>
      <c r="AN3">
        <f>IF('cantidad pollos muertos'!U2="","",GAMMAINV(0.975,'cantidad pollos muertos'!U2+(1/2),1))</f>
        <v>114.48180525485184</v>
      </c>
      <c r="AO3">
        <f>IF('cantidad pollos muertos'!V2="","",GAMMAINV(0.025,'cantidad pollos muertos'!V2+(1/2),1))</f>
        <v>29.845876516766921</v>
      </c>
      <c r="AP3">
        <f>IF('cantidad pollos muertos'!V2="","",GAMMAINV(0.975,'cantidad pollos muertos'!V2+(1/2),1))</f>
        <v>55.045119037444387</v>
      </c>
      <c r="AQ3" t="str">
        <f>IF('cantidad pollos muertos'!W2="","",GAMMAINV(0.025,'cantidad pollos muertos'!W2+(1/2),1))</f>
        <v/>
      </c>
      <c r="AR3" t="str">
        <f>IF('cantidad pollos muertos'!W2="","",GAMMAINV(0.975,'cantidad pollos muertos'!W2+(1/2),1))</f>
        <v/>
      </c>
      <c r="AS3">
        <f>IF('cantidad pollos muertos'!X2="","",GAMMAINV(0.025,'cantidad pollos muertos'!X2+(1/2),1))</f>
        <v>99.947212199714798</v>
      </c>
      <c r="AT3">
        <f>IF('cantidad pollos muertos'!X2="","",GAMMAINV(0.975,'cantidad pollos muertos'!X2+(1/2),1))</f>
        <v>142.94596003402984</v>
      </c>
      <c r="AU3">
        <f>IF('cantidad pollos muertos'!Y2="","",GAMMAINV(0.025,'cantidad pollos muertos'!Y2+(1/2),1))</f>
        <v>108.15770207238351</v>
      </c>
      <c r="AV3">
        <f>IF('cantidad pollos muertos'!Y2="","",GAMMAINV(0.975,'cantidad pollos muertos'!Y2+(1/2),1))</f>
        <v>152.73554916538322</v>
      </c>
      <c r="AW3">
        <f>IF('cantidad pollos muertos'!Z2="","",GAMMAINV(0.025,'cantidad pollos muertos'!Z2+(1/2),1))</f>
        <v>121.90060093266091</v>
      </c>
      <c r="AX3">
        <f>IF('cantidad pollos muertos'!Z2="","",GAMMAINV(0.975,'cantidad pollos muertos'!Z2+(1/2),1))</f>
        <v>168.99276005477674</v>
      </c>
      <c r="AY3">
        <f>IF('cantidad pollos muertos'!AA2="","",GAMMAINV(0.025,'cantidad pollos muertos'!AA2+(1/2),1))</f>
        <v>69.236090053698319</v>
      </c>
      <c r="AZ3">
        <f>IF('cantidad pollos muertos'!AA2="","",GAMMAINV(0.975,'cantidad pollos muertos'!AA2+(1/2),1))</f>
        <v>105.65663473998677</v>
      </c>
    </row>
    <row r="4" spans="1:52" x14ac:dyDescent="0.25">
      <c r="A4" s="16">
        <v>2</v>
      </c>
      <c r="B4" t="s">
        <v>5</v>
      </c>
      <c r="C4">
        <f>IF('cantidad pollos muertos'!C3="","",GAMMAINV(0.025,'cantidad pollos muertos'!C3+(1/2),1))</f>
        <v>516.96965233938352</v>
      </c>
      <c r="D4">
        <f>IF('cantidad pollos muertos'!C3="","",GAMMAINV(0.975,'cantidad pollos muertos'!C3+(1/2),1))</f>
        <v>609.92441125514006</v>
      </c>
      <c r="E4">
        <f>IF('cantidad pollos muertos'!D3="","",GAMMAINV(0.025,'cantidad pollos muertos'!D3+(1/2),1))</f>
        <v>2714.4152288149658</v>
      </c>
      <c r="F4">
        <f>IF('cantidad pollos muertos'!D3="","",GAMMAINV(0.975,'cantidad pollos muertos'!D3+(1/2),1))</f>
        <v>2922.4790287189476</v>
      </c>
      <c r="G4">
        <f>IF('cantidad pollos muertos'!E3="","",GAMMAINV(0.025,'cantidad pollos muertos'!E3+(1/2),1))</f>
        <v>3188.8502371014001</v>
      </c>
      <c r="H4">
        <f>IF('cantidad pollos muertos'!E3="","",GAMMAINV(0.975,'cantidad pollos muertos'!E3+(1/2),1))</f>
        <v>3414.0440275083861</v>
      </c>
      <c r="I4">
        <f>IF('cantidad pollos muertos'!F3="","",GAMMAINV(0.025,'cantidad pollos muertos'!F3+(1/2),1))</f>
        <v>1015.0860812957022</v>
      </c>
      <c r="J4">
        <f>IF('cantidad pollos muertos'!F3="","",GAMMAINV(0.975,'cantidad pollos muertos'!F3+(1/2),1))</f>
        <v>1143.8080982571503</v>
      </c>
      <c r="K4">
        <f>IF('cantidad pollos muertos'!G3="","",GAMMAINV(0.025,'cantidad pollos muertos'!G3+(1/2),1))</f>
        <v>474.82502426625246</v>
      </c>
      <c r="L4">
        <f>IF('cantidad pollos muertos'!G3="","",GAMMAINV(0.975,'cantidad pollos muertos'!G3+(1/2),1))</f>
        <v>564.06901875364156</v>
      </c>
      <c r="M4">
        <f>IF('cantidad pollos muertos'!H3="","",GAMMAINV(0.025,'cantidad pollos muertos'!H3+(1/2),1))</f>
        <v>319.5015285063526</v>
      </c>
      <c r="N4">
        <f>IF('cantidad pollos muertos'!H3="","",GAMMAINV(0.975,'cantidad pollos muertos'!H3+(1/2),1))</f>
        <v>393.39239386812818</v>
      </c>
      <c r="O4">
        <f>IF('cantidad pollos muertos'!I3="","",GAMMAINV(0.025,'cantidad pollos muertos'!I3+(1/2),1))</f>
        <v>341.32455791271349</v>
      </c>
      <c r="P4">
        <f>IF('cantidad pollos muertos'!I3="","",GAMMAINV(0.975,'cantidad pollos muertos'!I3+(1/2),1))</f>
        <v>417.56938778801128</v>
      </c>
      <c r="Q4">
        <f>IF('cantidad pollos muertos'!J3="","",GAMMAINV(0.025,'cantidad pollos muertos'!J3+(1/2),1))</f>
        <v>85.427509351337406</v>
      </c>
      <c r="R4">
        <f>IF('cantidad pollos muertos'!J3="","",GAMMAINV(0.975,'cantidad pollos muertos'!J3+(1/2),1))</f>
        <v>125.46548871503119</v>
      </c>
      <c r="S4">
        <f>IF('cantidad pollos muertos'!K3="","",GAMMAINV(0.025,'cantidad pollos muertos'!K3+(1/2),1))</f>
        <v>418.4413310947719</v>
      </c>
      <c r="T4">
        <f>IF('cantidad pollos muertos'!K3="","",GAMMAINV(0.975,'cantidad pollos muertos'!K3+(1/2),1))</f>
        <v>502.45267814740237</v>
      </c>
      <c r="U4">
        <f>IF('cantidad pollos muertos'!L3="","",GAMMAINV(0.025,'cantidad pollos muertos'!L3+(1/2),1))</f>
        <v>210.12598432411747</v>
      </c>
      <c r="V4">
        <f>IF('cantidad pollos muertos'!L3="","",GAMMAINV(0.975,'cantidad pollos muertos'!L3+(1/2),1))</f>
        <v>270.76775202435721</v>
      </c>
      <c r="W4">
        <f>IF('cantidad pollos muertos'!M3="","",GAMMAINV(0.025,'cantidad pollos muertos'!M3+(1/2),1))</f>
        <v>227.00643314810102</v>
      </c>
      <c r="X4">
        <f>IF('cantidad pollos muertos'!M3="","",GAMMAINV(0.975,'cantidad pollos muertos'!M3+(1/2),1))</f>
        <v>289.88734306768032</v>
      </c>
      <c r="Y4">
        <f>IF('cantidad pollos muertos'!N3="","",GAMMAINV(0.025,'cantidad pollos muertos'!N3+(1/2),1))</f>
        <v>303.39615101052419</v>
      </c>
      <c r="Z4">
        <f>IF('cantidad pollos muertos'!N3="","",GAMMAINV(0.975,'cantidad pollos muertos'!N3+(1/2),1))</f>
        <v>375.49775208330811</v>
      </c>
      <c r="AA4" t="str">
        <f>IF('cantidad pollos muertos'!O3="","",GAMMAINV(0.025,'cantidad pollos muertos'!O3+(1/2),1))</f>
        <v/>
      </c>
      <c r="AB4" t="str">
        <f>IF('cantidad pollos muertos'!O3="","",GAMMAINV(0.975,'cantidad pollos muertos'!O3+(1/2),1))</f>
        <v/>
      </c>
      <c r="AC4">
        <f>IF('cantidad pollos muertos'!P3="","",GAMMAINV(0.025,'cantidad pollos muertos'!P3+(1/2),1))</f>
        <v>229.82369434122677</v>
      </c>
      <c r="AD4">
        <f>IF('cantidad pollos muertos'!P3="","",GAMMAINV(0.975,'cantidad pollos muertos'!P3+(1/2),1))</f>
        <v>293.07008798272483</v>
      </c>
      <c r="AE4">
        <f>IF('cantidad pollos muertos'!Q3="","",GAMMAINV(0.025,'cantidad pollos muertos'!Q3+(1/2),1))</f>
        <v>264.65105899968592</v>
      </c>
      <c r="AF4">
        <f>IF('cantidad pollos muertos'!Q3="","",GAMMAINV(0.975,'cantidad pollos muertos'!Q3+(1/2),1))</f>
        <v>332.24278851723017</v>
      </c>
      <c r="AG4">
        <f>IF('cantidad pollos muertos'!R3="","",GAMMAINV(0.025,'cantidad pollos muertos'!R3+(1/2),1))</f>
        <v>289.20437759837114</v>
      </c>
      <c r="AH4">
        <f>IF('cantidad pollos muertos'!R3="","",GAMMAINV(0.975,'cantidad pollos muertos'!R3+(1/2),1))</f>
        <v>359.68950679843465</v>
      </c>
      <c r="AK4">
        <f>IF('cantidad pollos muertos'!T3="","",GAMMAINV(0.025,'cantidad pollos muertos'!T3+(1/2),1))</f>
        <v>192.35443325967753</v>
      </c>
      <c r="AL4">
        <f>IF('cantidad pollos muertos'!T3="","",GAMMAINV(0.975,'cantidad pollos muertos'!T3+(1/2),1))</f>
        <v>250.53925393377659</v>
      </c>
      <c r="AM4">
        <f>IF('cantidad pollos muertos'!U3="","",GAMMAINV(0.025,'cantidad pollos muertos'!U3+(1/2),1))</f>
        <v>327.0879416510333</v>
      </c>
      <c r="AN4">
        <f>IF('cantidad pollos muertos'!U3="","",GAMMAINV(0.975,'cantidad pollos muertos'!U3+(1/2),1))</f>
        <v>401.80598917205975</v>
      </c>
      <c r="AO4">
        <f>IF('cantidad pollos muertos'!V3="","",GAMMAINV(0.025,'cantidad pollos muertos'!V3+(1/2),1))</f>
        <v>172.77556628449227</v>
      </c>
      <c r="AP4">
        <f>IF('cantidad pollos muertos'!V3="","",GAMMAINV(0.975,'cantidad pollos muertos'!V3+(1/2),1))</f>
        <v>228.11805566711425</v>
      </c>
      <c r="AQ4" t="str">
        <f>IF('cantidad pollos muertos'!W3="","",GAMMAINV(0.025,'cantidad pollos muertos'!W3+(1/2),1))</f>
        <v/>
      </c>
      <c r="AR4" t="str">
        <f>IF('cantidad pollos muertos'!W3="","",GAMMAINV(0.975,'cantidad pollos muertos'!W3+(1/2),1))</f>
        <v/>
      </c>
      <c r="AS4">
        <f>IF('cantidad pollos muertos'!X3="","",GAMMAINV(0.025,'cantidad pollos muertos'!X3+(1/2),1))</f>
        <v>310.02511573845828</v>
      </c>
      <c r="AT4">
        <f>IF('cantidad pollos muertos'!X3="","",GAMMAINV(0.975,'cantidad pollos muertos'!X3+(1/2),1))</f>
        <v>382.86879552448818</v>
      </c>
      <c r="AU4">
        <f>IF('cantidad pollos muertos'!Y3="","",GAMMAINV(0.025,'cantidad pollos muertos'!Y3+(1/2),1))</f>
        <v>295.82492313442356</v>
      </c>
      <c r="AV4">
        <f>IF('cantidad pollos muertos'!Y3="","",GAMMAINV(0.975,'cantidad pollos muertos'!Y3+(1/2),1))</f>
        <v>367.06897019909189</v>
      </c>
      <c r="AW4">
        <f>IF('cantidad pollos muertos'!Z3="","",GAMMAINV(0.025,'cantidad pollos muertos'!Z3+(1/2),1))</f>
        <v>467.17071684318188</v>
      </c>
      <c r="AX4">
        <f>IF('cantidad pollos muertos'!Z3="","",GAMMAINV(0.975,'cantidad pollos muertos'!Z3+(1/2),1))</f>
        <v>555.72332205455757</v>
      </c>
      <c r="AY4" t="str">
        <f>IF('cantidad pollos muertos'!AA3="","",GAMMAINV(0.025,'cantidad pollos muertos'!AA3+(1/2),1))</f>
        <v/>
      </c>
      <c r="AZ4" t="str">
        <f>IF('cantidad pollos muertos'!AA3="","",GAMMAINV(0.975,'cantidad pollos muertos'!AA3+(1/2),1))</f>
        <v/>
      </c>
    </row>
    <row r="5" spans="1:52" x14ac:dyDescent="0.25">
      <c r="A5" s="16">
        <v>3</v>
      </c>
      <c r="B5" t="s">
        <v>74</v>
      </c>
      <c r="C5" t="str">
        <f>IF('cantidad pollos muertos'!C4="","",GAMMAINV(0.025,'cantidad pollos muertos'!C4+(1/2),1))</f>
        <v/>
      </c>
      <c r="D5" t="str">
        <f>IF('cantidad pollos muertos'!C4="","",GAMMAINV(0.975,'cantidad pollos muertos'!C4+(1/2),1))</f>
        <v/>
      </c>
      <c r="E5" t="str">
        <f>IF('cantidad pollos muertos'!D4="","",GAMMAINV(0.025,'cantidad pollos muertos'!D4+(1/2),1))</f>
        <v/>
      </c>
      <c r="F5" t="str">
        <f>IF('cantidad pollos muertos'!D4="","",GAMMAINV(0.975,'cantidad pollos muertos'!D4+(1/2),1))</f>
        <v/>
      </c>
      <c r="G5" t="str">
        <f>IF('cantidad pollos muertos'!E4="","",GAMMAINV(0.025,'cantidad pollos muertos'!E4+(1/2),1))</f>
        <v/>
      </c>
      <c r="H5" t="str">
        <f>IF('cantidad pollos muertos'!E4="","",GAMMAINV(0.975,'cantidad pollos muertos'!E4+(1/2),1))</f>
        <v/>
      </c>
      <c r="I5" t="str">
        <f>IF('cantidad pollos muertos'!F4="","",GAMMAINV(0.025,'cantidad pollos muertos'!F4+(1/2),1))</f>
        <v/>
      </c>
      <c r="J5" t="str">
        <f>IF('cantidad pollos muertos'!F4="","",GAMMAINV(0.975,'cantidad pollos muertos'!F4+(1/2),1))</f>
        <v/>
      </c>
      <c r="K5" t="str">
        <f>IF('cantidad pollos muertos'!G4="","",GAMMAINV(0.025,'cantidad pollos muertos'!G4+(1/2),1))</f>
        <v/>
      </c>
      <c r="L5" t="str">
        <f>IF('cantidad pollos muertos'!G4="","",GAMMAINV(0.975,'cantidad pollos muertos'!G4+(1/2),1))</f>
        <v/>
      </c>
      <c r="M5" t="str">
        <f>IF('cantidad pollos muertos'!H4="","",GAMMAINV(0.025,'cantidad pollos muertos'!H4+(1/2),1))</f>
        <v/>
      </c>
      <c r="N5" t="str">
        <f>IF('cantidad pollos muertos'!H4="","",GAMMAINV(0.975,'cantidad pollos muertos'!H4+(1/2),1))</f>
        <v/>
      </c>
      <c r="O5" t="str">
        <f>IF('cantidad pollos muertos'!I4="","",GAMMAINV(0.025,'cantidad pollos muertos'!I4+(1/2),1))</f>
        <v/>
      </c>
      <c r="P5" t="str">
        <f>IF('cantidad pollos muertos'!I4="","",GAMMAINV(0.975,'cantidad pollos muertos'!I4+(1/2),1))</f>
        <v/>
      </c>
      <c r="Q5" t="str">
        <f>IF('cantidad pollos muertos'!J4="","",GAMMAINV(0.025,'cantidad pollos muertos'!J4+(1/2),1))</f>
        <v/>
      </c>
      <c r="R5" t="str">
        <f>IF('cantidad pollos muertos'!J4="","",GAMMAINV(0.975,'cantidad pollos muertos'!J4+(1/2),1))</f>
        <v/>
      </c>
      <c r="S5" t="str">
        <f>IF('cantidad pollos muertos'!K4="","",GAMMAINV(0.025,'cantidad pollos muertos'!K4+(1/2),1))</f>
        <v/>
      </c>
      <c r="T5" t="str">
        <f>IF('cantidad pollos muertos'!K4="","",GAMMAINV(0.975,'cantidad pollos muertos'!K4+(1/2),1))</f>
        <v/>
      </c>
      <c r="U5" t="str">
        <f>IF('cantidad pollos muertos'!L4="","",GAMMAINV(0.025,'cantidad pollos muertos'!L4+(1/2),1))</f>
        <v/>
      </c>
      <c r="V5" t="str">
        <f>IF('cantidad pollos muertos'!L4="","",GAMMAINV(0.975,'cantidad pollos muertos'!L4+(1/2),1))</f>
        <v/>
      </c>
      <c r="W5">
        <f>IF('cantidad pollos muertos'!M4="","",GAMMAINV(0.025,'cantidad pollos muertos'!M4+(1/2),1))</f>
        <v>351.77431892450113</v>
      </c>
      <c r="X5">
        <f>IF('cantidad pollos muertos'!M4="","",GAMMAINV(0.975,'cantidad pollos muertos'!M4+(1/2),1))</f>
        <v>429.11963695753309</v>
      </c>
      <c r="Y5">
        <f>IF('cantidad pollos muertos'!N4="","",GAMMAINV(0.025,'cantidad pollos muertos'!N4+(1/2),1))</f>
        <v>67.448256305265616</v>
      </c>
      <c r="Z5">
        <f>IF('cantidad pollos muertos'!N4="","",GAMMAINV(0.975,'cantidad pollos muertos'!N4+(1/2),1))</f>
        <v>103.44443090775799</v>
      </c>
      <c r="AA5" t="str">
        <f>IF('cantidad pollos muertos'!O4="","",GAMMAINV(0.025,'cantidad pollos muertos'!O4+(1/2),1))</f>
        <v/>
      </c>
      <c r="AB5" t="str">
        <f>IF('cantidad pollos muertos'!O4="","",GAMMAINV(0.975,'cantidad pollos muertos'!O4+(1/2),1))</f>
        <v/>
      </c>
      <c r="AC5">
        <f>IF('cantidad pollos muertos'!P4="","",GAMMAINV(0.025,'cantidad pollos muertos'!P4+(1/2),1))</f>
        <v>41.867513849812639</v>
      </c>
      <c r="AD5">
        <f>IF('cantidad pollos muertos'!P4="","",GAMMAINV(0.975,'cantidad pollos muertos'!P4+(1/2),1))</f>
        <v>71.024322115123894</v>
      </c>
      <c r="AE5">
        <f>IF('cantidad pollos muertos'!Q4="","",GAMMAINV(0.025,'cantidad pollos muertos'!Q4+(1/2),1))</f>
        <v>78.210322127740184</v>
      </c>
      <c r="AF5">
        <f>IF('cantidad pollos muertos'!Q4="","",GAMMAINV(0.975,'cantidad pollos muertos'!Q4+(1/2),1))</f>
        <v>116.68256711663008</v>
      </c>
      <c r="AG5">
        <f>IF('cantidad pollos muertos'!R4="","",GAMMAINV(0.025,'cantidad pollos muertos'!R4+(1/2),1))</f>
        <v>51.484124143889233</v>
      </c>
      <c r="AH5">
        <f>IF('cantidad pollos muertos'!R4="","",GAMMAINV(0.975,'cantidad pollos muertos'!R4+(1/2),1))</f>
        <v>83.40812257489047</v>
      </c>
      <c r="AK5">
        <f>IF('cantidad pollos muertos'!T4="","",GAMMAINV(0.025,'cantidad pollos muertos'!T4+(1/2),1))</f>
        <v>30.694387291605764</v>
      </c>
      <c r="AL5">
        <f>IF('cantidad pollos muertos'!T4="","",GAMMAINV(0.975,'cantidad pollos muertos'!T4+(1/2),1))</f>
        <v>56.196686807634066</v>
      </c>
      <c r="AM5">
        <f>IF('cantidad pollos muertos'!U4="","",GAMMAINV(0.025,'cantidad pollos muertos'!U4+(1/2),1))</f>
        <v>46.223113117961788</v>
      </c>
      <c r="AN5">
        <f>IF('cantidad pollos muertos'!U4="","",GAMMAINV(0.975,'cantidad pollos muertos'!U4+(1/2),1))</f>
        <v>76.668928178658518</v>
      </c>
      <c r="AO5">
        <f>IF('cantidad pollos muertos'!V4="","",GAMMAINV(0.025,'cantidad pollos muertos'!V4+(1/2),1))</f>
        <v>67.448256305265616</v>
      </c>
      <c r="AP5">
        <f>IF('cantidad pollos muertos'!V4="","",GAMMAINV(0.975,'cantidad pollos muertos'!V4+(1/2),1))</f>
        <v>103.44443090775799</v>
      </c>
      <c r="AQ5" t="str">
        <f>IF('cantidad pollos muertos'!W4="","",GAMMAINV(0.025,'cantidad pollos muertos'!W4+(1/2),1))</f>
        <v/>
      </c>
      <c r="AR5" t="str">
        <f>IF('cantidad pollos muertos'!W4="","",GAMMAINV(0.975,'cantidad pollos muertos'!W4+(1/2),1))</f>
        <v/>
      </c>
      <c r="AS5">
        <f>IF('cantidad pollos muertos'!X4="","",GAMMAINV(0.025,'cantidad pollos muertos'!X4+(1/2),1))</f>
        <v>66.555282724745524</v>
      </c>
      <c r="AT5">
        <f>IF('cantidad pollos muertos'!X4="","",GAMMAINV(0.975,'cantidad pollos muertos'!X4+(1/2),1))</f>
        <v>102.33738501995983</v>
      </c>
      <c r="AU5">
        <f>IF('cantidad pollos muertos'!Y4="","",GAMMAINV(0.025,'cantidad pollos muertos'!Y4+(1/2),1))</f>
        <v>123.73802262051886</v>
      </c>
      <c r="AV5">
        <f>IF('cantidad pollos muertos'!Y4="","",GAMMAINV(0.975,'cantidad pollos muertos'!Y4+(1/2),1))</f>
        <v>171.15535129800489</v>
      </c>
      <c r="AW5">
        <f>IF('cantidad pollos muertos'!Z4="","",GAMMAINV(0.025,'cantidad pollos muertos'!Z4+(1/2),1))</f>
        <v>92.674172059845546</v>
      </c>
      <c r="AX5">
        <f>IF('cantidad pollos muertos'!Z4="","",GAMMAINV(0.975,'cantidad pollos muertos'!Z4+(1/2),1))</f>
        <v>134.21891930249276</v>
      </c>
      <c r="AY5">
        <f>IF('cantidad pollos muertos'!AA4="","",GAMMAINV(0.025,'cantidad pollos muertos'!AA4+(1/2),1))</f>
        <v>142.16968219363059</v>
      </c>
      <c r="AZ5">
        <f>IF('cantidad pollos muertos'!AA4="","",GAMMAINV(0.975,'cantidad pollos muertos'!AA4+(1/2),1))</f>
        <v>192.72380391295633</v>
      </c>
    </row>
    <row r="6" spans="1:52" x14ac:dyDescent="0.25">
      <c r="A6" s="16">
        <v>4</v>
      </c>
      <c r="B6" t="s">
        <v>16</v>
      </c>
      <c r="C6">
        <f>IF('cantidad pollos muertos'!C5="","",GAMMAINV(0.025,'cantidad pollos muertos'!C5+(1/2),1))</f>
        <v>62.100315262370202</v>
      </c>
      <c r="D6">
        <f>IF('cantidad pollos muertos'!C5="","",GAMMAINV(0.975,'cantidad pollos muertos'!C5+(1/2),1))</f>
        <v>96.792247666792676</v>
      </c>
      <c r="E6">
        <f>IF('cantidad pollos muertos'!D5="","",GAMMAINV(0.025,'cantidad pollos muertos'!D5+(1/2),1))</f>
        <v>80.91309119682343</v>
      </c>
      <c r="F6">
        <f>IF('cantidad pollos muertos'!D5="","",GAMMAINV(0.975,'cantidad pollos muertos'!D5+(1/2),1))</f>
        <v>119.9798409138221</v>
      </c>
      <c r="G6">
        <f>IF('cantidad pollos muertos'!E5="","",GAMMAINV(0.025,'cantidad pollos muertos'!E5+(1/2),1))</f>
        <v>88.141732680851817</v>
      </c>
      <c r="H6">
        <f>IF('cantidad pollos muertos'!E5="","",GAMMAINV(0.975,'cantidad pollos muertos'!E5+(1/2),1))</f>
        <v>128.75130200416774</v>
      </c>
      <c r="I6">
        <f>IF('cantidad pollos muertos'!F5="","",GAMMAINV(0.025,'cantidad pollos muertos'!F5+(1/2),1))</f>
        <v>70.13092837414608</v>
      </c>
      <c r="J6">
        <f>IF('cantidad pollos muertos'!F5="","",GAMMAINV(0.975,'cantidad pollos muertos'!F5+(1/2),1))</f>
        <v>106.76181456300202</v>
      </c>
      <c r="K6">
        <f>IF('cantidad pollos muertos'!G5="","",GAMMAINV(0.025,'cantidad pollos muertos'!G5+(1/2),1))</f>
        <v>66.555282724745524</v>
      </c>
      <c r="L6">
        <f>IF('cantidad pollos muertos'!G5="","",GAMMAINV(0.975,'cantidad pollos muertos'!G5+(1/2),1))</f>
        <v>102.33738501995983</v>
      </c>
      <c r="M6">
        <f>IF('cantidad pollos muertos'!H5="","",GAMMAINV(0.025,'cantidad pollos muertos'!H5+(1/2),1))</f>
        <v>38.404302086786373</v>
      </c>
      <c r="N6">
        <f>IF('cantidad pollos muertos'!H5="","",GAMMAINV(0.975,'cantidad pollos muertos'!H5+(1/2),1))</f>
        <v>66.487340707595948</v>
      </c>
      <c r="O6">
        <f>IF('cantidad pollos muertos'!I5="","",GAMMAINV(0.025,'cantidad pollos muertos'!I5+(1/2),1))</f>
        <v>21.47513743774951</v>
      </c>
      <c r="P6">
        <f>IF('cantidad pollos muertos'!I5="","",GAMMAINV(0.975,'cantidad pollos muertos'!I5+(1/2),1))</f>
        <v>43.414795283643059</v>
      </c>
      <c r="Q6">
        <f>IF('cantidad pollos muertos'!J5="","",GAMMAINV(0.025,'cantidad pollos muertos'!J5+(1/2),1))</f>
        <v>66.555282724745524</v>
      </c>
      <c r="R6">
        <f>IF('cantidad pollos muertos'!J5="","",GAMMAINV(0.975,'cantidad pollos muertos'!J5+(1/2),1))</f>
        <v>102.33738501995983</v>
      </c>
      <c r="S6">
        <f>IF('cantidad pollos muertos'!K5="","",GAMMAINV(0.025,'cantidad pollos muertos'!K5+(1/2),1))</f>
        <v>56.777856776887383</v>
      </c>
      <c r="T6">
        <f>IF('cantidad pollos muertos'!K5="","",GAMMAINV(0.975,'cantidad pollos muertos'!K5+(1/2),1))</f>
        <v>90.114561196020517</v>
      </c>
      <c r="U6">
        <f>IF('cantidad pollos muertos'!L5="","",GAMMAINV(0.025,'cantidad pollos muertos'!L5+(1/2),1))</f>
        <v>45.349793337168819</v>
      </c>
      <c r="V6">
        <f>IF('cantidad pollos muertos'!L5="","",GAMMAINV(0.975,'cantidad pollos muertos'!L5+(1/2),1))</f>
        <v>75.542209670406564</v>
      </c>
      <c r="W6">
        <f>IF('cantidad pollos muertos'!M5="","",GAMMAINV(0.025,'cantidad pollos muertos'!M5+(1/2),1))</f>
        <v>30.694387291605764</v>
      </c>
      <c r="X6">
        <f>IF('cantidad pollos muertos'!M5="","",GAMMAINV(0.975,'cantidad pollos muertos'!M5+(1/2),1))</f>
        <v>56.196686807634066</v>
      </c>
      <c r="Y6">
        <f>IF('cantidad pollos muertos'!N5="","",GAMMAINV(0.025,'cantidad pollos muertos'!N5+(1/2),1))</f>
        <v>44.47754524508602</v>
      </c>
      <c r="Z6">
        <f>IF('cantidad pollos muertos'!N5="","",GAMMAINV(0.975,'cantidad pollos muertos'!N5+(1/2),1))</f>
        <v>74.414418156443148</v>
      </c>
      <c r="AA6" t="str">
        <f>IF('cantidad pollos muertos'!O5="","",GAMMAINV(0.025,'cantidad pollos muertos'!O5+(1/2),1))</f>
        <v/>
      </c>
      <c r="AB6" t="str">
        <f>IF('cantidad pollos muertos'!O5="","",GAMMAINV(0.975,'cantidad pollos muertos'!O5+(1/2),1))</f>
        <v/>
      </c>
      <c r="AC6">
        <f>IF('cantidad pollos muertos'!P5="","",GAMMAINV(0.025,'cantidad pollos muertos'!P5+(1/2),1))</f>
        <v>46.223113117961788</v>
      </c>
      <c r="AD6">
        <f>IF('cantidad pollos muertos'!P5="","",GAMMAINV(0.975,'cantidad pollos muertos'!P5+(1/2),1))</f>
        <v>76.668928178658518</v>
      </c>
      <c r="AE6">
        <f>IF('cantidad pollos muertos'!Q5="","",GAMMAINV(0.025,'cantidad pollos muertos'!Q5+(1/2),1))</f>
        <v>30.694387291605764</v>
      </c>
      <c r="AF6">
        <f>IF('cantidad pollos muertos'!Q5="","",GAMMAINV(0.975,'cantidad pollos muertos'!Q5+(1/2),1))</f>
        <v>56.196686807634066</v>
      </c>
      <c r="AG6">
        <f>IF('cantidad pollos muertos'!R5="","",GAMMAINV(0.025,'cantidad pollos muertos'!R5+(1/2),1))</f>
        <v>92.674172059845546</v>
      </c>
      <c r="AH6">
        <f>IF('cantidad pollos muertos'!R5="","",GAMMAINV(0.975,'cantidad pollos muertos'!R5+(1/2),1))</f>
        <v>134.21891930249276</v>
      </c>
      <c r="AK6">
        <f>IF('cantidad pollos muertos'!T5="","",GAMMAINV(0.025,'cantidad pollos muertos'!T5+(1/2),1))</f>
        <v>19.83092967575783</v>
      </c>
      <c r="AL6">
        <f>IF('cantidad pollos muertos'!T5="","",GAMMAINV(0.975,'cantidad pollos muertos'!T5+(1/2),1))</f>
        <v>41.058702970119143</v>
      </c>
      <c r="AM6">
        <f>IF('cantidad pollos muertos'!U5="","",GAMMAINV(0.025,'cantidad pollos muertos'!U5+(1/2),1))</f>
        <v>47.972862736724181</v>
      </c>
      <c r="AN6">
        <f>IF('cantidad pollos muertos'!U5="","",GAMMAINV(0.975,'cantidad pollos muertos'!U5+(1/2),1))</f>
        <v>78.919251441282341</v>
      </c>
      <c r="AO6">
        <f>IF('cantidad pollos muertos'!V5="","",GAMMAINV(0.025,'cantidad pollos muertos'!V5+(1/2),1))</f>
        <v>28.999208263699717</v>
      </c>
      <c r="AP6">
        <f>IF('cantidad pollos muertos'!V5="","",GAMMAINV(0.975,'cantidad pollos muertos'!V5+(1/2),1))</f>
        <v>53.891704832667266</v>
      </c>
      <c r="AQ6" t="str">
        <f>IF('cantidad pollos muertos'!W5="","",GAMMAINV(0.025,'cantidad pollos muertos'!W5+(1/2),1))</f>
        <v/>
      </c>
      <c r="AR6" t="str">
        <f>IF('cantidad pollos muertos'!W5="","",GAMMAINV(0.975,'cantidad pollos muertos'!W5+(1/2),1))</f>
        <v/>
      </c>
      <c r="AS6">
        <f>IF('cantidad pollos muertos'!X5="","",GAMMAINV(0.025,'cantidad pollos muertos'!X5+(1/2),1))</f>
        <v>118.22917231280019</v>
      </c>
      <c r="AT6">
        <f>IF('cantidad pollos muertos'!X5="","",GAMMAINV(0.975,'cantidad pollos muertos'!X5+(1/2),1))</f>
        <v>164.66416170522081</v>
      </c>
      <c r="AU6">
        <f>IF('cantidad pollos muertos'!Y5="","",GAMMAINV(0.025,'cantidad pollos muertos'!Y5+(1/2),1))</f>
        <v>42.736375985688582</v>
      </c>
      <c r="AV6">
        <f>IF('cantidad pollos muertos'!Y5="","",GAMMAINV(0.975,'cantidad pollos muertos'!Y5+(1/2),1))</f>
        <v>72.155503971269738</v>
      </c>
      <c r="AW6">
        <f>IF('cantidad pollos muertos'!Z5="","",GAMMAINV(0.025,'cantidad pollos muertos'!Z5+(1/2),1))</f>
        <v>138.47546956068027</v>
      </c>
      <c r="AX6">
        <f>IF('cantidad pollos muertos'!Z5="","",GAMMAINV(0.975,'cantidad pollos muertos'!Z5+(1/2),1))</f>
        <v>188.41799632239622</v>
      </c>
      <c r="AY6">
        <f>IF('cantidad pollos muertos'!AA5="","",GAMMAINV(0.025,'cantidad pollos muertos'!AA5+(1/2),1))</f>
        <v>42.736375985688582</v>
      </c>
      <c r="AZ6">
        <f>IF('cantidad pollos muertos'!AA5="","",GAMMAINV(0.975,'cantidad pollos muertos'!AA5+(1/2),1))</f>
        <v>72.155503971269738</v>
      </c>
    </row>
    <row r="7" spans="1:52" x14ac:dyDescent="0.25">
      <c r="A7" s="16">
        <v>5</v>
      </c>
      <c r="B7" t="s">
        <v>25</v>
      </c>
      <c r="C7">
        <f>IF('cantidad pollos muertos'!C6="","",GAMMAINV(0.025,'cantidad pollos muertos'!C6+(1/2),1))</f>
        <v>44.47754524508602</v>
      </c>
      <c r="D7">
        <f>IF('cantidad pollos muertos'!C6="","",GAMMAINV(0.975,'cantidad pollos muertos'!C6+(1/2),1))</f>
        <v>74.414418156443148</v>
      </c>
      <c r="E7">
        <f>IF('cantidad pollos muertos'!D6="","",GAMMAINV(0.025,'cantidad pollos muertos'!D6+(1/2),1))</f>
        <v>75.512217647445581</v>
      </c>
      <c r="F7">
        <f>IF('cantidad pollos muertos'!D6="","",GAMMAINV(0.975,'cantidad pollos muertos'!D6+(1/2),1))</f>
        <v>113.38062596936612</v>
      </c>
      <c r="G7">
        <f>IF('cantidad pollos muertos'!E6="","",GAMMAINV(0.025,'cantidad pollos muertos'!E6+(1/2),1))</f>
        <v>132.94130350503522</v>
      </c>
      <c r="H7">
        <f>IF('cantidad pollos muertos'!E6="","",GAMMAINV(0.975,'cantidad pollos muertos'!E6+(1/2),1))</f>
        <v>181.95213009999131</v>
      </c>
      <c r="I7">
        <f>IF('cantidad pollos muertos'!F6="","",GAMMAINV(0.025,'cantidad pollos muertos'!F6+(1/2),1))</f>
        <v>117.31204422916028</v>
      </c>
      <c r="J7">
        <f>IF('cantidad pollos muertos'!F6="","",GAMMAINV(0.975,'cantidad pollos muertos'!F6+(1/2),1))</f>
        <v>163.58128280422588</v>
      </c>
      <c r="K7">
        <f>IF('cantidad pollos muertos'!G6="","",GAMMAINV(0.025,'cantidad pollos muertos'!G6+(1/2),1))</f>
        <v>119.14659511982991</v>
      </c>
      <c r="L7">
        <f>IF('cantidad pollos muertos'!G6="","",GAMMAINV(0.975,'cantidad pollos muertos'!G6+(1/2),1))</f>
        <v>165.74674578385378</v>
      </c>
      <c r="M7">
        <f>IF('cantidad pollos muertos'!H6="","",GAMMAINV(0.025,'cantidad pollos muertos'!H6+(1/2),1))</f>
        <v>35.820758132639803</v>
      </c>
      <c r="N7">
        <f>IF('cantidad pollos muertos'!H6="","",GAMMAINV(0.975,'cantidad pollos muertos'!H6+(1/2),1))</f>
        <v>63.070718720047985</v>
      </c>
      <c r="O7">
        <f>IF('cantidad pollos muertos'!I6="","",GAMMAINV(0.025,'cantidad pollos muertos'!I6+(1/2),1))</f>
        <v>72.819004490068878</v>
      </c>
      <c r="P7">
        <f>IF('cantidad pollos muertos'!I6="","",GAMMAINV(0.975,'cantidad pollos muertos'!I6+(1/2),1))</f>
        <v>110.07379046221725</v>
      </c>
      <c r="Q7">
        <f>IF('cantidad pollos muertos'!J6="","",GAMMAINV(0.025,'cantidad pollos muertos'!J6+(1/2),1))</f>
        <v>43.606396503709874</v>
      </c>
      <c r="R7">
        <f>IF('cantidad pollos muertos'!J6="","",GAMMAINV(0.975,'cantidad pollos muertos'!J6+(1/2),1))</f>
        <v>73.285525905634486</v>
      </c>
      <c r="S7">
        <f>IF('cantidad pollos muertos'!K6="","",GAMMAINV(0.025,'cantidad pollos muertos'!K6+(1/2),1))</f>
        <v>28.154451416719834</v>
      </c>
      <c r="T7">
        <f>IF('cantidad pollos muertos'!K6="","",GAMMAINV(0.975,'cantidad pollos muertos'!K6+(1/2),1))</f>
        <v>52.736375009151523</v>
      </c>
      <c r="U7">
        <f>IF('cantidad pollos muertos'!L6="","",GAMMAINV(0.025,'cantidad pollos muertos'!L6+(1/2),1))</f>
        <v>113.64654356442688</v>
      </c>
      <c r="V7">
        <f>IF('cantidad pollos muertos'!L6="","",GAMMAINV(0.975,'cantidad pollos muertos'!L6+(1/2),1))</f>
        <v>159.24675449675792</v>
      </c>
      <c r="W7">
        <f>IF('cantidad pollos muertos'!M6="","",GAMMAINV(0.025,'cantidad pollos muertos'!M6+(1/2),1))</f>
        <v>38.404302086786373</v>
      </c>
      <c r="X7">
        <f>IF('cantidad pollos muertos'!M6="","",GAMMAINV(0.975,'cantidad pollos muertos'!M6+(1/2),1))</f>
        <v>66.487340707595948</v>
      </c>
      <c r="Y7">
        <f>IF('cantidad pollos muertos'!N6="","",GAMMAINV(0.025,'cantidad pollos muertos'!N6+(1/2),1))</f>
        <v>51.484124143889233</v>
      </c>
      <c r="Z7">
        <f>IF('cantidad pollos muertos'!N6="","",GAMMAINV(0.975,'cantidad pollos muertos'!N6+(1/2),1))</f>
        <v>83.40812257489047</v>
      </c>
      <c r="AA7" t="str">
        <f>IF('cantidad pollos muertos'!O6="","",GAMMAINV(0.025,'cantidad pollos muertos'!O6+(1/2),1))</f>
        <v/>
      </c>
      <c r="AB7" t="str">
        <f>IF('cantidad pollos muertos'!O6="","",GAMMAINV(0.975,'cantidad pollos muertos'!O6+(1/2),1))</f>
        <v/>
      </c>
      <c r="AC7">
        <f>IF('cantidad pollos muertos'!P6="","",GAMMAINV(0.025,'cantidad pollos muertos'!P6+(1/2),1))</f>
        <v>105.41772825193287</v>
      </c>
      <c r="AD7">
        <f>IF('cantidad pollos muertos'!P6="","",GAMMAINV(0.975,'cantidad pollos muertos'!P6+(1/2),1))</f>
        <v>149.47549790376362</v>
      </c>
      <c r="AE7">
        <f>IF('cantidad pollos muertos'!Q6="","",GAMMAINV(0.025,'cantidad pollos muertos'!Q6+(1/2),1))</f>
        <v>42.736375985688582</v>
      </c>
      <c r="AF7">
        <f>IF('cantidad pollos muertos'!Q6="","",GAMMAINV(0.975,'cantidad pollos muertos'!Q6+(1/2),1))</f>
        <v>72.155503971269738</v>
      </c>
      <c r="AG7">
        <f>IF('cantidad pollos muertos'!R6="","",GAMMAINV(0.025,'cantidad pollos muertos'!R6+(1/2),1))</f>
        <v>32.396680742579541</v>
      </c>
      <c r="AH7">
        <f>IF('cantidad pollos muertos'!R6="","",GAMMAINV(0.975,'cantidad pollos muertos'!R6+(1/2),1))</f>
        <v>58.494539771790699</v>
      </c>
      <c r="AK7">
        <f>IF('cantidad pollos muertos'!T6="","",GAMMAINV(0.025,'cantidad pollos muertos'!T6+(1/2),1))</f>
        <v>51.484124143889233</v>
      </c>
      <c r="AL7">
        <f>IF('cantidad pollos muertos'!T6="","",GAMMAINV(0.975,'cantidad pollos muertos'!T6+(1/2),1))</f>
        <v>83.40812257489047</v>
      </c>
      <c r="AM7">
        <f>IF('cantidad pollos muertos'!U6="","",GAMMAINV(0.025,'cantidad pollos muertos'!U6+(1/2),1))</f>
        <v>60.323184053048578</v>
      </c>
      <c r="AN7">
        <f>IF('cantidad pollos muertos'!U6="","",GAMMAINV(0.975,'cantidad pollos muertos'!U6+(1/2),1))</f>
        <v>94.569333095614553</v>
      </c>
      <c r="AO7">
        <f>IF('cantidad pollos muertos'!V6="","",GAMMAINV(0.025,'cantidad pollos muertos'!V6+(1/2),1))</f>
        <v>60.323184053048578</v>
      </c>
      <c r="AP7">
        <f>IF('cantidad pollos muertos'!V6="","",GAMMAINV(0.975,'cantidad pollos muertos'!V6+(1/2),1))</f>
        <v>94.569333095614553</v>
      </c>
      <c r="AQ7" t="str">
        <f>IF('cantidad pollos muertos'!W6="","",GAMMAINV(0.025,'cantidad pollos muertos'!W6+(1/2),1))</f>
        <v/>
      </c>
      <c r="AR7" t="str">
        <f>IF('cantidad pollos muertos'!W6="","",GAMMAINV(0.975,'cantidad pollos muertos'!W6+(1/2),1))</f>
        <v/>
      </c>
      <c r="AS7">
        <f>IF('cantidad pollos muertos'!X6="","",GAMMAINV(0.025,'cantidad pollos muertos'!X6+(1/2),1))</f>
        <v>78.210322127740184</v>
      </c>
      <c r="AT7">
        <f>IF('cantidad pollos muertos'!X6="","",GAMMAINV(0.975,'cantidad pollos muertos'!X6+(1/2),1))</f>
        <v>116.68256711663008</v>
      </c>
      <c r="AU7">
        <f>IF('cantidad pollos muertos'!Y6="","",GAMMAINV(0.025,'cantidad pollos muertos'!Y6+(1/2),1))</f>
        <v>60.323184053048578</v>
      </c>
      <c r="AV7">
        <f>IF('cantidad pollos muertos'!Y6="","",GAMMAINV(0.975,'cantidad pollos muertos'!Y6+(1/2),1))</f>
        <v>94.569333095614553</v>
      </c>
      <c r="AW7">
        <f>IF('cantidad pollos muertos'!Z6="","",GAMMAINV(0.025,'cantidad pollos muertos'!Z6+(1/2),1))</f>
        <v>29.845876516766921</v>
      </c>
      <c r="AX7">
        <f>IF('cantidad pollos muertos'!Z6="","",GAMMAINV(0.975,'cantidad pollos muertos'!Z6+(1/2),1))</f>
        <v>55.045119037444387</v>
      </c>
      <c r="AY7">
        <f>IF('cantidad pollos muertos'!AA6="","",GAMMAINV(0.025,'cantidad pollos muertos'!AA6+(1/2),1))</f>
        <v>152.3472322788605</v>
      </c>
      <c r="AZ7">
        <f>IF('cantidad pollos muertos'!AA6="","",GAMMAINV(0.975,'cantidad pollos muertos'!AA6+(1/2),1))</f>
        <v>204.54630473308362</v>
      </c>
    </row>
    <row r="8" spans="1:52" x14ac:dyDescent="0.25">
      <c r="A8" s="16">
        <v>6</v>
      </c>
      <c r="B8" t="s">
        <v>12</v>
      </c>
      <c r="C8">
        <f>IF('cantidad pollos muertos'!C7="","",GAMMAINV(0.025,'cantidad pollos muertos'!C7+(1/2),1))</f>
        <v>158.83708624586913</v>
      </c>
      <c r="D8">
        <f>IF('cantidad pollos muertos'!C7="","",GAMMAINV(0.975,'cantidad pollos muertos'!C7+(1/2),1))</f>
        <v>212.05647999384703</v>
      </c>
      <c r="E8">
        <f>IF('cantidad pollos muertos'!D7="","",GAMMAINV(0.025,'cantidad pollos muertos'!D7+(1/2),1))</f>
        <v>42.736375985688582</v>
      </c>
      <c r="F8">
        <f>IF('cantidad pollos muertos'!D7="","",GAMMAINV(0.975,'cantidad pollos muertos'!D7+(1/2),1))</f>
        <v>72.155503971269738</v>
      </c>
      <c r="G8">
        <f>IF('cantidad pollos muertos'!E7="","",GAMMAINV(0.025,'cantidad pollos muertos'!E7+(1/2),1))</f>
        <v>72.819004490068878</v>
      </c>
      <c r="H8">
        <f>IF('cantidad pollos muertos'!E7="","",GAMMAINV(0.975,'cantidad pollos muertos'!E7+(1/2),1))</f>
        <v>110.07379046221725</v>
      </c>
      <c r="I8">
        <f>IF('cantidad pollos muertos'!F7="","",GAMMAINV(0.025,'cantidad pollos muertos'!F7+(1/2),1))</f>
        <v>103.59279761759664</v>
      </c>
      <c r="J8">
        <f>IF('cantidad pollos muertos'!F7="","",GAMMAINV(0.975,'cantidad pollos muertos'!F7+(1/2),1))</f>
        <v>147.3004111432507</v>
      </c>
      <c r="K8">
        <f>IF('cantidad pollos muertos'!G7="","",GAMMAINV(0.025,'cantidad pollos muertos'!G7+(1/2),1))</f>
        <v>57.663034081546456</v>
      </c>
      <c r="L8">
        <f>IF('cantidad pollos muertos'!G7="","",GAMMAINV(0.975,'cantidad pollos muertos'!G7+(1/2),1))</f>
        <v>91.229409702209395</v>
      </c>
      <c r="M8">
        <f>IF('cantidad pollos muertos'!H7="","",GAMMAINV(0.025,'cantidad pollos muertos'!H7+(1/2),1))</f>
        <v>21.47513743774951</v>
      </c>
      <c r="N8">
        <f>IF('cantidad pollos muertos'!H7="","",GAMMAINV(0.975,'cantidad pollos muertos'!H7+(1/2),1))</f>
        <v>43.414795283643059</v>
      </c>
      <c r="O8">
        <f>IF('cantidad pollos muertos'!I7="","",GAMMAINV(0.025,'cantidad pollos muertos'!I7+(1/2),1))</f>
        <v>21.47513743774951</v>
      </c>
      <c r="P8">
        <f>IF('cantidad pollos muertos'!I7="","",GAMMAINV(0.975,'cantidad pollos muertos'!I7+(1/2),1))</f>
        <v>43.414795283643059</v>
      </c>
      <c r="Q8">
        <f>IF('cantidad pollos muertos'!J7="","",GAMMAINV(0.025,'cantidad pollos muertos'!J7+(1/2),1))</f>
        <v>28.999208263699717</v>
      </c>
      <c r="R8">
        <f>IF('cantidad pollos muertos'!J7="","",GAMMAINV(0.975,'cantidad pollos muertos'!J7+(1/2),1))</f>
        <v>53.891704832667266</v>
      </c>
      <c r="S8">
        <f>IF('cantidad pollos muertos'!K7="","",GAMMAINV(0.025,'cantidad pollos muertos'!K7+(1/2),1))</f>
        <v>94.490068117969813</v>
      </c>
      <c r="T8">
        <f>IF('cantidad pollos muertos'!K7="","",GAMMAINV(0.975,'cantidad pollos muertos'!K7+(1/2),1))</f>
        <v>136.40304452497662</v>
      </c>
      <c r="U8">
        <f>IF('cantidad pollos muertos'!L7="","",GAMMAINV(0.025,'cantidad pollos muertos'!L7+(1/2),1))</f>
        <v>33.250344584097988</v>
      </c>
      <c r="V8">
        <f>IF('cantidad pollos muertos'!L7="","",GAMMAINV(0.975,'cantidad pollos muertos'!L7+(1/2),1))</f>
        <v>59.640944273247818</v>
      </c>
      <c r="W8">
        <f>IF('cantidad pollos muertos'!M7="","",GAMMAINV(0.025,'cantidad pollos muertos'!M7+(1/2),1))</f>
        <v>31.544675743341298</v>
      </c>
      <c r="X8">
        <f>IF('cantidad pollos muertos'!M7="","",GAMMAINV(0.975,'cantidad pollos muertos'!M7+(1/2),1))</f>
        <v>57.34647326015304</v>
      </c>
      <c r="Y8">
        <f>IF('cantidad pollos muertos'!N7="","",GAMMAINV(0.025,'cantidad pollos muertos'!N7+(1/2),1))</f>
        <v>63.880273249180242</v>
      </c>
      <c r="Z8">
        <f>IF('cantidad pollos muertos'!N7="","",GAMMAINV(0.975,'cantidad pollos muertos'!N7+(1/2),1))</f>
        <v>99.012333175593525</v>
      </c>
      <c r="AA8" t="str">
        <f>IF('cantidad pollos muertos'!O7="","",GAMMAINV(0.025,'cantidad pollos muertos'!O7+(1/2),1))</f>
        <v/>
      </c>
      <c r="AB8" t="str">
        <f>IF('cantidad pollos muertos'!O7="","",GAMMAINV(0.975,'cantidad pollos muertos'!O7+(1/2),1))</f>
        <v/>
      </c>
      <c r="AC8">
        <f>IF('cantidad pollos muertos'!P7="","",GAMMAINV(0.025,'cantidad pollos muertos'!P7+(1/2),1))</f>
        <v>33.250344584097988</v>
      </c>
      <c r="AD8">
        <f>IF('cantidad pollos muertos'!P7="","",GAMMAINV(0.975,'cantidad pollos muertos'!P7+(1/2),1))</f>
        <v>59.640944273247818</v>
      </c>
      <c r="AE8">
        <f>IF('cantidad pollos muertos'!Q7="","",GAMMAINV(0.025,'cantidad pollos muertos'!Q7+(1/2),1))</f>
        <v>29.845876516766921</v>
      </c>
      <c r="AF8">
        <f>IF('cantidad pollos muertos'!Q7="","",GAMMAINV(0.975,'cantidad pollos muertos'!Q7+(1/2),1))</f>
        <v>55.045119037444387</v>
      </c>
      <c r="AG8">
        <f>IF('cantidad pollos muertos'!R7="","",GAMMAINV(0.025,'cantidad pollos muertos'!R7+(1/2),1))</f>
        <v>28.999208263699717</v>
      </c>
      <c r="AH8">
        <f>IF('cantidad pollos muertos'!R7="","",GAMMAINV(0.975,'cantidad pollos muertos'!R7+(1/2),1))</f>
        <v>53.891704832667266</v>
      </c>
      <c r="AK8">
        <f>IF('cantidad pollos muertos'!T7="","",GAMMAINV(0.025,'cantidad pollos muertos'!T7+(1/2),1))</f>
        <v>36.680540095641831</v>
      </c>
      <c r="AL8">
        <f>IF('cantidad pollos muertos'!T7="","",GAMMAINV(0.975,'cantidad pollos muertos'!T7+(1/2),1))</f>
        <v>64.210994321920154</v>
      </c>
      <c r="AM8">
        <f>IF('cantidad pollos muertos'!U7="","",GAMMAINV(0.025,'cantidad pollos muertos'!U7+(1/2),1))</f>
        <v>11.827162278796511</v>
      </c>
      <c r="AN8">
        <f>IF('cantidad pollos muertos'!U7="","",GAMMAINV(0.975,'cantidad pollos muertos'!U7+(1/2),1))</f>
        <v>29.060029867343136</v>
      </c>
      <c r="AO8">
        <f>IF('cantidad pollos muertos'!V7="","",GAMMAINV(0.025,'cantidad pollos muertos'!V7+(1/2),1))</f>
        <v>44.47754524508602</v>
      </c>
      <c r="AP8">
        <f>IF('cantidad pollos muertos'!V7="","",GAMMAINV(0.975,'cantidad pollos muertos'!V7+(1/2),1))</f>
        <v>74.414418156443148</v>
      </c>
      <c r="AQ8" t="str">
        <f>IF('cantidad pollos muertos'!W7="","",GAMMAINV(0.025,'cantidad pollos muertos'!W7+(1/2),1))</f>
        <v/>
      </c>
      <c r="AR8" t="str">
        <f>IF('cantidad pollos muertos'!W7="","",GAMMAINV(0.975,'cantidad pollos muertos'!W7+(1/2),1))</f>
        <v/>
      </c>
      <c r="AS8">
        <f>IF('cantidad pollos muertos'!X7="","",GAMMAINV(0.025,'cantidad pollos muertos'!X7+(1/2),1))</f>
        <v>85.427509351337406</v>
      </c>
      <c r="AT8">
        <f>IF('cantidad pollos muertos'!X7="","",GAMMAINV(0.975,'cantidad pollos muertos'!X7+(1/2),1))</f>
        <v>125.46548871503119</v>
      </c>
      <c r="AU8">
        <f>IF('cantidad pollos muertos'!Y7="","",GAMMAINV(0.025,'cantidad pollos muertos'!Y7+(1/2),1))</f>
        <v>80.01166316279793</v>
      </c>
      <c r="AV8">
        <f>IF('cantidad pollos muertos'!Y7="","",GAMMAINV(0.975,'cantidad pollos muertos'!Y7+(1/2),1))</f>
        <v>118.88125495026803</v>
      </c>
      <c r="AW8">
        <f>IF('cantidad pollos muertos'!Z7="","",GAMMAINV(0.025,'cantidad pollos muertos'!Z7+(1/2),1))</f>
        <v>93.581917053701943</v>
      </c>
      <c r="AX8">
        <f>IF('cantidad pollos muertos'!Z7="","",GAMMAINV(0.975,'cantidad pollos muertos'!Z7+(1/2),1))</f>
        <v>135.31118504298269</v>
      </c>
      <c r="AY8">
        <f>IF('cantidad pollos muertos'!AA7="","",GAMMAINV(0.025,'cantidad pollos muertos'!AA7+(1/2),1))</f>
        <v>32.396680742579541</v>
      </c>
      <c r="AZ8">
        <f>IF('cantidad pollos muertos'!AA7="","",GAMMAINV(0.975,'cantidad pollos muertos'!AA7+(1/2),1))</f>
        <v>58.494539771790699</v>
      </c>
    </row>
    <row r="9" spans="1:52" x14ac:dyDescent="0.25">
      <c r="A9" s="16">
        <v>7</v>
      </c>
      <c r="B9" t="s">
        <v>15</v>
      </c>
      <c r="C9">
        <f>IF('cantidad pollos muertos'!C8="","",GAMMAINV(0.025,'cantidad pollos muertos'!C8+(1/2),1))</f>
        <v>102.68086028845509</v>
      </c>
      <c r="D9">
        <f>IF('cantidad pollos muertos'!C8="","",GAMMAINV(0.975,'cantidad pollos muertos'!C8+(1/2),1))</f>
        <v>146.21233956308285</v>
      </c>
      <c r="E9">
        <f>IF('cantidad pollos muertos'!D8="","",GAMMAINV(0.025,'cantidad pollos muertos'!D8+(1/2),1))</f>
        <v>100.85806313977369</v>
      </c>
      <c r="F9">
        <f>IF('cantidad pollos muertos'!D8="","",GAMMAINV(0.975,'cantidad pollos muertos'!D8+(1/2),1))</f>
        <v>144.03511845188567</v>
      </c>
      <c r="G9">
        <f>IF('cantidad pollos muertos'!E8="","",GAMMAINV(0.025,'cantidad pollos muertos'!E8+(1/2),1))</f>
        <v>81.81501408848392</v>
      </c>
      <c r="H9">
        <f>IF('cantidad pollos muertos'!E8="","",GAMMAINV(0.975,'cantidad pollos muertos'!E8+(1/2),1))</f>
        <v>121.07793174019264</v>
      </c>
      <c r="I9">
        <f>IF('cantidad pollos muertos'!F8="","",GAMMAINV(0.025,'cantidad pollos muertos'!F8+(1/2),1))</f>
        <v>110.90067430604017</v>
      </c>
      <c r="J9">
        <f>IF('cantidad pollos muertos'!F8="","",GAMMAINV(0.975,'cantidad pollos muertos'!F8+(1/2),1))</f>
        <v>155.99260087494179</v>
      </c>
      <c r="K9">
        <f>IF('cantidad pollos muertos'!G8="","",GAMMAINV(0.025,'cantidad pollos muertos'!G8+(1/2),1))</f>
        <v>60.323184053048578</v>
      </c>
      <c r="L9">
        <f>IF('cantidad pollos muertos'!G8="","",GAMMAINV(0.975,'cantidad pollos muertos'!G8+(1/2),1))</f>
        <v>94.569333095614553</v>
      </c>
      <c r="M9">
        <f>IF('cantidad pollos muertos'!H8="","",GAMMAINV(0.025,'cantidad pollos muertos'!H8+(1/2),1))</f>
        <v>69.236090053698319</v>
      </c>
      <c r="N9">
        <f>IF('cantidad pollos muertos'!H8="","",GAMMAINV(0.975,'cantidad pollos muertos'!H8+(1/2),1))</f>
        <v>105.65663473998677</v>
      </c>
      <c r="O9">
        <f>IF('cantidad pollos muertos'!I8="","",GAMMAINV(0.025,'cantidad pollos muertos'!I8+(1/2),1))</f>
        <v>43.606396503709874</v>
      </c>
      <c r="P9">
        <f>IF('cantidad pollos muertos'!I8="","",GAMMAINV(0.975,'cantidad pollos muertos'!I8+(1/2),1))</f>
        <v>73.285525905634486</v>
      </c>
      <c r="Q9">
        <f>IF('cantidad pollos muertos'!J8="","",GAMMAINV(0.025,'cantidad pollos muertos'!J8+(1/2),1))</f>
        <v>55.009907778178558</v>
      </c>
      <c r="R9">
        <f>IF('cantidad pollos muertos'!J8="","",GAMMAINV(0.975,'cantidad pollos muertos'!J8+(1/2),1))</f>
        <v>87.882456365251016</v>
      </c>
      <c r="S9">
        <f>IF('cantidad pollos muertos'!K8="","",GAMMAINV(0.025,'cantidad pollos muertos'!K8+(1/2),1))</f>
        <v>25.632406636710915</v>
      </c>
      <c r="T9">
        <f>IF('cantidad pollos muertos'!K8="","",GAMMAINV(0.975,'cantidad pollos muertos'!K8+(1/2),1))</f>
        <v>49.258131005783902</v>
      </c>
      <c r="U9">
        <f>IF('cantidad pollos muertos'!L8="","",GAMMAINV(0.025,'cantidad pollos muertos'!L8+(1/2),1))</f>
        <v>90.859922139610205</v>
      </c>
      <c r="V9">
        <f>IF('cantidad pollos muertos'!L8="","",GAMMAINV(0.975,'cantidad pollos muertos'!L8+(1/2),1))</f>
        <v>132.0331471692906</v>
      </c>
      <c r="W9">
        <f>IF('cantidad pollos muertos'!M8="","",GAMMAINV(0.025,'cantidad pollos muertos'!M8+(1/2),1))</f>
        <v>66.555282724745524</v>
      </c>
      <c r="X9">
        <f>IF('cantidad pollos muertos'!M8="","",GAMMAINV(0.975,'cantidad pollos muertos'!M8+(1/2),1))</f>
        <v>102.33738501995983</v>
      </c>
      <c r="Y9">
        <f>IF('cantidad pollos muertos'!N8="","",GAMMAINV(0.025,'cantidad pollos muertos'!N8+(1/2),1))</f>
        <v>58.548991431160559</v>
      </c>
      <c r="Z9">
        <f>IF('cantidad pollos muertos'!N8="","",GAMMAINV(0.975,'cantidad pollos muertos'!N8+(1/2),1))</f>
        <v>92.343477467217241</v>
      </c>
      <c r="AA9" t="str">
        <f>IF('cantidad pollos muertos'!O8="","",GAMMAINV(0.025,'cantidad pollos muertos'!O8+(1/2),1))</f>
        <v/>
      </c>
      <c r="AB9" t="str">
        <f>IF('cantidad pollos muertos'!O8="","",GAMMAINV(0.975,'cantidad pollos muertos'!O8+(1/2),1))</f>
        <v/>
      </c>
      <c r="AC9">
        <f>IF('cantidad pollos muertos'!P8="","",GAMMAINV(0.025,'cantidad pollos muertos'!P8+(1/2),1))</f>
        <v>85.427509351337406</v>
      </c>
      <c r="AD9">
        <f>IF('cantidad pollos muertos'!P8="","",GAMMAINV(0.975,'cantidad pollos muertos'!P8+(1/2),1))</f>
        <v>125.46548871503119</v>
      </c>
      <c r="AE9">
        <f>IF('cantidad pollos muertos'!Q8="","",GAMMAINV(0.025,'cantidad pollos muertos'!Q8+(1/2),1))</f>
        <v>90.859922139610205</v>
      </c>
      <c r="AF9">
        <f>IF('cantidad pollos muertos'!Q8="","",GAMMAINV(0.975,'cantidad pollos muertos'!Q8+(1/2),1))</f>
        <v>132.0331471692906</v>
      </c>
      <c r="AG9">
        <f>IF('cantidad pollos muertos'!R8="","",GAMMAINV(0.025,'cantidad pollos muertos'!R8+(1/2),1))</f>
        <v>105.41772825193287</v>
      </c>
      <c r="AH9">
        <f>IF('cantidad pollos muertos'!R8="","",GAMMAINV(0.975,'cantidad pollos muertos'!R8+(1/2),1))</f>
        <v>149.47549790376362</v>
      </c>
      <c r="AK9">
        <f>IF('cantidad pollos muertos'!T8="","",GAMMAINV(0.025,'cantidad pollos muertos'!T8+(1/2),1))</f>
        <v>848.44192102528416</v>
      </c>
      <c r="AL9">
        <f>IF('cantidad pollos muertos'!T8="","",GAMMAINV(0.975,'cantidad pollos muertos'!T8+(1/2),1))</f>
        <v>966.45223454860002</v>
      </c>
      <c r="AM9">
        <f>IF('cantidad pollos muertos'!U8="","",GAMMAINV(0.025,'cantidad pollos muertos'!U8+(1/2),1))</f>
        <v>64.77127925072125</v>
      </c>
      <c r="AN9">
        <f>IF('cantidad pollos muertos'!U8="","",GAMMAINV(0.975,'cantidad pollos muertos'!U8+(1/2),1))</f>
        <v>100.12134811782056</v>
      </c>
      <c r="AO9">
        <f>IF('cantidad pollos muertos'!V8="","",GAMMAINV(0.025,'cantidad pollos muertos'!V8+(1/2),1))</f>
        <v>69.236090053698319</v>
      </c>
      <c r="AP9">
        <f>IF('cantidad pollos muertos'!V8="","",GAMMAINV(0.975,'cantidad pollos muertos'!V8+(1/2),1))</f>
        <v>105.65663473998677</v>
      </c>
      <c r="AQ9" t="str">
        <f>IF('cantidad pollos muertos'!W8="","",GAMMAINV(0.025,'cantidad pollos muertos'!W8+(1/2),1))</f>
        <v/>
      </c>
      <c r="AR9" t="str">
        <f>IF('cantidad pollos muertos'!W8="","",GAMMAINV(0.975,'cantidad pollos muertos'!W8+(1/2),1))</f>
        <v/>
      </c>
      <c r="AS9">
        <f>IF('cantidad pollos muertos'!X8="","",GAMMAINV(0.025,'cantidad pollos muertos'!X8+(1/2),1))</f>
        <v>151.42092651529867</v>
      </c>
      <c r="AT9">
        <f>IF('cantidad pollos muertos'!X8="","",GAMMAINV(0.975,'cantidad pollos muertos'!X8+(1/2),1))</f>
        <v>203.47260613161291</v>
      </c>
      <c r="AU9">
        <f>IF('cantidad pollos muertos'!Y8="","",GAMMAINV(0.025,'cantidad pollos muertos'!Y8+(1/2),1))</f>
        <v>47.097478066231957</v>
      </c>
      <c r="AV9">
        <f>IF('cantidad pollos muertos'!Y8="","",GAMMAINV(0.975,'cantidad pollos muertos'!Y8+(1/2),1))</f>
        <v>77.794600267046718</v>
      </c>
      <c r="AW9">
        <f>IF('cantidad pollos muertos'!Z8="","",GAMMAINV(0.025,'cantidad pollos muertos'!Z8+(1/2),1))</f>
        <v>71.026366947524536</v>
      </c>
      <c r="AX9">
        <f>IF('cantidad pollos muertos'!Z8="","",GAMMAINV(0.975,'cantidad pollos muertos'!Z8+(1/2),1))</f>
        <v>107.86639372141119</v>
      </c>
      <c r="AY9">
        <f>IF('cantidad pollos muertos'!AA8="","",GAMMAINV(0.025,'cantidad pollos muertos'!AA8+(1/2),1))</f>
        <v>114.56246038975017</v>
      </c>
      <c r="AZ9">
        <f>IF('cantidad pollos muertos'!AA8="","",GAMMAINV(0.975,'cantidad pollos muertos'!AA8+(1/2),1))</f>
        <v>160.33084507408975</v>
      </c>
    </row>
    <row r="10" spans="1:52" x14ac:dyDescent="0.25">
      <c r="A10" s="16">
        <v>8</v>
      </c>
      <c r="B10" t="s">
        <v>9</v>
      </c>
      <c r="C10">
        <f>IF('cantidad pollos muertos'!C9="","",GAMMAINV(0.025,'cantidad pollos muertos'!C9+(1/2),1))</f>
        <v>115.47868500239804</v>
      </c>
      <c r="D10">
        <f>IF('cantidad pollos muertos'!C9="","",GAMMAINV(0.975,'cantidad pollos muertos'!C9+(1/2),1))</f>
        <v>161.41462775614207</v>
      </c>
      <c r="E10">
        <f>IF('cantidad pollos muertos'!D9="","",GAMMAINV(0.025,'cantidad pollos muertos'!D9+(1/2),1))</f>
        <v>62.100315262370202</v>
      </c>
      <c r="F10">
        <f>IF('cantidad pollos muertos'!D9="","",GAMMAINV(0.975,'cantidad pollos muertos'!D9+(1/2),1))</f>
        <v>96.792247666792676</v>
      </c>
      <c r="G10">
        <f>IF('cantidad pollos muertos'!E9="","",GAMMAINV(0.025,'cantidad pollos muertos'!E9+(1/2),1))</f>
        <v>80.01166316279793</v>
      </c>
      <c r="H10">
        <f>IF('cantidad pollos muertos'!E9="","",GAMMAINV(0.975,'cantidad pollos muertos'!E9+(1/2),1))</f>
        <v>118.88125495026803</v>
      </c>
      <c r="I10">
        <f>IF('cantidad pollos muertos'!F9="","",GAMMAINV(0.025,'cantidad pollos muertos'!F9+(1/2),1))</f>
        <v>140.32211069619123</v>
      </c>
      <c r="J10">
        <f>IF('cantidad pollos muertos'!F9="","",GAMMAINV(0.975,'cantidad pollos muertos'!F9+(1/2),1))</f>
        <v>190.57136542184699</v>
      </c>
      <c r="K10">
        <f>IF('cantidad pollos muertos'!G9="","",GAMMAINV(0.025,'cantidad pollos muertos'!G9+(1/2),1))</f>
        <v>60.323184053048578</v>
      </c>
      <c r="L10">
        <f>IF('cantidad pollos muertos'!G9="","",GAMMAINV(0.975,'cantidad pollos muertos'!G9+(1/2),1))</f>
        <v>94.569333095614553</v>
      </c>
      <c r="M10">
        <f>IF('cantidad pollos muertos'!H9="","",GAMMAINV(0.025,'cantidad pollos muertos'!H9+(1/2),1))</f>
        <v>11.827162278796511</v>
      </c>
      <c r="N10">
        <f>IF('cantidad pollos muertos'!H9="","",GAMMAINV(0.975,'cantidad pollos muertos'!H9+(1/2),1))</f>
        <v>29.060029867343136</v>
      </c>
      <c r="O10">
        <f>IF('cantidad pollos muertos'!I9="","",GAMMAINV(0.025,'cantidad pollos muertos'!I9+(1/2),1))</f>
        <v>59.435713143054343</v>
      </c>
      <c r="P10">
        <f>IF('cantidad pollos muertos'!I9="","",GAMMAINV(0.975,'cantidad pollos muertos'!I9+(1/2),1))</f>
        <v>93.456780201514249</v>
      </c>
      <c r="Q10">
        <f>IF('cantidad pollos muertos'!J9="","",GAMMAINV(0.025,'cantidad pollos muertos'!J9+(1/2),1))</f>
        <v>73.71618397550337</v>
      </c>
      <c r="R10">
        <f>IF('cantidad pollos muertos'!J9="","",GAMMAINV(0.975,'cantidad pollos muertos'!J9+(1/2),1))</f>
        <v>111.17662755424323</v>
      </c>
      <c r="S10">
        <f>IF('cantidad pollos muertos'!K9="","",GAMMAINV(0.025,'cantidad pollos muertos'!K9+(1/2),1))</f>
        <v>85.427509351337406</v>
      </c>
      <c r="T10">
        <f>IF('cantidad pollos muertos'!K9="","",GAMMAINV(0.975,'cantidad pollos muertos'!K9+(1/2),1))</f>
        <v>125.46548871503119</v>
      </c>
      <c r="U10">
        <f>IF('cantidad pollos muertos'!L9="","",GAMMAINV(0.025,'cantidad pollos muertos'!L9+(1/2),1))</f>
        <v>60.323184053048578</v>
      </c>
      <c r="V10">
        <f>IF('cantidad pollos muertos'!L9="","",GAMMAINV(0.975,'cantidad pollos muertos'!L9+(1/2),1))</f>
        <v>94.569333095614553</v>
      </c>
      <c r="W10">
        <f>IF('cantidad pollos muertos'!M9="","",GAMMAINV(0.025,'cantidad pollos muertos'!M9+(1/2),1))</f>
        <v>41.867513849812639</v>
      </c>
      <c r="X10">
        <f>IF('cantidad pollos muertos'!M9="","",GAMMAINV(0.975,'cantidad pollos muertos'!M9+(1/2),1))</f>
        <v>71.024322115123894</v>
      </c>
      <c r="Y10">
        <f>IF('cantidad pollos muertos'!N9="","",GAMMAINV(0.025,'cantidad pollos muertos'!N9+(1/2),1))</f>
        <v>30.694387291605764</v>
      </c>
      <c r="Z10">
        <f>IF('cantidad pollos muertos'!N9="","",GAMMAINV(0.975,'cantidad pollos muertos'!N9+(1/2),1))</f>
        <v>56.196686807634066</v>
      </c>
      <c r="AA10" t="str">
        <f>IF('cantidad pollos muertos'!O9="","",GAMMAINV(0.025,'cantidad pollos muertos'!O9+(1/2),1))</f>
        <v/>
      </c>
      <c r="AB10" t="str">
        <f>IF('cantidad pollos muertos'!O9="","",GAMMAINV(0.975,'cantidad pollos muertos'!O9+(1/2),1))</f>
        <v/>
      </c>
      <c r="AC10">
        <f>IF('cantidad pollos muertos'!P9="","",GAMMAINV(0.025,'cantidad pollos muertos'!P9+(1/2),1))</f>
        <v>55.893475743516525</v>
      </c>
      <c r="AD10">
        <f>IF('cantidad pollos muertos'!P9="","",GAMMAINV(0.975,'cantidad pollos muertos'!P9+(1/2),1))</f>
        <v>88.998915692959812</v>
      </c>
      <c r="AE10">
        <f>IF('cantidad pollos muertos'!Q9="","",GAMMAINV(0.025,'cantidad pollos muertos'!Q9+(1/2),1))</f>
        <v>38.404302086786373</v>
      </c>
      <c r="AF10">
        <f>IF('cantidad pollos muertos'!Q9="","",GAMMAINV(0.975,'cantidad pollos muertos'!Q9+(1/2),1))</f>
        <v>66.487340707595948</v>
      </c>
      <c r="AG10">
        <f>IF('cantidad pollos muertos'!R9="","",GAMMAINV(0.025,'cantidad pollos muertos'!R9+(1/2),1))</f>
        <v>39.268200377991853</v>
      </c>
      <c r="AH10">
        <f>IF('cantidad pollos muertos'!R9="","",GAMMAINV(0.975,'cantidad pollos muertos'!R9+(1/2),1))</f>
        <v>67.623493487326883</v>
      </c>
      <c r="AK10">
        <f>IF('cantidad pollos muertos'!T9="","",GAMMAINV(0.025,'cantidad pollos muertos'!T9+(1/2),1))</f>
        <v>108.15770207238351</v>
      </c>
      <c r="AL10">
        <f>IF('cantidad pollos muertos'!T9="","",GAMMAINV(0.975,'cantidad pollos muertos'!T9+(1/2),1))</f>
        <v>152.73554916538322</v>
      </c>
      <c r="AM10">
        <f>IF('cantidad pollos muertos'!U9="","",GAMMAINV(0.025,'cantidad pollos muertos'!U9+(1/2),1))</f>
        <v>21.47513743774951</v>
      </c>
      <c r="AN10">
        <f>IF('cantidad pollos muertos'!U9="","",GAMMAINV(0.975,'cantidad pollos muertos'!U9+(1/2),1))</f>
        <v>43.414795283643059</v>
      </c>
      <c r="AO10">
        <f>IF('cantidad pollos muertos'!V9="","",GAMMAINV(0.025,'cantidad pollos muertos'!V9+(1/2),1))</f>
        <v>69.236090053698319</v>
      </c>
      <c r="AP10">
        <f>IF('cantidad pollos muertos'!V9="","",GAMMAINV(0.975,'cantidad pollos muertos'!V9+(1/2),1))</f>
        <v>105.65663473998677</v>
      </c>
      <c r="AQ10" t="str">
        <f>IF('cantidad pollos muertos'!W9="","",GAMMAINV(0.025,'cantidad pollos muertos'!W9+(1/2),1))</f>
        <v/>
      </c>
      <c r="AR10" t="str">
        <f>IF('cantidad pollos muertos'!W9="","",GAMMAINV(0.975,'cantidad pollos muertos'!W9+(1/2),1))</f>
        <v/>
      </c>
      <c r="AS10">
        <f>IF('cantidad pollos muertos'!X9="","",GAMMAINV(0.025,'cantidad pollos muertos'!X9+(1/2),1))</f>
        <v>51.484124143889233</v>
      </c>
      <c r="AT10">
        <f>IF('cantidad pollos muertos'!X9="","",GAMMAINV(0.975,'cantidad pollos muertos'!X9+(1/2),1))</f>
        <v>83.40812257489047</v>
      </c>
      <c r="AU10">
        <f>IF('cantidad pollos muertos'!Y9="","",GAMMAINV(0.025,'cantidad pollos muertos'!Y9+(1/2),1))</f>
        <v>212.9365395934532</v>
      </c>
      <c r="AV10">
        <f>IF('cantidad pollos muertos'!Y9="","",GAMMAINV(0.975,'cantidad pollos muertos'!Y9+(1/2),1))</f>
        <v>273.95720381118213</v>
      </c>
      <c r="AW10">
        <f>IF('cantidad pollos muertos'!Z9="","",GAMMAINV(0.025,'cantidad pollos muertos'!Z9+(1/2),1))</f>
        <v>42.736375985688582</v>
      </c>
      <c r="AX10">
        <f>IF('cantidad pollos muertos'!Z9="","",GAMMAINV(0.975,'cantidad pollos muertos'!Z9+(1/2),1))</f>
        <v>72.155503971269738</v>
      </c>
      <c r="AY10">
        <f>IF('cantidad pollos muertos'!AA9="","",GAMMAINV(0.025,'cantidad pollos muertos'!AA9+(1/2),1))</f>
        <v>132.0198061058029</v>
      </c>
      <c r="AZ10">
        <f>IF('cantidad pollos muertos'!AA9="","",GAMMAINV(0.975,'cantidad pollos muertos'!AA9+(1/2),1))</f>
        <v>180.87362187681995</v>
      </c>
    </row>
    <row r="11" spans="1:52" x14ac:dyDescent="0.25">
      <c r="A11" s="16">
        <v>9</v>
      </c>
      <c r="B11" t="s">
        <v>7</v>
      </c>
      <c r="C11">
        <f>IF('cantidad pollos muertos'!C10="","",GAMMAINV(0.025,'cantidad pollos muertos'!C10+(1/2),1))</f>
        <v>131.09856179092077</v>
      </c>
      <c r="D11">
        <f>IF('cantidad pollos muertos'!C10="","",GAMMAINV(0.975,'cantidad pollos muertos'!C10+(1/2),1))</f>
        <v>179.79486049634806</v>
      </c>
      <c r="E11">
        <f>IF('cantidad pollos muertos'!D10="","",GAMMAINV(0.025,'cantidad pollos muertos'!D10+(1/2),1))</f>
        <v>118.22917231280019</v>
      </c>
      <c r="F11">
        <f>IF('cantidad pollos muertos'!D10="","",GAMMAINV(0.975,'cantidad pollos muertos'!D10+(1/2),1))</f>
        <v>164.66416170522081</v>
      </c>
      <c r="G11">
        <f>IF('cantidad pollos muertos'!E10="","",GAMMAINV(0.025,'cantidad pollos muertos'!E10+(1/2),1))</f>
        <v>78.210322127740184</v>
      </c>
      <c r="H11">
        <f>IF('cantidad pollos muertos'!E10="","",GAMMAINV(0.975,'cantidad pollos muertos'!E10+(1/2),1))</f>
        <v>116.68256711663008</v>
      </c>
      <c r="I11">
        <f>IF('cantidad pollos muertos'!F10="","",GAMMAINV(0.025,'cantidad pollos muertos'!F10+(1/2),1))</f>
        <v>356.52678175263407</v>
      </c>
      <c r="J11">
        <f>IF('cantidad pollos muertos'!F10="","",GAMMAINV(0.975,'cantidad pollos muertos'!F10+(1/2),1))</f>
        <v>434.3671785694022</v>
      </c>
      <c r="K11">
        <f>IF('cantidad pollos muertos'!G10="","",GAMMAINV(0.025,'cantidad pollos muertos'!G10+(1/2),1))</f>
        <v>67.448256305265616</v>
      </c>
      <c r="L11">
        <f>IF('cantidad pollos muertos'!G10="","",GAMMAINV(0.975,'cantidad pollos muertos'!G10+(1/2),1))</f>
        <v>103.44443090775799</v>
      </c>
      <c r="M11">
        <f>IF('cantidad pollos muertos'!H10="","",GAMMAINV(0.025,'cantidad pollos muertos'!H10+(1/2),1))</f>
        <v>44.47754524508602</v>
      </c>
      <c r="N11">
        <f>IF('cantidad pollos muertos'!H10="","",GAMMAINV(0.975,'cantidad pollos muertos'!H10+(1/2),1))</f>
        <v>74.414418156443148</v>
      </c>
      <c r="O11">
        <f>IF('cantidad pollos muertos'!I10="","",GAMMAINV(0.025,'cantidad pollos muertos'!I10+(1/2),1))</f>
        <v>65.662953118336475</v>
      </c>
      <c r="P11">
        <f>IF('cantidad pollos muertos'!I10="","",GAMMAINV(0.975,'cantidad pollos muertos'!I10+(1/2),1))</f>
        <v>101.22969468404963</v>
      </c>
      <c r="Q11">
        <f>IF('cantidad pollos muertos'!J10="","",GAMMAINV(0.025,'cantidad pollos muertos'!J10+(1/2),1))</f>
        <v>55.893475743516525</v>
      </c>
      <c r="R11">
        <f>IF('cantidad pollos muertos'!J10="","",GAMMAINV(0.975,'cantidad pollos muertos'!J10+(1/2),1))</f>
        <v>88.998915692959812</v>
      </c>
      <c r="S11">
        <f>IF('cantidad pollos muertos'!K10="","",GAMMAINV(0.025,'cantidad pollos muertos'!K10+(1/2),1))</f>
        <v>87.236542631327438</v>
      </c>
      <c r="T11">
        <f>IF('cantidad pollos muertos'!K10="","",GAMMAINV(0.975,'cantidad pollos muertos'!K10+(1/2),1))</f>
        <v>127.65648007746864</v>
      </c>
      <c r="U11">
        <f>IF('cantidad pollos muertos'!L10="","",GAMMAINV(0.025,'cantidad pollos muertos'!L10+(1/2),1))</f>
        <v>82.717424459465121</v>
      </c>
      <c r="V11">
        <f>IF('cantidad pollos muertos'!L10="","",GAMMAINV(0.975,'cantidad pollos muertos'!L10+(1/2),1))</f>
        <v>122.17553481598543</v>
      </c>
      <c r="W11">
        <f>IF('cantidad pollos muertos'!M10="","",GAMMAINV(0.025,'cantidad pollos muertos'!M10+(1/2),1))</f>
        <v>72.819004490068878</v>
      </c>
      <c r="X11">
        <f>IF('cantidad pollos muertos'!M10="","",GAMMAINV(0.975,'cantidad pollos muertos'!M10+(1/2),1))</f>
        <v>110.07379046221725</v>
      </c>
      <c r="Y11">
        <f>IF('cantidad pollos muertos'!N10="","",GAMMAINV(0.025,'cantidad pollos muertos'!N10+(1/2),1))</f>
        <v>24.796078627840313</v>
      </c>
      <c r="Z11">
        <f>IF('cantidad pollos muertos'!N10="","",GAMMAINV(0.975,'cantidad pollos muertos'!N10+(1/2),1))</f>
        <v>48.094351798666601</v>
      </c>
      <c r="AA11" t="str">
        <f>IF('cantidad pollos muertos'!O10="","",GAMMAINV(0.025,'cantidad pollos muertos'!O10+(1/2),1))</f>
        <v/>
      </c>
      <c r="AB11" t="str">
        <f>IF('cantidad pollos muertos'!O10="","",GAMMAINV(0.975,'cantidad pollos muertos'!O10+(1/2),1))</f>
        <v/>
      </c>
      <c r="AC11">
        <f>IF('cantidad pollos muertos'!P10="","",GAMMAINV(0.025,'cantidad pollos muertos'!P10+(1/2),1))</f>
        <v>167.1952122246596</v>
      </c>
      <c r="AD11">
        <f>IF('cantidad pollos muertos'!P10="","",GAMMAINV(0.975,'cantidad pollos muertos'!P10+(1/2),1))</f>
        <v>221.69838848060681</v>
      </c>
      <c r="AE11">
        <f>IF('cantidad pollos muertos'!Q10="","",GAMMAINV(0.025,'cantidad pollos muertos'!Q10+(1/2),1))</f>
        <v>91.766838569897061</v>
      </c>
      <c r="AF11">
        <f>IF('cantidad pollos muertos'!Q10="","",GAMMAINV(0.975,'cantidad pollos muertos'!Q10+(1/2),1))</f>
        <v>133.12624186493369</v>
      </c>
      <c r="AG11">
        <f>IF('cantidad pollos muertos'!R10="","",GAMMAINV(0.025,'cantidad pollos muertos'!R10+(1/2),1))</f>
        <v>69.236090053698319</v>
      </c>
      <c r="AH11">
        <f>IF('cantidad pollos muertos'!R10="","",GAMMAINV(0.975,'cantidad pollos muertos'!R10+(1/2),1))</f>
        <v>105.65663473998677</v>
      </c>
      <c r="AK11">
        <f>IF('cantidad pollos muertos'!T10="","",GAMMAINV(0.025,'cantidad pollos muertos'!T10+(1/2),1))</f>
        <v>364.13396404474713</v>
      </c>
      <c r="AL11">
        <f>IF('cantidad pollos muertos'!T10="","",GAMMAINV(0.975,'cantidad pollos muertos'!T10+(1/2),1))</f>
        <v>442.76000315164237</v>
      </c>
      <c r="AM11">
        <f>IF('cantidad pollos muertos'!U10="","",GAMMAINV(0.025,'cantidad pollos muertos'!U10+(1/2),1))</f>
        <v>610.12043376592942</v>
      </c>
      <c r="AN11">
        <f>IF('cantidad pollos muertos'!U10="","",GAMMAINV(0.975,'cantidad pollos muertos'!U10+(1/2),1))</f>
        <v>710.77366548363432</v>
      </c>
      <c r="AO11">
        <f>IF('cantidad pollos muertos'!V10="","",GAMMAINV(0.025,'cantidad pollos muertos'!V10+(1/2),1))</f>
        <v>487.26891503952703</v>
      </c>
      <c r="AP11">
        <f>IF('cantidad pollos muertos'!V10="","",GAMMAINV(0.975,'cantidad pollos muertos'!V10+(1/2),1))</f>
        <v>577.62513441402666</v>
      </c>
      <c r="AQ11" t="str">
        <f>IF('cantidad pollos muertos'!W10="","",GAMMAINV(0.025,'cantidad pollos muertos'!W10+(1/2),1))</f>
        <v/>
      </c>
      <c r="AR11" t="str">
        <f>IF('cantidad pollos muertos'!W10="","",GAMMAINV(0.975,'cantidad pollos muertos'!W10+(1/2),1))</f>
        <v/>
      </c>
      <c r="AS11">
        <f>IF('cantidad pollos muertos'!X10="","",GAMMAINV(0.025,'cantidad pollos muertos'!X10+(1/2),1))</f>
        <v>465.25756253329308</v>
      </c>
      <c r="AT11">
        <f>IF('cantidad pollos muertos'!X10="","",GAMMAINV(0.975,'cantidad pollos muertos'!X10+(1/2),1))</f>
        <v>553.63647531362722</v>
      </c>
      <c r="AU11">
        <f>IF('cantidad pollos muertos'!Y10="","",GAMMAINV(0.025,'cantidad pollos muertos'!Y10+(1/2),1))</f>
        <v>575.5136628135275</v>
      </c>
      <c r="AV11">
        <f>IF('cantidad pollos muertos'!Y10="","",GAMMAINV(0.975,'cantidad pollos muertos'!Y10+(1/2),1))</f>
        <v>673.3804244986095</v>
      </c>
      <c r="AW11">
        <f>IF('cantidad pollos muertos'!Z10="","",GAMMAINV(0.025,'cantidad pollos muertos'!Z10+(1/2),1))</f>
        <v>831.0307919812916</v>
      </c>
      <c r="AX11">
        <f>IF('cantidad pollos muertos'!Z10="","",GAMMAINV(0.975,'cantidad pollos muertos'!Z10+(1/2),1))</f>
        <v>947.86336054632454</v>
      </c>
      <c r="AY11">
        <f>IF('cantidad pollos muertos'!AA10="","",GAMMAINV(0.025,'cantidad pollos muertos'!AA10+(1/2),1))</f>
        <v>952.05602387137083</v>
      </c>
      <c r="AZ11">
        <f>IF('cantidad pollos muertos'!AA10="","",GAMMAINV(0.975,'cantidad pollos muertos'!AA10+(1/2),1))</f>
        <v>1076.8381475766996</v>
      </c>
    </row>
    <row r="12" spans="1:52" x14ac:dyDescent="0.25">
      <c r="A12" s="16">
        <v>10</v>
      </c>
      <c r="B12" t="s">
        <v>75</v>
      </c>
      <c r="C12">
        <f>IF('cantidad pollos muertos'!C11="","",GAMMAINV(0.025,'cantidad pollos muertos'!C11+(1/2),1))</f>
        <v>53.245281263312236</v>
      </c>
      <c r="D12">
        <f>IF('cantidad pollos muertos'!C11="","",GAMMAINV(0.975,'cantidad pollos muertos'!C11+(1/2),1))</f>
        <v>85.647025890944377</v>
      </c>
      <c r="E12">
        <f>IF('cantidad pollos muertos'!D11="","",GAMMAINV(0.025,'cantidad pollos muertos'!D11+(1/2),1))</f>
        <v>51.484124143889233</v>
      </c>
      <c r="F12">
        <f>IF('cantidad pollos muertos'!D11="","",GAMMAINV(0.975,'cantidad pollos muertos'!D11+(1/2),1))</f>
        <v>83.40812257489047</v>
      </c>
      <c r="G12">
        <f>IF('cantidad pollos muertos'!E11="","",GAMMAINV(0.025,'cantidad pollos muertos'!E11+(1/2),1))</f>
        <v>47.097478066231957</v>
      </c>
      <c r="H12">
        <f>IF('cantidad pollos muertos'!E11="","",GAMMAINV(0.975,'cantidad pollos muertos'!E11+(1/2),1))</f>
        <v>77.794600267046718</v>
      </c>
      <c r="I12">
        <f>IF('cantidad pollos muertos'!F11="","",GAMMAINV(0.025,'cantidad pollos muertos'!F11+(1/2),1))</f>
        <v>104.50508834559244</v>
      </c>
      <c r="J12">
        <f>IF('cantidad pollos muertos'!F11="","",GAMMAINV(0.975,'cantidad pollos muertos'!F11+(1/2),1))</f>
        <v>148.38812918217897</v>
      </c>
      <c r="K12">
        <f>IF('cantidad pollos muertos'!G11="","",GAMMAINV(0.025,'cantidad pollos muertos'!G11+(1/2),1))</f>
        <v>26.470969885266424</v>
      </c>
      <c r="L12">
        <f>IF('cantidad pollos muertos'!G11="","",GAMMAINV(0.975,'cantidad pollos muertos'!G11+(1/2),1))</f>
        <v>50.419669200906682</v>
      </c>
      <c r="M12">
        <f>IF('cantidad pollos muertos'!H11="","",GAMMAINV(0.025,'cantidad pollos muertos'!H11+(1/2),1))</f>
        <v>23.962081311793447</v>
      </c>
      <c r="N12">
        <f>IF('cantidad pollos muertos'!H11="","",GAMMAINV(0.975,'cantidad pollos muertos'!H11+(1/2),1))</f>
        <v>46.928235619342686</v>
      </c>
      <c r="O12">
        <f>IF('cantidad pollos muertos'!I11="","",GAMMAINV(0.025,'cantidad pollos muertos'!I11+(1/2),1))</f>
        <v>34.962433543720138</v>
      </c>
      <c r="P12">
        <f>IF('cantidad pollos muertos'!I11="","",GAMMAINV(0.975,'cantidad pollos muertos'!I11+(1/2),1))</f>
        <v>61.928983302147522</v>
      </c>
      <c r="Q12">
        <f>IF('cantidad pollos muertos'!J11="","",GAMMAINV(0.025,'cantidad pollos muertos'!J11+(1/2),1))</f>
        <v>26.470969885266424</v>
      </c>
      <c r="R12">
        <f>IF('cantidad pollos muertos'!J11="","",GAMMAINV(0.975,'cantidad pollos muertos'!J11+(1/2),1))</f>
        <v>50.419669200906682</v>
      </c>
      <c r="S12">
        <f>IF('cantidad pollos muertos'!K11="","",GAMMAINV(0.025,'cantidad pollos muertos'!K11+(1/2),1))</f>
        <v>43.606396503709874</v>
      </c>
      <c r="T12">
        <f>IF('cantidad pollos muertos'!K11="","",GAMMAINV(0.975,'cantidad pollos muertos'!K11+(1/2),1))</f>
        <v>73.285525905634486</v>
      </c>
      <c r="U12">
        <f>IF('cantidad pollos muertos'!L11="","",GAMMAINV(0.025,'cantidad pollos muertos'!L11+(1/2),1))</f>
        <v>26.470969885266424</v>
      </c>
      <c r="V12">
        <f>IF('cantidad pollos muertos'!L11="","",GAMMAINV(0.975,'cantidad pollos muertos'!L11+(1/2),1))</f>
        <v>50.419669200906682</v>
      </c>
      <c r="W12" t="str">
        <f>IF('cantidad pollos muertos'!M11="","",GAMMAINV(0.025,'cantidad pollos muertos'!M11+(1/2),1))</f>
        <v/>
      </c>
      <c r="X12" t="str">
        <f>IF('cantidad pollos muertos'!M11="","",GAMMAINV(0.975,'cantidad pollos muertos'!M11+(1/2),1))</f>
        <v/>
      </c>
      <c r="Y12" t="str">
        <f>IF('cantidad pollos muertos'!N11="","",GAMMAINV(0.025,'cantidad pollos muertos'!N11+(1/2),1))</f>
        <v/>
      </c>
      <c r="Z12" t="str">
        <f>IF('cantidad pollos muertos'!N11="","",GAMMAINV(0.975,'cantidad pollos muertos'!N11+(1/2),1))</f>
        <v/>
      </c>
      <c r="AA12" t="str">
        <f>IF('cantidad pollos muertos'!O11="","",GAMMAINV(0.025,'cantidad pollos muertos'!O11+(1/2),1))</f>
        <v/>
      </c>
      <c r="AB12" t="str">
        <f>IF('cantidad pollos muertos'!O11="","",GAMMAINV(0.975,'cantidad pollos muertos'!O11+(1/2),1))</f>
        <v/>
      </c>
      <c r="AC12" t="str">
        <f>IF('cantidad pollos muertos'!P11="","",GAMMAINV(0.025,'cantidad pollos muertos'!P11+(1/2),1))</f>
        <v/>
      </c>
      <c r="AD12" t="str">
        <f>IF('cantidad pollos muertos'!P11="","",GAMMAINV(0.975,'cantidad pollos muertos'!P11+(1/2),1))</f>
        <v/>
      </c>
      <c r="AE12" t="str">
        <f>IF('cantidad pollos muertos'!Q11="","",GAMMAINV(0.025,'cantidad pollos muertos'!Q11+(1/2),1))</f>
        <v/>
      </c>
      <c r="AF12" t="str">
        <f>IF('cantidad pollos muertos'!Q11="","",GAMMAINV(0.975,'cantidad pollos muertos'!Q11+(1/2),1))</f>
        <v/>
      </c>
      <c r="AG12" t="str">
        <f>IF('cantidad pollos muertos'!R11="","",GAMMAINV(0.025,'cantidad pollos muertos'!R11+(1/2),1))</f>
        <v/>
      </c>
      <c r="AH12" t="str">
        <f>IF('cantidad pollos muertos'!R11="","",GAMMAINV(0.975,'cantidad pollos muertos'!R11+(1/2),1))</f>
        <v/>
      </c>
      <c r="AK12" t="str">
        <f>IF('cantidad pollos muertos'!T11="","",GAMMAINV(0.025,'cantidad pollos muertos'!T11+(1/2),1))</f>
        <v/>
      </c>
      <c r="AL12" t="str">
        <f>IF('cantidad pollos muertos'!T11="","",GAMMAINV(0.975,'cantidad pollos muertos'!T11+(1/2),1))</f>
        <v/>
      </c>
      <c r="AM12" t="str">
        <f>IF('cantidad pollos muertos'!U11="","",GAMMAINV(0.025,'cantidad pollos muertos'!U11+(1/2),1))</f>
        <v/>
      </c>
      <c r="AN12" t="str">
        <f>IF('cantidad pollos muertos'!U11="","",GAMMAINV(0.975,'cantidad pollos muertos'!U11+(1/2),1))</f>
        <v/>
      </c>
      <c r="AO12" t="str">
        <f>IF('cantidad pollos muertos'!V11="","",GAMMAINV(0.025,'cantidad pollos muertos'!V11+(1/2),1))</f>
        <v/>
      </c>
      <c r="AP12" t="str">
        <f>IF('cantidad pollos muertos'!V11="","",GAMMAINV(0.975,'cantidad pollos muertos'!V11+(1/2),1))</f>
        <v/>
      </c>
      <c r="AQ12" t="str">
        <f>IF('cantidad pollos muertos'!W11="","",GAMMAINV(0.025,'cantidad pollos muertos'!W11+(1/2),1))</f>
        <v/>
      </c>
      <c r="AR12" t="str">
        <f>IF('cantidad pollos muertos'!W11="","",GAMMAINV(0.975,'cantidad pollos muertos'!W11+(1/2),1))</f>
        <v/>
      </c>
      <c r="AS12">
        <f>IF('cantidad pollos muertos'!X11="","",GAMMAINV(0.025,'cantidad pollos muertos'!X11+(1/2),1))</f>
        <v>58.548991431160559</v>
      </c>
      <c r="AT12">
        <f>IF('cantidad pollos muertos'!X11="","",GAMMAINV(0.975,'cantidad pollos muertos'!X11+(1/2),1))</f>
        <v>92.343477467217241</v>
      </c>
      <c r="AU12">
        <f>IF('cantidad pollos muertos'!Y11="","",GAMMAINV(0.025,'cantidad pollos muertos'!Y11+(1/2),1))</f>
        <v>39.268200377991853</v>
      </c>
      <c r="AV12">
        <f>IF('cantidad pollos muertos'!Y11="","",GAMMAINV(0.975,'cantidad pollos muertos'!Y11+(1/2),1))</f>
        <v>67.623493487326883</v>
      </c>
      <c r="AW12">
        <f>IF('cantidad pollos muertos'!Z11="","",GAMMAINV(0.025,'cantidad pollos muertos'!Z11+(1/2),1))</f>
        <v>65.662953118336475</v>
      </c>
      <c r="AX12">
        <f>IF('cantidad pollos muertos'!Z11="","",GAMMAINV(0.975,'cantidad pollos muertos'!Z11+(1/2),1))</f>
        <v>101.22969468404963</v>
      </c>
      <c r="AY12" t="str">
        <f>IF('cantidad pollos muertos'!AA11="","",GAMMAINV(0.025,'cantidad pollos muertos'!AA11+(1/2),1))</f>
        <v/>
      </c>
      <c r="AZ12" t="str">
        <f>IF('cantidad pollos muertos'!AA11="","",GAMMAINV(0.975,'cantidad pollos muertos'!AA11+(1/2),1))</f>
        <v/>
      </c>
    </row>
    <row r="13" spans="1:52" x14ac:dyDescent="0.25">
      <c r="A13" s="16">
        <v>11</v>
      </c>
      <c r="B13" t="s">
        <v>72</v>
      </c>
      <c r="C13" t="str">
        <f>IF('cantidad pollos muertos'!C12="","",GAMMAINV(0.025,'cantidad pollos muertos'!C12+(1/2),1))</f>
        <v/>
      </c>
      <c r="D13" t="str">
        <f>IF('cantidad pollos muertos'!C12="","",GAMMAINV(0.975,'cantidad pollos muertos'!C12+(1/2),1))</f>
        <v/>
      </c>
      <c r="E13" t="str">
        <f>IF('cantidad pollos muertos'!D12="","",GAMMAINV(0.025,'cantidad pollos muertos'!D12+(1/2),1))</f>
        <v/>
      </c>
      <c r="F13" t="str">
        <f>IF('cantidad pollos muertos'!D12="","",GAMMAINV(0.975,'cantidad pollos muertos'!D12+(1/2),1))</f>
        <v/>
      </c>
      <c r="G13" t="str">
        <f>IF('cantidad pollos muertos'!E12="","",GAMMAINV(0.025,'cantidad pollos muertos'!E12+(1/2),1))</f>
        <v/>
      </c>
      <c r="H13" t="str">
        <f>IF('cantidad pollos muertos'!E12="","",GAMMAINV(0.975,'cantidad pollos muertos'!E12+(1/2),1))</f>
        <v/>
      </c>
      <c r="I13" t="str">
        <f>IF('cantidad pollos muertos'!F12="","",GAMMAINV(0.025,'cantidad pollos muertos'!F12+(1/2),1))</f>
        <v/>
      </c>
      <c r="J13" t="str">
        <f>IF('cantidad pollos muertos'!F12="","",GAMMAINV(0.975,'cantidad pollos muertos'!F12+(1/2),1))</f>
        <v/>
      </c>
      <c r="K13" t="str">
        <f>IF('cantidad pollos muertos'!G12="","",GAMMAINV(0.025,'cantidad pollos muertos'!G12+(1/2),1))</f>
        <v/>
      </c>
      <c r="L13" t="str">
        <f>IF('cantidad pollos muertos'!G12="","",GAMMAINV(0.975,'cantidad pollos muertos'!G12+(1/2),1))</f>
        <v/>
      </c>
      <c r="M13" t="str">
        <f>IF('cantidad pollos muertos'!H12="","",GAMMAINV(0.025,'cantidad pollos muertos'!H12+(1/2),1))</f>
        <v/>
      </c>
      <c r="N13" t="str">
        <f>IF('cantidad pollos muertos'!H12="","",GAMMAINV(0.975,'cantidad pollos muertos'!H12+(1/2),1))</f>
        <v/>
      </c>
      <c r="O13" t="str">
        <f>IF('cantidad pollos muertos'!I12="","",GAMMAINV(0.025,'cantidad pollos muertos'!I12+(1/2),1))</f>
        <v/>
      </c>
      <c r="P13" t="str">
        <f>IF('cantidad pollos muertos'!I12="","",GAMMAINV(0.975,'cantidad pollos muertos'!I12+(1/2),1))</f>
        <v/>
      </c>
      <c r="Q13" t="str">
        <f>IF('cantidad pollos muertos'!J12="","",GAMMAINV(0.025,'cantidad pollos muertos'!J12+(1/2),1))</f>
        <v/>
      </c>
      <c r="R13" t="str">
        <f>IF('cantidad pollos muertos'!J12="","",GAMMAINV(0.975,'cantidad pollos muertos'!J12+(1/2),1))</f>
        <v/>
      </c>
      <c r="S13">
        <f>IF('cantidad pollos muertos'!K12="","",GAMMAINV(0.025,'cantidad pollos muertos'!K12+(1/2),1))</f>
        <v>23.962081311793447</v>
      </c>
      <c r="T13">
        <f>IF('cantidad pollos muertos'!K12="","",GAMMAINV(0.975,'cantidad pollos muertos'!K12+(1/2),1))</f>
        <v>46.928235619342686</v>
      </c>
      <c r="U13">
        <f>IF('cantidad pollos muertos'!L12="","",GAMMAINV(0.025,'cantidad pollos muertos'!L12+(1/2),1))</f>
        <v>33.250344584097988</v>
      </c>
      <c r="V13">
        <f>IF('cantidad pollos muertos'!L12="","",GAMMAINV(0.975,'cantidad pollos muertos'!L12+(1/2),1))</f>
        <v>59.640944273247818</v>
      </c>
      <c r="W13">
        <f>IF('cantidad pollos muertos'!M12="","",GAMMAINV(0.025,'cantidad pollos muertos'!M12+(1/2),1))</f>
        <v>40.999841622666459</v>
      </c>
      <c r="X13">
        <f>IF('cantidad pollos muertos'!M12="","",GAMMAINV(0.975,'cantidad pollos muertos'!M12+(1/2),1))</f>
        <v>69.891948725310272</v>
      </c>
      <c r="Y13">
        <f>IF('cantidad pollos muertos'!N12="","",GAMMAINV(0.025,'cantidad pollos muertos'!N12+(1/2),1))</f>
        <v>31.544675743341298</v>
      </c>
      <c r="Z13">
        <f>IF('cantidad pollos muertos'!N12="","",GAMMAINV(0.975,'cantidad pollos muertos'!N12+(1/2),1))</f>
        <v>57.34647326015304</v>
      </c>
      <c r="AA13" t="str">
        <f>IF('cantidad pollos muertos'!O12="","",GAMMAINV(0.025,'cantidad pollos muertos'!O12+(1/2),1))</f>
        <v/>
      </c>
      <c r="AB13" t="str">
        <f>IF('cantidad pollos muertos'!O12="","",GAMMAINV(0.975,'cantidad pollos muertos'!O12+(1/2),1))</f>
        <v/>
      </c>
      <c r="AC13">
        <f>IF('cantidad pollos muertos'!P12="","",GAMMAINV(0.025,'cantidad pollos muertos'!P12+(1/2),1))</f>
        <v>105.41772825193287</v>
      </c>
      <c r="AD13">
        <f>IF('cantidad pollos muertos'!P12="","",GAMMAINV(0.975,'cantidad pollos muertos'!P12+(1/2),1))</f>
        <v>149.47549790376362</v>
      </c>
      <c r="AE13">
        <f>IF('cantidad pollos muertos'!Q12="","",GAMMAINV(0.025,'cantidad pollos muertos'!Q12+(1/2),1))</f>
        <v>23.962081311793447</v>
      </c>
      <c r="AF13">
        <f>IF('cantidad pollos muertos'!Q12="","",GAMMAINV(0.975,'cantidad pollos muertos'!Q12+(1/2),1))</f>
        <v>46.928235619342686</v>
      </c>
      <c r="AG13">
        <f>IF('cantidad pollos muertos'!R12="","",GAMMAINV(0.025,'cantidad pollos muertos'!R12+(1/2),1))</f>
        <v>30.694387291605764</v>
      </c>
      <c r="AH13">
        <f>IF('cantidad pollos muertos'!R12="","",GAMMAINV(0.975,'cantidad pollos muertos'!R12+(1/2),1))</f>
        <v>56.196686807634066</v>
      </c>
      <c r="AK13">
        <f>IF('cantidad pollos muertos'!T12="","",GAMMAINV(0.025,'cantidad pollos muertos'!T12+(1/2),1))</f>
        <v>34.105612724253191</v>
      </c>
      <c r="AL13">
        <f>IF('cantidad pollos muertos'!T12="","",GAMMAINV(0.975,'cantidad pollos muertos'!T12+(1/2),1))</f>
        <v>60.785741514103385</v>
      </c>
      <c r="AM13">
        <f>IF('cantidad pollos muertos'!U12="","",GAMMAINV(0.025,'cantidad pollos muertos'!U12+(1/2),1))</f>
        <v>37.5417353745407</v>
      </c>
      <c r="AN13">
        <f>IF('cantidad pollos muertos'!U12="","",GAMMAINV(0.975,'cantidad pollos muertos'!U12+(1/2),1))</f>
        <v>65.349854312032974</v>
      </c>
      <c r="AO13">
        <f>IF('cantidad pollos muertos'!V12="","",GAMMAINV(0.025,'cantidad pollos muertos'!V12+(1/2),1))</f>
        <v>28.999208263699717</v>
      </c>
      <c r="AP13">
        <f>IF('cantidad pollos muertos'!V12="","",GAMMAINV(0.975,'cantidad pollos muertos'!V12+(1/2),1))</f>
        <v>53.891704832667266</v>
      </c>
      <c r="AQ13" t="str">
        <f>IF('cantidad pollos muertos'!W12="","",GAMMAINV(0.025,'cantidad pollos muertos'!W12+(1/2),1))</f>
        <v/>
      </c>
      <c r="AR13" t="str">
        <f>IF('cantidad pollos muertos'!W12="","",GAMMAINV(0.975,'cantidad pollos muertos'!W12+(1/2),1))</f>
        <v/>
      </c>
      <c r="AS13">
        <f>IF('cantidad pollos muertos'!X12="","",GAMMAINV(0.025,'cantidad pollos muertos'!X12+(1/2),1))</f>
        <v>52.364259424979124</v>
      </c>
      <c r="AT13">
        <f>IF('cantidad pollos muertos'!X12="","",GAMMAINV(0.975,'cantidad pollos muertos'!X12+(1/2),1))</f>
        <v>84.528017961573966</v>
      </c>
      <c r="AU13">
        <f>IF('cantidad pollos muertos'!Y12="","",GAMMAINV(0.025,'cantidad pollos muertos'!Y12+(1/2),1))</f>
        <v>42.736375985688582</v>
      </c>
      <c r="AV13">
        <f>IF('cantidad pollos muertos'!Y12="","",GAMMAINV(0.975,'cantidad pollos muertos'!Y12+(1/2),1))</f>
        <v>72.155503971269738</v>
      </c>
      <c r="AW13">
        <f>IF('cantidad pollos muertos'!Z12="","",GAMMAINV(0.025,'cantidad pollos muertos'!Z12+(1/2),1))</f>
        <v>20.651568938653238</v>
      </c>
      <c r="AX13">
        <f>IF('cantidad pollos muertos'!Z12="","",GAMMAINV(0.975,'cantidad pollos muertos'!Z12+(1/2),1))</f>
        <v>42.238218721404529</v>
      </c>
      <c r="AY13" t="str">
        <f>IF('cantidad pollos muertos'!AA12="","",GAMMAINV(0.025,'cantidad pollos muertos'!AA12+(1/2),1))</f>
        <v/>
      </c>
      <c r="AZ13" t="str">
        <f>IF('cantidad pollos muertos'!AA12="","",GAMMAINV(0.975,'cantidad pollos muertos'!AA12+(1/2),1))</f>
        <v/>
      </c>
    </row>
    <row r="14" spans="1:52" x14ac:dyDescent="0.25">
      <c r="A14" s="16">
        <v>12</v>
      </c>
      <c r="B14" t="s">
        <v>34</v>
      </c>
      <c r="C14">
        <f>IF('cantidad pollos muertos'!C13="","",GAMMAINV(0.025,'cantidad pollos muertos'!C13+(1/2),1))</f>
        <v>90.859922139610205</v>
      </c>
      <c r="D14">
        <f>IF('cantidad pollos muertos'!C13="","",GAMMAINV(0.975,'cantidad pollos muertos'!C13+(1/2),1))</f>
        <v>132.0331471692906</v>
      </c>
      <c r="E14">
        <f>IF('cantidad pollos muertos'!D13="","",GAMMAINV(0.025,'cantidad pollos muertos'!D13+(1/2),1))</f>
        <v>365.08513746329737</v>
      </c>
      <c r="F14">
        <f>IF('cantidad pollos muertos'!D13="","",GAMMAINV(0.975,'cantidad pollos muertos'!D13+(1/2),1))</f>
        <v>443.8088305732029</v>
      </c>
      <c r="G14">
        <f>IF('cantidad pollos muertos'!E13="","",GAMMAINV(0.025,'cantidad pollos muertos'!E13+(1/2),1))</f>
        <v>183.95480974406874</v>
      </c>
      <c r="H14">
        <f>IF('cantidad pollos muertos'!E13="","",GAMMAINV(0.975,'cantidad pollos muertos'!E13+(1/2),1))</f>
        <v>240.93885107770447</v>
      </c>
      <c r="I14">
        <f>IF('cantidad pollos muertos'!F13="","",GAMMAINV(0.025,'cantidad pollos muertos'!F13+(1/2),1))</f>
        <v>869.73007517075735</v>
      </c>
      <c r="J14">
        <f>IF('cantidad pollos muertos'!F13="","",GAMMAINV(0.975,'cantidad pollos muertos'!F13+(1/2),1))</f>
        <v>989.1640839658844</v>
      </c>
      <c r="K14">
        <f>IF('cantidad pollos muertos'!G13="","",GAMMAINV(0.025,'cantidad pollos muertos'!G13+(1/2),1))</f>
        <v>188.61972359104468</v>
      </c>
      <c r="L14">
        <f>IF('cantidad pollos muertos'!G13="","",GAMMAINV(0.975,'cantidad pollos muertos'!G13+(1/2),1))</f>
        <v>246.27395215279662</v>
      </c>
      <c r="M14">
        <f>IF('cantidad pollos muertos'!H13="","",GAMMAINV(0.025,'cantidad pollos muertos'!H13+(1/2),1))</f>
        <v>89.047363315798918</v>
      </c>
      <c r="N14">
        <f>IF('cantidad pollos muertos'!H13="","",GAMMAINV(0.975,'cantidad pollos muertos'!H13+(1/2),1))</f>
        <v>129.84568312395754</v>
      </c>
      <c r="O14">
        <f>IF('cantidad pollos muertos'!I13="","",GAMMAINV(0.025,'cantidad pollos muertos'!I13+(1/2),1))</f>
        <v>75.512217647445581</v>
      </c>
      <c r="P14">
        <f>IF('cantidad pollos muertos'!I13="","",GAMMAINV(0.975,'cantidad pollos muertos'!I13+(1/2),1))</f>
        <v>113.38062596936612</v>
      </c>
      <c r="Q14">
        <f>IF('cantidad pollos muertos'!J13="","",GAMMAINV(0.025,'cantidad pollos muertos'!J13+(1/2),1))</f>
        <v>73.71618397550337</v>
      </c>
      <c r="R14">
        <f>IF('cantidad pollos muertos'!J13="","",GAMMAINV(0.975,'cantidad pollos muertos'!J13+(1/2),1))</f>
        <v>111.17662755424323</v>
      </c>
      <c r="S14">
        <f>IF('cantidad pollos muertos'!K13="","",GAMMAINV(0.025,'cantidad pollos muertos'!K13+(1/2),1))</f>
        <v>56.777856776887383</v>
      </c>
      <c r="T14">
        <f>IF('cantidad pollos muertos'!K13="","",GAMMAINV(0.975,'cantidad pollos muertos'!K13+(1/2),1))</f>
        <v>90.114561196020517</v>
      </c>
      <c r="U14">
        <f>IF('cantidad pollos muertos'!L13="","",GAMMAINV(0.025,'cantidad pollos muertos'!L13+(1/2),1))</f>
        <v>49.726594486708123</v>
      </c>
      <c r="V14">
        <f>IF('cantidad pollos muertos'!L13="","",GAMMAINV(0.975,'cantidad pollos muertos'!L13+(1/2),1))</f>
        <v>81.165588027937574</v>
      </c>
      <c r="W14">
        <f>IF('cantidad pollos muertos'!M13="","",GAMMAINV(0.025,'cantidad pollos muertos'!M13+(1/2),1))</f>
        <v>48.849242700029897</v>
      </c>
      <c r="X14">
        <f>IF('cantidad pollos muertos'!M13="","",GAMMAINV(0.975,'cantidad pollos muertos'!M13+(1/2),1))</f>
        <v>80.042906187400447</v>
      </c>
      <c r="Y14">
        <f>IF('cantidad pollos muertos'!N13="","",GAMMAINV(0.025,'cantidad pollos muertos'!N13+(1/2),1))</f>
        <v>58.548991431160559</v>
      </c>
      <c r="Z14">
        <f>IF('cantidad pollos muertos'!N13="","",GAMMAINV(0.975,'cantidad pollos muertos'!N13+(1/2),1))</f>
        <v>92.343477467217241</v>
      </c>
      <c r="AA14" t="str">
        <f>IF('cantidad pollos muertos'!O13="","",GAMMAINV(0.025,'cantidad pollos muertos'!O13+(1/2),1))</f>
        <v/>
      </c>
      <c r="AB14" t="str">
        <f>IF('cantidad pollos muertos'!O13="","",GAMMAINV(0.975,'cantidad pollos muertos'!O13+(1/2),1))</f>
        <v/>
      </c>
      <c r="AC14">
        <f>IF('cantidad pollos muertos'!P13="","",GAMMAINV(0.025,'cantidad pollos muertos'!P13+(1/2),1))</f>
        <v>56.777856776887383</v>
      </c>
      <c r="AD14">
        <f>IF('cantidad pollos muertos'!P13="","",GAMMAINV(0.975,'cantidad pollos muertos'!P13+(1/2),1))</f>
        <v>90.114561196020517</v>
      </c>
      <c r="AE14">
        <f>IF('cantidad pollos muertos'!Q13="","",GAMMAINV(0.025,'cantidad pollos muertos'!Q13+(1/2),1))</f>
        <v>112.73093794377093</v>
      </c>
      <c r="AF14">
        <f>IF('cantidad pollos muertos'!Q13="","",GAMMAINV(0.975,'cantidad pollos muertos'!Q13+(1/2),1))</f>
        <v>158.16235260438964</v>
      </c>
      <c r="AG14">
        <f>IF('cantidad pollos muertos'!R13="","",GAMMAINV(0.025,'cantidad pollos muertos'!R13+(1/2),1))</f>
        <v>55.009907778178558</v>
      </c>
      <c r="AH14">
        <f>IF('cantidad pollos muertos'!R13="","",GAMMAINV(0.975,'cantidad pollos muertos'!R13+(1/2),1))</f>
        <v>87.882456365251016</v>
      </c>
      <c r="AK14" t="str">
        <f>IF('cantidad pollos muertos'!T13="","",GAMMAINV(0.025,'cantidad pollos muertos'!T13+(1/2),1))</f>
        <v/>
      </c>
      <c r="AL14" t="str">
        <f>IF('cantidad pollos muertos'!T13="","",GAMMAINV(0.975,'cantidad pollos muertos'!T13+(1/2),1))</f>
        <v/>
      </c>
      <c r="AM14">
        <f>IF('cantidad pollos muertos'!U13="","",GAMMAINV(0.025,'cantidad pollos muertos'!U13+(1/2),1))</f>
        <v>14.183076145929924</v>
      </c>
      <c r="AN14">
        <f>IF('cantidad pollos muertos'!U13="","",GAMMAINV(0.975,'cantidad pollos muertos'!U13+(1/2),1))</f>
        <v>32.705079504999787</v>
      </c>
      <c r="AO14">
        <f>IF('cantidad pollos muertos'!V13="","",GAMMAINV(0.025,'cantidad pollos muertos'!V13+(1/2),1))</f>
        <v>134.78504789814309</v>
      </c>
      <c r="AP14">
        <f>IF('cantidad pollos muertos'!V13="","",GAMMAINV(0.975,'cantidad pollos muertos'!V13+(1/2),1))</f>
        <v>184.10839673837526</v>
      </c>
      <c r="AQ14" t="str">
        <f>IF('cantidad pollos muertos'!W13="","",GAMMAINV(0.025,'cantidad pollos muertos'!W13+(1/2),1))</f>
        <v/>
      </c>
      <c r="AR14" t="str">
        <f>IF('cantidad pollos muertos'!W13="","",GAMMAINV(0.975,'cantidad pollos muertos'!W13+(1/2),1))</f>
        <v/>
      </c>
      <c r="AS14">
        <f>IF('cantidad pollos muertos'!X13="","",GAMMAINV(0.025,'cantidad pollos muertos'!X13+(1/2),1))</f>
        <v>302.44946823289058</v>
      </c>
      <c r="AT14">
        <f>IF('cantidad pollos muertos'!X13="","",GAMMAINV(0.975,'cantidad pollos muertos'!X13+(1/2),1))</f>
        <v>374.44443366623352</v>
      </c>
      <c r="AU14">
        <f>IF('cantidad pollos muertos'!Y13="","",GAMMAINV(0.025,'cantidad pollos muertos'!Y13+(1/2),1))</f>
        <v>168.12482365453857</v>
      </c>
      <c r="AV14">
        <f>IF('cantidad pollos muertos'!Y13="","",GAMMAINV(0.975,'cantidad pollos muertos'!Y13+(1/2),1))</f>
        <v>222.76878068298169</v>
      </c>
      <c r="AW14">
        <f>IF('cantidad pollos muertos'!Z13="","",GAMMAINV(0.025,'cantidad pollos muertos'!Z13+(1/2),1))</f>
        <v>136.62977603290807</v>
      </c>
      <c r="AX14">
        <f>IF('cantidad pollos muertos'!Z13="","",GAMMAINV(0.975,'cantidad pollos muertos'!Z13+(1/2),1))</f>
        <v>186.26367935956154</v>
      </c>
      <c r="AY14">
        <f>IF('cantidad pollos muertos'!AA13="","",GAMMAINV(0.025,'cantidad pollos muertos'!AA13+(1/2),1))</f>
        <v>190.48677466209961</v>
      </c>
      <c r="AZ14">
        <f>IF('cantidad pollos muertos'!AA13="","",GAMMAINV(0.975,'cantidad pollos muertos'!AA13+(1/2),1))</f>
        <v>248.40690685903488</v>
      </c>
    </row>
    <row r="15" spans="1:52" x14ac:dyDescent="0.25">
      <c r="A15" s="16">
        <v>13</v>
      </c>
      <c r="B15" t="s">
        <v>27</v>
      </c>
      <c r="C15">
        <f>IF('cantidad pollos muertos'!C14="","",GAMMAINV(0.025,'cantidad pollos muertos'!C14+(1/2),1))</f>
        <v>548.62533919166628</v>
      </c>
      <c r="D15">
        <f>IF('cantidad pollos muertos'!C14="","",GAMMAINV(0.975,'cantidad pollos muertos'!C14+(1/2),1))</f>
        <v>644.26873783735732</v>
      </c>
      <c r="E15">
        <f>IF('cantidad pollos muertos'!D14="","",GAMMAINV(0.025,'cantidad pollos muertos'!D14+(1/2),1))</f>
        <v>1929.4378712657417</v>
      </c>
      <c r="F15">
        <f>IF('cantidad pollos muertos'!D14="","",GAMMAINV(0.975,'cantidad pollos muertos'!D14+(1/2),1))</f>
        <v>2105.4563670604039</v>
      </c>
      <c r="G15">
        <f>IF('cantidad pollos muertos'!E14="","",GAMMAINV(0.025,'cantidad pollos muertos'!E14+(1/2),1))</f>
        <v>960.77956899582364</v>
      </c>
      <c r="H15">
        <f>IF('cantidad pollos muertos'!E14="","",GAMMAINV(0.975,'cantidad pollos muertos'!E14+(1/2),1))</f>
        <v>1086.1146036359291</v>
      </c>
      <c r="I15">
        <f>IF('cantidad pollos muertos'!F14="","",GAMMAINV(0.025,'cantidad pollos muertos'!F14+(1/2),1))</f>
        <v>590.88961410159629</v>
      </c>
      <c r="J15">
        <f>IF('cantidad pollos muertos'!F14="","",GAMMAINV(0.975,'cantidad pollos muertos'!F14+(1/2),1))</f>
        <v>690.0044786820838</v>
      </c>
      <c r="K15">
        <f>IF('cantidad pollos muertos'!G14="","",GAMMAINV(0.025,'cantidad pollos muertos'!G14+(1/2),1))</f>
        <v>664.99010981710069</v>
      </c>
      <c r="L15">
        <f>IF('cantidad pollos muertos'!G14="","",GAMMAINV(0.975,'cantidad pollos muertos'!G14+(1/2),1))</f>
        <v>769.90400587886734</v>
      </c>
      <c r="M15">
        <f>IF('cantidad pollos muertos'!H14="","",GAMMAINV(0.025,'cantidad pollos muertos'!H14+(1/2),1))</f>
        <v>184.8874780024845</v>
      </c>
      <c r="N15">
        <f>IF('cantidad pollos muertos'!H14="","",GAMMAINV(0.975,'cantidad pollos muertos'!H14+(1/2),1))</f>
        <v>242.00618585997404</v>
      </c>
      <c r="O15">
        <f>IF('cantidad pollos muertos'!I14="","",GAMMAINV(0.025,'cantidad pollos muertos'!I14+(1/2),1))</f>
        <v>418.4413310947719</v>
      </c>
      <c r="P15">
        <f>IF('cantidad pollos muertos'!I14="","",GAMMAINV(0.975,'cantidad pollos muertos'!I14+(1/2),1))</f>
        <v>502.45267814740237</v>
      </c>
      <c r="Q15">
        <f>IF('cantidad pollos muertos'!J14="","",GAMMAINV(0.025,'cantidad pollos muertos'!J14+(1/2),1))</f>
        <v>211.99955687146326</v>
      </c>
      <c r="R15">
        <f>IF('cantidad pollos muertos'!J14="","",GAMMAINV(0.975,'cantidad pollos muertos'!J14+(1/2),1))</f>
        <v>272.89418420062606</v>
      </c>
      <c r="S15">
        <f>IF('cantidad pollos muertos'!K14="","",GAMMAINV(0.025,'cantidad pollos muertos'!K14+(1/2),1))</f>
        <v>286.36825741056521</v>
      </c>
      <c r="T15">
        <f>IF('cantidad pollos muertos'!K14="","",GAMMAINV(0.975,'cantidad pollos muertos'!K14+(1/2),1))</f>
        <v>356.52562303658738</v>
      </c>
      <c r="U15">
        <f>IF('cantidad pollos muertos'!L14="","",GAMMAINV(0.025,'cantidad pollos muertos'!L14+(1/2),1))</f>
        <v>199.83098059938479</v>
      </c>
      <c r="V15">
        <f>IF('cantidad pollos muertos'!L14="","",GAMMAINV(0.975,'cantidad pollos muertos'!L14+(1/2),1))</f>
        <v>259.06272828882726</v>
      </c>
      <c r="W15">
        <f>IF('cantidad pollos muertos'!M14="","",GAMMAINV(0.025,'cantidad pollos muertos'!M14+(1/2),1))</f>
        <v>298.66353151985226</v>
      </c>
      <c r="X15">
        <f>IF('cantidad pollos muertos'!M14="","",GAMMAINV(0.975,'cantidad pollos muertos'!M14+(1/2),1))</f>
        <v>370.23036552871525</v>
      </c>
      <c r="Y15">
        <f>IF('cantidad pollos muertos'!N14="","",GAMMAINV(0.025,'cantidad pollos muertos'!N14+(1/2),1))</f>
        <v>155.12738752406821</v>
      </c>
      <c r="Z15">
        <f>IF('cantidad pollos muertos'!N14="","",GAMMAINV(0.975,'cantidad pollos muertos'!N14+(1/2),1))</f>
        <v>207.76616229220252</v>
      </c>
      <c r="AA15" t="str">
        <f>IF('cantidad pollos muertos'!O14="","",GAMMAINV(0.025,'cantidad pollos muertos'!O14+(1/2),1))</f>
        <v/>
      </c>
      <c r="AB15" t="str">
        <f>IF('cantidad pollos muertos'!O14="","",GAMMAINV(0.975,'cantidad pollos muertos'!O14+(1/2),1))</f>
        <v/>
      </c>
      <c r="AC15">
        <f>IF('cantidad pollos muertos'!P14="","",GAMMAINV(0.025,'cantidad pollos muertos'!P14+(1/2),1))</f>
        <v>203.57269338238254</v>
      </c>
      <c r="AD15">
        <f>IF('cantidad pollos muertos'!P14="","",GAMMAINV(0.975,'cantidad pollos muertos'!P14+(1/2),1))</f>
        <v>263.32102579248237</v>
      </c>
      <c r="AE15">
        <f>IF('cantidad pollos muertos'!Q14="","",GAMMAINV(0.025,'cantidad pollos muertos'!Q14+(1/2),1))</f>
        <v>188.61972359104468</v>
      </c>
      <c r="AF15">
        <f>IF('cantidad pollos muertos'!Q14="","",GAMMAINV(0.975,'cantidad pollos muertos'!Q14+(1/2),1))</f>
        <v>246.27395215279662</v>
      </c>
      <c r="AG15">
        <f>IF('cantidad pollos muertos'!R14="","",GAMMAINV(0.025,'cantidad pollos muertos'!R14+(1/2),1))</f>
        <v>436.58135629434571</v>
      </c>
      <c r="AH15">
        <f>IF('cantidad pollos muertos'!R14="","",GAMMAINV(0.975,'cantidad pollos muertos'!R14+(1/2),1))</f>
        <v>522.31266473538551</v>
      </c>
      <c r="AK15">
        <f>IF('cantidad pollos muertos'!T14="","",GAMMAINV(0.025,'cantidad pollos muertos'!T14+(1/2),1))</f>
        <v>620.70235399437831</v>
      </c>
      <c r="AL15">
        <f>IF('cantidad pollos muertos'!T14="","",GAMMAINV(0.975,'cantidad pollos muertos'!T14+(1/2),1))</f>
        <v>722.19174864691399</v>
      </c>
      <c r="AM15">
        <f>IF('cantidad pollos muertos'!U14="","",GAMMAINV(0.025,'cantidad pollos muertos'!U14+(1/2),1))</f>
        <v>163.47860352006961</v>
      </c>
      <c r="AN15">
        <f>IF('cantidad pollos muertos'!U14="","",GAMMAINV(0.975,'cantidad pollos muertos'!U14+(1/2),1))</f>
        <v>217.41498227210667</v>
      </c>
      <c r="AO15">
        <f>IF('cantidad pollos muertos'!V14="","",GAMMAINV(0.025,'cantidad pollos muertos'!V14+(1/2),1))</f>
        <v>239.22204799056092</v>
      </c>
      <c r="AP15">
        <f>IF('cantidad pollos muertos'!V14="","",GAMMAINV(0.975,'cantidad pollos muertos'!V14+(1/2),1))</f>
        <v>303.67175371415243</v>
      </c>
      <c r="AQ15" t="str">
        <f>IF('cantidad pollos muertos'!W14="","",GAMMAINV(0.025,'cantidad pollos muertos'!W14+(1/2),1))</f>
        <v/>
      </c>
      <c r="AR15" t="str">
        <f>IF('cantidad pollos muertos'!W14="","",GAMMAINV(0.975,'cantidad pollos muertos'!W14+(1/2),1))</f>
        <v/>
      </c>
      <c r="AS15">
        <f>IF('cantidad pollos muertos'!X14="","",GAMMAINV(0.025,'cantidad pollos muertos'!X14+(1/2),1))</f>
        <v>332.78073156370294</v>
      </c>
      <c r="AT15">
        <f>IF('cantidad pollos muertos'!X14="","",GAMMAINV(0.975,'cantidad pollos muertos'!X14+(1/2),1))</f>
        <v>408.11320535553443</v>
      </c>
      <c r="AU15">
        <f>IF('cantidad pollos muertos'!Y14="","",GAMMAINV(0.025,'cantidad pollos muertos'!Y14+(1/2),1))</f>
        <v>212.9365395934532</v>
      </c>
      <c r="AV15">
        <f>IF('cantidad pollos muertos'!Y14="","",GAMMAINV(0.975,'cantidad pollos muertos'!Y14+(1/2),1))</f>
        <v>273.95720381118213</v>
      </c>
      <c r="AW15">
        <f>IF('cantidad pollos muertos'!Z14="","",GAMMAINV(0.025,'cantidad pollos muertos'!Z14+(1/2),1))</f>
        <v>304.34291252326312</v>
      </c>
      <c r="AX15">
        <f>IF('cantidad pollos muertos'!Z14="","",GAMMAINV(0.975,'cantidad pollos muertos'!Z14+(1/2),1))</f>
        <v>376.55099175823199</v>
      </c>
      <c r="AY15">
        <f>IF('cantidad pollos muertos'!AA14="","",GAMMAINV(0.025,'cantidad pollos muertos'!AA14+(1/2),1))</f>
        <v>338.47600687549027</v>
      </c>
      <c r="AZ15">
        <f>IF('cantidad pollos muertos'!AA14="","",GAMMAINV(0.975,'cantidad pollos muertos'!AA14+(1/2),1))</f>
        <v>414.41793594488882</v>
      </c>
    </row>
    <row r="16" spans="1:52" x14ac:dyDescent="0.25">
      <c r="A16" s="16">
        <v>14</v>
      </c>
      <c r="B16" t="s">
        <v>68</v>
      </c>
      <c r="C16" t="str">
        <f>IF('cantidad pollos muertos'!C15="","",GAMMAINV(0.025,'cantidad pollos muertos'!C15+(1/2),1))</f>
        <v/>
      </c>
      <c r="D16" t="str">
        <f>IF('cantidad pollos muertos'!C15="","",GAMMAINV(0.975,'cantidad pollos muertos'!C15+(1/2),1))</f>
        <v/>
      </c>
      <c r="E16">
        <f>IF('cantidad pollos muertos'!D15="","",GAMMAINV(0.025,'cantidad pollos muertos'!D15+(1/2),1))</f>
        <v>83.620315112988024</v>
      </c>
      <c r="F16">
        <f>IF('cantidad pollos muertos'!D15="","",GAMMAINV(0.975,'cantidad pollos muertos'!D15+(1/2),1))</f>
        <v>123.27265734594629</v>
      </c>
      <c r="G16">
        <f>IF('cantidad pollos muertos'!E15="","",GAMMAINV(0.025,'cantidad pollos muertos'!E15+(1/2),1))</f>
        <v>99.036732422663277</v>
      </c>
      <c r="H16">
        <f>IF('cantidad pollos muertos'!E15="","",GAMMAINV(0.975,'cantidad pollos muertos'!E15+(1/2),1))</f>
        <v>141.85643029608053</v>
      </c>
      <c r="I16">
        <f>IF('cantidad pollos muertos'!F15="","",GAMMAINV(0.025,'cantidad pollos muertos'!F15+(1/2),1))</f>
        <v>237.34147530468096</v>
      </c>
      <c r="J16">
        <f>IF('cantidad pollos muertos'!F15="","",GAMMAINV(0.975,'cantidad pollos muertos'!F15+(1/2),1))</f>
        <v>301.5523226395245</v>
      </c>
      <c r="K16">
        <f>IF('cantidad pollos muertos'!G15="","",GAMMAINV(0.025,'cantidad pollos muertos'!G15+(1/2),1))</f>
        <v>224.19024026146081</v>
      </c>
      <c r="L16">
        <f>IF('cantidad pollos muertos'!G15="","",GAMMAINV(0.975,'cantidad pollos muertos'!G15+(1/2),1))</f>
        <v>286.70352970194375</v>
      </c>
      <c r="M16">
        <f>IF('cantidad pollos muertos'!H15="","",GAMMAINV(0.025,'cantidad pollos muertos'!H15+(1/2),1))</f>
        <v>65.662953118336475</v>
      </c>
      <c r="N16">
        <f>IF('cantidad pollos muertos'!H15="","",GAMMAINV(0.975,'cantidad pollos muertos'!H15+(1/2),1))</f>
        <v>101.22969468404963</v>
      </c>
      <c r="O16">
        <f>IF('cantidad pollos muertos'!I15="","",GAMMAINV(0.025,'cantidad pollos muertos'!I15+(1/2),1))</f>
        <v>316.65782225114049</v>
      </c>
      <c r="P16">
        <f>IF('cantidad pollos muertos'!I15="","",GAMMAINV(0.975,'cantidad pollos muertos'!I15+(1/2),1))</f>
        <v>390.23609685614366</v>
      </c>
      <c r="Q16">
        <f>IF('cantidad pollos muertos'!J15="","",GAMMAINV(0.025,'cantidad pollos muertos'!J15+(1/2),1))</f>
        <v>55.009907778178558</v>
      </c>
      <c r="R16">
        <f>IF('cantidad pollos muertos'!J15="","",GAMMAINV(0.975,'cantidad pollos muertos'!J15+(1/2),1))</f>
        <v>87.882456365251016</v>
      </c>
      <c r="S16">
        <f>IF('cantidad pollos muertos'!K15="","",GAMMAINV(0.025,'cantidad pollos muertos'!K15+(1/2),1))</f>
        <v>335.6280623109518</v>
      </c>
      <c r="T16">
        <f>IF('cantidad pollos muertos'!K15="","",GAMMAINV(0.975,'cantidad pollos muertos'!K15+(1/2),1))</f>
        <v>411.26587758264225</v>
      </c>
      <c r="U16">
        <f>IF('cantidad pollos muertos'!L15="","",GAMMAINV(0.025,'cantidad pollos muertos'!L15+(1/2),1))</f>
        <v>416.53288114556108</v>
      </c>
      <c r="V16">
        <f>IF('cantidad pollos muertos'!L15="","",GAMMAINV(0.975,'cantidad pollos muertos'!L15+(1/2),1))</f>
        <v>500.36112679881853</v>
      </c>
      <c r="W16">
        <f>IF('cantidad pollos muertos'!M15="","",GAMMAINV(0.025,'cantidad pollos muertos'!M15+(1/2),1))</f>
        <v>156.98183885717842</v>
      </c>
      <c r="X16">
        <f>IF('cantidad pollos muertos'!M15="","",GAMMAINV(0.975,'cantidad pollos muertos'!M15+(1/2),1))</f>
        <v>209.91171926098286</v>
      </c>
      <c r="Y16">
        <f>IF('cantidad pollos muertos'!N15="","",GAMMAINV(0.025,'cantidad pollos muertos'!N15+(1/2),1))</f>
        <v>83.620315112988024</v>
      </c>
      <c r="Z16">
        <f>IF('cantidad pollos muertos'!N15="","",GAMMAINV(0.975,'cantidad pollos muertos'!N15+(1/2),1))</f>
        <v>123.27265734594629</v>
      </c>
      <c r="AA16" t="str">
        <f>IF('cantidad pollos muertos'!O15="","",GAMMAINV(0.025,'cantidad pollos muertos'!O15+(1/2),1))</f>
        <v/>
      </c>
      <c r="AB16" t="str">
        <f>IF('cantidad pollos muertos'!O15="","",GAMMAINV(0.975,'cantidad pollos muertos'!O15+(1/2),1))</f>
        <v/>
      </c>
      <c r="AC16">
        <f>IF('cantidad pollos muertos'!P15="","",GAMMAINV(0.025,'cantidad pollos muertos'!P15+(1/2),1))</f>
        <v>129.25684230860779</v>
      </c>
      <c r="AD16">
        <f>IF('cantidad pollos muertos'!P15="","",GAMMAINV(0.975,'cantidad pollos muertos'!P15+(1/2),1))</f>
        <v>177.63656836334818</v>
      </c>
      <c r="AE16">
        <f>IF('cantidad pollos muertos'!Q15="","",GAMMAINV(0.025,'cantidad pollos muertos'!Q15+(1/2),1))</f>
        <v>103.59279761759664</v>
      </c>
      <c r="AF16">
        <f>IF('cantidad pollos muertos'!Q15="","",GAMMAINV(0.975,'cantidad pollos muertos'!Q15+(1/2),1))</f>
        <v>147.3004111432507</v>
      </c>
      <c r="AG16">
        <f>IF('cantidad pollos muertos'!R15="","",GAMMAINV(0.025,'cantidad pollos muertos'!R15+(1/2),1))</f>
        <v>96.307567312785139</v>
      </c>
      <c r="AH16">
        <f>IF('cantidad pollos muertos'!R15="","",GAMMAINV(0.975,'cantidad pollos muertos'!R15+(1/2),1))</f>
        <v>138.5855658778643</v>
      </c>
      <c r="AK16">
        <f>IF('cantidad pollos muertos'!T15="","",GAMMAINV(0.025,'cantidad pollos muertos'!T15+(1/2),1))</f>
        <v>71.026366947524536</v>
      </c>
      <c r="AL16">
        <f>IF('cantidad pollos muertos'!T15="","",GAMMAINV(0.975,'cantidad pollos muertos'!T15+(1/2),1))</f>
        <v>107.86639372141119</v>
      </c>
      <c r="AM16">
        <f>IF('cantidad pollos muertos'!U15="","",GAMMAINV(0.025,'cantidad pollos muertos'!U15+(1/2),1))</f>
        <v>69.236090053698319</v>
      </c>
      <c r="AN16">
        <f>IF('cantidad pollos muertos'!U15="","",GAMMAINV(0.975,'cantidad pollos muertos'!U15+(1/2),1))</f>
        <v>105.65663473998677</v>
      </c>
      <c r="AO16">
        <f>IF('cantidad pollos muertos'!V15="","",GAMMAINV(0.025,'cantidad pollos muertos'!V15+(1/2),1))</f>
        <v>207.31662012126023</v>
      </c>
      <c r="AP16">
        <f>IF('cantidad pollos muertos'!V15="","",GAMMAINV(0.975,'cantidad pollos muertos'!V15+(1/2),1))</f>
        <v>267.57710899176828</v>
      </c>
      <c r="AQ16" t="str">
        <f>IF('cantidad pollos muertos'!W15="","",GAMMAINV(0.025,'cantidad pollos muertos'!W15+(1/2),1))</f>
        <v/>
      </c>
      <c r="AR16" t="str">
        <f>IF('cantidad pollos muertos'!W15="","",GAMMAINV(0.975,'cantidad pollos muertos'!W15+(1/2),1))</f>
        <v/>
      </c>
      <c r="AS16">
        <f>IF('cantidad pollos muertos'!X15="","",GAMMAINV(0.025,'cantidad pollos muertos'!X15+(1/2),1))</f>
        <v>168.12482365453857</v>
      </c>
      <c r="AT16">
        <f>IF('cantidad pollos muertos'!X15="","",GAMMAINV(0.975,'cantidad pollos muertos'!X15+(1/2),1))</f>
        <v>222.76878068298169</v>
      </c>
      <c r="AU16">
        <f>IF('cantidad pollos muertos'!Y15="","",GAMMAINV(0.025,'cantidad pollos muertos'!Y15+(1/2),1))</f>
        <v>144.01816732401315</v>
      </c>
      <c r="AV16">
        <f>IF('cantidad pollos muertos'!Y15="","",GAMMAINV(0.975,'cantidad pollos muertos'!Y15+(1/2),1))</f>
        <v>194.87532853350248</v>
      </c>
      <c r="AW16">
        <f>IF('cantidad pollos muertos'!Z15="","",GAMMAINV(0.025,'cantidad pollos muertos'!Z15+(1/2),1))</f>
        <v>264.65105899968592</v>
      </c>
      <c r="AX16">
        <f>IF('cantidad pollos muertos'!Z15="","",GAMMAINV(0.975,'cantidad pollos muertos'!Z15+(1/2),1))</f>
        <v>332.24278851723017</v>
      </c>
      <c r="AY16">
        <f>IF('cantidad pollos muertos'!AA15="","",GAMMAINV(0.025,'cantidad pollos muertos'!AA15+(1/2),1))</f>
        <v>256.16648146621469</v>
      </c>
      <c r="AZ16">
        <f>IF('cantidad pollos muertos'!AA15="","",GAMMAINV(0.975,'cantidad pollos muertos'!AA15+(1/2),1))</f>
        <v>322.72735173391567</v>
      </c>
    </row>
    <row r="17" spans="1:52" x14ac:dyDescent="0.25">
      <c r="A17" s="16">
        <v>15</v>
      </c>
      <c r="B17" t="s">
        <v>8</v>
      </c>
      <c r="C17">
        <f>IF('cantidad pollos muertos'!C16="","",GAMMAINV(0.025,'cantidad pollos muertos'!C16+(1/2),1))</f>
        <v>414.62463159782908</v>
      </c>
      <c r="D17">
        <f>IF('cantidad pollos muertos'!C16="","",GAMMAINV(0.975,'cantidad pollos muertos'!C16+(1/2),1))</f>
        <v>498.26937503735041</v>
      </c>
      <c r="E17">
        <f>IF('cantidad pollos muertos'!D16="","",GAMMAINV(0.025,'cantidad pollos muertos'!D16+(1/2),1))</f>
        <v>954.96373633968722</v>
      </c>
      <c r="F17">
        <f>IF('cantidad pollos muertos'!D16="","",GAMMAINV(0.975,'cantidad pollos muertos'!D16+(1/2),1))</f>
        <v>1079.9304355052736</v>
      </c>
      <c r="G17">
        <f>IF('cantidad pollos muertos'!E16="","",GAMMAINV(0.025,'cantidad pollos muertos'!E16+(1/2),1))</f>
        <v>218.56113580640749</v>
      </c>
      <c r="H17">
        <f>IF('cantidad pollos muertos'!E16="","",GAMMAINV(0.975,'cantidad pollos muertos'!E16+(1/2),1))</f>
        <v>280.33262119870307</v>
      </c>
      <c r="I17">
        <f>IF('cantidad pollos muertos'!F16="","",GAMMAINV(0.025,'cantidad pollos muertos'!F16+(1/2),1))</f>
        <v>459.5191297448269</v>
      </c>
      <c r="J17">
        <f>IF('cantidad pollos muertos'!F16="","",GAMMAINV(0.975,'cantidad pollos muertos'!F16+(1/2),1))</f>
        <v>547.37490489941183</v>
      </c>
      <c r="K17">
        <f>IF('cantidad pollos muertos'!G16="","",GAMMAINV(0.025,'cantidad pollos muertos'!G16+(1/2),1))</f>
        <v>567.82869082765899</v>
      </c>
      <c r="L17">
        <f>IF('cantidad pollos muertos'!G16="","",GAMMAINV(0.975,'cantidad pollos muertos'!G16+(1/2),1))</f>
        <v>665.06539364196919</v>
      </c>
      <c r="M17">
        <f>IF('cantidad pollos muertos'!H16="","",GAMMAINV(0.025,'cantidad pollos muertos'!H16+(1/2),1))</f>
        <v>134.78504789814309</v>
      </c>
      <c r="N17">
        <f>IF('cantidad pollos muertos'!H16="","",GAMMAINV(0.975,'cantidad pollos muertos'!H16+(1/2),1))</f>
        <v>184.10839673837526</v>
      </c>
      <c r="O17">
        <f>IF('cantidad pollos muertos'!I16="","",GAMMAINV(0.025,'cantidad pollos muertos'!I16+(1/2),1))</f>
        <v>296.77104480838858</v>
      </c>
      <c r="P17">
        <f>IF('cantidad pollos muertos'!I16="","",GAMMAINV(0.975,'cantidad pollos muertos'!I16+(1/2),1))</f>
        <v>368.12284977095686</v>
      </c>
      <c r="Q17">
        <f>IF('cantidad pollos muertos'!J16="","",GAMMAINV(0.025,'cantidad pollos muertos'!J16+(1/2),1))</f>
        <v>246.74870027721545</v>
      </c>
      <c r="R17">
        <f>IF('cantidad pollos muertos'!J16="","",GAMMAINV(0.975,'cantidad pollos muertos'!J16+(1/2),1))</f>
        <v>312.14511592872663</v>
      </c>
      <c r="S17">
        <f>IF('cantidad pollos muertos'!K16="","",GAMMAINV(0.025,'cantidad pollos muertos'!K16+(1/2),1))</f>
        <v>503.5518613621793</v>
      </c>
      <c r="T17">
        <f>IF('cantidad pollos muertos'!K16="","",GAMMAINV(0.975,'cantidad pollos muertos'!K16+(1/2),1))</f>
        <v>595.34219604416182</v>
      </c>
      <c r="U17">
        <f>IF('cantidad pollos muertos'!L16="","",GAMMAINV(0.025,'cantidad pollos muertos'!L16+(1/2),1))</f>
        <v>107.24403913202086</v>
      </c>
      <c r="V17">
        <f>IF('cantidad pollos muertos'!L16="","",GAMMAINV(0.975,'cantidad pollos muertos'!L16+(1/2),1))</f>
        <v>151.64920387554514</v>
      </c>
      <c r="W17">
        <f>IF('cantidad pollos muertos'!M16="","",GAMMAINV(0.025,'cantidad pollos muertos'!M16+(1/2),1))</f>
        <v>242.98451139076553</v>
      </c>
      <c r="X17">
        <f>IF('cantidad pollos muertos'!M16="","",GAMMAINV(0.975,'cantidad pollos muertos'!M16+(1/2),1))</f>
        <v>307.9092976703555</v>
      </c>
      <c r="Y17">
        <f>IF('cantidad pollos muertos'!N16="","",GAMMAINV(0.025,'cantidad pollos muertos'!N16+(1/2),1))</f>
        <v>427.98654159380862</v>
      </c>
      <c r="Z17">
        <f>IF('cantidad pollos muertos'!N16="","",GAMMAINV(0.975,'cantidad pollos muertos'!N16+(1/2),1))</f>
        <v>512.90747397135976</v>
      </c>
      <c r="AA17" t="str">
        <f>IF('cantidad pollos muertos'!O16="","",GAMMAINV(0.025,'cantidad pollos muertos'!O16+(1/2),1))</f>
        <v/>
      </c>
      <c r="AB17" t="str">
        <f>IF('cantidad pollos muertos'!O16="","",GAMMAINV(0.975,'cantidad pollos muertos'!O16+(1/2),1))</f>
        <v/>
      </c>
      <c r="AC17">
        <f>IF('cantidad pollos muertos'!P16="","",GAMMAINV(0.025,'cantidad pollos muertos'!P16+(1/2),1))</f>
        <v>469.08404116112456</v>
      </c>
      <c r="AD17">
        <f>IF('cantidad pollos muertos'!P16="","",GAMMAINV(0.975,'cantidad pollos muertos'!P16+(1/2),1))</f>
        <v>557.80999877922682</v>
      </c>
      <c r="AE17">
        <f>IF('cantidad pollos muertos'!Q16="","",GAMMAINV(0.025,'cantidad pollos muertos'!Q16+(1/2),1))</f>
        <v>238.28170622120132</v>
      </c>
      <c r="AF17">
        <f>IF('cantidad pollos muertos'!Q16="","",GAMMAINV(0.975,'cantidad pollos muertos'!Q16+(1/2),1))</f>
        <v>302.61209361024419</v>
      </c>
      <c r="AG17">
        <f>IF('cantidad pollos muertos'!R16="","",GAMMAINV(0.025,'cantidad pollos muertos'!R16+(1/2),1))</f>
        <v>358.42820658201998</v>
      </c>
      <c r="AH17">
        <f>IF('cantidad pollos muertos'!R16="","",GAMMAINV(0.975,'cantidad pollos muertos'!R16+(1/2),1))</f>
        <v>436.46575548463449</v>
      </c>
      <c r="AK17">
        <f>IF('cantidad pollos muertos'!T16="","",GAMMAINV(0.025,'cantidad pollos muertos'!T16+(1/2),1))</f>
        <v>347.97349532809221</v>
      </c>
      <c r="AL17">
        <f>IF('cantidad pollos muertos'!T16="","",GAMMAINV(0.975,'cantidad pollos muertos'!T16+(1/2),1))</f>
        <v>424.92045691893719</v>
      </c>
      <c r="AM17">
        <f>IF('cantidad pollos muertos'!U16="","",GAMMAINV(0.025,'cantidad pollos muertos'!U16+(1/2),1))</f>
        <v>191.42052854029208</v>
      </c>
      <c r="AN17">
        <f>IF('cantidad pollos muertos'!U16="","",GAMMAINV(0.975,'cantidad pollos muertos'!U16+(1/2),1))</f>
        <v>249.47315582994429</v>
      </c>
      <c r="AO17">
        <f>IF('cantidad pollos muertos'!V16="","",GAMMAINV(0.025,'cantidad pollos muertos'!V16+(1/2),1))</f>
        <v>492.05684101288062</v>
      </c>
      <c r="AP17">
        <f>IF('cantidad pollos muertos'!V16="","",GAMMAINV(0.975,'cantidad pollos muertos'!V16+(1/2),1))</f>
        <v>582.83721083208115</v>
      </c>
      <c r="AQ17" t="str">
        <f>IF('cantidad pollos muertos'!W16="","",GAMMAINV(0.025,'cantidad pollos muertos'!W16+(1/2),1))</f>
        <v/>
      </c>
      <c r="AR17" t="str">
        <f>IF('cantidad pollos muertos'!W16="","",GAMMAINV(0.975,'cantidad pollos muertos'!W16+(1/2),1))</f>
        <v/>
      </c>
      <c r="AS17">
        <f>IF('cantidad pollos muertos'!X16="","",GAMMAINV(0.025,'cantidad pollos muertos'!X16+(1/2),1))</f>
        <v>521.76348016419331</v>
      </c>
      <c r="AT17">
        <f>IF('cantidad pollos muertos'!X16="","",GAMMAINV(0.975,'cantidad pollos muertos'!X16+(1/2),1))</f>
        <v>615.13058556635542</v>
      </c>
      <c r="AU17">
        <f>IF('cantidad pollos muertos'!Y16="","",GAMMAINV(0.025,'cantidad pollos muertos'!Y16+(1/2),1))</f>
        <v>370.79344048561398</v>
      </c>
      <c r="AV17">
        <f>IF('cantidad pollos muertos'!Y16="","",GAMMAINV(0.975,'cantidad pollos muertos'!Y16+(1/2),1))</f>
        <v>450.10053250531018</v>
      </c>
      <c r="AW17">
        <f>IF('cantidad pollos muertos'!Z16="","",GAMMAINV(0.025,'cantidad pollos muertos'!Z16+(1/2),1))</f>
        <v>337.52662427512274</v>
      </c>
      <c r="AX17">
        <f>IF('cantidad pollos muertos'!Z16="","",GAMMAINV(0.975,'cantidad pollos muertos'!Z16+(1/2),1))</f>
        <v>413.36731757487644</v>
      </c>
      <c r="AY17">
        <f>IF('cantidad pollos muertos'!AA16="","",GAMMAINV(0.025,'cantidad pollos muertos'!AA16+(1/2),1))</f>
        <v>466.21411837469242</v>
      </c>
      <c r="AZ17">
        <f>IF('cantidad pollos muertos'!AA16="","",GAMMAINV(0.975,'cantidad pollos muertos'!AA16+(1/2),1))</f>
        <v>554.67991999866945</v>
      </c>
    </row>
    <row r="18" spans="1:52" x14ac:dyDescent="0.25">
      <c r="A18" s="16">
        <v>16</v>
      </c>
      <c r="B18" t="s">
        <v>35</v>
      </c>
      <c r="C18">
        <f>IF('cantidad pollos muertos'!C17="","",GAMMAINV(0.025,'cantidad pollos muertos'!C17+(1/2),1))</f>
        <v>235.46134851689186</v>
      </c>
      <c r="D18">
        <f>IF('cantidad pollos muertos'!C17="","",GAMMAINV(0.975,'cantidad pollos muertos'!C17+(1/2),1))</f>
        <v>299.43244561028706</v>
      </c>
      <c r="E18">
        <f>IF('cantidad pollos muertos'!D17="","",GAMMAINV(0.025,'cantidad pollos muertos'!D17+(1/2),1))</f>
        <v>392.69460594412999</v>
      </c>
      <c r="F18">
        <f>IF('cantidad pollos muertos'!D17="","",GAMMAINV(0.975,'cantidad pollos muertos'!D17+(1/2),1))</f>
        <v>474.19938476424937</v>
      </c>
      <c r="G18">
        <f>IF('cantidad pollos muertos'!E17="","",GAMMAINV(0.025,'cantidad pollos muertos'!E17+(1/2),1))</f>
        <v>515.05237774304203</v>
      </c>
      <c r="H18">
        <f>IF('cantidad pollos muertos'!E17="","",GAMMAINV(0.975,'cantidad pollos muertos'!E17+(1/2),1))</f>
        <v>607.84168498639417</v>
      </c>
      <c r="I18">
        <f>IF('cantidad pollos muertos'!F17="","",GAMMAINV(0.025,'cantidad pollos muertos'!F17+(1/2),1))</f>
        <v>801.0591213348855</v>
      </c>
      <c r="J18">
        <f>IF('cantidad pollos muertos'!F17="","",GAMMAINV(0.975,'cantidad pollos muertos'!F17+(1/2),1))</f>
        <v>915.83502564646369</v>
      </c>
      <c r="K18">
        <f>IF('cantidad pollos muertos'!G17="","",GAMMAINV(0.025,'cantidad pollos muertos'!G17+(1/2),1))</f>
        <v>493.97228832351379</v>
      </c>
      <c r="L18">
        <f>IF('cantidad pollos muertos'!G17="","",GAMMAINV(0.975,'cantidad pollos muertos'!G17+(1/2),1))</f>
        <v>584.92176446556857</v>
      </c>
      <c r="M18">
        <f>IF('cantidad pollos muertos'!H17="","",GAMMAINV(0.025,'cantidad pollos muertos'!H17+(1/2),1))</f>
        <v>122.81917195302653</v>
      </c>
      <c r="N18">
        <f>IF('cantidad pollos muertos'!H17="","",GAMMAINV(0.975,'cantidad pollos muertos'!H17+(1/2),1))</f>
        <v>170.07419554450007</v>
      </c>
      <c r="O18">
        <f>IF('cantidad pollos muertos'!I17="","",GAMMAINV(0.025,'cantidad pollos muertos'!I17+(1/2),1))</f>
        <v>152.3472322788605</v>
      </c>
      <c r="P18">
        <f>IF('cantidad pollos muertos'!I17="","",GAMMAINV(0.975,'cantidad pollos muertos'!I17+(1/2),1))</f>
        <v>204.54630473308362</v>
      </c>
      <c r="Q18">
        <f>IF('cantidad pollos muertos'!J17="","",GAMMAINV(0.025,'cantidad pollos muertos'!J17+(1/2),1))</f>
        <v>233.5816726591743</v>
      </c>
      <c r="R18">
        <f>IF('cantidad pollos muertos'!J17="","",GAMMAINV(0.975,'cantidad pollos muertos'!J17+(1/2),1))</f>
        <v>297.31211759317557</v>
      </c>
      <c r="S18">
        <f>IF('cantidad pollos muertos'!K17="","",GAMMAINV(0.025,'cantidad pollos muertos'!K17+(1/2),1))</f>
        <v>139.39867276770377</v>
      </c>
      <c r="T18">
        <f>IF('cantidad pollos muertos'!K17="","",GAMMAINV(0.975,'cantidad pollos muertos'!K17+(1/2),1))</f>
        <v>189.4947982642216</v>
      </c>
      <c r="U18">
        <f>IF('cantidad pollos muertos'!L17="","",GAMMAINV(0.025,'cantidad pollos muertos'!L17+(1/2),1))</f>
        <v>325.19090793642977</v>
      </c>
      <c r="V18">
        <f>IF('cantidad pollos muertos'!L17="","",GAMMAINV(0.975,'cantidad pollos muertos'!L17+(1/2),1))</f>
        <v>399.70302080960147</v>
      </c>
      <c r="W18">
        <f>IF('cantidad pollos muertos'!M17="","",GAMMAINV(0.025,'cantidad pollos muertos'!M17+(1/2),1))</f>
        <v>89.047363315798918</v>
      </c>
      <c r="X18">
        <f>IF('cantidad pollos muertos'!M17="","",GAMMAINV(0.975,'cantidad pollos muertos'!M17+(1/2),1))</f>
        <v>129.84568312395754</v>
      </c>
      <c r="Y18">
        <f>IF('cantidad pollos muertos'!N17="","",GAMMAINV(0.025,'cantidad pollos muertos'!N17+(1/2),1))</f>
        <v>181.15776645576832</v>
      </c>
      <c r="Z18">
        <f>IF('cantidad pollos muertos'!N17="","",GAMMAINV(0.975,'cantidad pollos muertos'!N17+(1/2),1))</f>
        <v>237.73588506864502</v>
      </c>
      <c r="AA18" t="str">
        <f>IF('cantidad pollos muertos'!O17="","",GAMMAINV(0.025,'cantidad pollos muertos'!O17+(1/2),1))</f>
        <v/>
      </c>
      <c r="AB18" t="str">
        <f>IF('cantidad pollos muertos'!O17="","",GAMMAINV(0.975,'cantidad pollos muertos'!O17+(1/2),1))</f>
        <v/>
      </c>
      <c r="AC18">
        <f>IF('cantidad pollos muertos'!P17="","",GAMMAINV(0.025,'cantidad pollos muertos'!P17+(1/2),1))</f>
        <v>89.047363315798918</v>
      </c>
      <c r="AD18">
        <f>IF('cantidad pollos muertos'!P17="","",GAMMAINV(0.975,'cantidad pollos muertos'!P17+(1/2),1))</f>
        <v>129.84568312395754</v>
      </c>
      <c r="AE18">
        <f>IF('cantidad pollos muertos'!Q17="","",GAMMAINV(0.025,'cantidad pollos muertos'!Q17+(1/2),1))</f>
        <v>87.236542631327438</v>
      </c>
      <c r="AF18">
        <f>IF('cantidad pollos muertos'!Q17="","",GAMMAINV(0.975,'cantidad pollos muertos'!Q17+(1/2),1))</f>
        <v>127.65648007746864</v>
      </c>
      <c r="AG18">
        <f>IF('cantidad pollos muertos'!R17="","",GAMMAINV(0.025,'cantidad pollos muertos'!R17+(1/2),1))</f>
        <v>176.49930258204051</v>
      </c>
      <c r="AH18">
        <f>IF('cantidad pollos muertos'!R17="","",GAMMAINV(0.975,'cantidad pollos muertos'!R17+(1/2),1))</f>
        <v>232.39433283653869</v>
      </c>
      <c r="AK18">
        <f>IF('cantidad pollos muertos'!T17="","",GAMMAINV(0.025,'cantidad pollos muertos'!T17+(1/2),1))</f>
        <v>130.17757302393227</v>
      </c>
      <c r="AL18">
        <f>IF('cantidad pollos muertos'!T17="","",GAMMAINV(0.975,'cantidad pollos muertos'!T17+(1/2),1))</f>
        <v>178.71584349360316</v>
      </c>
      <c r="AM18">
        <f>IF('cantidad pollos muertos'!U17="","",GAMMAINV(0.025,'cantidad pollos muertos'!U17+(1/2),1))</f>
        <v>85.427509351337406</v>
      </c>
      <c r="AN18">
        <f>IF('cantidad pollos muertos'!U17="","",GAMMAINV(0.975,'cantidad pollos muertos'!U17+(1/2),1))</f>
        <v>125.46548871503119</v>
      </c>
      <c r="AO18">
        <f>IF('cantidad pollos muertos'!V17="","",GAMMAINV(0.025,'cantidad pollos muertos'!V17+(1/2),1))</f>
        <v>117.31204422916028</v>
      </c>
      <c r="AP18">
        <f>IF('cantidad pollos muertos'!V17="","",GAMMAINV(0.975,'cantidad pollos muertos'!V17+(1/2),1))</f>
        <v>163.58128280422588</v>
      </c>
      <c r="AQ18" t="str">
        <f>IF('cantidad pollos muertos'!W17="","",GAMMAINV(0.025,'cantidad pollos muertos'!W17+(1/2),1))</f>
        <v/>
      </c>
      <c r="AR18" t="str">
        <f>IF('cantidad pollos muertos'!W17="","",GAMMAINV(0.975,'cantidad pollos muertos'!W17+(1/2),1))</f>
        <v/>
      </c>
      <c r="AS18" t="str">
        <f>IF('cantidad pollos muertos'!X17="","",GAMMAINV(0.025,'cantidad pollos muertos'!X17+(1/2),1))</f>
        <v/>
      </c>
      <c r="AT18" t="str">
        <f>IF('cantidad pollos muertos'!X17="","",GAMMAINV(0.975,'cantidad pollos muertos'!X17+(1/2),1))</f>
        <v/>
      </c>
      <c r="AU18">
        <f>IF('cantidad pollos muertos'!Y17="","",GAMMAINV(0.025,'cantidad pollos muertos'!Y17+(1/2),1))</f>
        <v>70.13092837414608</v>
      </c>
      <c r="AV18">
        <f>IF('cantidad pollos muertos'!Y17="","",GAMMAINV(0.975,'cantidad pollos muertos'!Y17+(1/2),1))</f>
        <v>106.76181456300202</v>
      </c>
      <c r="AW18">
        <f>IF('cantidad pollos muertos'!Z17="","",GAMMAINV(0.025,'cantidad pollos muertos'!Z17+(1/2),1))</f>
        <v>132.94130350503522</v>
      </c>
      <c r="AX18">
        <f>IF('cantidad pollos muertos'!Z17="","",GAMMAINV(0.975,'cantidad pollos muertos'!Z17+(1/2),1))</f>
        <v>181.95213009999131</v>
      </c>
      <c r="AY18">
        <f>IF('cantidad pollos muertos'!AA17="","",GAMMAINV(0.025,'cantidad pollos muertos'!AA17+(1/2),1))</f>
        <v>99.036732422663277</v>
      </c>
      <c r="AZ18">
        <f>IF('cantidad pollos muertos'!AA17="","",GAMMAINV(0.975,'cantidad pollos muertos'!AA17+(1/2),1))</f>
        <v>141.85643029608053</v>
      </c>
    </row>
    <row r="19" spans="1:52" x14ac:dyDescent="0.25">
      <c r="A19" s="16">
        <v>17</v>
      </c>
      <c r="B19" t="s">
        <v>73</v>
      </c>
      <c r="C19" t="str">
        <f>IF('cantidad pollos muertos'!C18="","",GAMMAINV(0.025,'cantidad pollos muertos'!C18+(1/2),1))</f>
        <v/>
      </c>
      <c r="D19" t="str">
        <f>IF('cantidad pollos muertos'!C18="","",GAMMAINV(0.975,'cantidad pollos muertos'!C18+(1/2),1))</f>
        <v/>
      </c>
      <c r="E19">
        <f>IF('cantidad pollos muertos'!D18="","",GAMMAINV(0.025,'cantidad pollos muertos'!D18+(1/2),1))</f>
        <v>642.83913038380899</v>
      </c>
      <c r="F19">
        <f>IF('cantidad pollos muertos'!D18="","",GAMMAINV(0.975,'cantidad pollos muertos'!D18+(1/2),1))</f>
        <v>746.05497900141279</v>
      </c>
      <c r="G19">
        <f>IF('cantidad pollos muertos'!E18="","",GAMMAINV(0.025,'cantidad pollos muertos'!E18+(1/2),1))</f>
        <v>149.56894453321635</v>
      </c>
      <c r="H19">
        <f>IF('cantidad pollos muertos'!E18="","",GAMMAINV(0.975,'cantidad pollos muertos'!E18+(1/2),1))</f>
        <v>201.32457923323548</v>
      </c>
      <c r="I19">
        <f>IF('cantidad pollos muertos'!F18="","",GAMMAINV(0.025,'cantidad pollos muertos'!F18+(1/2),1))</f>
        <v>99.947212199714798</v>
      </c>
      <c r="J19">
        <f>IF('cantidad pollos muertos'!F18="","",GAMMAINV(0.975,'cantidad pollos muertos'!F18+(1/2),1))</f>
        <v>142.94596003402984</v>
      </c>
      <c r="K19">
        <f>IF('cantidad pollos muertos'!G18="","",GAMMAINV(0.025,'cantidad pollos muertos'!G18+(1/2),1))</f>
        <v>375.55198881323582</v>
      </c>
      <c r="L19">
        <f>IF('cantidad pollos muertos'!G18="","",GAMMAINV(0.975,'cantidad pollos muertos'!G18+(1/2),1))</f>
        <v>455.34198819671326</v>
      </c>
      <c r="M19">
        <f>IF('cantidad pollos muertos'!H18="","",GAMMAINV(0.025,'cantidad pollos muertos'!H18+(1/2),1))</f>
        <v>34.105612724253191</v>
      </c>
      <c r="N19">
        <f>IF('cantidad pollos muertos'!H18="","",GAMMAINV(0.975,'cantidad pollos muertos'!H18+(1/2),1))</f>
        <v>60.785741514103385</v>
      </c>
      <c r="O19">
        <f>IF('cantidad pollos muertos'!I18="","",GAMMAINV(0.025,'cantidad pollos muertos'!I18+(1/2),1))</f>
        <v>77.310424850812296</v>
      </c>
      <c r="P19">
        <f>IF('cantidad pollos muertos'!I18="","",GAMMAINV(0.975,'cantidad pollos muertos'!I18+(1/2),1))</f>
        <v>115.58244950407959</v>
      </c>
      <c r="Q19">
        <f>IF('cantidad pollos muertos'!J18="","",GAMMAINV(0.025,'cantidad pollos muertos'!J18+(1/2),1))</f>
        <v>42.736375985688582</v>
      </c>
      <c r="R19">
        <f>IF('cantidad pollos muertos'!J18="","",GAMMAINV(0.975,'cantidad pollos muertos'!J18+(1/2),1))</f>
        <v>72.155503971269738</v>
      </c>
      <c r="S19">
        <f>IF('cantidad pollos muertos'!K18="","",GAMMAINV(0.025,'cantidad pollos muertos'!K18+(1/2),1))</f>
        <v>51.484124143889233</v>
      </c>
      <c r="T19">
        <f>IF('cantidad pollos muertos'!K18="","",GAMMAINV(0.975,'cantidad pollos muertos'!K18+(1/2),1))</f>
        <v>83.40812257489047</v>
      </c>
      <c r="U19">
        <f>IF('cantidad pollos muertos'!L18="","",GAMMAINV(0.025,'cantidad pollos muertos'!L18+(1/2),1))</f>
        <v>87.236542631327438</v>
      </c>
      <c r="V19">
        <f>IF('cantidad pollos muertos'!L18="","",GAMMAINV(0.975,'cantidad pollos muertos'!L18+(1/2),1))</f>
        <v>127.65648007746864</v>
      </c>
      <c r="W19">
        <f>IF('cantidad pollos muertos'!M18="","",GAMMAINV(0.025,'cantidad pollos muertos'!M18+(1/2),1))</f>
        <v>159.76500440985578</v>
      </c>
      <c r="X19">
        <f>IF('cantidad pollos muertos'!M18="","",GAMMAINV(0.975,'cantidad pollos muertos'!M18+(1/2),1))</f>
        <v>213.12856582483823</v>
      </c>
      <c r="Y19">
        <f>IF('cantidad pollos muertos'!N18="","",GAMMAINV(0.025,'cantidad pollos muertos'!N18+(1/2),1))</f>
        <v>78.210322127740184</v>
      </c>
      <c r="Z19">
        <f>IF('cantidad pollos muertos'!N18="","",GAMMAINV(0.975,'cantidad pollos muertos'!N18+(1/2),1))</f>
        <v>116.68256711663008</v>
      </c>
      <c r="AA19" t="str">
        <f>IF('cantidad pollos muertos'!O18="","",GAMMAINV(0.025,'cantidad pollos muertos'!O18+(1/2),1))</f>
        <v/>
      </c>
      <c r="AB19" t="str">
        <f>IF('cantidad pollos muertos'!O18="","",GAMMAINV(0.975,'cantidad pollos muertos'!O18+(1/2),1))</f>
        <v/>
      </c>
      <c r="AC19">
        <f>IF('cantidad pollos muertos'!P18="","",GAMMAINV(0.025,'cantidad pollos muertos'!P18+(1/2),1))</f>
        <v>25.632406636710915</v>
      </c>
      <c r="AD19">
        <f>IF('cantidad pollos muertos'!P18="","",GAMMAINV(0.975,'cantidad pollos muertos'!P18+(1/2),1))</f>
        <v>49.258131005783902</v>
      </c>
      <c r="AE19">
        <f>IF('cantidad pollos muertos'!Q18="","",GAMMAINV(0.025,'cantidad pollos muertos'!Q18+(1/2),1))</f>
        <v>69.236090053698319</v>
      </c>
      <c r="AF19">
        <f>IF('cantidad pollos muertos'!Q18="","",GAMMAINV(0.975,'cantidad pollos muertos'!Q18+(1/2),1))</f>
        <v>105.65663473998677</v>
      </c>
      <c r="AG19">
        <f>IF('cantidad pollos muertos'!R18="","",GAMMAINV(0.025,'cantidad pollos muertos'!R18+(1/2),1))</f>
        <v>42.736375985688582</v>
      </c>
      <c r="AH19">
        <f>IF('cantidad pollos muertos'!R18="","",GAMMAINV(0.975,'cantidad pollos muertos'!R18+(1/2),1))</f>
        <v>72.155503971269738</v>
      </c>
      <c r="AK19">
        <f>IF('cantidad pollos muertos'!T18="","",GAMMAINV(0.025,'cantidad pollos muertos'!T18+(1/2),1))</f>
        <v>69.236090053698319</v>
      </c>
      <c r="AL19">
        <f>IF('cantidad pollos muertos'!T18="","",GAMMAINV(0.975,'cantidad pollos muertos'!T18+(1/2),1))</f>
        <v>105.65663473998677</v>
      </c>
      <c r="AM19">
        <f>IF('cantidad pollos muertos'!U18="","",GAMMAINV(0.025,'cantidad pollos muertos'!U18+(1/2),1))</f>
        <v>75.512217647445581</v>
      </c>
      <c r="AN19">
        <f>IF('cantidad pollos muertos'!U18="","",GAMMAINV(0.975,'cantidad pollos muertos'!U18+(1/2),1))</f>
        <v>113.38062596936612</v>
      </c>
      <c r="AO19">
        <f>IF('cantidad pollos muertos'!V18="","",GAMMAINV(0.025,'cantidad pollos muertos'!V18+(1/2),1))</f>
        <v>60.323184053048578</v>
      </c>
      <c r="AP19">
        <f>IF('cantidad pollos muertos'!V18="","",GAMMAINV(0.975,'cantidad pollos muertos'!V18+(1/2),1))</f>
        <v>94.569333095614553</v>
      </c>
      <c r="AQ19" t="str">
        <f>IF('cantidad pollos muertos'!W18="","",GAMMAINV(0.025,'cantidad pollos muertos'!W18+(1/2),1))</f>
        <v/>
      </c>
      <c r="AR19" t="str">
        <f>IF('cantidad pollos muertos'!W18="","",GAMMAINV(0.975,'cantidad pollos muertos'!W18+(1/2),1))</f>
        <v/>
      </c>
      <c r="AS19">
        <f>IF('cantidad pollos muertos'!X18="","",GAMMAINV(0.025,'cantidad pollos muertos'!X18+(1/2),1))</f>
        <v>42.736375985688582</v>
      </c>
      <c r="AT19">
        <f>IF('cantidad pollos muertos'!X18="","",GAMMAINV(0.975,'cantidad pollos muertos'!X18+(1/2),1))</f>
        <v>72.155503971269738</v>
      </c>
      <c r="AU19">
        <f>IF('cantidad pollos muertos'!Y18="","",GAMMAINV(0.025,'cantidad pollos muertos'!Y18+(1/2),1))</f>
        <v>87.236542631327438</v>
      </c>
      <c r="AV19">
        <f>IF('cantidad pollos muertos'!Y18="","",GAMMAINV(0.975,'cantidad pollos muertos'!Y18+(1/2),1))</f>
        <v>127.65648007746864</v>
      </c>
      <c r="AW19">
        <f>IF('cantidad pollos muertos'!Z18="","",GAMMAINV(0.025,'cantidad pollos muertos'!Z18+(1/2),1))</f>
        <v>51.484124143889233</v>
      </c>
      <c r="AX19">
        <f>IF('cantidad pollos muertos'!Z18="","",GAMMAINV(0.975,'cantidad pollos muertos'!Z18+(1/2),1))</f>
        <v>83.40812257489047</v>
      </c>
      <c r="AY19">
        <f>IF('cantidad pollos muertos'!AA18="","",GAMMAINV(0.025,'cantidad pollos muertos'!AA18+(1/2),1))</f>
        <v>352.72468489932317</v>
      </c>
      <c r="AZ19">
        <f>IF('cantidad pollos muertos'!AA18="","",GAMMAINV(0.975,'cantidad pollos muertos'!AA18+(1/2),1))</f>
        <v>430.16927187981577</v>
      </c>
    </row>
    <row r="20" spans="1:52" x14ac:dyDescent="0.25">
      <c r="A20" s="16">
        <v>18</v>
      </c>
      <c r="B20" t="s">
        <v>11</v>
      </c>
      <c r="C20">
        <f>IF('cantidad pollos muertos'!C19="","",GAMMAINV(0.025,'cantidad pollos muertos'!C19+(1/2),1))</f>
        <v>87.236542631327438</v>
      </c>
      <c r="D20">
        <f>IF('cantidad pollos muertos'!C19="","",GAMMAINV(0.975,'cantidad pollos muertos'!C19+(1/2),1))</f>
        <v>127.65648007746864</v>
      </c>
      <c r="E20">
        <f>IF('cantidad pollos muertos'!D19="","",GAMMAINV(0.025,'cantidad pollos muertos'!D19+(1/2),1))</f>
        <v>63.880273249180242</v>
      </c>
      <c r="F20">
        <f>IF('cantidad pollos muertos'!D19="","",GAMMAINV(0.975,'cantidad pollos muertos'!D19+(1/2),1))</f>
        <v>99.012333175593525</v>
      </c>
      <c r="G20">
        <f>IF('cantidad pollos muertos'!E19="","",GAMMAINV(0.025,'cantidad pollos muertos'!E19+(1/2),1))</f>
        <v>543.82658359546087</v>
      </c>
      <c r="H20">
        <f>IF('cantidad pollos muertos'!E19="","",GAMMAINV(0.975,'cantidad pollos muertos'!E19+(1/2),1))</f>
        <v>639.06749149461064</v>
      </c>
      <c r="I20">
        <f>IF('cantidad pollos muertos'!F19="","",GAMMAINV(0.025,'cantidad pollos muertos'!F19+(1/2),1))</f>
        <v>85.427509351337406</v>
      </c>
      <c r="J20">
        <f>IF('cantidad pollos muertos'!F19="","",GAMMAINV(0.975,'cantidad pollos muertos'!F19+(1/2),1))</f>
        <v>125.46548871503119</v>
      </c>
      <c r="K20">
        <f>IF('cantidad pollos muertos'!G19="","",GAMMAINV(0.025,'cantidad pollos muertos'!G19+(1/2),1))</f>
        <v>47.097478066231957</v>
      </c>
      <c r="L20">
        <f>IF('cantidad pollos muertos'!G19="","",GAMMAINV(0.975,'cantidad pollos muertos'!G19+(1/2),1))</f>
        <v>77.794600267046718</v>
      </c>
      <c r="M20">
        <f>IF('cantidad pollos muertos'!H19="","",GAMMAINV(0.025,'cantidad pollos muertos'!H19+(1/2),1))</f>
        <v>44.47754524508602</v>
      </c>
      <c r="N20">
        <f>IF('cantidad pollos muertos'!H19="","",GAMMAINV(0.975,'cantidad pollos muertos'!H19+(1/2),1))</f>
        <v>74.414418156443148</v>
      </c>
      <c r="O20">
        <f>IF('cantidad pollos muertos'!I19="","",GAMMAINV(0.025,'cantidad pollos muertos'!I19+(1/2),1))</f>
        <v>17.388164308345313</v>
      </c>
      <c r="P20">
        <f>IF('cantidad pollos muertos'!I19="","",GAMMAINV(0.975,'cantidad pollos muertos'!I19+(1/2),1))</f>
        <v>37.500932160964304</v>
      </c>
      <c r="Q20">
        <f>IF('cantidad pollos muertos'!J19="","",GAMMAINV(0.025,'cantidad pollos muertos'!J19+(1/2),1))</f>
        <v>39.268200377991853</v>
      </c>
      <c r="R20">
        <f>IF('cantidad pollos muertos'!J19="","",GAMMAINV(0.975,'cantidad pollos muertos'!J19+(1/2),1))</f>
        <v>67.623493487326883</v>
      </c>
      <c r="S20">
        <f>IF('cantidad pollos muertos'!K19="","",GAMMAINV(0.025,'cantidad pollos muertos'!K19+(1/2),1))</f>
        <v>72.819004490068878</v>
      </c>
      <c r="T20">
        <f>IF('cantidad pollos muertos'!K19="","",GAMMAINV(0.975,'cantidad pollos muertos'!K19+(1/2),1))</f>
        <v>110.07379046221725</v>
      </c>
      <c r="U20">
        <f>IF('cantidad pollos muertos'!L19="","",GAMMAINV(0.025,'cantidad pollos muertos'!L19+(1/2),1))</f>
        <v>62.100315262370202</v>
      </c>
      <c r="V20">
        <f>IF('cantidad pollos muertos'!L19="","",GAMMAINV(0.975,'cantidad pollos muertos'!L19+(1/2),1))</f>
        <v>96.792247666792676</v>
      </c>
      <c r="W20">
        <f>IF('cantidad pollos muertos'!M19="","",GAMMAINV(0.025,'cantidad pollos muertos'!M19+(1/2),1))</f>
        <v>358.42820658201998</v>
      </c>
      <c r="X20">
        <f>IF('cantidad pollos muertos'!M19="","",GAMMAINV(0.975,'cantidad pollos muertos'!M19+(1/2),1))</f>
        <v>436.46575548463449</v>
      </c>
      <c r="Y20">
        <f>IF('cantidad pollos muertos'!N19="","",GAMMAINV(0.025,'cantidad pollos muertos'!N19+(1/2),1))</f>
        <v>56.777856776887383</v>
      </c>
      <c r="Z20">
        <f>IF('cantidad pollos muertos'!N19="","",GAMMAINV(0.975,'cantidad pollos muertos'!N19+(1/2),1))</f>
        <v>90.114561196020517</v>
      </c>
      <c r="AA20" t="str">
        <f>IF('cantidad pollos muertos'!O19="","",GAMMAINV(0.025,'cantidad pollos muertos'!O19+(1/2),1))</f>
        <v/>
      </c>
      <c r="AB20" t="str">
        <f>IF('cantidad pollos muertos'!O19="","",GAMMAINV(0.975,'cantidad pollos muertos'!O19+(1/2),1))</f>
        <v/>
      </c>
      <c r="AC20">
        <f>IF('cantidad pollos muertos'!P19="","",GAMMAINV(0.025,'cantidad pollos muertos'!P19+(1/2),1))</f>
        <v>482.48198927336006</v>
      </c>
      <c r="AD20">
        <f>IF('cantidad pollos muertos'!P19="","",GAMMAINV(0.975,'cantidad pollos muertos'!P19+(1/2),1))</f>
        <v>572.41205774333378</v>
      </c>
      <c r="AE20">
        <f>IF('cantidad pollos muertos'!Q19="","",GAMMAINV(0.025,'cantidad pollos muertos'!Q19+(1/2),1))</f>
        <v>71.026366947524536</v>
      </c>
      <c r="AF20">
        <f>IF('cantidad pollos muertos'!Q19="","",GAMMAINV(0.975,'cantidad pollos muertos'!Q19+(1/2),1))</f>
        <v>107.86639372141119</v>
      </c>
      <c r="AG20">
        <f>IF('cantidad pollos muertos'!R19="","",GAMMAINV(0.025,'cantidad pollos muertos'!R19+(1/2),1))</f>
        <v>47.972862736724181</v>
      </c>
      <c r="AH20">
        <f>IF('cantidad pollos muertos'!R19="","",GAMMAINV(0.975,'cantidad pollos muertos'!R19+(1/2),1))</f>
        <v>78.919251441282341</v>
      </c>
      <c r="AK20">
        <f>IF('cantidad pollos muertos'!T19="","",GAMMAINV(0.025,'cantidad pollos muertos'!T19+(1/2),1))</f>
        <v>53.245281263312236</v>
      </c>
      <c r="AL20">
        <f>IF('cantidad pollos muertos'!T19="","",GAMMAINV(0.975,'cantidad pollos muertos'!T19+(1/2),1))</f>
        <v>85.647025890944377</v>
      </c>
      <c r="AM20">
        <f>IF('cantidad pollos muertos'!U19="","",GAMMAINV(0.025,'cantidad pollos muertos'!U19+(1/2),1))</f>
        <v>23.962081311793447</v>
      </c>
      <c r="AN20">
        <f>IF('cantidad pollos muertos'!U19="","",GAMMAINV(0.975,'cantidad pollos muertos'!U19+(1/2),1))</f>
        <v>46.928235619342686</v>
      </c>
      <c r="AO20">
        <f>IF('cantidad pollos muertos'!V19="","",GAMMAINV(0.025,'cantidad pollos muertos'!V19+(1/2),1))</f>
        <v>58.548991431160559</v>
      </c>
      <c r="AP20">
        <f>IF('cantidad pollos muertos'!V19="","",GAMMAINV(0.975,'cantidad pollos muertos'!V19+(1/2),1))</f>
        <v>92.343477467217241</v>
      </c>
      <c r="AQ20" t="str">
        <f>IF('cantidad pollos muertos'!W19="","",GAMMAINV(0.025,'cantidad pollos muertos'!W19+(1/2),1))</f>
        <v/>
      </c>
      <c r="AR20" t="str">
        <f>IF('cantidad pollos muertos'!W19="","",GAMMAINV(0.975,'cantidad pollos muertos'!W19+(1/2),1))</f>
        <v/>
      </c>
      <c r="AS20">
        <f>IF('cantidad pollos muertos'!X19="","",GAMMAINV(0.025,'cantidad pollos muertos'!X19+(1/2),1))</f>
        <v>131.09856179092077</v>
      </c>
      <c r="AT20">
        <f>IF('cantidad pollos muertos'!X19="","",GAMMAINV(0.975,'cantidad pollos muertos'!X19+(1/2),1))</f>
        <v>179.79486049634806</v>
      </c>
      <c r="AU20">
        <f>IF('cantidad pollos muertos'!Y19="","",GAMMAINV(0.025,'cantidad pollos muertos'!Y19+(1/2),1))</f>
        <v>67.448256305265616</v>
      </c>
      <c r="AV20">
        <f>IF('cantidad pollos muertos'!Y19="","",GAMMAINV(0.975,'cantidad pollos muertos'!Y19+(1/2),1))</f>
        <v>103.44443090775799</v>
      </c>
      <c r="AW20">
        <f>IF('cantidad pollos muertos'!Z19="","",GAMMAINV(0.025,'cantidad pollos muertos'!Z19+(1/2),1))</f>
        <v>15.777458231333561</v>
      </c>
      <c r="AX20">
        <f>IF('cantidad pollos muertos'!Z19="","",GAMMAINV(0.975,'cantidad pollos muertos'!Z19+(1/2),1))</f>
        <v>35.11120678321727</v>
      </c>
      <c r="AY20">
        <f>IF('cantidad pollos muertos'!AA19="","",GAMMAINV(0.025,'cantidad pollos muertos'!AA19+(1/2),1))</f>
        <v>49.726594486708123</v>
      </c>
      <c r="AZ20">
        <f>IF('cantidad pollos muertos'!AA19="","",GAMMAINV(0.975,'cantidad pollos muertos'!AA19+(1/2),1))</f>
        <v>81.165588027937574</v>
      </c>
    </row>
    <row r="21" spans="1:52" x14ac:dyDescent="0.25">
      <c r="A21" s="16">
        <v>19</v>
      </c>
      <c r="B21" t="s">
        <v>69</v>
      </c>
      <c r="C21" t="str">
        <f>IF('cantidad pollos muertos'!C20="","",GAMMAINV(0.025,'cantidad pollos muertos'!C20+(1/2),1))</f>
        <v/>
      </c>
      <c r="D21" t="str">
        <f>IF('cantidad pollos muertos'!C20="","",GAMMAINV(0.975,'cantidad pollos muertos'!C20+(1/2),1))</f>
        <v/>
      </c>
      <c r="E21">
        <f>IF('cantidad pollos muertos'!D20="","",GAMMAINV(0.025,'cantidad pollos muertos'!D20+(1/2),1))</f>
        <v>157.90936386034264</v>
      </c>
      <c r="F21">
        <f>IF('cantidad pollos muertos'!D20="","",GAMMAINV(0.975,'cantidad pollos muertos'!D20+(1/2),1))</f>
        <v>210.98419834076878</v>
      </c>
      <c r="G21">
        <f>IF('cantidad pollos muertos'!E20="","",GAMMAINV(0.025,'cantidad pollos muertos'!E20+(1/2),1))</f>
        <v>199.83098059938479</v>
      </c>
      <c r="H21">
        <f>IF('cantidad pollos muertos'!E20="","",GAMMAINV(0.975,'cantidad pollos muertos'!E20+(1/2),1))</f>
        <v>259.06272828882726</v>
      </c>
      <c r="I21">
        <f>IF('cantidad pollos muertos'!F20="","",GAMMAINV(0.025,'cantidad pollos muertos'!F20+(1/2),1))</f>
        <v>197.96097260210999</v>
      </c>
      <c r="J21">
        <f>IF('cantidad pollos muertos'!F20="","",GAMMAINV(0.975,'cantidad pollos muertos'!F20+(1/2),1))</f>
        <v>256.93273100631336</v>
      </c>
      <c r="K21">
        <f>IF('cantidad pollos muertos'!G20="","",GAMMAINV(0.025,'cantidad pollos muertos'!G20+(1/2),1))</f>
        <v>297.71724772566876</v>
      </c>
      <c r="L21">
        <f>IF('cantidad pollos muertos'!G20="","",GAMMAINV(0.975,'cantidad pollos muertos'!G20+(1/2),1))</f>
        <v>369.17664809200483</v>
      </c>
      <c r="M21">
        <f>IF('cantidad pollos muertos'!H20="","",GAMMAINV(0.025,'cantidad pollos muertos'!H20+(1/2),1))</f>
        <v>173.70624244043358</v>
      </c>
      <c r="N21">
        <f>IF('cantidad pollos muertos'!H20="","",GAMMAINV(0.975,'cantidad pollos muertos'!H20+(1/2),1))</f>
        <v>229.1873829283812</v>
      </c>
      <c r="O21">
        <f>IF('cantidad pollos muertos'!I20="","",GAMMAINV(0.025,'cantidad pollos muertos'!I20+(1/2),1))</f>
        <v>109.07169811998602</v>
      </c>
      <c r="P21">
        <f>IF('cantidad pollos muertos'!I20="","",GAMMAINV(0.975,'cantidad pollos muertos'!I20+(1/2),1))</f>
        <v>153.82156122150266</v>
      </c>
      <c r="Q21">
        <f>IF('cantidad pollos muertos'!J20="","",GAMMAINV(0.025,'cantidad pollos muertos'!J20+(1/2),1))</f>
        <v>154.20046451373673</v>
      </c>
      <c r="R21">
        <f>IF('cantidad pollos muertos'!J20="","",GAMMAINV(0.975,'cantidad pollos muertos'!J20+(1/2),1))</f>
        <v>206.69308108207542</v>
      </c>
      <c r="S21">
        <f>IF('cantidad pollos muertos'!K20="","",GAMMAINV(0.025,'cantidad pollos muertos'!K20+(1/2),1))</f>
        <v>172.77556628449227</v>
      </c>
      <c r="T21">
        <f>IF('cantidad pollos muertos'!K20="","",GAMMAINV(0.975,'cantidad pollos muertos'!K20+(1/2),1))</f>
        <v>228.11805566711425</v>
      </c>
      <c r="U21">
        <f>IF('cantidad pollos muertos'!L20="","",GAMMAINV(0.025,'cantidad pollos muertos'!L20+(1/2),1))</f>
        <v>47.097478066231957</v>
      </c>
      <c r="V21">
        <f>IF('cantidad pollos muertos'!L20="","",GAMMAINV(0.975,'cantidad pollos muertos'!L20+(1/2),1))</f>
        <v>77.794600267046718</v>
      </c>
      <c r="W21">
        <f>IF('cantidad pollos muertos'!M20="","",GAMMAINV(0.025,'cantidad pollos muertos'!M20+(1/2),1))</f>
        <v>138.47546956068027</v>
      </c>
      <c r="X21">
        <f>IF('cantidad pollos muertos'!M20="","",GAMMAINV(0.975,'cantidad pollos muertos'!M20+(1/2),1))</f>
        <v>188.41799632239622</v>
      </c>
      <c r="Y21">
        <f>IF('cantidad pollos muertos'!N20="","",GAMMAINV(0.025,'cantidad pollos muertos'!N20+(1/2),1))</f>
        <v>262.76491571972474</v>
      </c>
      <c r="Z21">
        <f>IF('cantidad pollos muertos'!N20="","",GAMMAINV(0.975,'cantidad pollos muertos'!N20+(1/2),1))</f>
        <v>330.12892869114035</v>
      </c>
      <c r="AA21" t="str">
        <f>IF('cantidad pollos muertos'!O20="","",GAMMAINV(0.025,'cantidad pollos muertos'!O20+(1/2),1))</f>
        <v/>
      </c>
      <c r="AB21" t="str">
        <f>IF('cantidad pollos muertos'!O20="","",GAMMAINV(0.975,'cantidad pollos muertos'!O20+(1/2),1))</f>
        <v/>
      </c>
      <c r="AC21">
        <f>IF('cantidad pollos muertos'!P20="","",GAMMAINV(0.025,'cantidad pollos muertos'!P20+(1/2),1))</f>
        <v>15.777458231333561</v>
      </c>
      <c r="AD21">
        <f>IF('cantidad pollos muertos'!P20="","",GAMMAINV(0.975,'cantidad pollos muertos'!P20+(1/2),1))</f>
        <v>35.11120678321727</v>
      </c>
      <c r="AE21">
        <f>IF('cantidad pollos muertos'!Q20="","",GAMMAINV(0.025,'cantidad pollos muertos'!Q20+(1/2),1))</f>
        <v>15.777458231333561</v>
      </c>
      <c r="AF21">
        <f>IF('cantidad pollos muertos'!Q20="","",GAMMAINV(0.975,'cantidad pollos muertos'!Q20+(1/2),1))</f>
        <v>35.11120678321727</v>
      </c>
      <c r="AG21">
        <f>IF('cantidad pollos muertos'!R20="","",GAMMAINV(0.025,'cantidad pollos muertos'!R20+(1/2),1))</f>
        <v>1.3501947499901792</v>
      </c>
      <c r="AH21">
        <f>IF('cantidad pollos muertos'!R20="","",GAMMAINV(0.975,'cantidad pollos muertos'!R20+(1/2),1))</f>
        <v>9.5113838993208137</v>
      </c>
      <c r="AK21">
        <f>IF('cantidad pollos muertos'!T20="","",GAMMAINV(0.025,'cantidad pollos muertos'!T20+(1/2),1))</f>
        <v>14.978097840956048</v>
      </c>
      <c r="AL21">
        <f>IF('cantidad pollos muertos'!T20="","",GAMMAINV(0.975,'cantidad pollos muertos'!T20+(1/2),1))</f>
        <v>33.910323492126231</v>
      </c>
      <c r="AM21">
        <f>IF('cantidad pollos muertos'!U20="","",GAMMAINV(0.025,'cantidad pollos muertos'!U20+(1/2),1))</f>
        <v>25.632406636710915</v>
      </c>
      <c r="AN21">
        <f>IF('cantidad pollos muertos'!U20="","",GAMMAINV(0.975,'cantidad pollos muertos'!U20+(1/2),1))</f>
        <v>49.258131005783902</v>
      </c>
      <c r="AO21">
        <f>IF('cantidad pollos muertos'!V20="","",GAMMAINV(0.025,'cantidad pollos muertos'!V20+(1/2),1))</f>
        <v>28.999208263699717</v>
      </c>
      <c r="AP21">
        <f>IF('cantidad pollos muertos'!V20="","",GAMMAINV(0.975,'cantidad pollos muertos'!V20+(1/2),1))</f>
        <v>53.891704832667266</v>
      </c>
      <c r="AQ21" t="str">
        <f>IF('cantidad pollos muertos'!W20="","",GAMMAINV(0.025,'cantidad pollos muertos'!W20+(1/2),1))</f>
        <v/>
      </c>
      <c r="AR21" t="str">
        <f>IF('cantidad pollos muertos'!W20="","",GAMMAINV(0.975,'cantidad pollos muertos'!W20+(1/2),1))</f>
        <v/>
      </c>
      <c r="AS21">
        <f>IF('cantidad pollos muertos'!X20="","",GAMMAINV(0.025,'cantidad pollos muertos'!X20+(1/2),1))</f>
        <v>4.4532582409939865</v>
      </c>
      <c r="AT21">
        <f>IF('cantidad pollos muertos'!X20="","",GAMMAINV(0.975,'cantidad pollos muertos'!X20+(1/2),1))</f>
        <v>16.426163430864861</v>
      </c>
      <c r="AU21">
        <f>IF('cantidad pollos muertos'!Y20="","",GAMMAINV(0.025,'cantidad pollos muertos'!Y20+(1/2),1))</f>
        <v>14.978097840956048</v>
      </c>
      <c r="AV21">
        <f>IF('cantidad pollos muertos'!Y20="","",GAMMAINV(0.975,'cantidad pollos muertos'!Y20+(1/2),1))</f>
        <v>33.910323492126231</v>
      </c>
      <c r="AW21">
        <f>IF('cantidad pollos muertos'!Z20="","",GAMMAINV(0.025,'cantidad pollos muertos'!Z20+(1/2),1))</f>
        <v>33.250344584097988</v>
      </c>
      <c r="AX21">
        <f>IF('cantidad pollos muertos'!Z20="","",GAMMAINV(0.975,'cantidad pollos muertos'!Z20+(1/2),1))</f>
        <v>59.640944273247818</v>
      </c>
      <c r="AY21">
        <f>IF('cantidad pollos muertos'!AA20="","",GAMMAINV(0.025,'cantidad pollos muertos'!AA20+(1/2),1))</f>
        <v>35.820758132639803</v>
      </c>
      <c r="AZ21">
        <f>IF('cantidad pollos muertos'!AA20="","",GAMMAINV(0.975,'cantidad pollos muertos'!AA20+(1/2),1))</f>
        <v>63.070718720047985</v>
      </c>
    </row>
    <row r="22" spans="1:52" x14ac:dyDescent="0.25">
      <c r="A22" s="16">
        <v>20</v>
      </c>
      <c r="B22" t="s">
        <v>23</v>
      </c>
      <c r="C22">
        <f>IF('cantidad pollos muertos'!C21="","",GAMMAINV(0.025,'cantidad pollos muertos'!C21+(1/2),1))</f>
        <v>34.105612724253191</v>
      </c>
      <c r="D22">
        <f>IF('cantidad pollos muertos'!C21="","",GAMMAINV(0.975,'cantidad pollos muertos'!C21+(1/2),1))</f>
        <v>60.785741514103385</v>
      </c>
      <c r="E22">
        <f>IF('cantidad pollos muertos'!D21="","",GAMMAINV(0.025,'cantidad pollos muertos'!D21+(1/2),1))</f>
        <v>28.999208263699717</v>
      </c>
      <c r="F22">
        <f>IF('cantidad pollos muertos'!D21="","",GAMMAINV(0.975,'cantidad pollos muertos'!D21+(1/2),1))</f>
        <v>53.891704832667266</v>
      </c>
      <c r="G22">
        <f>IF('cantidad pollos muertos'!E21="","",GAMMAINV(0.025,'cantidad pollos muertos'!E21+(1/2),1))</f>
        <v>53.245281263312236</v>
      </c>
      <c r="H22">
        <f>IF('cantidad pollos muertos'!E21="","",GAMMAINV(0.975,'cantidad pollos muertos'!E21+(1/2),1))</f>
        <v>85.647025890944377</v>
      </c>
      <c r="I22">
        <f>IF('cantidad pollos muertos'!F21="","",GAMMAINV(0.025,'cantidad pollos muertos'!F21+(1/2),1))</f>
        <v>32.396680742579541</v>
      </c>
      <c r="J22">
        <f>IF('cantidad pollos muertos'!F21="","",GAMMAINV(0.975,'cantidad pollos muertos'!F21+(1/2),1))</f>
        <v>58.494539771790699</v>
      </c>
      <c r="K22">
        <f>IF('cantidad pollos muertos'!G21="","",GAMMAINV(0.025,'cantidad pollos muertos'!G21+(1/2),1))</f>
        <v>63.880273249180242</v>
      </c>
      <c r="L22">
        <f>IF('cantidad pollos muertos'!G21="","",GAMMAINV(0.975,'cantidad pollos muertos'!G21+(1/2),1))</f>
        <v>99.012333175593525</v>
      </c>
      <c r="M22">
        <f>IF('cantidad pollos muertos'!H21="","",GAMMAINV(0.025,'cantidad pollos muertos'!H21+(1/2),1))</f>
        <v>19.013370478108719</v>
      </c>
      <c r="N22">
        <f>IF('cantidad pollos muertos'!H21="","",GAMMAINV(0.975,'cantidad pollos muertos'!H21+(1/2),1))</f>
        <v>39.876096140145194</v>
      </c>
      <c r="O22">
        <f>IF('cantidad pollos muertos'!I21="","",GAMMAINV(0.025,'cantidad pollos muertos'!I21+(1/2),1))</f>
        <v>4.9103455858762819E-4</v>
      </c>
      <c r="P22">
        <f>IF('cantidad pollos muertos'!I21="","",GAMMAINV(0.975,'cantidad pollos muertos'!I21+(1/2),1))</f>
        <v>2.5119430936574432</v>
      </c>
      <c r="Q22">
        <f>IF('cantidad pollos muertos'!J21="","",GAMMAINV(0.025,'cantidad pollos muertos'!J21+(1/2),1))</f>
        <v>32.396680742579541</v>
      </c>
      <c r="R22">
        <f>IF('cantidad pollos muertos'!J21="","",GAMMAINV(0.975,'cantidad pollos muertos'!J21+(1/2),1))</f>
        <v>58.494539771790699</v>
      </c>
      <c r="S22">
        <f>IF('cantidad pollos muertos'!K21="","",GAMMAINV(0.025,'cantidad pollos muertos'!K21+(1/2),1))</f>
        <v>16.580893184563465</v>
      </c>
      <c r="T22">
        <f>IF('cantidad pollos muertos'!K21="","",GAMMAINV(0.975,'cantidad pollos muertos'!K21+(1/2),1))</f>
        <v>36.307996134542883</v>
      </c>
      <c r="U22">
        <f>IF('cantidad pollos muertos'!L21="","",GAMMAINV(0.025,'cantidad pollos muertos'!L21+(1/2),1))</f>
        <v>199.83098059938479</v>
      </c>
      <c r="V22">
        <f>IF('cantidad pollos muertos'!L21="","",GAMMAINV(0.975,'cantidad pollos muertos'!L21+(1/2),1))</f>
        <v>259.06272828882726</v>
      </c>
      <c r="W22">
        <f>IF('cantidad pollos muertos'!M21="","",GAMMAINV(0.025,'cantidad pollos muertos'!M21+(1/2),1))</f>
        <v>37.5417353745407</v>
      </c>
      <c r="X22">
        <f>IF('cantidad pollos muertos'!M21="","",GAMMAINV(0.975,'cantidad pollos muertos'!M21+(1/2),1))</f>
        <v>65.349854312032974</v>
      </c>
      <c r="Y22">
        <f>IF('cantidad pollos muertos'!N21="","",GAMMAINV(0.025,'cantidad pollos muertos'!N21+(1/2),1))</f>
        <v>33.250344584097988</v>
      </c>
      <c r="Z22">
        <f>IF('cantidad pollos muertos'!N21="","",GAMMAINV(0.975,'cantidad pollos muertos'!N21+(1/2),1))</f>
        <v>59.640944273247818</v>
      </c>
      <c r="AA22" t="str">
        <f>IF('cantidad pollos muertos'!O21="","",GAMMAINV(0.025,'cantidad pollos muertos'!O21+(1/2),1))</f>
        <v/>
      </c>
      <c r="AB22" t="str">
        <f>IF('cantidad pollos muertos'!O21="","",GAMMAINV(0.975,'cantidad pollos muertos'!O21+(1/2),1))</f>
        <v/>
      </c>
      <c r="AC22">
        <f>IF('cantidad pollos muertos'!P21="","",GAMMAINV(0.025,'cantidad pollos muertos'!P21+(1/2),1))</f>
        <v>36.680540095641831</v>
      </c>
      <c r="AD22">
        <f>IF('cantidad pollos muertos'!P21="","",GAMMAINV(0.975,'cantidad pollos muertos'!P21+(1/2),1))</f>
        <v>64.210994321920154</v>
      </c>
      <c r="AE22">
        <f>IF('cantidad pollos muertos'!Q21="","",GAMMAINV(0.025,'cantidad pollos muertos'!Q21+(1/2),1))</f>
        <v>17.388164308345313</v>
      </c>
      <c r="AF22">
        <f>IF('cantidad pollos muertos'!Q21="","",GAMMAINV(0.975,'cantidad pollos muertos'!Q21+(1/2),1))</f>
        <v>37.500932160964304</v>
      </c>
      <c r="AG22">
        <f>IF('cantidad pollos muertos'!R21="","",GAMMAINV(0.025,'cantidad pollos muertos'!R21+(1/2),1))</f>
        <v>89.047363315798918</v>
      </c>
      <c r="AH22">
        <f>IF('cantidad pollos muertos'!R21="","",GAMMAINV(0.975,'cantidad pollos muertos'!R21+(1/2),1))</f>
        <v>129.84568312395754</v>
      </c>
      <c r="AK22">
        <f>IF('cantidad pollos muertos'!T21="","",GAMMAINV(0.025,'cantidad pollos muertos'!T21+(1/2),1))</f>
        <v>32.396680742579541</v>
      </c>
      <c r="AL22">
        <f>IF('cantidad pollos muertos'!T21="","",GAMMAINV(0.975,'cantidad pollos muertos'!T21+(1/2),1))</f>
        <v>58.494539771790699</v>
      </c>
      <c r="AM22">
        <f>IF('cantidad pollos muertos'!U21="","",GAMMAINV(0.025,'cantidad pollos muertos'!U21+(1/2),1))</f>
        <v>62.989947619431263</v>
      </c>
      <c r="AN22">
        <f>IF('cantidad pollos muertos'!U21="","",GAMMAINV(0.975,'cantidad pollos muertos'!U21+(1/2),1))</f>
        <v>97.902637332322143</v>
      </c>
      <c r="AO22">
        <f>IF('cantidad pollos muertos'!V21="","",GAMMAINV(0.025,'cantidad pollos muertos'!V21+(1/2),1))</f>
        <v>34.962433543720138</v>
      </c>
      <c r="AP22">
        <f>IF('cantidad pollos muertos'!V21="","",GAMMAINV(0.975,'cantidad pollos muertos'!V21+(1/2),1))</f>
        <v>61.928983302147522</v>
      </c>
      <c r="AQ22" t="str">
        <f>IF('cantidad pollos muertos'!W21="","",GAMMAINV(0.025,'cantidad pollos muertos'!W21+(1/2),1))</f>
        <v/>
      </c>
      <c r="AR22" t="str">
        <f>IF('cantidad pollos muertos'!W21="","",GAMMAINV(0.975,'cantidad pollos muertos'!W21+(1/2),1))</f>
        <v/>
      </c>
      <c r="AS22">
        <f>IF('cantidad pollos muertos'!X21="","",GAMMAINV(0.025,'cantidad pollos muertos'!X21+(1/2),1))</f>
        <v>74.613924725044839</v>
      </c>
      <c r="AT22">
        <f>IF('cantidad pollos muertos'!X21="","",GAMMAINV(0.975,'cantidad pollos muertos'!X21+(1/2),1))</f>
        <v>112.27890302234732</v>
      </c>
      <c r="AU22" t="str">
        <f>IF('cantidad pollos muertos'!Y21="","",GAMMAINV(0.025,'cantidad pollos muertos'!Y21+(1/2),1))</f>
        <v/>
      </c>
      <c r="AV22" t="str">
        <f>IF('cantidad pollos muertos'!Y21="","",GAMMAINV(0.975,'cantidad pollos muertos'!Y21+(1/2),1))</f>
        <v/>
      </c>
      <c r="AW22">
        <f>IF('cantidad pollos muertos'!Z21="","",GAMMAINV(0.025,'cantidad pollos muertos'!Z21+(1/2),1))</f>
        <v>11.052813580584756</v>
      </c>
      <c r="AX22">
        <f>IF('cantidad pollos muertos'!Z21="","",GAMMAINV(0.975,'cantidad pollos muertos'!Z21+(1/2),1))</f>
        <v>27.83398663213055</v>
      </c>
      <c r="AY22">
        <f>IF('cantidad pollos muertos'!AA21="","",GAMMAINV(0.025,'cantidad pollos muertos'!AA21+(1/2),1))</f>
        <v>105.41772825193287</v>
      </c>
      <c r="AZ22">
        <f>IF('cantidad pollos muertos'!AA21="","",GAMMAINV(0.975,'cantidad pollos muertos'!AA21+(1/2),1))</f>
        <v>149.47549790376362</v>
      </c>
    </row>
    <row r="23" spans="1:52" x14ac:dyDescent="0.25">
      <c r="A23" s="16">
        <v>21</v>
      </c>
      <c r="B23" t="s">
        <v>10</v>
      </c>
      <c r="C23">
        <f>IF('cantidad pollos muertos'!C22="","",GAMMAINV(0.025,'cantidad pollos muertos'!C22+(1/2),1))</f>
        <v>126.49622413335962</v>
      </c>
      <c r="D23">
        <f>IF('cantidad pollos muertos'!C22="","",GAMMAINV(0.975,'cantidad pollos muertos'!C22+(1/2),1))</f>
        <v>174.39716853152555</v>
      </c>
      <c r="E23">
        <f>IF('cantidad pollos muertos'!D22="","",GAMMAINV(0.025,'cantidad pollos muertos'!D22+(1/2),1))</f>
        <v>80.01166316279793</v>
      </c>
      <c r="F23">
        <f>IF('cantidad pollos muertos'!D22="","",GAMMAINV(0.975,'cantidad pollos muertos'!D22+(1/2),1))</f>
        <v>118.88125495026803</v>
      </c>
      <c r="G23">
        <f>IF('cantidad pollos muertos'!E22="","",GAMMAINV(0.025,'cantidad pollos muertos'!E22+(1/2),1))</f>
        <v>241.10306163544675</v>
      </c>
      <c r="H23">
        <f>IF('cantidad pollos muertos'!E22="","",GAMMAINV(0.975,'cantidad pollos muertos'!E22+(1/2),1))</f>
        <v>305.79074377450195</v>
      </c>
      <c r="I23">
        <f>IF('cantidad pollos muertos'!F22="","",GAMMAINV(0.025,'cantidad pollos muertos'!F22+(1/2),1))</f>
        <v>140.32211069619123</v>
      </c>
      <c r="J23">
        <f>IF('cantidad pollos muertos'!F22="","",GAMMAINV(0.975,'cantidad pollos muertos'!F22+(1/2),1))</f>
        <v>190.57136542184699</v>
      </c>
      <c r="K23">
        <f>IF('cantidad pollos muertos'!G22="","",GAMMAINV(0.025,'cantidad pollos muertos'!G22+(1/2),1))</f>
        <v>62.100315262370202</v>
      </c>
      <c r="L23">
        <f>IF('cantidad pollos muertos'!G22="","",GAMMAINV(0.975,'cantidad pollos muertos'!G22+(1/2),1))</f>
        <v>96.792247666792676</v>
      </c>
      <c r="M23">
        <f>IF('cantidad pollos muertos'!H22="","",GAMMAINV(0.025,'cantidad pollos muertos'!H22+(1/2),1))</f>
        <v>77.310424850812296</v>
      </c>
      <c r="N23">
        <f>IF('cantidad pollos muertos'!H22="","",GAMMAINV(0.975,'cantidad pollos muertos'!H22+(1/2),1))</f>
        <v>115.58244950407959</v>
      </c>
      <c r="O23">
        <f>IF('cantidad pollos muertos'!I22="","",GAMMAINV(0.025,'cantidad pollos muertos'!I22+(1/2),1))</f>
        <v>25.632406636710915</v>
      </c>
      <c r="P23">
        <f>IF('cantidad pollos muertos'!I22="","",GAMMAINV(0.975,'cantidad pollos muertos'!I22+(1/2),1))</f>
        <v>49.258131005783902</v>
      </c>
      <c r="Q23">
        <f>IF('cantidad pollos muertos'!J22="","",GAMMAINV(0.025,'cantidad pollos muertos'!J22+(1/2),1))</f>
        <v>76.411053894249775</v>
      </c>
      <c r="R23">
        <f>IF('cantidad pollos muertos'!J22="","",GAMMAINV(0.975,'cantidad pollos muertos'!J22+(1/2),1))</f>
        <v>114.48180525485184</v>
      </c>
      <c r="S23">
        <f>IF('cantidad pollos muertos'!K22="","",GAMMAINV(0.025,'cantidad pollos muertos'!K22+(1/2),1))</f>
        <v>52.364259424979124</v>
      </c>
      <c r="T23">
        <f>IF('cantidad pollos muertos'!K22="","",GAMMAINV(0.975,'cantidad pollos muertos'!K22+(1/2),1))</f>
        <v>84.528017961573966</v>
      </c>
      <c r="U23">
        <f>IF('cantidad pollos muertos'!L22="","",GAMMAINV(0.025,'cantidad pollos muertos'!L22+(1/2),1))</f>
        <v>34.105612724253191</v>
      </c>
      <c r="V23">
        <f>IF('cantidad pollos muertos'!L22="","",GAMMAINV(0.975,'cantidad pollos muertos'!L22+(1/2),1))</f>
        <v>60.785741514103385</v>
      </c>
      <c r="W23">
        <f>IF('cantidad pollos muertos'!M22="","",GAMMAINV(0.025,'cantidad pollos muertos'!M22+(1/2),1))</f>
        <v>44.47754524508602</v>
      </c>
      <c r="X23">
        <f>IF('cantidad pollos muertos'!M22="","",GAMMAINV(0.975,'cantidad pollos muertos'!M22+(1/2),1))</f>
        <v>74.414418156443148</v>
      </c>
      <c r="Y23">
        <f>IF('cantidad pollos muertos'!N22="","",GAMMAINV(0.025,'cantidad pollos muertos'!N22+(1/2),1))</f>
        <v>40.133392287067011</v>
      </c>
      <c r="Z23">
        <f>IF('cantidad pollos muertos'!N22="","",GAMMAINV(0.975,'cantidad pollos muertos'!N22+(1/2),1))</f>
        <v>68.758350727289638</v>
      </c>
      <c r="AA23" t="str">
        <f>IF('cantidad pollos muertos'!O22="","",GAMMAINV(0.025,'cantidad pollos muertos'!O22+(1/2),1))</f>
        <v/>
      </c>
      <c r="AB23" t="str">
        <f>IF('cantidad pollos muertos'!O22="","",GAMMAINV(0.975,'cantidad pollos muertos'!O22+(1/2),1))</f>
        <v/>
      </c>
      <c r="AC23">
        <f>IF('cantidad pollos muertos'!P22="","",GAMMAINV(0.025,'cantidad pollos muertos'!P22+(1/2),1))</f>
        <v>51.484124143889233</v>
      </c>
      <c r="AD23">
        <f>IF('cantidad pollos muertos'!P22="","",GAMMAINV(0.975,'cantidad pollos muertos'!P22+(1/2),1))</f>
        <v>83.40812257489047</v>
      </c>
      <c r="AE23">
        <f>IF('cantidad pollos muertos'!Q22="","",GAMMAINV(0.025,'cantidad pollos muertos'!Q22+(1/2),1))</f>
        <v>60.323184053048578</v>
      </c>
      <c r="AF23">
        <f>IF('cantidad pollos muertos'!Q22="","",GAMMAINV(0.975,'cantidad pollos muertos'!Q22+(1/2),1))</f>
        <v>94.569333095614553</v>
      </c>
      <c r="AG23">
        <f>IF('cantidad pollos muertos'!R22="","",GAMMAINV(0.025,'cantidad pollos muertos'!R22+(1/2),1))</f>
        <v>38.404302086786373</v>
      </c>
      <c r="AH23">
        <f>IF('cantidad pollos muertos'!R22="","",GAMMAINV(0.975,'cantidad pollos muertos'!R22+(1/2),1))</f>
        <v>66.487340707595948</v>
      </c>
      <c r="AK23">
        <f>IF('cantidad pollos muertos'!T22="","",GAMMAINV(0.025,'cantidad pollos muertos'!T22+(1/2),1))</f>
        <v>51.484124143889233</v>
      </c>
      <c r="AL23">
        <f>IF('cantidad pollos muertos'!T22="","",GAMMAINV(0.975,'cantidad pollos muertos'!T22+(1/2),1))</f>
        <v>83.40812257489047</v>
      </c>
      <c r="AM23">
        <f>IF('cantidad pollos muertos'!U22="","",GAMMAINV(0.025,'cantidad pollos muertos'!U22+(1/2),1))</f>
        <v>31.544675743341298</v>
      </c>
      <c r="AN23">
        <f>IF('cantidad pollos muertos'!U22="","",GAMMAINV(0.975,'cantidad pollos muertos'!U22+(1/2),1))</f>
        <v>57.34647326015304</v>
      </c>
      <c r="AO23">
        <f>IF('cantidad pollos muertos'!V22="","",GAMMAINV(0.025,'cantidad pollos muertos'!V22+(1/2),1))</f>
        <v>96.307567312785139</v>
      </c>
      <c r="AP23">
        <f>IF('cantidad pollos muertos'!V22="","",GAMMAINV(0.975,'cantidad pollos muertos'!V22+(1/2),1))</f>
        <v>138.5855658778643</v>
      </c>
      <c r="AQ23" t="str">
        <f>IF('cantidad pollos muertos'!W22="","",GAMMAINV(0.025,'cantidad pollos muertos'!W22+(1/2),1))</f>
        <v/>
      </c>
      <c r="AR23" t="str">
        <f>IF('cantidad pollos muertos'!W22="","",GAMMAINV(0.975,'cantidad pollos muertos'!W22+(1/2),1))</f>
        <v/>
      </c>
      <c r="AS23">
        <f>IF('cantidad pollos muertos'!X22="","",GAMMAINV(0.025,'cantidad pollos muertos'!X22+(1/2),1))</f>
        <v>78.210322127740184</v>
      </c>
      <c r="AT23">
        <f>IF('cantidad pollos muertos'!X22="","",GAMMAINV(0.975,'cantidad pollos muertos'!X22+(1/2),1))</f>
        <v>116.68256711663008</v>
      </c>
      <c r="AU23">
        <f>IF('cantidad pollos muertos'!Y22="","",GAMMAINV(0.025,'cantidad pollos muertos'!Y22+(1/2),1))</f>
        <v>55.009907778178558</v>
      </c>
      <c r="AV23">
        <f>IF('cantidad pollos muertos'!Y22="","",GAMMAINV(0.975,'cantidad pollos muertos'!Y22+(1/2),1))</f>
        <v>87.882456365251016</v>
      </c>
      <c r="AW23">
        <f>IF('cantidad pollos muertos'!Z22="","",GAMMAINV(0.025,'cantidad pollos muertos'!Z22+(1/2),1))</f>
        <v>91.766838569897061</v>
      </c>
      <c r="AX23">
        <f>IF('cantidad pollos muertos'!Z22="","",GAMMAINV(0.975,'cantidad pollos muertos'!Z22+(1/2),1))</f>
        <v>133.12624186493369</v>
      </c>
      <c r="AY23">
        <f>IF('cantidad pollos muertos'!AA22="","",GAMMAINV(0.025,'cantidad pollos muertos'!AA22+(1/2),1))</f>
        <v>132.94130350503522</v>
      </c>
      <c r="AZ23">
        <f>IF('cantidad pollos muertos'!AA22="","",GAMMAINV(0.975,'cantidad pollos muertos'!AA22+(1/2),1))</f>
        <v>181.95213009999131</v>
      </c>
    </row>
    <row r="24" spans="1:52" x14ac:dyDescent="0.25">
      <c r="A24" s="16">
        <v>22</v>
      </c>
      <c r="B24" t="s">
        <v>38</v>
      </c>
      <c r="C24">
        <f>IF('cantidad pollos muertos'!C23="","",GAMMAINV(0.025,'cantidad pollos muertos'!C23+(1/2),1))</f>
        <v>58.548991431160559</v>
      </c>
      <c r="D24">
        <f>IF('cantidad pollos muertos'!C23="","",GAMMAINV(0.975,'cantidad pollos muertos'!C23+(1/2),1))</f>
        <v>92.343477467217241</v>
      </c>
      <c r="E24">
        <f>IF('cantidad pollos muertos'!D23="","",GAMMAINV(0.025,'cantidad pollos muertos'!D23+(1/2),1))</f>
        <v>180.22574302985143</v>
      </c>
      <c r="F24">
        <f>IF('cantidad pollos muertos'!D23="","",GAMMAINV(0.975,'cantidad pollos muertos'!D23+(1/2),1))</f>
        <v>236.66790533559694</v>
      </c>
      <c r="G24">
        <f>IF('cantidad pollos muertos'!E23="","",GAMMAINV(0.025,'cantidad pollos muertos'!E23+(1/2),1))</f>
        <v>96.307567312785139</v>
      </c>
      <c r="H24">
        <f>IF('cantidad pollos muertos'!E23="","",GAMMAINV(0.975,'cantidad pollos muertos'!E23+(1/2),1))</f>
        <v>138.5855658778643</v>
      </c>
      <c r="I24">
        <f>IF('cantidad pollos muertos'!F23="","",GAMMAINV(0.025,'cantidad pollos muertos'!F23+(1/2),1))</f>
        <v>266.53758456086342</v>
      </c>
      <c r="J24">
        <f>IF('cantidad pollos muertos'!F23="","",GAMMAINV(0.975,'cantidad pollos muertos'!F23+(1/2),1))</f>
        <v>334.35626602057096</v>
      </c>
      <c r="K24">
        <f>IF('cantidad pollos muertos'!G23="","",GAMMAINV(0.025,'cantidad pollos muertos'!G23+(1/2),1))</f>
        <v>108.15770207238351</v>
      </c>
      <c r="L24">
        <f>IF('cantidad pollos muertos'!G23="","",GAMMAINV(0.975,'cantidad pollos muertos'!G23+(1/2),1))</f>
        <v>152.73554916538322</v>
      </c>
      <c r="M24">
        <f>IF('cantidad pollos muertos'!H23="","",GAMMAINV(0.025,'cantidad pollos muertos'!H23+(1/2),1))</f>
        <v>94.490068117969813</v>
      </c>
      <c r="N24">
        <f>IF('cantidad pollos muertos'!H23="","",GAMMAINV(0.975,'cantidad pollos muertos'!H23+(1/2),1))</f>
        <v>136.40304452497662</v>
      </c>
      <c r="O24">
        <f>IF('cantidad pollos muertos'!I23="","",GAMMAINV(0.025,'cantidad pollos muertos'!I23+(1/2),1))</f>
        <v>94.490068117969813</v>
      </c>
      <c r="P24">
        <f>IF('cantidad pollos muertos'!I23="","",GAMMAINV(0.975,'cantidad pollos muertos'!I23+(1/2),1))</f>
        <v>136.40304452497662</v>
      </c>
      <c r="Q24">
        <f>IF('cantidad pollos muertos'!J23="","",GAMMAINV(0.025,'cantidad pollos muertos'!J23+(1/2),1))</f>
        <v>74.613924725044839</v>
      </c>
      <c r="R24">
        <f>IF('cantidad pollos muertos'!J23="","",GAMMAINV(0.975,'cantidad pollos muertos'!J23+(1/2),1))</f>
        <v>112.27890302234732</v>
      </c>
      <c r="S24">
        <f>IF('cantidad pollos muertos'!K23="","",GAMMAINV(0.025,'cantidad pollos muertos'!K23+(1/2),1))</f>
        <v>30.694387291605764</v>
      </c>
      <c r="T24">
        <f>IF('cantidad pollos muertos'!K23="","",GAMMAINV(0.975,'cantidad pollos muertos'!K23+(1/2),1))</f>
        <v>56.196686807634066</v>
      </c>
      <c r="U24">
        <f>IF('cantidad pollos muertos'!L23="","",GAMMAINV(0.025,'cantidad pollos muertos'!L23+(1/2),1))</f>
        <v>34.962433543720138</v>
      </c>
      <c r="V24">
        <f>IF('cantidad pollos muertos'!L23="","",GAMMAINV(0.975,'cantidad pollos muertos'!L23+(1/2),1))</f>
        <v>61.928983302147522</v>
      </c>
      <c r="W24">
        <f>IF('cantidad pollos muertos'!M23="","",GAMMAINV(0.025,'cantidad pollos muertos'!M23+(1/2),1))</f>
        <v>23.962081311793447</v>
      </c>
      <c r="X24">
        <f>IF('cantidad pollos muertos'!M23="","",GAMMAINV(0.975,'cantidad pollos muertos'!M23+(1/2),1))</f>
        <v>46.928235619342686</v>
      </c>
      <c r="Y24">
        <f>IF('cantidad pollos muertos'!N23="","",GAMMAINV(0.025,'cantidad pollos muertos'!N23+(1/2),1))</f>
        <v>89.047363315798918</v>
      </c>
      <c r="Z24">
        <f>IF('cantidad pollos muertos'!N23="","",GAMMAINV(0.975,'cantidad pollos muertos'!N23+(1/2),1))</f>
        <v>129.84568312395754</v>
      </c>
      <c r="AA24" t="str">
        <f>IF('cantidad pollos muertos'!O23="","",GAMMAINV(0.025,'cantidad pollos muertos'!O23+(1/2),1))</f>
        <v/>
      </c>
      <c r="AB24" t="str">
        <f>IF('cantidad pollos muertos'!O23="","",GAMMAINV(0.975,'cantidad pollos muertos'!O23+(1/2),1))</f>
        <v/>
      </c>
      <c r="AC24">
        <f>IF('cantidad pollos muertos'!P23="","",GAMMAINV(0.025,'cantidad pollos muertos'!P23+(1/2),1))</f>
        <v>162.54991785519817</v>
      </c>
      <c r="AD24">
        <f>IF('cantidad pollos muertos'!P23="","",GAMMAINV(0.975,'cantidad pollos muertos'!P23+(1/2),1))</f>
        <v>216.34366410962483</v>
      </c>
      <c r="AE24">
        <f>IF('cantidad pollos muertos'!Q23="","",GAMMAINV(0.025,'cantidad pollos muertos'!Q23+(1/2),1))</f>
        <v>163.47860352006961</v>
      </c>
      <c r="AF24">
        <f>IF('cantidad pollos muertos'!Q23="","",GAMMAINV(0.975,'cantidad pollos muertos'!Q23+(1/2),1))</f>
        <v>217.41498227210667</v>
      </c>
      <c r="AG24">
        <f>IF('cantidad pollos muertos'!R23="","",GAMMAINV(0.025,'cantidad pollos muertos'!R23+(1/2),1))</f>
        <v>89.047363315798918</v>
      </c>
      <c r="AH24">
        <f>IF('cantidad pollos muertos'!R23="","",GAMMAINV(0.975,'cantidad pollos muertos'!R23+(1/2),1))</f>
        <v>129.84568312395754</v>
      </c>
      <c r="AK24">
        <f>IF('cantidad pollos muertos'!T23="","",GAMMAINV(0.025,'cantidad pollos muertos'!T23+(1/2),1))</f>
        <v>237.34147530468096</v>
      </c>
      <c r="AL24">
        <f>IF('cantidad pollos muertos'!T23="","",GAMMAINV(0.975,'cantidad pollos muertos'!T23+(1/2),1))</f>
        <v>301.5523226395245</v>
      </c>
      <c r="AM24">
        <f>IF('cantidad pollos muertos'!U23="","",GAMMAINV(0.025,'cantidad pollos muertos'!U23+(1/2),1))</f>
        <v>68.34186244281392</v>
      </c>
      <c r="AN24">
        <f>IF('cantidad pollos muertos'!U23="","",GAMMAINV(0.975,'cantidad pollos muertos'!U23+(1/2),1))</f>
        <v>104.55084378122777</v>
      </c>
      <c r="AO24">
        <f>IF('cantidad pollos muertos'!V23="","",GAMMAINV(0.025,'cantidad pollos muertos'!V23+(1/2),1))</f>
        <v>94.490068117969813</v>
      </c>
      <c r="AP24">
        <f>IF('cantidad pollos muertos'!V23="","",GAMMAINV(0.975,'cantidad pollos muertos'!V23+(1/2),1))</f>
        <v>136.40304452497662</v>
      </c>
      <c r="AQ24" t="str">
        <f>IF('cantidad pollos muertos'!W23="","",GAMMAINV(0.025,'cantidad pollos muertos'!W23+(1/2),1))</f>
        <v/>
      </c>
      <c r="AR24" t="str">
        <f>IF('cantidad pollos muertos'!W23="","",GAMMAINV(0.975,'cantidad pollos muertos'!W23+(1/2),1))</f>
        <v/>
      </c>
      <c r="AS24">
        <f>IF('cantidad pollos muertos'!X23="","",GAMMAINV(0.025,'cantidad pollos muertos'!X23+(1/2),1))</f>
        <v>110.90067430604017</v>
      </c>
      <c r="AT24">
        <f>IF('cantidad pollos muertos'!X23="","",GAMMAINV(0.975,'cantidad pollos muertos'!X23+(1/2),1))</f>
        <v>155.99260087494179</v>
      </c>
      <c r="AU24">
        <f>IF('cantidad pollos muertos'!Y23="","",GAMMAINV(0.025,'cantidad pollos muertos'!Y23+(1/2),1))</f>
        <v>130.17757302393227</v>
      </c>
      <c r="AV24">
        <f>IF('cantidad pollos muertos'!Y23="","",GAMMAINV(0.975,'cantidad pollos muertos'!Y23+(1/2),1))</f>
        <v>178.71584349360316</v>
      </c>
      <c r="AW24">
        <f>IF('cantidad pollos muertos'!Z23="","",GAMMAINV(0.025,'cantidad pollos muertos'!Z23+(1/2),1))</f>
        <v>109.07169811998602</v>
      </c>
      <c r="AX24">
        <f>IF('cantidad pollos muertos'!Z23="","",GAMMAINV(0.975,'cantidad pollos muertos'!Z23+(1/2),1))</f>
        <v>153.82156122150266</v>
      </c>
      <c r="AY24">
        <f>IF('cantidad pollos muertos'!AA23="","",GAMMAINV(0.025,'cantidad pollos muertos'!AA23+(1/2),1))</f>
        <v>142.16968219363059</v>
      </c>
      <c r="AZ24">
        <f>IF('cantidad pollos muertos'!AA23="","",GAMMAINV(0.975,'cantidad pollos muertos'!AA23+(1/2),1))</f>
        <v>192.72380391295633</v>
      </c>
    </row>
    <row r="25" spans="1:52" x14ac:dyDescent="0.25">
      <c r="A25" s="16">
        <v>23</v>
      </c>
      <c r="B25" t="s">
        <v>14</v>
      </c>
      <c r="C25">
        <f>IF('cantidad pollos muertos'!C24="","",GAMMAINV(0.025,'cantidad pollos muertos'!C24+(1/2),1))</f>
        <v>35.820758132639803</v>
      </c>
      <c r="D25">
        <f>IF('cantidad pollos muertos'!C24="","",GAMMAINV(0.975,'cantidad pollos muertos'!C24+(1/2),1))</f>
        <v>63.070718720047985</v>
      </c>
      <c r="E25">
        <f>IF('cantidad pollos muertos'!D24="","",GAMMAINV(0.025,'cantidad pollos muertos'!D24+(1/2),1))</f>
        <v>23.13051713198502</v>
      </c>
      <c r="F25">
        <f>IF('cantidad pollos muertos'!D24="","",GAMMAINV(0.975,'cantidad pollos muertos'!D24+(1/2),1))</f>
        <v>45.759679456144767</v>
      </c>
      <c r="G25">
        <f>IF('cantidad pollos muertos'!E24="","",GAMMAINV(0.025,'cantidad pollos muertos'!E24+(1/2),1))</f>
        <v>59.435713143054343</v>
      </c>
      <c r="H25">
        <f>IF('cantidad pollos muertos'!E24="","",GAMMAINV(0.975,'cantidad pollos muertos'!E24+(1/2),1))</f>
        <v>93.456780201514249</v>
      </c>
      <c r="I25">
        <f>IF('cantidad pollos muertos'!F24="","",GAMMAINV(0.025,'cantidad pollos muertos'!F24+(1/2),1))</f>
        <v>79.110737552732772</v>
      </c>
      <c r="J25">
        <f>IF('cantidad pollos muertos'!F24="","",GAMMAINV(0.975,'cantidad pollos muertos'!F24+(1/2),1))</f>
        <v>117.78216627457212</v>
      </c>
      <c r="K25">
        <f>IF('cantidad pollos muertos'!G24="","",GAMMAINV(0.025,'cantidad pollos muertos'!G24+(1/2),1))</f>
        <v>67.448256305265616</v>
      </c>
      <c r="L25">
        <f>IF('cantidad pollos muertos'!G24="","",GAMMAINV(0.975,'cantidad pollos muertos'!G24+(1/2),1))</f>
        <v>103.44443090775799</v>
      </c>
      <c r="M25">
        <f>IF('cantidad pollos muertos'!H24="","",GAMMAINV(0.025,'cantidad pollos muertos'!H24+(1/2),1))</f>
        <v>76.411053894249775</v>
      </c>
      <c r="N25">
        <f>IF('cantidad pollos muertos'!H24="","",GAMMAINV(0.975,'cantidad pollos muertos'!H24+(1/2),1))</f>
        <v>114.48180525485184</v>
      </c>
      <c r="O25">
        <f>IF('cantidad pollos muertos'!I24="","",GAMMAINV(0.025,'cantidad pollos muertos'!I24+(1/2),1))</f>
        <v>29.845876516766921</v>
      </c>
      <c r="P25">
        <f>IF('cantidad pollos muertos'!I24="","",GAMMAINV(0.975,'cantidad pollos muertos'!I24+(1/2),1))</f>
        <v>55.045119037444387</v>
      </c>
      <c r="Q25">
        <f>IF('cantidad pollos muertos'!J24="","",GAMMAINV(0.025,'cantidad pollos muertos'!J24+(1/2),1))</f>
        <v>104.50508834559244</v>
      </c>
      <c r="R25">
        <f>IF('cantidad pollos muertos'!J24="","",GAMMAINV(0.975,'cantidad pollos muertos'!J24+(1/2),1))</f>
        <v>148.38812918217897</v>
      </c>
      <c r="S25">
        <f>IF('cantidad pollos muertos'!K24="","",GAMMAINV(0.025,'cantidad pollos muertos'!K24+(1/2),1))</f>
        <v>54.127170276499882</v>
      </c>
      <c r="T25">
        <f>IF('cantidad pollos muertos'!K24="","",GAMMAINV(0.975,'cantidad pollos muertos'!K24+(1/2),1))</f>
        <v>86.765165784440967</v>
      </c>
      <c r="U25">
        <f>IF('cantidad pollos muertos'!L24="","",GAMMAINV(0.025,'cantidad pollos muertos'!L24+(1/2),1))</f>
        <v>79.110737552732772</v>
      </c>
      <c r="V25">
        <f>IF('cantidad pollos muertos'!L24="","",GAMMAINV(0.975,'cantidad pollos muertos'!L24+(1/2),1))</f>
        <v>117.78216627457212</v>
      </c>
      <c r="W25">
        <f>IF('cantidad pollos muertos'!M24="","",GAMMAINV(0.025,'cantidad pollos muertos'!M24+(1/2),1))</f>
        <v>79.110737552732772</v>
      </c>
      <c r="X25">
        <f>IF('cantidad pollos muertos'!M24="","",GAMMAINV(0.975,'cantidad pollos muertos'!M24+(1/2),1))</f>
        <v>117.78216627457212</v>
      </c>
      <c r="Y25">
        <f>IF('cantidad pollos muertos'!N24="","",GAMMAINV(0.025,'cantidad pollos muertos'!N24+(1/2),1))</f>
        <v>49.726594486708123</v>
      </c>
      <c r="Z25">
        <f>IF('cantidad pollos muertos'!N24="","",GAMMAINV(0.975,'cantidad pollos muertos'!N24+(1/2),1))</f>
        <v>81.165588027937574</v>
      </c>
      <c r="AA25" t="str">
        <f>IF('cantidad pollos muertos'!O24="","",GAMMAINV(0.025,'cantidad pollos muertos'!O24+(1/2),1))</f>
        <v/>
      </c>
      <c r="AB25" t="str">
        <f>IF('cantidad pollos muertos'!O24="","",GAMMAINV(0.975,'cantidad pollos muertos'!O24+(1/2),1))</f>
        <v/>
      </c>
      <c r="AC25">
        <f>IF('cantidad pollos muertos'!P24="","",GAMMAINV(0.025,'cantidad pollos muertos'!P24+(1/2),1))</f>
        <v>49.726594486708123</v>
      </c>
      <c r="AD25">
        <f>IF('cantidad pollos muertos'!P24="","",GAMMAINV(0.975,'cantidad pollos muertos'!P24+(1/2),1))</f>
        <v>81.165588027937574</v>
      </c>
      <c r="AE25">
        <f>IF('cantidad pollos muertos'!Q24="","",GAMMAINV(0.025,'cantidad pollos muertos'!Q24+(1/2),1))</f>
        <v>49.726594486708123</v>
      </c>
      <c r="AF25">
        <f>IF('cantidad pollos muertos'!Q24="","",GAMMAINV(0.975,'cantidad pollos muertos'!Q24+(1/2),1))</f>
        <v>81.165588027937574</v>
      </c>
      <c r="AG25">
        <f>IF('cantidad pollos muertos'!R24="","",GAMMAINV(0.025,'cantidad pollos muertos'!R24+(1/2),1))</f>
        <v>137.55250324716494</v>
      </c>
      <c r="AH25">
        <f>IF('cantidad pollos muertos'!R24="","",GAMMAINV(0.975,'cantidad pollos muertos'!R24+(1/2),1))</f>
        <v>187.3409574231587</v>
      </c>
      <c r="AK25">
        <f>IF('cantidad pollos muertos'!T24="","",GAMMAINV(0.025,'cantidad pollos muertos'!T24+(1/2),1))</f>
        <v>40.999841622666459</v>
      </c>
      <c r="AL25">
        <f>IF('cantidad pollos muertos'!T24="","",GAMMAINV(0.975,'cantidad pollos muertos'!T24+(1/2),1))</f>
        <v>69.891948725310272</v>
      </c>
      <c r="AM25">
        <f>IF('cantidad pollos muertos'!U24="","",GAMMAINV(0.025,'cantidad pollos muertos'!U24+(1/2),1))</f>
        <v>21.47513743774951</v>
      </c>
      <c r="AN25">
        <f>IF('cantidad pollos muertos'!U24="","",GAMMAINV(0.975,'cantidad pollos muertos'!U24+(1/2),1))</f>
        <v>43.414795283643059</v>
      </c>
      <c r="AO25">
        <f>IF('cantidad pollos muertos'!V24="","",GAMMAINV(0.025,'cantidad pollos muertos'!V24+(1/2),1))</f>
        <v>58.548991431160559</v>
      </c>
      <c r="AP25">
        <f>IF('cantidad pollos muertos'!V24="","",GAMMAINV(0.975,'cantidad pollos muertos'!V24+(1/2),1))</f>
        <v>92.343477467217241</v>
      </c>
      <c r="AQ25" t="str">
        <f>IF('cantidad pollos muertos'!W24="","",GAMMAINV(0.025,'cantidad pollos muertos'!W24+(1/2),1))</f>
        <v/>
      </c>
      <c r="AR25" t="str">
        <f>IF('cantidad pollos muertos'!W24="","",GAMMAINV(0.975,'cantidad pollos muertos'!W24+(1/2),1))</f>
        <v/>
      </c>
      <c r="AS25">
        <f>IF('cantidad pollos muertos'!X24="","",GAMMAINV(0.025,'cantidad pollos muertos'!X24+(1/2),1))</f>
        <v>274.08743406183919</v>
      </c>
      <c r="AT25">
        <f>IF('cantidad pollos muertos'!X24="","",GAMMAINV(0.975,'cantidad pollos muertos'!X24+(1/2),1))</f>
        <v>342.80642837856789</v>
      </c>
      <c r="AU25">
        <f>IF('cantidad pollos muertos'!Y24="","",GAMMAINV(0.025,'cantidad pollos muertos'!Y24+(1/2),1))</f>
        <v>40.999841622666459</v>
      </c>
      <c r="AV25">
        <f>IF('cantidad pollos muertos'!Y24="","",GAMMAINV(0.975,'cantidad pollos muertos'!Y24+(1/2),1))</f>
        <v>69.891948725310272</v>
      </c>
      <c r="AW25">
        <f>IF('cantidad pollos muertos'!Z24="","",GAMMAINV(0.025,'cantidad pollos muertos'!Z24+(1/2),1))</f>
        <v>151.42092651529867</v>
      </c>
      <c r="AX25">
        <f>IF('cantidad pollos muertos'!Z24="","",GAMMAINV(0.975,'cantidad pollos muertos'!Z24+(1/2),1))</f>
        <v>203.47260613161291</v>
      </c>
      <c r="AY25">
        <f>IF('cantidad pollos muertos'!AA24="","",GAMMAINV(0.025,'cantidad pollos muertos'!AA24+(1/2),1))</f>
        <v>45.349793337168819</v>
      </c>
      <c r="AZ25">
        <f>IF('cantidad pollos muertos'!AA24="","",GAMMAINV(0.975,'cantidad pollos muertos'!AA24+(1/2),1))</f>
        <v>75.542209670406564</v>
      </c>
    </row>
    <row r="26" spans="1:52" x14ac:dyDescent="0.25">
      <c r="A26" s="16">
        <v>24</v>
      </c>
      <c r="B26" t="s">
        <v>36</v>
      </c>
      <c r="C26">
        <f>IF('cantidad pollos muertos'!C25="","",GAMMAINV(0.025,'cantidad pollos muertos'!C25+(1/2),1))</f>
        <v>400.31928364210245</v>
      </c>
      <c r="D26">
        <f>IF('cantidad pollos muertos'!C25="","",GAMMAINV(0.975,'cantidad pollos muertos'!C25+(1/2),1))</f>
        <v>482.57471279482775</v>
      </c>
      <c r="E26">
        <f>IF('cantidad pollos muertos'!D25="","",GAMMAINV(0.025,'cantidad pollos muertos'!D25+(1/2),1))</f>
        <v>1403.1139704312056</v>
      </c>
      <c r="F26">
        <f>IF('cantidad pollos muertos'!D25="","",GAMMAINV(0.975,'cantidad pollos muertos'!D25+(1/2),1))</f>
        <v>1553.7802432447843</v>
      </c>
      <c r="G26">
        <f>IF('cantidad pollos muertos'!E25="","",GAMMAINV(0.025,'cantidad pollos muertos'!E25+(1/2),1))</f>
        <v>613.96800412404264</v>
      </c>
      <c r="H26">
        <f>IF('cantidad pollos muertos'!E25="","",GAMMAINV(0.975,'cantidad pollos muertos'!E25+(1/2),1))</f>
        <v>714.92609637189594</v>
      </c>
      <c r="I26">
        <f>IF('cantidad pollos muertos'!F25="","",GAMMAINV(0.025,'cantidad pollos muertos'!F25+(1/2),1))</f>
        <v>1456.7244803313497</v>
      </c>
      <c r="J26">
        <f>IF('cantidad pollos muertos'!F25="","",GAMMAINV(0.975,'cantidad pollos muertos'!F25+(1/2),1))</f>
        <v>1610.1697366545463</v>
      </c>
      <c r="K26">
        <f>IF('cantidad pollos muertos'!G25="","",GAMMAINV(0.025,'cantidad pollos muertos'!G25+(1/2),1))</f>
        <v>312.86725266441226</v>
      </c>
      <c r="L26">
        <f>IF('cantidad pollos muertos'!G25="","",GAMMAINV(0.975,'cantidad pollos muertos'!G25+(1/2),1))</f>
        <v>386.02666199901944</v>
      </c>
      <c r="M26">
        <f>IF('cantidad pollos muertos'!H25="","",GAMMAINV(0.025,'cantidad pollos muertos'!H25+(1/2),1))</f>
        <v>516.96965233938352</v>
      </c>
      <c r="N26">
        <f>IF('cantidad pollos muertos'!H25="","",GAMMAINV(0.975,'cantidad pollos muertos'!H25+(1/2),1))</f>
        <v>609.92441125514006</v>
      </c>
      <c r="O26">
        <f>IF('cantidad pollos muertos'!I25="","",GAMMAINV(0.025,'cantidad pollos muertos'!I25+(1/2),1))</f>
        <v>354.62560721962421</v>
      </c>
      <c r="P26">
        <f>IF('cantidad pollos muertos'!I25="","",GAMMAINV(0.975,'cantidad pollos muertos'!I25+(1/2),1))</f>
        <v>432.26835133999811</v>
      </c>
      <c r="Q26">
        <f>IF('cantidad pollos muertos'!J25="","",GAMMAINV(0.025,'cantidad pollos muertos'!J25+(1/2),1))</f>
        <v>457.60666561022066</v>
      </c>
      <c r="R26">
        <f>IF('cantidad pollos muertos'!J25="","",GAMMAINV(0.975,'cantidad pollos muertos'!J25+(1/2),1))</f>
        <v>545.28736794938152</v>
      </c>
      <c r="S26">
        <f>IF('cantidad pollos muertos'!K25="","",GAMMAINV(0.025,'cantidad pollos muertos'!K25+(1/2),1))</f>
        <v>297.71724772566876</v>
      </c>
      <c r="T26">
        <f>IF('cantidad pollos muertos'!K25="","",GAMMAINV(0.975,'cantidad pollos muertos'!K25+(1/2),1))</f>
        <v>369.17664809200483</v>
      </c>
      <c r="U26">
        <f>IF('cantidad pollos muertos'!L25="","",GAMMAINV(0.025,'cantidad pollos muertos'!L25+(1/2),1))</f>
        <v>54.127170276499882</v>
      </c>
      <c r="V26">
        <f>IF('cantidad pollos muertos'!L25="","",GAMMAINV(0.975,'cantidad pollos muertos'!L25+(1/2),1))</f>
        <v>86.765165784440967</v>
      </c>
      <c r="W26">
        <f>IF('cantidad pollos muertos'!M25="","",GAMMAINV(0.025,'cantidad pollos muertos'!M25+(1/2),1))</f>
        <v>223.2517499612326</v>
      </c>
      <c r="X26">
        <f>IF('cantidad pollos muertos'!M25="","",GAMMAINV(0.975,'cantidad pollos muertos'!M25+(1/2),1))</f>
        <v>285.64201788511434</v>
      </c>
      <c r="Y26">
        <f>IF('cantidad pollos muertos'!N25="","",GAMMAINV(0.025,'cantidad pollos muertos'!N25+(1/2),1))</f>
        <v>366.03637137290895</v>
      </c>
      <c r="Z26">
        <f>IF('cantidad pollos muertos'!N25="","",GAMMAINV(0.975,'cantidad pollos muertos'!N25+(1/2),1))</f>
        <v>444.85759749954457</v>
      </c>
      <c r="AA26" t="str">
        <f>IF('cantidad pollos muertos'!O25="","",GAMMAINV(0.025,'cantidad pollos muertos'!O25+(1/2),1))</f>
        <v/>
      </c>
      <c r="AB26" t="str">
        <f>IF('cantidad pollos muertos'!O25="","",GAMMAINV(0.975,'cantidad pollos muertos'!O25+(1/2),1))</f>
        <v/>
      </c>
      <c r="AC26">
        <f>IF('cantidad pollos muertos'!P25="","",GAMMAINV(0.025,'cantidad pollos muertos'!P25+(1/2),1))</f>
        <v>198.89590512589302</v>
      </c>
      <c r="AD26">
        <f>IF('cantidad pollos muertos'!P25="","",GAMMAINV(0.975,'cantidad pollos muertos'!P25+(1/2),1))</f>
        <v>257.99780113404688</v>
      </c>
      <c r="AE26">
        <f>IF('cantidad pollos muertos'!Q25="","",GAMMAINV(0.025,'cantidad pollos muertos'!Q25+(1/2),1))</f>
        <v>328.98525836901189</v>
      </c>
      <c r="AF26">
        <f>IF('cantidad pollos muertos'!Q25="","",GAMMAINV(0.975,'cantidad pollos muertos'!Q25+(1/2),1))</f>
        <v>403.90867450838965</v>
      </c>
      <c r="AG26">
        <f>IF('cantidad pollos muertos'!R25="","",GAMMAINV(0.025,'cantidad pollos muertos'!R25+(1/2),1))</f>
        <v>267.4809894991414</v>
      </c>
      <c r="AH26">
        <f>IF('cantidad pollos muertos'!R25="","",GAMMAINV(0.975,'cantidad pollos muertos'!R25+(1/2),1))</f>
        <v>335.41286259923675</v>
      </c>
      <c r="AK26">
        <f>IF('cantidad pollos muertos'!T25="","",GAMMAINV(0.025,'cantidad pollos muertos'!T25+(1/2),1))</f>
        <v>320.4495773113772</v>
      </c>
      <c r="AL26">
        <f>IF('cantidad pollos muertos'!T25="","",GAMMAINV(0.975,'cantidad pollos muertos'!T25+(1/2),1))</f>
        <v>394.44434613993741</v>
      </c>
      <c r="AM26">
        <f>IF('cantidad pollos muertos'!U25="","",GAMMAINV(0.025,'cantidad pollos muertos'!U25+(1/2),1))</f>
        <v>283.53290641478083</v>
      </c>
      <c r="AN26">
        <f>IF('cantidad pollos muertos'!U25="","",GAMMAINV(0.975,'cantidad pollos muertos'!U25+(1/2),1))</f>
        <v>353.36097000799532</v>
      </c>
      <c r="AO26">
        <f>IF('cantidad pollos muertos'!V25="","",GAMMAINV(0.025,'cantidad pollos muertos'!V25+(1/2),1))</f>
        <v>277.86455599487067</v>
      </c>
      <c r="AP26">
        <f>IF('cantidad pollos muertos'!V25="","",GAMMAINV(0.975,'cantidad pollos muertos'!V25+(1/2),1))</f>
        <v>347.02931214633708</v>
      </c>
      <c r="AQ26" t="str">
        <f>IF('cantidad pollos muertos'!W25="","",GAMMAINV(0.025,'cantidad pollos muertos'!W25+(1/2),1))</f>
        <v/>
      </c>
      <c r="AR26" t="str">
        <f>IF('cantidad pollos muertos'!W25="","",GAMMAINV(0.975,'cantidad pollos muertos'!W25+(1/2),1))</f>
        <v/>
      </c>
      <c r="AS26">
        <f>IF('cantidad pollos muertos'!X25="","",GAMMAINV(0.025,'cantidad pollos muertos'!X25+(1/2),1))</f>
        <v>248.63143014338661</v>
      </c>
      <c r="AT26">
        <f>IF('cantidad pollos muertos'!X25="","",GAMMAINV(0.975,'cantidad pollos muertos'!X25+(1/2),1))</f>
        <v>314.26238955845338</v>
      </c>
      <c r="AU26">
        <f>IF('cantidad pollos muertos'!Y25="","",GAMMAINV(0.025,'cantidad pollos muertos'!Y25+(1/2),1))</f>
        <v>333.72977315139042</v>
      </c>
      <c r="AV26">
        <f>IF('cantidad pollos muertos'!Y25="","",GAMMAINV(0.975,'cantidad pollos muertos'!Y25+(1/2),1))</f>
        <v>409.16416476465633</v>
      </c>
      <c r="AW26">
        <f>IF('cantidad pollos muertos'!Z25="","",GAMMAINV(0.025,'cantidad pollos muertos'!Z25+(1/2),1))</f>
        <v>204.50846973613349</v>
      </c>
      <c r="AX26">
        <f>IF('cantidad pollos muertos'!Z25="","",GAMMAINV(0.975,'cantidad pollos muertos'!Z25+(1/2),1))</f>
        <v>264.38525195524255</v>
      </c>
      <c r="AY26">
        <f>IF('cantidad pollos muertos'!AA25="","",GAMMAINV(0.025,'cantidad pollos muertos'!AA25+(1/2),1))</f>
        <v>486.31144941739763</v>
      </c>
      <c r="AZ26">
        <f>IF('cantidad pollos muertos'!AA25="","",GAMMAINV(0.975,'cantidad pollos muertos'!AA25+(1/2),1))</f>
        <v>576.58259955246137</v>
      </c>
    </row>
    <row r="27" spans="1:52" x14ac:dyDescent="0.25">
      <c r="A27" s="16">
        <v>25</v>
      </c>
      <c r="B27" t="s">
        <v>24</v>
      </c>
      <c r="C27">
        <f>IF('cantidad pollos muertos'!C26="","",GAMMAINV(0.025,'cantidad pollos muertos'!C26+(1/2),1))</f>
        <v>70.13092837414608</v>
      </c>
      <c r="D27">
        <f>IF('cantidad pollos muertos'!C26="","",GAMMAINV(0.975,'cantidad pollos muertos'!C26+(1/2),1))</f>
        <v>106.76181456300202</v>
      </c>
      <c r="E27">
        <f>IF('cantidad pollos muertos'!D26="","",GAMMAINV(0.025,'cantidad pollos muertos'!D26+(1/2),1))</f>
        <v>55.893475743516525</v>
      </c>
      <c r="F27">
        <f>IF('cantidad pollos muertos'!D26="","",GAMMAINV(0.975,'cantidad pollos muertos'!D26+(1/2),1))</f>
        <v>88.998915692959812</v>
      </c>
      <c r="G27">
        <f>IF('cantidad pollos muertos'!E26="","",GAMMAINV(0.025,'cantidad pollos muertos'!E26+(1/2),1))</f>
        <v>232.64200542759227</v>
      </c>
      <c r="H27">
        <f>IF('cantidad pollos muertos'!E26="","",GAMMAINV(0.975,'cantidad pollos muertos'!E26+(1/2),1))</f>
        <v>296.25178286525528</v>
      </c>
      <c r="I27">
        <f>IF('cantidad pollos muertos'!F26="","",GAMMAINV(0.025,'cantidad pollos muertos'!F26+(1/2),1))</f>
        <v>102.68086028845509</v>
      </c>
      <c r="J27">
        <f>IF('cantidad pollos muertos'!F26="","",GAMMAINV(0.975,'cantidad pollos muertos'!F26+(1/2),1))</f>
        <v>146.21233956308285</v>
      </c>
      <c r="K27">
        <f>IF('cantidad pollos muertos'!G26="","",GAMMAINV(0.025,'cantidad pollos muertos'!G26+(1/2),1))</f>
        <v>137.55250324716494</v>
      </c>
      <c r="L27">
        <f>IF('cantidad pollos muertos'!G26="","",GAMMAINV(0.975,'cantidad pollos muertos'!G26+(1/2),1))</f>
        <v>187.3409574231587</v>
      </c>
      <c r="M27">
        <f>IF('cantidad pollos muertos'!H26="","",GAMMAINV(0.025,'cantidad pollos muertos'!H26+(1/2),1))</f>
        <v>6.5598600124688922</v>
      </c>
      <c r="N27">
        <f>IF('cantidad pollos muertos'!H26="","",GAMMAINV(0.975,'cantidad pollos muertos'!H26+(1/2),1))</f>
        <v>20.3232345601376</v>
      </c>
      <c r="O27">
        <f>IF('cantidad pollos muertos'!I26="","",GAMMAINV(0.025,'cantidad pollos muertos'!I26+(1/2),1))</f>
        <v>26.470969885266424</v>
      </c>
      <c r="P27">
        <f>IF('cantidad pollos muertos'!I26="","",GAMMAINV(0.975,'cantidad pollos muertos'!I26+(1/2),1))</f>
        <v>50.419669200906682</v>
      </c>
      <c r="Q27">
        <f>IF('cantidad pollos muertos'!J26="","",GAMMAINV(0.025,'cantidad pollos muertos'!J26+(1/2),1))</f>
        <v>16.580893184563465</v>
      </c>
      <c r="R27">
        <f>IF('cantidad pollos muertos'!J26="","",GAMMAINV(0.975,'cantidad pollos muertos'!J26+(1/2),1))</f>
        <v>36.307996134542883</v>
      </c>
      <c r="S27">
        <f>IF('cantidad pollos muertos'!K26="","",GAMMAINV(0.025,'cantidad pollos muertos'!K26+(1/2),1))</f>
        <v>12.607259319056254</v>
      </c>
      <c r="T27">
        <f>IF('cantidad pollos muertos'!K26="","",GAMMAINV(0.975,'cantidad pollos muertos'!K26+(1/2),1))</f>
        <v>30.280285867421874</v>
      </c>
      <c r="U27">
        <f>IF('cantidad pollos muertos'!L26="","",GAMMAINV(0.025,'cantidad pollos muertos'!L26+(1/2),1))</f>
        <v>407.94735555828879</v>
      </c>
      <c r="V27">
        <f>IF('cantidad pollos muertos'!L26="","",GAMMAINV(0.975,'cantidad pollos muertos'!L26+(1/2),1))</f>
        <v>490.94664640266615</v>
      </c>
      <c r="W27">
        <f>IF('cantidad pollos muertos'!M26="","",GAMMAINV(0.025,'cantidad pollos muertos'!M26+(1/2),1))</f>
        <v>32.396680742579541</v>
      </c>
      <c r="X27">
        <f>IF('cantidad pollos muertos'!M26="","",GAMMAINV(0.975,'cantidad pollos muertos'!M26+(1/2),1))</f>
        <v>58.494539771790699</v>
      </c>
      <c r="Y27">
        <f>IF('cantidad pollos muertos'!N26="","",GAMMAINV(0.025,'cantidad pollos muertos'!N26+(1/2),1))</f>
        <v>25.632406636710915</v>
      </c>
      <c r="Z27">
        <f>IF('cantidad pollos muertos'!N26="","",GAMMAINV(0.975,'cantidad pollos muertos'!N26+(1/2),1))</f>
        <v>49.258131005783902</v>
      </c>
      <c r="AA27" t="str">
        <f>IF('cantidad pollos muertos'!O26="","",GAMMAINV(0.025,'cantidad pollos muertos'!O26+(1/2),1))</f>
        <v/>
      </c>
      <c r="AB27" t="str">
        <f>IF('cantidad pollos muertos'!O26="","",GAMMAINV(0.975,'cantidad pollos muertos'!O26+(1/2),1))</f>
        <v/>
      </c>
      <c r="AC27">
        <f>IF('cantidad pollos muertos'!P26="","",GAMMAINV(0.025,'cantidad pollos muertos'!P26+(1/2),1))</f>
        <v>50.604895535296912</v>
      </c>
      <c r="AD27">
        <f>IF('cantidad pollos muertos'!P26="","",GAMMAINV(0.975,'cantidad pollos muertos'!P26+(1/2),1))</f>
        <v>82.287319574191244</v>
      </c>
      <c r="AE27">
        <f>IF('cantidad pollos muertos'!Q26="","",GAMMAINV(0.025,'cantidad pollos muertos'!Q26+(1/2),1))</f>
        <v>28.154451416719834</v>
      </c>
      <c r="AF27">
        <f>IF('cantidad pollos muertos'!Q26="","",GAMMAINV(0.975,'cantidad pollos muertos'!Q26+(1/2),1))</f>
        <v>52.736375009151523</v>
      </c>
      <c r="AG27">
        <f>IF('cantidad pollos muertos'!R26="","",GAMMAINV(0.025,'cantidad pollos muertos'!R26+(1/2),1))</f>
        <v>40.133392287067011</v>
      </c>
      <c r="AH27">
        <f>IF('cantidad pollos muertos'!R26="","",GAMMAINV(0.975,'cantidad pollos muertos'!R26+(1/2),1))</f>
        <v>68.758350727289638</v>
      </c>
      <c r="AK27">
        <f>IF('cantidad pollos muertos'!T26="","",GAMMAINV(0.025,'cantidad pollos muertos'!T26+(1/2),1))</f>
        <v>207.31662012126023</v>
      </c>
      <c r="AL27">
        <f>IF('cantidad pollos muertos'!T26="","",GAMMAINV(0.975,'cantidad pollos muertos'!T26+(1/2),1))</f>
        <v>267.57710899176828</v>
      </c>
      <c r="AM27">
        <f>IF('cantidad pollos muertos'!U26="","",GAMMAINV(0.025,'cantidad pollos muertos'!U26+(1/2),1))</f>
        <v>51.484124143889233</v>
      </c>
      <c r="AN27">
        <f>IF('cantidad pollos muertos'!U26="","",GAMMAINV(0.975,'cantidad pollos muertos'!U26+(1/2),1))</f>
        <v>83.40812257489047</v>
      </c>
      <c r="AO27">
        <f>IF('cantidad pollos muertos'!V26="","",GAMMAINV(0.025,'cantidad pollos muertos'!V26+(1/2),1))</f>
        <v>46.223113117961788</v>
      </c>
      <c r="AP27">
        <f>IF('cantidad pollos muertos'!V26="","",GAMMAINV(0.975,'cantidad pollos muertos'!V26+(1/2),1))</f>
        <v>76.668928178658518</v>
      </c>
      <c r="AQ27" t="str">
        <f>IF('cantidad pollos muertos'!W26="","",GAMMAINV(0.025,'cantidad pollos muertos'!W26+(1/2),1))</f>
        <v/>
      </c>
      <c r="AR27" t="str">
        <f>IF('cantidad pollos muertos'!W26="","",GAMMAINV(0.975,'cantidad pollos muertos'!W26+(1/2),1))</f>
        <v/>
      </c>
      <c r="AS27">
        <f>IF('cantidad pollos muertos'!X26="","",GAMMAINV(0.025,'cantidad pollos muertos'!X26+(1/2),1))</f>
        <v>23.13051713198502</v>
      </c>
      <c r="AT27">
        <f>IF('cantidad pollos muertos'!X26="","",GAMMAINV(0.975,'cantidad pollos muertos'!X26+(1/2),1))</f>
        <v>45.759679456144767</v>
      </c>
      <c r="AU27">
        <f>IF('cantidad pollos muertos'!Y26="","",GAMMAINV(0.025,'cantidad pollos muertos'!Y26+(1/2),1))</f>
        <v>19.013370478108719</v>
      </c>
      <c r="AV27">
        <f>IF('cantidad pollos muertos'!Y26="","",GAMMAINV(0.975,'cantidad pollos muertos'!Y26+(1/2),1))</f>
        <v>39.876096140145194</v>
      </c>
      <c r="AW27">
        <f>IF('cantidad pollos muertos'!Z26="","",GAMMAINV(0.025,'cantidad pollos muertos'!Z26+(1/2),1))</f>
        <v>34.105612724253191</v>
      </c>
      <c r="AX27">
        <f>IF('cantidad pollos muertos'!Z26="","",GAMMAINV(0.975,'cantidad pollos muertos'!Z26+(1/2),1))</f>
        <v>60.785741514103385</v>
      </c>
      <c r="AY27">
        <f>IF('cantidad pollos muertos'!AA26="","",GAMMAINV(0.025,'cantidad pollos muertos'!AA26+(1/2),1))</f>
        <v>162.54991785519817</v>
      </c>
      <c r="AZ27">
        <f>IF('cantidad pollos muertos'!AA26="","",GAMMAINV(0.975,'cantidad pollos muertos'!AA26+(1/2),1))</f>
        <v>216.34366410962483</v>
      </c>
    </row>
    <row r="28" spans="1:52" x14ac:dyDescent="0.25">
      <c r="A28" s="16">
        <v>26</v>
      </c>
      <c r="B28" t="s">
        <v>39</v>
      </c>
      <c r="C28">
        <f>IF('cantidad pollos muertos'!C27="","",GAMMAINV(0.025,'cantidad pollos muertos'!C27+(1/2),1))</f>
        <v>41.867513849812639</v>
      </c>
      <c r="D28">
        <f>IF('cantidad pollos muertos'!C27="","",GAMMAINV(0.975,'cantidad pollos muertos'!C27+(1/2),1))</f>
        <v>71.024322115123894</v>
      </c>
      <c r="E28">
        <f>IF('cantidad pollos muertos'!D27="","",GAMMAINV(0.025,'cantidad pollos muertos'!D27+(1/2),1))</f>
        <v>89.047363315798918</v>
      </c>
      <c r="F28">
        <f>IF('cantidad pollos muertos'!D27="","",GAMMAINV(0.975,'cantidad pollos muertos'!D27+(1/2),1))</f>
        <v>129.84568312395754</v>
      </c>
      <c r="G28">
        <f>IF('cantidad pollos muertos'!E27="","",GAMMAINV(0.025,'cantidad pollos muertos'!E27+(1/2),1))</f>
        <v>74.613924725044839</v>
      </c>
      <c r="H28">
        <f>IF('cantidad pollos muertos'!E27="","",GAMMAINV(0.975,'cantidad pollos muertos'!E27+(1/2),1))</f>
        <v>112.27890302234732</v>
      </c>
      <c r="I28">
        <f>IF('cantidad pollos muertos'!F27="","",GAMMAINV(0.025,'cantidad pollos muertos'!F27+(1/2),1))</f>
        <v>313.81478281302623</v>
      </c>
      <c r="J28">
        <f>IF('cantidad pollos muertos'!F27="","",GAMMAINV(0.975,'cantidad pollos muertos'!F27+(1/2),1))</f>
        <v>387.07913297091449</v>
      </c>
      <c r="K28">
        <f>IF('cantidad pollos muertos'!G27="","",GAMMAINV(0.025,'cantidad pollos muertos'!G27+(1/2),1))</f>
        <v>59.435713143054343</v>
      </c>
      <c r="L28">
        <f>IF('cantidad pollos muertos'!G27="","",GAMMAINV(0.975,'cantidad pollos muertos'!G27+(1/2),1))</f>
        <v>93.456780201514249</v>
      </c>
      <c r="M28">
        <f>IF('cantidad pollos muertos'!H27="","",GAMMAINV(0.025,'cantidad pollos muertos'!H27+(1/2),1))</f>
        <v>74.613924725044839</v>
      </c>
      <c r="N28">
        <f>IF('cantidad pollos muertos'!H27="","",GAMMAINV(0.975,'cantidad pollos muertos'!H27+(1/2),1))</f>
        <v>112.27890302234732</v>
      </c>
      <c r="O28">
        <f>IF('cantidad pollos muertos'!I27="","",GAMMAINV(0.025,'cantidad pollos muertos'!I27+(1/2),1))</f>
        <v>74.613924725044839</v>
      </c>
      <c r="P28">
        <f>IF('cantidad pollos muertos'!I27="","",GAMMAINV(0.975,'cantidad pollos muertos'!I27+(1/2),1))</f>
        <v>112.27890302234732</v>
      </c>
      <c r="Q28">
        <f>IF('cantidad pollos muertos'!J27="","",GAMMAINV(0.025,'cantidad pollos muertos'!J27+(1/2),1))</f>
        <v>182.08995282522611</v>
      </c>
      <c r="R28">
        <f>IF('cantidad pollos muertos'!J27="","",GAMMAINV(0.975,'cantidad pollos muertos'!J27+(1/2),1))</f>
        <v>238.80370182794357</v>
      </c>
      <c r="S28">
        <f>IF('cantidad pollos muertos'!K27="","",GAMMAINV(0.025,'cantidad pollos muertos'!K27+(1/2),1))</f>
        <v>44.47754524508602</v>
      </c>
      <c r="T28">
        <f>IF('cantidad pollos muertos'!K27="","",GAMMAINV(0.975,'cantidad pollos muertos'!K27+(1/2),1))</f>
        <v>74.414418156443148</v>
      </c>
      <c r="U28">
        <f>IF('cantidad pollos muertos'!L27="","",GAMMAINV(0.025,'cantidad pollos muertos'!L27+(1/2),1))</f>
        <v>37.5417353745407</v>
      </c>
      <c r="V28">
        <f>IF('cantidad pollos muertos'!L27="","",GAMMAINV(0.975,'cantidad pollos muertos'!L27+(1/2),1))</f>
        <v>65.349854312032974</v>
      </c>
      <c r="W28">
        <f>IF('cantidad pollos muertos'!M27="","",GAMMAINV(0.025,'cantidad pollos muertos'!M27+(1/2),1))</f>
        <v>39.268200377991853</v>
      </c>
      <c r="X28">
        <f>IF('cantidad pollos muertos'!M27="","",GAMMAINV(0.975,'cantidad pollos muertos'!M27+(1/2),1))</f>
        <v>67.623493487326883</v>
      </c>
      <c r="Y28">
        <f>IF('cantidad pollos muertos'!N27="","",GAMMAINV(0.025,'cantidad pollos muertos'!N27+(1/2),1))</f>
        <v>75.512217647445581</v>
      </c>
      <c r="Z28">
        <f>IF('cantidad pollos muertos'!N27="","",GAMMAINV(0.975,'cantidad pollos muertos'!N27+(1/2),1))</f>
        <v>113.38062596936612</v>
      </c>
      <c r="AA28" t="str">
        <f>IF('cantidad pollos muertos'!O27="","",GAMMAINV(0.025,'cantidad pollos muertos'!O27+(1/2),1))</f>
        <v/>
      </c>
      <c r="AB28" t="str">
        <f>IF('cantidad pollos muertos'!O27="","",GAMMAINV(0.975,'cantidad pollos muertos'!O27+(1/2),1))</f>
        <v/>
      </c>
      <c r="AC28">
        <f>IF('cantidad pollos muertos'!P27="","",GAMMAINV(0.025,'cantidad pollos muertos'!P27+(1/2),1))</f>
        <v>38.404302086786373</v>
      </c>
      <c r="AD28">
        <f>IF('cantidad pollos muertos'!P27="","",GAMMAINV(0.975,'cantidad pollos muertos'!P27+(1/2),1))</f>
        <v>66.487340707595948</v>
      </c>
      <c r="AE28">
        <f>IF('cantidad pollos muertos'!Q27="","",GAMMAINV(0.025,'cantidad pollos muertos'!Q27+(1/2),1))</f>
        <v>55.009907778178558</v>
      </c>
      <c r="AF28">
        <f>IF('cantidad pollos muertos'!Q27="","",GAMMAINV(0.975,'cantidad pollos muertos'!Q27+(1/2),1))</f>
        <v>87.882456365251016</v>
      </c>
      <c r="AG28">
        <f>IF('cantidad pollos muertos'!R27="","",GAMMAINV(0.025,'cantidad pollos muertos'!R27+(1/2),1))</f>
        <v>100.85806313977369</v>
      </c>
      <c r="AH28">
        <f>IF('cantidad pollos muertos'!R27="","",GAMMAINV(0.975,'cantidad pollos muertos'!R27+(1/2),1))</f>
        <v>144.03511845188567</v>
      </c>
      <c r="AK28">
        <f>IF('cantidad pollos muertos'!T27="","",GAMMAINV(0.025,'cantidad pollos muertos'!T27+(1/2),1))</f>
        <v>25.632406636710915</v>
      </c>
      <c r="AL28">
        <f>IF('cantidad pollos muertos'!T27="","",GAMMAINV(0.975,'cantidad pollos muertos'!T27+(1/2),1))</f>
        <v>49.258131005783902</v>
      </c>
      <c r="AM28">
        <f>IF('cantidad pollos muertos'!U27="","",GAMMAINV(0.025,'cantidad pollos muertos'!U27+(1/2),1))</f>
        <v>53.245281263312236</v>
      </c>
      <c r="AN28">
        <f>IF('cantidad pollos muertos'!U27="","",GAMMAINV(0.975,'cantidad pollos muertos'!U27+(1/2),1))</f>
        <v>85.647025890944377</v>
      </c>
      <c r="AO28">
        <f>IF('cantidad pollos muertos'!V27="","",GAMMAINV(0.025,'cantidad pollos muertos'!V27+(1/2),1))</f>
        <v>46.223113117961788</v>
      </c>
      <c r="AP28">
        <f>IF('cantidad pollos muertos'!V27="","",GAMMAINV(0.975,'cantidad pollos muertos'!V27+(1/2),1))</f>
        <v>76.668928178658518</v>
      </c>
      <c r="AQ28" t="str">
        <f>IF('cantidad pollos muertos'!W27="","",GAMMAINV(0.025,'cantidad pollos muertos'!W27+(1/2),1))</f>
        <v/>
      </c>
      <c r="AR28" t="str">
        <f>IF('cantidad pollos muertos'!W27="","",GAMMAINV(0.975,'cantidad pollos muertos'!W27+(1/2),1))</f>
        <v/>
      </c>
      <c r="AS28">
        <f>IF('cantidad pollos muertos'!X27="","",GAMMAINV(0.025,'cantidad pollos muertos'!X27+(1/2),1))</f>
        <v>47.972862736724181</v>
      </c>
      <c r="AT28">
        <f>IF('cantidad pollos muertos'!X27="","",GAMMAINV(0.975,'cantidad pollos muertos'!X27+(1/2),1))</f>
        <v>78.919251441282341</v>
      </c>
      <c r="AU28">
        <f>IF('cantidad pollos muertos'!Y27="","",GAMMAINV(0.025,'cantidad pollos muertos'!Y27+(1/2),1))</f>
        <v>47.972862736724181</v>
      </c>
      <c r="AV28">
        <f>IF('cantidad pollos muertos'!Y27="","",GAMMAINV(0.975,'cantidad pollos muertos'!Y27+(1/2),1))</f>
        <v>78.919251441282341</v>
      </c>
      <c r="AW28">
        <f>IF('cantidad pollos muertos'!Z27="","",GAMMAINV(0.025,'cantidad pollos muertos'!Z27+(1/2),1))</f>
        <v>127.41616525474885</v>
      </c>
      <c r="AX28">
        <f>IF('cantidad pollos muertos'!Z27="","",GAMMAINV(0.975,'cantidad pollos muertos'!Z27+(1/2),1))</f>
        <v>175.47723349244828</v>
      </c>
      <c r="AY28">
        <f>IF('cantidad pollos muertos'!AA27="","",GAMMAINV(0.025,'cantidad pollos muertos'!AA27+(1/2),1))</f>
        <v>217.6233856081812</v>
      </c>
      <c r="AZ28">
        <f>IF('cantidad pollos muertos'!AA27="","",GAMMAINV(0.975,'cantidad pollos muertos'!AA27+(1/2),1))</f>
        <v>279.27036917604255</v>
      </c>
    </row>
    <row r="29" spans="1:52" x14ac:dyDescent="0.25">
      <c r="A29" s="16">
        <v>27</v>
      </c>
      <c r="B29" t="s">
        <v>28</v>
      </c>
      <c r="C29">
        <f>IF('cantidad pollos muertos'!C28="","",GAMMAINV(0.025,'cantidad pollos muertos'!C28+(1/2),1))</f>
        <v>102.68086028845509</v>
      </c>
      <c r="D29">
        <f>IF('cantidad pollos muertos'!C28="","",GAMMAINV(0.975,'cantidad pollos muertos'!C28+(1/2),1))</f>
        <v>146.21233956308285</v>
      </c>
      <c r="E29">
        <f>IF('cantidad pollos muertos'!D28="","",GAMMAINV(0.025,'cantidad pollos muertos'!D28+(1/2),1))</f>
        <v>421.30437891522735</v>
      </c>
      <c r="F29">
        <f>IF('cantidad pollos muertos'!D28="","",GAMMAINV(0.975,'cantidad pollos muertos'!D28+(1/2),1))</f>
        <v>505.58963225257719</v>
      </c>
      <c r="G29">
        <f>IF('cantidad pollos muertos'!E28="","",GAMMAINV(0.025,'cantidad pollos muertos'!E28+(1/2),1))</f>
        <v>491.09917647614657</v>
      </c>
      <c r="H29">
        <f>IF('cantidad pollos muertos'!E28="","",GAMMAINV(0.975,'cantidad pollos muertos'!E28+(1/2),1))</f>
        <v>581.7948748941086</v>
      </c>
      <c r="I29">
        <f>IF('cantidad pollos muertos'!F28="","",GAMMAINV(0.025,'cantidad pollos muertos'!F28+(1/2),1))</f>
        <v>360.32987981559398</v>
      </c>
      <c r="J29">
        <f>IF('cantidad pollos muertos'!F28="","",GAMMAINV(0.975,'cantidad pollos muertos'!F28+(1/2),1))</f>
        <v>438.56408397815102</v>
      </c>
      <c r="K29">
        <f>IF('cantidad pollos muertos'!G28="","",GAMMAINV(0.025,'cantidad pollos muertos'!G28+(1/2),1))</f>
        <v>106.33071319944781</v>
      </c>
      <c r="L29">
        <f>IF('cantidad pollos muertos'!G28="","",GAMMAINV(0.975,'cantidad pollos muertos'!G28+(1/2),1))</f>
        <v>150.56252144845442</v>
      </c>
      <c r="M29">
        <f>IF('cantidad pollos muertos'!H28="","",GAMMAINV(0.025,'cantidad pollos muertos'!H28+(1/2),1))</f>
        <v>40.999841622666459</v>
      </c>
      <c r="N29">
        <f>IF('cantidad pollos muertos'!H28="","",GAMMAINV(0.975,'cantidad pollos muertos'!H28+(1/2),1))</f>
        <v>69.891948725310272</v>
      </c>
      <c r="O29">
        <f>IF('cantidad pollos muertos'!I28="","",GAMMAINV(0.025,'cantidad pollos muertos'!I28+(1/2),1))</f>
        <v>58.548991431160559</v>
      </c>
      <c r="P29">
        <f>IF('cantidad pollos muertos'!I28="","",GAMMAINV(0.975,'cantidad pollos muertos'!I28+(1/2),1))</f>
        <v>92.343477467217241</v>
      </c>
      <c r="Q29">
        <f>IF('cantidad pollos muertos'!J28="","",GAMMAINV(0.025,'cantidad pollos muertos'!J28+(1/2),1))</f>
        <v>37.5417353745407</v>
      </c>
      <c r="R29">
        <f>IF('cantidad pollos muertos'!J28="","",GAMMAINV(0.975,'cantidad pollos muertos'!J28+(1/2),1))</f>
        <v>65.349854312032974</v>
      </c>
      <c r="S29">
        <f>IF('cantidad pollos muertos'!K28="","",GAMMAINV(0.025,'cantidad pollos muertos'!K28+(1/2),1))</f>
        <v>44.47754524508602</v>
      </c>
      <c r="T29">
        <f>IF('cantidad pollos muertos'!K28="","",GAMMAINV(0.975,'cantidad pollos muertos'!K28+(1/2),1))</f>
        <v>74.414418156443148</v>
      </c>
      <c r="U29">
        <f>IF('cantidad pollos muertos'!L28="","",GAMMAINV(0.025,'cantidad pollos muertos'!L28+(1/2),1))</f>
        <v>76.411053894249775</v>
      </c>
      <c r="V29">
        <f>IF('cantidad pollos muertos'!L28="","",GAMMAINV(0.975,'cantidad pollos muertos'!L28+(1/2),1))</f>
        <v>114.48180525485184</v>
      </c>
      <c r="W29">
        <f>IF('cantidad pollos muertos'!M28="","",GAMMAINV(0.025,'cantidad pollos muertos'!M28+(1/2),1))</f>
        <v>35.820758132639803</v>
      </c>
      <c r="X29">
        <f>IF('cantidad pollos muertos'!M28="","",GAMMAINV(0.975,'cantidad pollos muertos'!M28+(1/2),1))</f>
        <v>63.070718720047985</v>
      </c>
      <c r="Y29">
        <f>IF('cantidad pollos muertos'!N28="","",GAMMAINV(0.025,'cantidad pollos muertos'!N28+(1/2),1))</f>
        <v>19.83092967575783</v>
      </c>
      <c r="Z29">
        <f>IF('cantidad pollos muertos'!N28="","",GAMMAINV(0.975,'cantidad pollos muertos'!N28+(1/2),1))</f>
        <v>41.058702970119143</v>
      </c>
      <c r="AA29" t="str">
        <f>IF('cantidad pollos muertos'!O28="","",GAMMAINV(0.025,'cantidad pollos muertos'!O28+(1/2),1))</f>
        <v/>
      </c>
      <c r="AB29" t="str">
        <f>IF('cantidad pollos muertos'!O28="","",GAMMAINV(0.975,'cantidad pollos muertos'!O28+(1/2),1))</f>
        <v/>
      </c>
      <c r="AC29">
        <f>IF('cantidad pollos muertos'!P28="","",GAMMAINV(0.025,'cantidad pollos muertos'!P28+(1/2),1))</f>
        <v>119.14659511982991</v>
      </c>
      <c r="AD29">
        <f>IF('cantidad pollos muertos'!P28="","",GAMMAINV(0.975,'cantidad pollos muertos'!P28+(1/2),1))</f>
        <v>165.74674578385378</v>
      </c>
      <c r="AE29">
        <f>IF('cantidad pollos muertos'!Q28="","",GAMMAINV(0.025,'cantidad pollos muertos'!Q28+(1/2),1))</f>
        <v>91.766838569897061</v>
      </c>
      <c r="AF29">
        <f>IF('cantidad pollos muertos'!Q28="","",GAMMAINV(0.975,'cantidad pollos muertos'!Q28+(1/2),1))</f>
        <v>133.12624186493369</v>
      </c>
      <c r="AG29">
        <f>IF('cantidad pollos muertos'!R28="","",GAMMAINV(0.025,'cantidad pollos muertos'!R28+(1/2),1))</f>
        <v>194.22269113082348</v>
      </c>
      <c r="AH29">
        <f>IF('cantidad pollos muertos'!R28="","",GAMMAINV(0.975,'cantidad pollos muertos'!R28+(1/2),1))</f>
        <v>252.67100163281208</v>
      </c>
      <c r="AK29">
        <f>IF('cantidad pollos muertos'!T28="","",GAMMAINV(0.025,'cantidad pollos muertos'!T28+(1/2),1))</f>
        <v>75.512217647445581</v>
      </c>
      <c r="AL29">
        <f>IF('cantidad pollos muertos'!T28="","",GAMMAINV(0.975,'cantidad pollos muertos'!T28+(1/2),1))</f>
        <v>113.38062596936612</v>
      </c>
      <c r="AM29">
        <f>IF('cantidad pollos muertos'!U28="","",GAMMAINV(0.025,'cantidad pollos muertos'!U28+(1/2),1))</f>
        <v>41.867513849812639</v>
      </c>
      <c r="AN29">
        <f>IF('cantidad pollos muertos'!U28="","",GAMMAINV(0.975,'cantidad pollos muertos'!U28+(1/2),1))</f>
        <v>71.024322115123894</v>
      </c>
      <c r="AO29">
        <f>IF('cantidad pollos muertos'!V28="","",GAMMAINV(0.025,'cantidad pollos muertos'!V28+(1/2),1))</f>
        <v>27.311679260779517</v>
      </c>
      <c r="AP29">
        <f>IF('cantidad pollos muertos'!V28="","",GAMMAINV(0.975,'cantidad pollos muertos'!V28+(1/2),1))</f>
        <v>51.579055950673293</v>
      </c>
      <c r="AQ29" t="str">
        <f>IF('cantidad pollos muertos'!W28="","",GAMMAINV(0.025,'cantidad pollos muertos'!W28+(1/2),1))</f>
        <v/>
      </c>
      <c r="AR29" t="str">
        <f>IF('cantidad pollos muertos'!W28="","",GAMMAINV(0.975,'cantidad pollos muertos'!W28+(1/2),1))</f>
        <v/>
      </c>
      <c r="AS29">
        <f>IF('cantidad pollos muertos'!X28="","",GAMMAINV(0.025,'cantidad pollos muertos'!X28+(1/2),1))</f>
        <v>64.77127925072125</v>
      </c>
      <c r="AT29">
        <f>IF('cantidad pollos muertos'!X28="","",GAMMAINV(0.975,'cantidad pollos muertos'!X28+(1/2),1))</f>
        <v>100.12134811782056</v>
      </c>
      <c r="AU29">
        <f>IF('cantidad pollos muertos'!Y28="","",GAMMAINV(0.025,'cantidad pollos muertos'!Y28+(1/2),1))</f>
        <v>92.674172059845546</v>
      </c>
      <c r="AV29">
        <f>IF('cantidad pollos muertos'!Y28="","",GAMMAINV(0.975,'cantidad pollos muertos'!Y28+(1/2),1))</f>
        <v>134.21891930249276</v>
      </c>
      <c r="AW29">
        <f>IF('cantidad pollos muertos'!Z28="","",GAMMAINV(0.025,'cantidad pollos muertos'!Z28+(1/2),1))</f>
        <v>109.98602344894145</v>
      </c>
      <c r="AX29">
        <f>IF('cantidad pollos muertos'!Z28="","",GAMMAINV(0.975,'cantidad pollos muertos'!Z28+(1/2),1))</f>
        <v>154.90724387268378</v>
      </c>
      <c r="AY29">
        <f>IF('cantidad pollos muertos'!AA28="","",GAMMAINV(0.025,'cantidad pollos muertos'!AA28+(1/2),1))</f>
        <v>202.63705538885841</v>
      </c>
      <c r="AZ29">
        <f>IF('cantidad pollos muertos'!AA28="","",GAMMAINV(0.975,'cantidad pollos muertos'!AA28+(1/2),1))</f>
        <v>262.25666124772084</v>
      </c>
    </row>
    <row r="30" spans="1:52" x14ac:dyDescent="0.25">
      <c r="A30" s="16">
        <v>28</v>
      </c>
      <c r="B30" t="s">
        <v>21</v>
      </c>
      <c r="C30">
        <f>IF('cantidad pollos muertos'!C29="","",GAMMAINV(0.025,'cantidad pollos muertos'!C29+(1/2),1))</f>
        <v>86.331799395886435</v>
      </c>
      <c r="D30">
        <f>IF('cantidad pollos muertos'!C29="","",GAMMAINV(0.975,'cantidad pollos muertos'!C29+(1/2),1))</f>
        <v>126.56121110888003</v>
      </c>
      <c r="E30">
        <f>IF('cantidad pollos muertos'!D29="","",GAMMAINV(0.025,'cantidad pollos muertos'!D29+(1/2),1))</f>
        <v>348.92360468551533</v>
      </c>
      <c r="F30">
        <f>IF('cantidad pollos muertos'!D29="","",GAMMAINV(0.975,'cantidad pollos muertos'!D29+(1/2),1))</f>
        <v>425.9703484773255</v>
      </c>
      <c r="G30">
        <f>IF('cantidad pollos muertos'!E29="","",GAMMAINV(0.025,'cantidad pollos muertos'!E29+(1/2),1))</f>
        <v>143.09381158067083</v>
      </c>
      <c r="H30">
        <f>IF('cantidad pollos muertos'!E29="","",GAMMAINV(0.975,'cantidad pollos muertos'!E29+(1/2),1))</f>
        <v>193.79967943054982</v>
      </c>
      <c r="I30">
        <f>IF('cantidad pollos muertos'!F29="","",GAMMAINV(0.025,'cantidad pollos muertos'!F29+(1/2),1))</f>
        <v>95.398619937676514</v>
      </c>
      <c r="J30">
        <f>IF('cantidad pollos muertos'!F29="","",GAMMAINV(0.975,'cantidad pollos muertos'!F29+(1/2),1))</f>
        <v>137.49450306834768</v>
      </c>
      <c r="K30">
        <f>IF('cantidad pollos muertos'!G29="","",GAMMAINV(0.025,'cantidad pollos muertos'!G29+(1/2),1))</f>
        <v>43.606396503709874</v>
      </c>
      <c r="L30">
        <f>IF('cantidad pollos muertos'!G29="","",GAMMAINV(0.975,'cantidad pollos muertos'!G29+(1/2),1))</f>
        <v>73.285525905634486</v>
      </c>
      <c r="M30">
        <f>IF('cantidad pollos muertos'!H29="","",GAMMAINV(0.025,'cantidad pollos muertos'!H29+(1/2),1))</f>
        <v>48.849242700029897</v>
      </c>
      <c r="N30">
        <f>IF('cantidad pollos muertos'!H29="","",GAMMAINV(0.975,'cantidad pollos muertos'!H29+(1/2),1))</f>
        <v>80.042906187400447</v>
      </c>
      <c r="O30">
        <f>IF('cantidad pollos muertos'!I29="","",GAMMAINV(0.025,'cantidad pollos muertos'!I29+(1/2),1))</f>
        <v>36.680540095641831</v>
      </c>
      <c r="P30">
        <f>IF('cantidad pollos muertos'!I29="","",GAMMAINV(0.975,'cantidad pollos muertos'!I29+(1/2),1))</f>
        <v>64.210994321920154</v>
      </c>
      <c r="Q30">
        <f>IF('cantidad pollos muertos'!J29="","",GAMMAINV(0.025,'cantidad pollos muertos'!J29+(1/2),1))</f>
        <v>65.662953118336475</v>
      </c>
      <c r="R30">
        <f>IF('cantidad pollos muertos'!J29="","",GAMMAINV(0.975,'cantidad pollos muertos'!J29+(1/2),1))</f>
        <v>101.22969468404963</v>
      </c>
      <c r="S30">
        <f>IF('cantidad pollos muertos'!K29="","",GAMMAINV(0.025,'cantidad pollos muertos'!K29+(1/2),1))</f>
        <v>25.632406636710915</v>
      </c>
      <c r="T30">
        <f>IF('cantidad pollos muertos'!K29="","",GAMMAINV(0.975,'cantidad pollos muertos'!K29+(1/2),1))</f>
        <v>49.258131005783902</v>
      </c>
      <c r="U30">
        <f>IF('cantidad pollos muertos'!L29="","",GAMMAINV(0.025,'cantidad pollos muertos'!L29+(1/2),1))</f>
        <v>96.307567312785139</v>
      </c>
      <c r="V30">
        <f>IF('cantidad pollos muertos'!L29="","",GAMMAINV(0.975,'cantidad pollos muertos'!L29+(1/2),1))</f>
        <v>138.5855658778643</v>
      </c>
      <c r="W30">
        <f>IF('cantidad pollos muertos'!M29="","",GAMMAINV(0.025,'cantidad pollos muertos'!M29+(1/2),1))</f>
        <v>188.61972359104468</v>
      </c>
      <c r="X30">
        <f>IF('cantidad pollos muertos'!M29="","",GAMMAINV(0.975,'cantidad pollos muertos'!M29+(1/2),1))</f>
        <v>246.27395215279662</v>
      </c>
      <c r="Y30">
        <f>IF('cantidad pollos muertos'!N29="","",GAMMAINV(0.025,'cantidad pollos muertos'!N29+(1/2),1))</f>
        <v>57.663034081546456</v>
      </c>
      <c r="Z30">
        <f>IF('cantidad pollos muertos'!N29="","",GAMMAINV(0.975,'cantidad pollos muertos'!N29+(1/2),1))</f>
        <v>91.229409702209395</v>
      </c>
      <c r="AA30" t="str">
        <f>IF('cantidad pollos muertos'!O29="","",GAMMAINV(0.025,'cantidad pollos muertos'!O29+(1/2),1))</f>
        <v/>
      </c>
      <c r="AB30" t="str">
        <f>IF('cantidad pollos muertos'!O29="","",GAMMAINV(0.975,'cantidad pollos muertos'!O29+(1/2),1))</f>
        <v/>
      </c>
      <c r="AC30">
        <f>IF('cantidad pollos muertos'!P29="","",GAMMAINV(0.025,'cantidad pollos muertos'!P29+(1/2),1))</f>
        <v>103.59279761759664</v>
      </c>
      <c r="AD30">
        <f>IF('cantidad pollos muertos'!P29="","",GAMMAINV(0.975,'cantidad pollos muertos'!P29+(1/2),1))</f>
        <v>147.3004111432507</v>
      </c>
      <c r="AE30">
        <f>IF('cantidad pollos muertos'!Q29="","",GAMMAINV(0.025,'cantidad pollos muertos'!Q29+(1/2),1))</f>
        <v>69.236090053698319</v>
      </c>
      <c r="AF30">
        <f>IF('cantidad pollos muertos'!Q29="","",GAMMAINV(0.975,'cantidad pollos muertos'!Q29+(1/2),1))</f>
        <v>105.65663473998677</v>
      </c>
      <c r="AG30">
        <f>IF('cantidad pollos muertos'!R29="","",GAMMAINV(0.025,'cantidad pollos muertos'!R29+(1/2),1))</f>
        <v>123.73802262051886</v>
      </c>
      <c r="AH30">
        <f>IF('cantidad pollos muertos'!R29="","",GAMMAINV(0.975,'cantidad pollos muertos'!R29+(1/2),1))</f>
        <v>171.15535129800489</v>
      </c>
      <c r="AK30">
        <f>IF('cantidad pollos muertos'!T29="","",GAMMAINV(0.025,'cantidad pollos muertos'!T29+(1/2),1))</f>
        <v>81.81501408848392</v>
      </c>
      <c r="AL30">
        <f>IF('cantidad pollos muertos'!T29="","",GAMMAINV(0.975,'cantidad pollos muertos'!T29+(1/2),1))</f>
        <v>121.07793174019264</v>
      </c>
      <c r="AM30">
        <f>IF('cantidad pollos muertos'!U29="","",GAMMAINV(0.025,'cantidad pollos muertos'!U29+(1/2),1))</f>
        <v>60.323184053048578</v>
      </c>
      <c r="AN30">
        <f>IF('cantidad pollos muertos'!U29="","",GAMMAINV(0.975,'cantidad pollos muertos'!U29+(1/2),1))</f>
        <v>94.569333095614553</v>
      </c>
      <c r="AO30">
        <f>IF('cantidad pollos muertos'!V29="","",GAMMAINV(0.025,'cantidad pollos muertos'!V29+(1/2),1))</f>
        <v>51.484124143889233</v>
      </c>
      <c r="AP30">
        <f>IF('cantidad pollos muertos'!V29="","",GAMMAINV(0.975,'cantidad pollos muertos'!V29+(1/2),1))</f>
        <v>83.40812257489047</v>
      </c>
      <c r="AQ30" t="str">
        <f>IF('cantidad pollos muertos'!W29="","",GAMMAINV(0.025,'cantidad pollos muertos'!W29+(1/2),1))</f>
        <v/>
      </c>
      <c r="AR30" t="str">
        <f>IF('cantidad pollos muertos'!W29="","",GAMMAINV(0.975,'cantidad pollos muertos'!W29+(1/2),1))</f>
        <v/>
      </c>
      <c r="AS30">
        <f>IF('cantidad pollos muertos'!X29="","",GAMMAINV(0.025,'cantidad pollos muertos'!X29+(1/2),1))</f>
        <v>628.4004466146115</v>
      </c>
      <c r="AT30">
        <f>IF('cantidad pollos muertos'!X29="","",GAMMAINV(0.975,'cantidad pollos muertos'!X29+(1/2),1))</f>
        <v>730.49365842428085</v>
      </c>
      <c r="AU30">
        <f>IF('cantidad pollos muertos'!Y29="","",GAMMAINV(0.025,'cantidad pollos muertos'!Y29+(1/2),1))</f>
        <v>123.73802262051886</v>
      </c>
      <c r="AV30">
        <f>IF('cantidad pollos muertos'!Y29="","",GAMMAINV(0.975,'cantidad pollos muertos'!Y29+(1/2),1))</f>
        <v>171.15535129800489</v>
      </c>
      <c r="AW30">
        <f>IF('cantidad pollos muertos'!Z29="","",GAMMAINV(0.025,'cantidad pollos muertos'!Z29+(1/2),1))</f>
        <v>173.70624244043358</v>
      </c>
      <c r="AX30">
        <f>IF('cantidad pollos muertos'!Z29="","",GAMMAINV(0.975,'cantidad pollos muertos'!Z29+(1/2),1))</f>
        <v>229.1873829283812</v>
      </c>
      <c r="AY30">
        <f>IF('cantidad pollos muertos'!AA29="","",GAMMAINV(0.025,'cantidad pollos muertos'!AA29+(1/2),1))</f>
        <v>123.73802262051886</v>
      </c>
      <c r="AZ30">
        <f>IF('cantidad pollos muertos'!AA29="","",GAMMAINV(0.975,'cantidad pollos muertos'!AA29+(1/2),1))</f>
        <v>171.15535129800489</v>
      </c>
    </row>
    <row r="31" spans="1:52" x14ac:dyDescent="0.25">
      <c r="A31" s="16">
        <v>29</v>
      </c>
      <c r="B31" t="s">
        <v>0</v>
      </c>
      <c r="C31">
        <f>IF('cantidad pollos muertos'!C30="","",GAMMAINV(0.025,'cantidad pollos muertos'!C30+(1/2),1))</f>
        <v>473.86808923842597</v>
      </c>
      <c r="D31">
        <f>IF('cantidad pollos muertos'!C30="","",GAMMAINV(0.975,'cantidad pollos muertos'!C30+(1/2),1))</f>
        <v>563.0259532731734</v>
      </c>
      <c r="E31">
        <f>IF('cantidad pollos muertos'!D30="","",GAMMAINV(0.025,'cantidad pollos muertos'!D30+(1/2),1))</f>
        <v>271.25554599892587</v>
      </c>
      <c r="F31">
        <f>IF('cantidad pollos muertos'!D30="","",GAMMAINV(0.975,'cantidad pollos muertos'!D30+(1/2),1))</f>
        <v>339.63831206747551</v>
      </c>
      <c r="G31">
        <f>IF('cantidad pollos muertos'!E30="","",GAMMAINV(0.025,'cantidad pollos muertos'!E30+(1/2),1))</f>
        <v>366.03637137290895</v>
      </c>
      <c r="H31">
        <f>IF('cantidad pollos muertos'!E30="","",GAMMAINV(0.975,'cantidad pollos muertos'!E30+(1/2),1))</f>
        <v>444.85759749954457</v>
      </c>
      <c r="I31">
        <f>IF('cantidad pollos muertos'!F30="","",GAMMAINV(0.025,'cantidad pollos muertos'!F30+(1/2),1))</f>
        <v>162.54991785519817</v>
      </c>
      <c r="J31">
        <f>IF('cantidad pollos muertos'!F30="","",GAMMAINV(0.975,'cantidad pollos muertos'!F30+(1/2),1))</f>
        <v>216.34366410962483</v>
      </c>
      <c r="K31">
        <f>IF('cantidad pollos muertos'!G30="","",GAMMAINV(0.025,'cantidad pollos muertos'!G30+(1/2),1))</f>
        <v>163.47860352006961</v>
      </c>
      <c r="L31">
        <f>IF('cantidad pollos muertos'!G30="","",GAMMAINV(0.975,'cantidad pollos muertos'!G30+(1/2),1))</f>
        <v>217.41498227210667</v>
      </c>
      <c r="M31">
        <f>IF('cantidad pollos muertos'!H30="","",GAMMAINV(0.025,'cantidad pollos muertos'!H30+(1/2),1))</f>
        <v>123.73802262051886</v>
      </c>
      <c r="N31">
        <f>IF('cantidad pollos muertos'!H30="","",GAMMAINV(0.975,'cantidad pollos muertos'!H30+(1/2),1))</f>
        <v>171.15535129800489</v>
      </c>
      <c r="O31">
        <f>IF('cantidad pollos muertos'!I30="","",GAMMAINV(0.025,'cantidad pollos muertos'!I30+(1/2),1))</f>
        <v>89.953428450881972</v>
      </c>
      <c r="P31">
        <f>IF('cantidad pollos muertos'!I30="","",GAMMAINV(0.975,'cantidad pollos muertos'!I30+(1/2),1))</f>
        <v>130.93962952821263</v>
      </c>
      <c r="Q31">
        <f>IF('cantidad pollos muertos'!J30="","",GAMMAINV(0.025,'cantidad pollos muertos'!J30+(1/2),1))</f>
        <v>74.613924725044839</v>
      </c>
      <c r="R31">
        <f>IF('cantidad pollos muertos'!J30="","",GAMMAINV(0.975,'cantidad pollos muertos'!J30+(1/2),1))</f>
        <v>112.27890302234732</v>
      </c>
      <c r="S31">
        <f>IF('cantidad pollos muertos'!K30="","",GAMMAINV(0.025,'cantidad pollos muertos'!K30+(1/2),1))</f>
        <v>158.83708624586913</v>
      </c>
      <c r="T31">
        <f>IF('cantidad pollos muertos'!K30="","",GAMMAINV(0.975,'cantidad pollos muertos'!K30+(1/2),1))</f>
        <v>212.05647999384703</v>
      </c>
      <c r="U31">
        <f>IF('cantidad pollos muertos'!L30="","",GAMMAINV(0.025,'cantidad pollos muertos'!L30+(1/2),1))</f>
        <v>8.7693692907377443</v>
      </c>
      <c r="V31">
        <f>IF('cantidad pollos muertos'!L30="","",GAMMAINV(0.975,'cantidad pollos muertos'!L30+(1/2),1))</f>
        <v>24.115944797225975</v>
      </c>
      <c r="W31">
        <f>IF('cantidad pollos muertos'!M30="","",GAMMAINV(0.025,'cantidad pollos muertos'!M30+(1/2),1))</f>
        <v>235.46134851689186</v>
      </c>
      <c r="X31">
        <f>IF('cantidad pollos muertos'!M30="","",GAMMAINV(0.975,'cantidad pollos muertos'!M30+(1/2),1))</f>
        <v>299.43244561028706</v>
      </c>
      <c r="Y31">
        <f>IF('cantidad pollos muertos'!N30="","",GAMMAINV(0.025,'cantidad pollos muertos'!N30+(1/2),1))</f>
        <v>219.49901121137009</v>
      </c>
      <c r="Z31">
        <f>IF('cantidad pollos muertos'!N30="","",GAMMAINV(0.975,'cantidad pollos muertos'!N30+(1/2),1))</f>
        <v>281.39474799679908</v>
      </c>
      <c r="AA31" t="str">
        <f>IF('cantidad pollos muertos'!O30="","",GAMMAINV(0.025,'cantidad pollos muertos'!O30+(1/2),1))</f>
        <v/>
      </c>
      <c r="AB31" t="str">
        <f>IF('cantidad pollos muertos'!O30="","",GAMMAINV(0.975,'cantidad pollos muertos'!O30+(1/2),1))</f>
        <v/>
      </c>
      <c r="AC31">
        <f>IF('cantidad pollos muertos'!P30="","",GAMMAINV(0.025,'cantidad pollos muertos'!P30+(1/2),1))</f>
        <v>370.79344048561398</v>
      </c>
      <c r="AD31">
        <f>IF('cantidad pollos muertos'!P30="","",GAMMAINV(0.975,'cantidad pollos muertos'!P30+(1/2),1))</f>
        <v>450.10053250531018</v>
      </c>
      <c r="AE31">
        <f>IF('cantidad pollos muertos'!Q30="","",GAMMAINV(0.025,'cantidad pollos muertos'!Q30+(1/2),1))</f>
        <v>101.76928066438617</v>
      </c>
      <c r="AF31">
        <f>IF('cantidad pollos muertos'!Q30="","",GAMMAINV(0.975,'cantidad pollos muertos'!Q30+(1/2),1))</f>
        <v>145.12391013196</v>
      </c>
      <c r="AG31">
        <f>IF('cantidad pollos muertos'!R30="","",GAMMAINV(0.025,'cantidad pollos muertos'!R30+(1/2),1))</f>
        <v>250.51457758582322</v>
      </c>
      <c r="AH31">
        <f>IF('cantidad pollos muertos'!R30="","",GAMMAINV(0.975,'cantidad pollos muertos'!R30+(1/2),1))</f>
        <v>316.37924556235248</v>
      </c>
      <c r="AK31">
        <f>IF('cantidad pollos muertos'!T30="","",GAMMAINV(0.025,'cantidad pollos muertos'!T30+(1/2),1))</f>
        <v>181.15776645576832</v>
      </c>
      <c r="AL31">
        <f>IF('cantidad pollos muertos'!T30="","",GAMMAINV(0.975,'cantidad pollos muertos'!T30+(1/2),1))</f>
        <v>237.73588506864502</v>
      </c>
      <c r="AM31">
        <f>IF('cantidad pollos muertos'!U30="","",GAMMAINV(0.025,'cantidad pollos muertos'!U30+(1/2),1))</f>
        <v>241.10306163544675</v>
      </c>
      <c r="AN31">
        <f>IF('cantidad pollos muertos'!U30="","",GAMMAINV(0.975,'cantidad pollos muertos'!U30+(1/2),1))</f>
        <v>305.79074377450195</v>
      </c>
      <c r="AO31">
        <f>IF('cantidad pollos muertos'!V30="","",GAMMAINV(0.025,'cantidad pollos muertos'!V30+(1/2),1))</f>
        <v>94.490068117969813</v>
      </c>
      <c r="AP31">
        <f>IF('cantidad pollos muertos'!V30="","",GAMMAINV(0.975,'cantidad pollos muertos'!V30+(1/2),1))</f>
        <v>136.40304452497662</v>
      </c>
      <c r="AQ31" t="str">
        <f>IF('cantidad pollos muertos'!W30="","",GAMMAINV(0.025,'cantidad pollos muertos'!W30+(1/2),1))</f>
        <v/>
      </c>
      <c r="AR31" t="str">
        <f>IF('cantidad pollos muertos'!W30="","",GAMMAINV(0.975,'cantidad pollos muertos'!W30+(1/2),1))</f>
        <v/>
      </c>
      <c r="AS31">
        <f>IF('cantidad pollos muertos'!X30="","",GAMMAINV(0.025,'cantidad pollos muertos'!X30+(1/2),1))</f>
        <v>130.17757302393227</v>
      </c>
      <c r="AT31">
        <f>IF('cantidad pollos muertos'!X30="","",GAMMAINV(0.975,'cantidad pollos muertos'!X30+(1/2),1))</f>
        <v>178.71584349360316</v>
      </c>
      <c r="AU31">
        <f>IF('cantidad pollos muertos'!Y30="","",GAMMAINV(0.025,'cantidad pollos muertos'!Y30+(1/2),1))</f>
        <v>151.42092651529867</v>
      </c>
      <c r="AV31">
        <f>IF('cantidad pollos muertos'!Y30="","",GAMMAINV(0.975,'cantidad pollos muertos'!Y30+(1/2),1))</f>
        <v>203.47260613161291</v>
      </c>
      <c r="AW31">
        <f>IF('cantidad pollos muertos'!Z30="","",GAMMAINV(0.025,'cantidad pollos muertos'!Z30+(1/2),1))</f>
        <v>130.17757302393227</v>
      </c>
      <c r="AX31">
        <f>IF('cantidad pollos muertos'!Z30="","",GAMMAINV(0.975,'cantidad pollos muertos'!Z30+(1/2),1))</f>
        <v>178.71584349360316</v>
      </c>
      <c r="AY31">
        <f>IF('cantidad pollos muertos'!AA30="","",GAMMAINV(0.025,'cantidad pollos muertos'!AA30+(1/2),1))</f>
        <v>158.83708624586913</v>
      </c>
      <c r="AZ31">
        <f>IF('cantidad pollos muertos'!AA30="","",GAMMAINV(0.975,'cantidad pollos muertos'!AA30+(1/2),1))</f>
        <v>212.05647999384703</v>
      </c>
    </row>
    <row r="32" spans="1:52" x14ac:dyDescent="0.25">
      <c r="A32" s="16">
        <v>30</v>
      </c>
      <c r="B32" t="s">
        <v>31</v>
      </c>
      <c r="C32">
        <f>IF('cantidad pollos muertos'!C31="","",GAMMAINV(0.025,'cantidad pollos muertos'!C31+(1/2),1))</f>
        <v>57.663034081546456</v>
      </c>
      <c r="D32">
        <f>IF('cantidad pollos muertos'!C31="","",GAMMAINV(0.975,'cantidad pollos muertos'!C31+(1/2),1))</f>
        <v>91.229409702209395</v>
      </c>
      <c r="E32">
        <f>IF('cantidad pollos muertos'!D31="","",GAMMAINV(0.025,'cantidad pollos muertos'!D31+(1/2),1))</f>
        <v>19.83092967575783</v>
      </c>
      <c r="F32">
        <f>IF('cantidad pollos muertos'!D31="","",GAMMAINV(0.975,'cantidad pollos muertos'!D31+(1/2),1))</f>
        <v>41.058702970119143</v>
      </c>
      <c r="G32">
        <f>IF('cantidad pollos muertos'!E31="","",GAMMAINV(0.025,'cantidad pollos muertos'!E31+(1/2),1))</f>
        <v>183.95480974406874</v>
      </c>
      <c r="H32">
        <f>IF('cantidad pollos muertos'!E31="","",GAMMAINV(0.975,'cantidad pollos muertos'!E31+(1/2),1))</f>
        <v>240.93885107770447</v>
      </c>
      <c r="I32">
        <f>IF('cantidad pollos muertos'!F31="","",GAMMAINV(0.025,'cantidad pollos muertos'!F31+(1/2),1))</f>
        <v>238.28170622120132</v>
      </c>
      <c r="J32">
        <f>IF('cantidad pollos muertos'!F31="","",GAMMAINV(0.975,'cantidad pollos muertos'!F31+(1/2),1))</f>
        <v>302.61209361024419</v>
      </c>
      <c r="K32">
        <f>IF('cantidad pollos muertos'!G31="","",GAMMAINV(0.025,'cantidad pollos muertos'!G31+(1/2),1))</f>
        <v>122.81917195302653</v>
      </c>
      <c r="L32">
        <f>IF('cantidad pollos muertos'!G31="","",GAMMAINV(0.975,'cantidad pollos muertos'!G31+(1/2),1))</f>
        <v>170.07419554450007</v>
      </c>
      <c r="M32">
        <f>IF('cantidad pollos muertos'!H31="","",GAMMAINV(0.025,'cantidad pollos muertos'!H31+(1/2),1))</f>
        <v>55.009907778178558</v>
      </c>
      <c r="N32">
        <f>IF('cantidad pollos muertos'!H31="","",GAMMAINV(0.975,'cantidad pollos muertos'!H31+(1/2),1))</f>
        <v>87.882456365251016</v>
      </c>
      <c r="O32">
        <f>IF('cantidad pollos muertos'!I31="","",GAMMAINV(0.025,'cantidad pollos muertos'!I31+(1/2),1))</f>
        <v>78.210322127740184</v>
      </c>
      <c r="P32">
        <f>IF('cantidad pollos muertos'!I31="","",GAMMAINV(0.975,'cantidad pollos muertos'!I31+(1/2),1))</f>
        <v>116.68256711663008</v>
      </c>
      <c r="Q32">
        <f>IF('cantidad pollos muertos'!J31="","",GAMMAINV(0.025,'cantidad pollos muertos'!J31+(1/2),1))</f>
        <v>62.100315262370202</v>
      </c>
      <c r="R32">
        <f>IF('cantidad pollos muertos'!J31="","",GAMMAINV(0.975,'cantidad pollos muertos'!J31+(1/2),1))</f>
        <v>96.792247666792676</v>
      </c>
      <c r="S32">
        <f>IF('cantidad pollos muertos'!K31="","",GAMMAINV(0.025,'cantidad pollos muertos'!K31+(1/2),1))</f>
        <v>61.211389491776004</v>
      </c>
      <c r="T32">
        <f>IF('cantidad pollos muertos'!K31="","",GAMMAINV(0.975,'cantidad pollos muertos'!K31+(1/2),1))</f>
        <v>95.681150843854766</v>
      </c>
      <c r="U32">
        <f>IF('cantidad pollos muertos'!L31="","",GAMMAINV(0.025,'cantidad pollos muertos'!L31+(1/2),1))</f>
        <v>84.523679027617092</v>
      </c>
      <c r="V32">
        <f>IF('cantidad pollos muertos'!L31="","",GAMMAINV(0.975,'cantidad pollos muertos'!L31+(1/2),1))</f>
        <v>124.36930635916863</v>
      </c>
      <c r="W32">
        <f>IF('cantidad pollos muertos'!M31="","",GAMMAINV(0.025,'cantidad pollos muertos'!M31+(1/2),1))</f>
        <v>67.448256305265616</v>
      </c>
      <c r="X32">
        <f>IF('cantidad pollos muertos'!M31="","",GAMMAINV(0.975,'cantidad pollos muertos'!M31+(1/2),1))</f>
        <v>103.44443090775799</v>
      </c>
      <c r="Y32">
        <f>IF('cantidad pollos muertos'!N31="","",GAMMAINV(0.025,'cantidad pollos muertos'!N31+(1/2),1))</f>
        <v>85.427509351337406</v>
      </c>
      <c r="Z32">
        <f>IF('cantidad pollos muertos'!N31="","",GAMMAINV(0.975,'cantidad pollos muertos'!N31+(1/2),1))</f>
        <v>125.46548871503119</v>
      </c>
      <c r="AA32" t="str">
        <f>IF('cantidad pollos muertos'!O31="","",GAMMAINV(0.025,'cantidad pollos muertos'!O31+(1/2),1))</f>
        <v/>
      </c>
      <c r="AB32" t="str">
        <f>IF('cantidad pollos muertos'!O31="","",GAMMAINV(0.975,'cantidad pollos muertos'!O31+(1/2),1))</f>
        <v/>
      </c>
      <c r="AC32">
        <f>IF('cantidad pollos muertos'!P31="","",GAMMAINV(0.025,'cantidad pollos muertos'!P31+(1/2),1))</f>
        <v>69.236090053698319</v>
      </c>
      <c r="AD32">
        <f>IF('cantidad pollos muertos'!P31="","",GAMMAINV(0.975,'cantidad pollos muertos'!P31+(1/2),1))</f>
        <v>105.65663473998677</v>
      </c>
      <c r="AE32">
        <f>IF('cantidad pollos muertos'!Q31="","",GAMMAINV(0.025,'cantidad pollos muertos'!Q31+(1/2),1))</f>
        <v>40.133392287067011</v>
      </c>
      <c r="AF32">
        <f>IF('cantidad pollos muertos'!Q31="","",GAMMAINV(0.975,'cantidad pollos muertos'!Q31+(1/2),1))</f>
        <v>68.758350727289638</v>
      </c>
      <c r="AG32">
        <f>IF('cantidad pollos muertos'!R31="","",GAMMAINV(0.025,'cantidad pollos muertos'!R31+(1/2),1))</f>
        <v>121.90060093266091</v>
      </c>
      <c r="AH32">
        <f>IF('cantidad pollos muertos'!R31="","",GAMMAINV(0.975,'cantidad pollos muertos'!R31+(1/2),1))</f>
        <v>168.99276005477674</v>
      </c>
      <c r="AK32">
        <f>IF('cantidad pollos muertos'!T31="","",GAMMAINV(0.025,'cantidad pollos muertos'!T31+(1/2),1))</f>
        <v>123.73802262051886</v>
      </c>
      <c r="AL32">
        <f>IF('cantidad pollos muertos'!T31="","",GAMMAINV(0.975,'cantidad pollos muertos'!T31+(1/2),1))</f>
        <v>171.15535129800489</v>
      </c>
      <c r="AM32">
        <f>IF('cantidad pollos muertos'!U31="","",GAMMAINV(0.025,'cantidad pollos muertos'!U31+(1/2),1))</f>
        <v>60.323184053048578</v>
      </c>
      <c r="AN32">
        <f>IF('cantidad pollos muertos'!U31="","",GAMMAINV(0.975,'cantidad pollos muertos'!U31+(1/2),1))</f>
        <v>94.569333095614553</v>
      </c>
      <c r="AO32">
        <f>IF('cantidad pollos muertos'!V31="","",GAMMAINV(0.025,'cantidad pollos muertos'!V31+(1/2),1))</f>
        <v>85.427509351337406</v>
      </c>
      <c r="AP32">
        <f>IF('cantidad pollos muertos'!V31="","",GAMMAINV(0.975,'cantidad pollos muertos'!V31+(1/2),1))</f>
        <v>125.46548871503119</v>
      </c>
      <c r="AQ32" t="str">
        <f>IF('cantidad pollos muertos'!W31="","",GAMMAINV(0.025,'cantidad pollos muertos'!W31+(1/2),1))</f>
        <v/>
      </c>
      <c r="AR32" t="str">
        <f>IF('cantidad pollos muertos'!W31="","",GAMMAINV(0.975,'cantidad pollos muertos'!W31+(1/2),1))</f>
        <v/>
      </c>
      <c r="AS32">
        <f>IF('cantidad pollos muertos'!X31="","",GAMMAINV(0.025,'cantidad pollos muertos'!X31+(1/2),1))</f>
        <v>105.41772825193287</v>
      </c>
      <c r="AT32">
        <f>IF('cantidad pollos muertos'!X31="","",GAMMAINV(0.975,'cantidad pollos muertos'!X31+(1/2),1))</f>
        <v>149.47549790376362</v>
      </c>
      <c r="AU32">
        <f>IF('cantidad pollos muertos'!Y31="","",GAMMAINV(0.025,'cantidad pollos muertos'!Y31+(1/2),1))</f>
        <v>287.31354587327917</v>
      </c>
      <c r="AV32">
        <f>IF('cantidad pollos muertos'!Y31="","",GAMMAINV(0.975,'cantidad pollos muertos'!Y31+(1/2),1))</f>
        <v>357.58033589862367</v>
      </c>
      <c r="AW32">
        <f>IF('cantidad pollos muertos'!Z31="","",GAMMAINV(0.025,'cantidad pollos muertos'!Z31+(1/2),1))</f>
        <v>141.24578120708773</v>
      </c>
      <c r="AX32">
        <f>IF('cantidad pollos muertos'!Z31="","",GAMMAINV(0.975,'cantidad pollos muertos'!Z31+(1/2),1))</f>
        <v>191.6476999354669</v>
      </c>
      <c r="AY32">
        <f>IF('cantidad pollos muertos'!AA31="","",GAMMAINV(0.025,'cantidad pollos muertos'!AA31+(1/2),1))</f>
        <v>104.50508834559244</v>
      </c>
      <c r="AZ32">
        <f>IF('cantidad pollos muertos'!AA31="","",GAMMAINV(0.975,'cantidad pollos muertos'!AA31+(1/2),1))</f>
        <v>148.38812918217897</v>
      </c>
    </row>
    <row r="33" spans="1:52" x14ac:dyDescent="0.25">
      <c r="A33" s="16">
        <v>31</v>
      </c>
      <c r="B33" t="s">
        <v>32</v>
      </c>
      <c r="C33">
        <f>IF('cantidad pollos muertos'!C32="","",GAMMAINV(0.025,'cantidad pollos muertos'!C32+(1/2),1))</f>
        <v>136.62977603290807</v>
      </c>
      <c r="D33">
        <f>IF('cantidad pollos muertos'!C32="","",GAMMAINV(0.975,'cantidad pollos muertos'!C32+(1/2),1))</f>
        <v>186.26367935956154</v>
      </c>
      <c r="E33">
        <f>IF('cantidad pollos muertos'!D32="","",GAMMAINV(0.025,'cantidad pollos muertos'!D32+(1/2),1))</f>
        <v>250.51457758582322</v>
      </c>
      <c r="F33">
        <f>IF('cantidad pollos muertos'!D32="","",GAMMAINV(0.975,'cantidad pollos muertos'!D32+(1/2),1))</f>
        <v>316.37924556235248</v>
      </c>
      <c r="G33">
        <f>IF('cantidad pollos muertos'!E32="","",GAMMAINV(0.025,'cantidad pollos muertos'!E32+(1/2),1))</f>
        <v>190.48677466209961</v>
      </c>
      <c r="H33">
        <f>IF('cantidad pollos muertos'!E32="","",GAMMAINV(0.975,'cantidad pollos muertos'!E32+(1/2),1))</f>
        <v>248.40690685903488</v>
      </c>
      <c r="I33">
        <f>IF('cantidad pollos muertos'!F32="","",GAMMAINV(0.025,'cantidad pollos muertos'!F32+(1/2),1))</f>
        <v>460.47542715905729</v>
      </c>
      <c r="J33">
        <f>IF('cantidad pollos muertos'!F32="","",GAMMAINV(0.975,'cantidad pollos muertos'!F32+(1/2),1))</f>
        <v>548.41860802426629</v>
      </c>
      <c r="K33">
        <f>IF('cantidad pollos muertos'!G32="","",GAMMAINV(0.025,'cantidad pollos muertos'!G32+(1/2),1))</f>
        <v>97.216905154744765</v>
      </c>
      <c r="L33">
        <f>IF('cantidad pollos muertos'!G32="","",GAMMAINV(0.975,'cantidad pollos muertos'!G32+(1/2),1))</f>
        <v>139.67623804664751</v>
      </c>
      <c r="M33">
        <f>IF('cantidad pollos muertos'!H32="","",GAMMAINV(0.025,'cantidad pollos muertos'!H32+(1/2),1))</f>
        <v>48.849242700029897</v>
      </c>
      <c r="N33">
        <f>IF('cantidad pollos muertos'!H32="","",GAMMAINV(0.975,'cantidad pollos muertos'!H32+(1/2),1))</f>
        <v>80.042906187400447</v>
      </c>
      <c r="O33">
        <f>IF('cantidad pollos muertos'!I32="","",GAMMAINV(0.025,'cantidad pollos muertos'!I32+(1/2),1))</f>
        <v>57.663034081546456</v>
      </c>
      <c r="P33">
        <f>IF('cantidad pollos muertos'!I32="","",GAMMAINV(0.975,'cantidad pollos muertos'!I32+(1/2),1))</f>
        <v>91.229409702209395</v>
      </c>
      <c r="Q33">
        <f>IF('cantidad pollos muertos'!J32="","",GAMMAINV(0.025,'cantidad pollos muertos'!J32+(1/2),1))</f>
        <v>40.133392287067011</v>
      </c>
      <c r="R33">
        <f>IF('cantidad pollos muertos'!J32="","",GAMMAINV(0.975,'cantidad pollos muertos'!J32+(1/2),1))</f>
        <v>68.758350727289638</v>
      </c>
      <c r="S33">
        <f>IF('cantidad pollos muertos'!K32="","",GAMMAINV(0.025,'cantidad pollos muertos'!K32+(1/2),1))</f>
        <v>31.544675743341298</v>
      </c>
      <c r="T33">
        <f>IF('cantidad pollos muertos'!K32="","",GAMMAINV(0.975,'cantidad pollos muertos'!K32+(1/2),1))</f>
        <v>57.34647326015304</v>
      </c>
      <c r="U33">
        <f>IF('cantidad pollos muertos'!L32="","",GAMMAINV(0.025,'cantidad pollos muertos'!L32+(1/2),1))</f>
        <v>47.972862736724181</v>
      </c>
      <c r="V33">
        <f>IF('cantidad pollos muertos'!L32="","",GAMMAINV(0.975,'cantidad pollos muertos'!L32+(1/2),1))</f>
        <v>78.919251441282341</v>
      </c>
      <c r="W33">
        <f>IF('cantidad pollos muertos'!M32="","",GAMMAINV(0.025,'cantidad pollos muertos'!M32+(1/2),1))</f>
        <v>48.849242700029897</v>
      </c>
      <c r="X33">
        <f>IF('cantidad pollos muertos'!M32="","",GAMMAINV(0.975,'cantidad pollos muertos'!M32+(1/2),1))</f>
        <v>80.042906187400447</v>
      </c>
      <c r="Y33">
        <f>IF('cantidad pollos muertos'!N32="","",GAMMAINV(0.025,'cantidad pollos muertos'!N32+(1/2),1))</f>
        <v>67.448256305265616</v>
      </c>
      <c r="Z33">
        <f>IF('cantidad pollos muertos'!N32="","",GAMMAINV(0.975,'cantidad pollos muertos'!N32+(1/2),1))</f>
        <v>103.44443090775799</v>
      </c>
      <c r="AA33" t="str">
        <f>IF('cantidad pollos muertos'!O32="","",GAMMAINV(0.025,'cantidad pollos muertos'!O32+(1/2),1))</f>
        <v/>
      </c>
      <c r="AB33" t="str">
        <f>IF('cantidad pollos muertos'!O32="","",GAMMAINV(0.975,'cantidad pollos muertos'!O32+(1/2),1))</f>
        <v/>
      </c>
      <c r="AC33">
        <f>IF('cantidad pollos muertos'!P32="","",GAMMAINV(0.025,'cantidad pollos muertos'!P32+(1/2),1))</f>
        <v>58.548991431160559</v>
      </c>
      <c r="AD33">
        <f>IF('cantidad pollos muertos'!P32="","",GAMMAINV(0.975,'cantidad pollos muertos'!P32+(1/2),1))</f>
        <v>92.343477467217241</v>
      </c>
      <c r="AE33">
        <f>IF('cantidad pollos muertos'!Q32="","",GAMMAINV(0.025,'cantidad pollos muertos'!Q32+(1/2),1))</f>
        <v>63.880273249180242</v>
      </c>
      <c r="AF33">
        <f>IF('cantidad pollos muertos'!Q32="","",GAMMAINV(0.975,'cantidad pollos muertos'!Q32+(1/2),1))</f>
        <v>99.012333175593525</v>
      </c>
      <c r="AG33">
        <f>IF('cantidad pollos muertos'!R32="","",GAMMAINV(0.025,'cantidad pollos muertos'!R32+(1/2),1))</f>
        <v>49.726594486708123</v>
      </c>
      <c r="AH33">
        <f>IF('cantidad pollos muertos'!R32="","",GAMMAINV(0.975,'cantidad pollos muertos'!R32+(1/2),1))</f>
        <v>81.165588027937574</v>
      </c>
      <c r="AK33">
        <f>IF('cantidad pollos muertos'!T32="","",GAMMAINV(0.025,'cantidad pollos muertos'!T32+(1/2),1))</f>
        <v>56.777856776887383</v>
      </c>
      <c r="AL33">
        <f>IF('cantidad pollos muertos'!T32="","",GAMMAINV(0.975,'cantidad pollos muertos'!T32+(1/2),1))</f>
        <v>90.114561196020517</v>
      </c>
      <c r="AM33">
        <f>IF('cantidad pollos muertos'!U32="","",GAMMAINV(0.025,'cantidad pollos muertos'!U32+(1/2),1))</f>
        <v>115.47868500239804</v>
      </c>
      <c r="AN33">
        <f>IF('cantidad pollos muertos'!U32="","",GAMMAINV(0.975,'cantidad pollos muertos'!U32+(1/2),1))</f>
        <v>161.41462775614207</v>
      </c>
      <c r="AO33">
        <f>IF('cantidad pollos muertos'!V32="","",GAMMAINV(0.025,'cantidad pollos muertos'!V32+(1/2),1))</f>
        <v>61.211389491776004</v>
      </c>
      <c r="AP33">
        <f>IF('cantidad pollos muertos'!V32="","",GAMMAINV(0.975,'cantidad pollos muertos'!V32+(1/2),1))</f>
        <v>95.681150843854766</v>
      </c>
      <c r="AQ33" t="str">
        <f>IF('cantidad pollos muertos'!W32="","",GAMMAINV(0.025,'cantidad pollos muertos'!W32+(1/2),1))</f>
        <v/>
      </c>
      <c r="AR33" t="str">
        <f>IF('cantidad pollos muertos'!W32="","",GAMMAINV(0.975,'cantidad pollos muertos'!W32+(1/2),1))</f>
        <v/>
      </c>
      <c r="AS33">
        <f>IF('cantidad pollos muertos'!X32="","",GAMMAINV(0.025,'cantidad pollos muertos'!X32+(1/2),1))</f>
        <v>39.268200377991853</v>
      </c>
      <c r="AT33">
        <f>IF('cantidad pollos muertos'!X32="","",GAMMAINV(0.975,'cantidad pollos muertos'!X32+(1/2),1))</f>
        <v>67.623493487326883</v>
      </c>
      <c r="AU33">
        <f>IF('cantidad pollos muertos'!Y32="","",GAMMAINV(0.025,'cantidad pollos muertos'!Y32+(1/2),1))</f>
        <v>87.236542631327438</v>
      </c>
      <c r="AV33">
        <f>IF('cantidad pollos muertos'!Y32="","",GAMMAINV(0.975,'cantidad pollos muertos'!Y32+(1/2),1))</f>
        <v>127.65648007746864</v>
      </c>
      <c r="AW33">
        <f>IF('cantidad pollos muertos'!Z32="","",GAMMAINV(0.025,'cantidad pollos muertos'!Z32+(1/2),1))</f>
        <v>78.210322127740184</v>
      </c>
      <c r="AX33">
        <f>IF('cantidad pollos muertos'!Z32="","",GAMMAINV(0.975,'cantidad pollos muertos'!Z32+(1/2),1))</f>
        <v>116.68256711663008</v>
      </c>
      <c r="AY33">
        <f>IF('cantidad pollos muertos'!AA32="","",GAMMAINV(0.025,'cantidad pollos muertos'!AA32+(1/2),1))</f>
        <v>73.71618397550337</v>
      </c>
      <c r="AZ33">
        <f>IF('cantidad pollos muertos'!AA32="","",GAMMAINV(0.975,'cantidad pollos muertos'!AA32+(1/2),1))</f>
        <v>111.17662755424323</v>
      </c>
    </row>
    <row r="34" spans="1:52" x14ac:dyDescent="0.25">
      <c r="A34" s="16">
        <v>32</v>
      </c>
      <c r="B34" t="s">
        <v>13</v>
      </c>
      <c r="C34">
        <f>IF('cantidad pollos muertos'!C33="","",GAMMAINV(0.025,'cantidad pollos muertos'!C33+(1/2),1))</f>
        <v>47.097478066231957</v>
      </c>
      <c r="D34">
        <f>IF('cantidad pollos muertos'!C33="","",GAMMAINV(0.975,'cantidad pollos muertos'!C33+(1/2),1))</f>
        <v>77.794600267046718</v>
      </c>
      <c r="E34">
        <f>IF('cantidad pollos muertos'!D33="","",GAMMAINV(0.025,'cantidad pollos muertos'!D33+(1/2),1))</f>
        <v>141.24578120708773</v>
      </c>
      <c r="F34">
        <f>IF('cantidad pollos muertos'!D33="","",GAMMAINV(0.975,'cantidad pollos muertos'!D33+(1/2),1))</f>
        <v>191.6476999354669</v>
      </c>
      <c r="G34">
        <f>IF('cantidad pollos muertos'!E33="","",GAMMAINV(0.025,'cantidad pollos muertos'!E33+(1/2),1))</f>
        <v>133.86305156440224</v>
      </c>
      <c r="H34">
        <f>IF('cantidad pollos muertos'!E33="","",GAMMAINV(0.975,'cantidad pollos muertos'!E33+(1/2),1))</f>
        <v>183.03038759147029</v>
      </c>
      <c r="I34">
        <f>IF('cantidad pollos muertos'!F33="","",GAMMAINV(0.025,'cantidad pollos muertos'!F33+(1/2),1))</f>
        <v>54.127170276499882</v>
      </c>
      <c r="J34">
        <f>IF('cantidad pollos muertos'!F33="","",GAMMAINV(0.975,'cantidad pollos muertos'!F33+(1/2),1))</f>
        <v>86.765165784440967</v>
      </c>
      <c r="K34">
        <f>IF('cantidad pollos muertos'!G33="","",GAMMAINV(0.025,'cantidad pollos muertos'!G33+(1/2),1))</f>
        <v>96.307567312785139</v>
      </c>
      <c r="L34">
        <f>IF('cantidad pollos muertos'!G33="","",GAMMAINV(0.975,'cantidad pollos muertos'!G33+(1/2),1))</f>
        <v>138.5855658778643</v>
      </c>
      <c r="M34">
        <f>IF('cantidad pollos muertos'!H33="","",GAMMAINV(0.025,'cantidad pollos muertos'!H33+(1/2),1))</f>
        <v>26.470969885266424</v>
      </c>
      <c r="N34">
        <f>IF('cantidad pollos muertos'!H33="","",GAMMAINV(0.975,'cantidad pollos muertos'!H33+(1/2),1))</f>
        <v>50.419669200906682</v>
      </c>
      <c r="O34">
        <f>IF('cantidad pollos muertos'!I33="","",GAMMAINV(0.025,'cantidad pollos muertos'!I33+(1/2),1))</f>
        <v>6.5598600124688922</v>
      </c>
      <c r="P34">
        <f>IF('cantidad pollos muertos'!I33="","",GAMMAINV(0.975,'cantidad pollos muertos'!I33+(1/2),1))</f>
        <v>20.3232345601376</v>
      </c>
      <c r="Q34">
        <f>IF('cantidad pollos muertos'!J33="","",GAMMAINV(0.025,'cantidad pollos muertos'!J33+(1/2),1))</f>
        <v>59.435713143054343</v>
      </c>
      <c r="R34">
        <f>IF('cantidad pollos muertos'!J33="","",GAMMAINV(0.975,'cantidad pollos muertos'!J33+(1/2),1))</f>
        <v>93.456780201514249</v>
      </c>
      <c r="S34">
        <f>IF('cantidad pollos muertos'!K33="","",GAMMAINV(0.025,'cantidad pollos muertos'!K33+(1/2),1))</f>
        <v>45.349793337168819</v>
      </c>
      <c r="T34">
        <f>IF('cantidad pollos muertos'!K33="","",GAMMAINV(0.975,'cantidad pollos muertos'!K33+(1/2),1))</f>
        <v>75.542209670406564</v>
      </c>
      <c r="U34">
        <f>IF('cantidad pollos muertos'!L33="","",GAMMAINV(0.025,'cantidad pollos muertos'!L33+(1/2),1))</f>
        <v>71.922395612210494</v>
      </c>
      <c r="V34">
        <f>IF('cantidad pollos muertos'!L33="","",GAMMAINV(0.975,'cantidad pollos muertos'!L33+(1/2),1))</f>
        <v>108.97038239069144</v>
      </c>
      <c r="W34">
        <f>IF('cantidad pollos muertos'!M33="","",GAMMAINV(0.025,'cantidad pollos muertos'!M33+(1/2),1))</f>
        <v>75.512217647445581</v>
      </c>
      <c r="X34">
        <f>IF('cantidad pollos muertos'!M33="","",GAMMAINV(0.975,'cantidad pollos muertos'!M33+(1/2),1))</f>
        <v>113.38062596936612</v>
      </c>
      <c r="Y34">
        <f>IF('cantidad pollos muertos'!N33="","",GAMMAINV(0.025,'cantidad pollos muertos'!N33+(1/2),1))</f>
        <v>55.009907778178558</v>
      </c>
      <c r="Z34">
        <f>IF('cantidad pollos muertos'!N33="","",GAMMAINV(0.975,'cantidad pollos muertos'!N33+(1/2),1))</f>
        <v>87.882456365251016</v>
      </c>
      <c r="AA34" t="str">
        <f>IF('cantidad pollos muertos'!O33="","",GAMMAINV(0.025,'cantidad pollos muertos'!O33+(1/2),1))</f>
        <v/>
      </c>
      <c r="AB34" t="str">
        <f>IF('cantidad pollos muertos'!O33="","",GAMMAINV(0.975,'cantidad pollos muertos'!O33+(1/2),1))</f>
        <v/>
      </c>
      <c r="AC34">
        <f>IF('cantidad pollos muertos'!P33="","",GAMMAINV(0.025,'cantidad pollos muertos'!P33+(1/2),1))</f>
        <v>80.01166316279793</v>
      </c>
      <c r="AD34">
        <f>IF('cantidad pollos muertos'!P33="","",GAMMAINV(0.975,'cantidad pollos muertos'!P33+(1/2),1))</f>
        <v>118.88125495026803</v>
      </c>
      <c r="AE34">
        <f>IF('cantidad pollos muertos'!Q33="","",GAMMAINV(0.025,'cantidad pollos muertos'!Q33+(1/2),1))</f>
        <v>43.606396503709874</v>
      </c>
      <c r="AF34">
        <f>IF('cantidad pollos muertos'!Q33="","",GAMMAINV(0.975,'cantidad pollos muertos'!Q33+(1/2),1))</f>
        <v>73.285525905634486</v>
      </c>
      <c r="AG34">
        <f>IF('cantidad pollos muertos'!R33="","",GAMMAINV(0.025,'cantidad pollos muertos'!R33+(1/2),1))</f>
        <v>28.154451416719834</v>
      </c>
      <c r="AH34">
        <f>IF('cantidad pollos muertos'!R33="","",GAMMAINV(0.975,'cantidad pollos muertos'!R33+(1/2),1))</f>
        <v>52.736375009151523</v>
      </c>
      <c r="AK34">
        <f>IF('cantidad pollos muertos'!T33="","",GAMMAINV(0.025,'cantidad pollos muertos'!T33+(1/2),1))</f>
        <v>54.127170276499882</v>
      </c>
      <c r="AL34">
        <f>IF('cantidad pollos muertos'!T33="","",GAMMAINV(0.975,'cantidad pollos muertos'!T33+(1/2),1))</f>
        <v>86.765165784440967</v>
      </c>
      <c r="AM34">
        <f>IF('cantidad pollos muertos'!U33="","",GAMMAINV(0.025,'cantidad pollos muertos'!U33+(1/2),1))</f>
        <v>73.71618397550337</v>
      </c>
      <c r="AN34">
        <f>IF('cantidad pollos muertos'!U33="","",GAMMAINV(0.975,'cantidad pollos muertos'!U33+(1/2),1))</f>
        <v>111.17662755424323</v>
      </c>
      <c r="AO34">
        <f>IF('cantidad pollos muertos'!V33="","",GAMMAINV(0.025,'cantidad pollos muertos'!V33+(1/2),1))</f>
        <v>40.999841622666459</v>
      </c>
      <c r="AP34">
        <f>IF('cantidad pollos muertos'!V33="","",GAMMAINV(0.975,'cantidad pollos muertos'!V33+(1/2),1))</f>
        <v>69.891948725310272</v>
      </c>
      <c r="AQ34" t="str">
        <f>IF('cantidad pollos muertos'!W33="","",GAMMAINV(0.025,'cantidad pollos muertos'!W33+(1/2),1))</f>
        <v/>
      </c>
      <c r="AR34" t="str">
        <f>IF('cantidad pollos muertos'!W33="","",GAMMAINV(0.975,'cantidad pollos muertos'!W33+(1/2),1))</f>
        <v/>
      </c>
      <c r="AS34">
        <f>IF('cantidad pollos muertos'!X33="","",GAMMAINV(0.025,'cantidad pollos muertos'!X33+(1/2),1))</f>
        <v>34.105612724253191</v>
      </c>
      <c r="AT34">
        <f>IF('cantidad pollos muertos'!X33="","",GAMMAINV(0.975,'cantidad pollos muertos'!X33+(1/2),1))</f>
        <v>60.785741514103385</v>
      </c>
      <c r="AU34">
        <f>IF('cantidad pollos muertos'!Y33="","",GAMMAINV(0.025,'cantidad pollos muertos'!Y33+(1/2),1))</f>
        <v>56.777856776887383</v>
      </c>
      <c r="AV34">
        <f>IF('cantidad pollos muertos'!Y33="","",GAMMAINV(0.975,'cantidad pollos muertos'!Y33+(1/2),1))</f>
        <v>90.114561196020517</v>
      </c>
      <c r="AW34">
        <f>IF('cantidad pollos muertos'!Z33="","",GAMMAINV(0.025,'cantidad pollos muertos'!Z33+(1/2),1))</f>
        <v>72.819004490068878</v>
      </c>
      <c r="AX34">
        <f>IF('cantidad pollos muertos'!Z33="","",GAMMAINV(0.975,'cantidad pollos muertos'!Z33+(1/2),1))</f>
        <v>110.07379046221725</v>
      </c>
      <c r="AY34">
        <f>IF('cantidad pollos muertos'!AA33="","",GAMMAINV(0.025,'cantidad pollos muertos'!AA33+(1/2),1))</f>
        <v>96.307567312785139</v>
      </c>
      <c r="AZ34">
        <f>IF('cantidad pollos muertos'!AA33="","",GAMMAINV(0.975,'cantidad pollos muertos'!AA33+(1/2),1))</f>
        <v>138.5855658778643</v>
      </c>
    </row>
    <row r="35" spans="1:52" x14ac:dyDescent="0.25">
      <c r="A35" s="16">
        <v>33</v>
      </c>
      <c r="B35" t="s">
        <v>18</v>
      </c>
      <c r="C35">
        <f>IF('cantidad pollos muertos'!C34="","",GAMMAINV(0.025,'cantidad pollos muertos'!C34+(1/2),1))</f>
        <v>108.15770207238351</v>
      </c>
      <c r="D35">
        <f>IF('cantidad pollos muertos'!C34="","",GAMMAINV(0.975,'cantidad pollos muertos'!C34+(1/2),1))</f>
        <v>152.73554916538322</v>
      </c>
      <c r="E35">
        <f>IF('cantidad pollos muertos'!D34="","",GAMMAINV(0.025,'cantidad pollos muertos'!D34+(1/2),1))</f>
        <v>121.90060093266091</v>
      </c>
      <c r="F35">
        <f>IF('cantidad pollos muertos'!D34="","",GAMMAINV(0.975,'cantidad pollos muertos'!D34+(1/2),1))</f>
        <v>168.99276005477674</v>
      </c>
      <c r="G35">
        <f>IF('cantidad pollos muertos'!E34="","",GAMMAINV(0.025,'cantidad pollos muertos'!E34+(1/2),1))</f>
        <v>141.24578120708773</v>
      </c>
      <c r="H35">
        <f>IF('cantidad pollos muertos'!E34="","",GAMMAINV(0.975,'cantidad pollos muertos'!E34+(1/2),1))</f>
        <v>191.6476999354669</v>
      </c>
      <c r="I35">
        <f>IF('cantidad pollos muertos'!F34="","",GAMMAINV(0.025,'cantidad pollos muertos'!F34+(1/2),1))</f>
        <v>271.25554599892587</v>
      </c>
      <c r="J35">
        <f>IF('cantidad pollos muertos'!F34="","",GAMMAINV(0.975,'cantidad pollos muertos'!F34+(1/2),1))</f>
        <v>339.63831206747551</v>
      </c>
      <c r="K35">
        <f>IF('cantidad pollos muertos'!G34="","",GAMMAINV(0.025,'cantidad pollos muertos'!G34+(1/2),1))</f>
        <v>171.84506423059591</v>
      </c>
      <c r="L35">
        <f>IF('cantidad pollos muertos'!G34="","",GAMMAINV(0.975,'cantidad pollos muertos'!G34+(1/2),1))</f>
        <v>227.04855426931005</v>
      </c>
      <c r="M35">
        <f>IF('cantidad pollos muertos'!H34="","",GAMMAINV(0.025,'cantidad pollos muertos'!H34+(1/2),1))</f>
        <v>140.32211069619123</v>
      </c>
      <c r="N35">
        <f>IF('cantidad pollos muertos'!H34="","",GAMMAINV(0.975,'cantidad pollos muertos'!H34+(1/2),1))</f>
        <v>190.57136542184699</v>
      </c>
      <c r="O35">
        <f>IF('cantidad pollos muertos'!I34="","",GAMMAINV(0.025,'cantidad pollos muertos'!I34+(1/2),1))</f>
        <v>51.484124143889233</v>
      </c>
      <c r="P35">
        <f>IF('cantidad pollos muertos'!I34="","",GAMMAINV(0.975,'cantidad pollos muertos'!I34+(1/2),1))</f>
        <v>83.40812257489047</v>
      </c>
      <c r="Q35">
        <f>IF('cantidad pollos muertos'!J34="","",GAMMAINV(0.025,'cantidad pollos muertos'!J34+(1/2),1))</f>
        <v>139.39867276770377</v>
      </c>
      <c r="R35">
        <f>IF('cantidad pollos muertos'!J34="","",GAMMAINV(0.975,'cantidad pollos muertos'!J34+(1/2),1))</f>
        <v>189.4947982642216</v>
      </c>
      <c r="S35">
        <f>IF('cantidad pollos muertos'!K34="","",GAMMAINV(0.025,'cantidad pollos muertos'!K34+(1/2),1))</f>
        <v>129.25684230860779</v>
      </c>
      <c r="T35">
        <f>IF('cantidad pollos muertos'!K34="","",GAMMAINV(0.975,'cantidad pollos muertos'!K34+(1/2),1))</f>
        <v>177.63656836334818</v>
      </c>
      <c r="U35">
        <f>IF('cantidad pollos muertos'!L34="","",GAMMAINV(0.025,'cantidad pollos muertos'!L34+(1/2),1))</f>
        <v>368.89043381232392</v>
      </c>
      <c r="V35">
        <f>IF('cantidad pollos muertos'!L34="","",GAMMAINV(0.975,'cantidad pollos muertos'!L34+(1/2),1))</f>
        <v>448.00353754335066</v>
      </c>
      <c r="W35">
        <f>IF('cantidad pollos muertos'!M34="","",GAMMAINV(0.025,'cantidad pollos muertos'!M34+(1/2),1))</f>
        <v>403.17941779804863</v>
      </c>
      <c r="X35">
        <f>IF('cantidad pollos muertos'!M34="","",GAMMAINV(0.975,'cantidad pollos muertos'!M34+(1/2),1))</f>
        <v>485.7145807337638</v>
      </c>
      <c r="Y35">
        <f>IF('cantidad pollos muertos'!N34="","",GAMMAINV(0.025,'cantidad pollos muertos'!N34+(1/2),1))</f>
        <v>155.12738752406821</v>
      </c>
      <c r="Z35">
        <f>IF('cantidad pollos muertos'!N34="","",GAMMAINV(0.975,'cantidad pollos muertos'!N34+(1/2),1))</f>
        <v>207.76616229220252</v>
      </c>
      <c r="AA35" t="str">
        <f>IF('cantidad pollos muertos'!O34="","",GAMMAINV(0.025,'cantidad pollos muertos'!O34+(1/2),1))</f>
        <v/>
      </c>
      <c r="AB35" t="str">
        <f>IF('cantidad pollos muertos'!O34="","",GAMMAINV(0.975,'cantidad pollos muertos'!O34+(1/2),1))</f>
        <v/>
      </c>
      <c r="AC35">
        <f>IF('cantidad pollos muertos'!P34="","",GAMMAINV(0.025,'cantidad pollos muertos'!P34+(1/2),1))</f>
        <v>151.42092651529867</v>
      </c>
      <c r="AD35">
        <f>IF('cantidad pollos muertos'!P34="","",GAMMAINV(0.975,'cantidad pollos muertos'!P34+(1/2),1))</f>
        <v>203.47260613161291</v>
      </c>
      <c r="AE35">
        <f>IF('cantidad pollos muertos'!Q34="","",GAMMAINV(0.025,'cantidad pollos muertos'!Q34+(1/2),1))</f>
        <v>689.08257980186158</v>
      </c>
      <c r="AF35">
        <f>IF('cantidad pollos muertos'!Q34="","",GAMMAINV(0.975,'cantidad pollos muertos'!Q34+(1/2),1))</f>
        <v>795.81154230935806</v>
      </c>
      <c r="AG35">
        <f>IF('cantidad pollos muertos'!R34="","",GAMMAINV(0.025,'cantidad pollos muertos'!R34+(1/2),1))</f>
        <v>259.93642610399149</v>
      </c>
      <c r="AH35">
        <f>IF('cantidad pollos muertos'!R34="","",GAMMAINV(0.975,'cantidad pollos muertos'!R34+(1/2),1))</f>
        <v>326.95741356805729</v>
      </c>
      <c r="AK35">
        <f>IF('cantidad pollos muertos'!T34="","",GAMMAINV(0.025,'cantidad pollos muertos'!T34+(1/2),1))</f>
        <v>110.90067430604017</v>
      </c>
      <c r="AL35">
        <f>IF('cantidad pollos muertos'!T34="","",GAMMAINV(0.975,'cantidad pollos muertos'!T34+(1/2),1))</f>
        <v>155.99260087494179</v>
      </c>
      <c r="AM35">
        <f>IF('cantidad pollos muertos'!U34="","",GAMMAINV(0.025,'cantidad pollos muertos'!U34+(1/2),1))</f>
        <v>42.736375985688582</v>
      </c>
      <c r="AN35">
        <f>IF('cantidad pollos muertos'!U34="","",GAMMAINV(0.975,'cantidad pollos muertos'!U34+(1/2),1))</f>
        <v>72.155503971269738</v>
      </c>
      <c r="AO35">
        <f>IF('cantidad pollos muertos'!V34="","",GAMMAINV(0.025,'cantidad pollos muertos'!V34+(1/2),1))</f>
        <v>76.411053894249775</v>
      </c>
      <c r="AP35">
        <f>IF('cantidad pollos muertos'!V34="","",GAMMAINV(0.975,'cantidad pollos muertos'!V34+(1/2),1))</f>
        <v>114.48180525485184</v>
      </c>
      <c r="AQ35" t="str">
        <f>IF('cantidad pollos muertos'!W34="","",GAMMAINV(0.025,'cantidad pollos muertos'!W34+(1/2),1))</f>
        <v/>
      </c>
      <c r="AR35" t="str">
        <f>IF('cantidad pollos muertos'!W34="","",GAMMAINV(0.975,'cantidad pollos muertos'!W34+(1/2),1))</f>
        <v/>
      </c>
      <c r="AS35">
        <f>IF('cantidad pollos muertos'!X34="","",GAMMAINV(0.025,'cantidad pollos muertos'!X34+(1/2),1))</f>
        <v>141.24578120708773</v>
      </c>
      <c r="AT35">
        <f>IF('cantidad pollos muertos'!X34="","",GAMMAINV(0.975,'cantidad pollos muertos'!X34+(1/2),1))</f>
        <v>191.6476999354669</v>
      </c>
      <c r="AU35">
        <f>IF('cantidad pollos muertos'!Y34="","",GAMMAINV(0.025,'cantidad pollos muertos'!Y34+(1/2),1))</f>
        <v>228.88448972371421</v>
      </c>
      <c r="AV35">
        <f>IF('cantidad pollos muertos'!Y34="","",GAMMAINV(0.975,'cantidad pollos muertos'!Y34+(1/2),1))</f>
        <v>292.00929057989447</v>
      </c>
      <c r="AW35">
        <f>IF('cantidad pollos muertos'!Z34="","",GAMMAINV(0.025,'cantidad pollos muertos'!Z34+(1/2),1))</f>
        <v>240.16249999825791</v>
      </c>
      <c r="AX35">
        <f>IF('cantidad pollos muertos'!Z34="","",GAMMAINV(0.975,'cantidad pollos muertos'!Z34+(1/2),1))</f>
        <v>304.73130356590576</v>
      </c>
      <c r="AY35">
        <f>IF('cantidad pollos muertos'!AA34="","",GAMMAINV(0.025,'cantidad pollos muertos'!AA34+(1/2),1))</f>
        <v>197.96097260210999</v>
      </c>
      <c r="AZ35">
        <f>IF('cantidad pollos muertos'!AA34="","",GAMMAINV(0.975,'cantidad pollos muertos'!AA34+(1/2),1))</f>
        <v>256.93273100631336</v>
      </c>
    </row>
    <row r="36" spans="1:52" x14ac:dyDescent="0.25">
      <c r="A36" s="16">
        <v>34</v>
      </c>
      <c r="B36" t="s">
        <v>1</v>
      </c>
      <c r="C36">
        <f>IF('cantidad pollos muertos'!C35="","",GAMMAINV(0.025,'cantidad pollos muertos'!C35+(1/2),1))</f>
        <v>181.15776645576832</v>
      </c>
      <c r="D36">
        <f>IF('cantidad pollos muertos'!C35="","",GAMMAINV(0.975,'cantidad pollos muertos'!C35+(1/2),1))</f>
        <v>237.73588506864502</v>
      </c>
      <c r="E36">
        <f>IF('cantidad pollos muertos'!D35="","",GAMMAINV(0.025,'cantidad pollos muertos'!D35+(1/2),1))</f>
        <v>109.07169811998602</v>
      </c>
      <c r="F36">
        <f>IF('cantidad pollos muertos'!D35="","",GAMMAINV(0.975,'cantidad pollos muertos'!D35+(1/2),1))</f>
        <v>153.82156122150266</v>
      </c>
      <c r="G36">
        <f>IF('cantidad pollos muertos'!E35="","",GAMMAINV(0.025,'cantidad pollos muertos'!E35+(1/2),1))</f>
        <v>129.25684230860779</v>
      </c>
      <c r="H36">
        <f>IF('cantidad pollos muertos'!E35="","",GAMMAINV(0.975,'cantidad pollos muertos'!E35+(1/2),1))</f>
        <v>177.63656836334818</v>
      </c>
      <c r="I36">
        <f>IF('cantidad pollos muertos'!F35="","",GAMMAINV(0.025,'cantidad pollos muertos'!F35+(1/2),1))</f>
        <v>156.98183885717842</v>
      </c>
      <c r="J36">
        <f>IF('cantidad pollos muertos'!F35="","",GAMMAINV(0.975,'cantidad pollos muertos'!F35+(1/2),1))</f>
        <v>209.91171926098286</v>
      </c>
      <c r="K36">
        <f>IF('cantidad pollos muertos'!G35="","",GAMMAINV(0.025,'cantidad pollos muertos'!G35+(1/2),1))</f>
        <v>255.22424421274033</v>
      </c>
      <c r="L36">
        <f>IF('cantidad pollos muertos'!G35="","",GAMMAINV(0.975,'cantidad pollos muertos'!G35+(1/2),1))</f>
        <v>321.66958734123659</v>
      </c>
      <c r="M36">
        <f>IF('cantidad pollos muertos'!H35="","",GAMMAINV(0.025,'cantidad pollos muertos'!H35+(1/2),1))</f>
        <v>69.236090053698319</v>
      </c>
      <c r="N36">
        <f>IF('cantidad pollos muertos'!H35="","",GAMMAINV(0.975,'cantidad pollos muertos'!H35+(1/2),1))</f>
        <v>105.65663473998677</v>
      </c>
      <c r="O36">
        <f>IF('cantidad pollos muertos'!I35="","",GAMMAINV(0.025,'cantidad pollos muertos'!I35+(1/2),1))</f>
        <v>56.777856776887383</v>
      </c>
      <c r="P36">
        <f>IF('cantidad pollos muertos'!I35="","",GAMMAINV(0.975,'cantidad pollos muertos'!I35+(1/2),1))</f>
        <v>90.114561196020517</v>
      </c>
      <c r="Q36">
        <f>IF('cantidad pollos muertos'!J35="","",GAMMAINV(0.025,'cantidad pollos muertos'!J35+(1/2),1))</f>
        <v>40.133392287067011</v>
      </c>
      <c r="R36">
        <f>IF('cantidad pollos muertos'!J35="","",GAMMAINV(0.975,'cantidad pollos muertos'!J35+(1/2),1))</f>
        <v>68.758350727289638</v>
      </c>
      <c r="S36">
        <f>IF('cantidad pollos muertos'!K35="","",GAMMAINV(0.025,'cantidad pollos muertos'!K35+(1/2),1))</f>
        <v>49.726594486708123</v>
      </c>
      <c r="T36">
        <f>IF('cantidad pollos muertos'!K35="","",GAMMAINV(0.975,'cantidad pollos muertos'!K35+(1/2),1))</f>
        <v>81.165588027937574</v>
      </c>
      <c r="U36">
        <f>IF('cantidad pollos muertos'!L35="","",GAMMAINV(0.025,'cantidad pollos muertos'!L35+(1/2),1))</f>
        <v>71.922395612210494</v>
      </c>
      <c r="V36">
        <f>IF('cantidad pollos muertos'!L35="","",GAMMAINV(0.975,'cantidad pollos muertos'!L35+(1/2),1))</f>
        <v>108.97038239069144</v>
      </c>
      <c r="W36">
        <f>IF('cantidad pollos muertos'!M35="","",GAMMAINV(0.025,'cantidad pollos muertos'!M35+(1/2),1))</f>
        <v>53.245281263312236</v>
      </c>
      <c r="X36">
        <f>IF('cantidad pollos muertos'!M35="","",GAMMAINV(0.975,'cantidad pollos muertos'!M35+(1/2),1))</f>
        <v>85.647025890944377</v>
      </c>
      <c r="Y36">
        <f>IF('cantidad pollos muertos'!N35="","",GAMMAINV(0.025,'cantidad pollos muertos'!N35+(1/2),1))</f>
        <v>19.013370478108719</v>
      </c>
      <c r="Z36">
        <f>IF('cantidad pollos muertos'!N35="","",GAMMAINV(0.975,'cantidad pollos muertos'!N35+(1/2),1))</f>
        <v>39.876096140145194</v>
      </c>
      <c r="AA36" t="str">
        <f>IF('cantidad pollos muertos'!O35="","",GAMMAINV(0.025,'cantidad pollos muertos'!O35+(1/2),1))</f>
        <v/>
      </c>
      <c r="AB36" t="str">
        <f>IF('cantidad pollos muertos'!O35="","",GAMMAINV(0.975,'cantidad pollos muertos'!O35+(1/2),1))</f>
        <v/>
      </c>
      <c r="AC36">
        <f>IF('cantidad pollos muertos'!P35="","",GAMMAINV(0.025,'cantidad pollos muertos'!P35+(1/2),1))</f>
        <v>33.250344584097988</v>
      </c>
      <c r="AD36">
        <f>IF('cantidad pollos muertos'!P35="","",GAMMAINV(0.975,'cantidad pollos muertos'!P35+(1/2),1))</f>
        <v>59.640944273247818</v>
      </c>
      <c r="AE36">
        <f>IF('cantidad pollos muertos'!Q35="","",GAMMAINV(0.025,'cantidad pollos muertos'!Q35+(1/2),1))</f>
        <v>42.736375985688582</v>
      </c>
      <c r="AF36">
        <f>IF('cantidad pollos muertos'!Q35="","",GAMMAINV(0.975,'cantidad pollos muertos'!Q35+(1/2),1))</f>
        <v>72.155503971269738</v>
      </c>
      <c r="AG36">
        <f>IF('cantidad pollos muertos'!R35="","",GAMMAINV(0.025,'cantidad pollos muertos'!R35+(1/2),1))</f>
        <v>87.236542631327438</v>
      </c>
      <c r="AH36">
        <f>IF('cantidad pollos muertos'!R35="","",GAMMAINV(0.975,'cantidad pollos muertos'!R35+(1/2),1))</f>
        <v>127.65648007746864</v>
      </c>
      <c r="AK36">
        <f>IF('cantidad pollos muertos'!T35="","",GAMMAINV(0.025,'cantidad pollos muertos'!T35+(1/2),1))</f>
        <v>36.680540095641831</v>
      </c>
      <c r="AL36">
        <f>IF('cantidad pollos muertos'!T35="","",GAMMAINV(0.975,'cantidad pollos muertos'!T35+(1/2),1))</f>
        <v>64.210994321920154</v>
      </c>
      <c r="AM36">
        <f>IF('cantidad pollos muertos'!U35="","",GAMMAINV(0.025,'cantidad pollos muertos'!U35+(1/2),1))</f>
        <v>60.323184053048578</v>
      </c>
      <c r="AN36">
        <f>IF('cantidad pollos muertos'!U35="","",GAMMAINV(0.975,'cantidad pollos muertos'!U35+(1/2),1))</f>
        <v>94.569333095614553</v>
      </c>
      <c r="AO36">
        <f>IF('cantidad pollos muertos'!V35="","",GAMMAINV(0.025,'cantidad pollos muertos'!V35+(1/2),1))</f>
        <v>55.009907778178558</v>
      </c>
      <c r="AP36">
        <f>IF('cantidad pollos muertos'!V35="","",GAMMAINV(0.975,'cantidad pollos muertos'!V35+(1/2),1))</f>
        <v>87.882456365251016</v>
      </c>
      <c r="AQ36" t="str">
        <f>IF('cantidad pollos muertos'!W35="","",GAMMAINV(0.025,'cantidad pollos muertos'!W35+(1/2),1))</f>
        <v/>
      </c>
      <c r="AR36" t="str">
        <f>IF('cantidad pollos muertos'!W35="","",GAMMAINV(0.975,'cantidad pollos muertos'!W35+(1/2),1))</f>
        <v/>
      </c>
      <c r="AS36">
        <f>IF('cantidad pollos muertos'!X35="","",GAMMAINV(0.025,'cantidad pollos muertos'!X35+(1/2),1))</f>
        <v>67.448256305265616</v>
      </c>
      <c r="AT36">
        <f>IF('cantidad pollos muertos'!X35="","",GAMMAINV(0.975,'cantidad pollos muertos'!X35+(1/2),1))</f>
        <v>103.44443090775799</v>
      </c>
      <c r="AU36">
        <f>IF('cantidad pollos muertos'!Y35="","",GAMMAINV(0.025,'cantidad pollos muertos'!Y35+(1/2),1))</f>
        <v>72.819004490068878</v>
      </c>
      <c r="AV36">
        <f>IF('cantidad pollos muertos'!Y35="","",GAMMAINV(0.975,'cantidad pollos muertos'!Y35+(1/2),1))</f>
        <v>110.07379046221725</v>
      </c>
      <c r="AW36">
        <f>IF('cantidad pollos muertos'!Z35="","",GAMMAINV(0.025,'cantidad pollos muertos'!Z35+(1/2),1))</f>
        <v>55.893475743516525</v>
      </c>
      <c r="AX36">
        <f>IF('cantidad pollos muertos'!Z35="","",GAMMAINV(0.975,'cantidad pollos muertos'!Z35+(1/2),1))</f>
        <v>88.998915692959812</v>
      </c>
      <c r="AY36">
        <f>IF('cantidad pollos muertos'!AA35="","",GAMMAINV(0.025,'cantidad pollos muertos'!AA35+(1/2),1))</f>
        <v>60.323184053048578</v>
      </c>
      <c r="AZ36">
        <f>IF('cantidad pollos muertos'!AA35="","",GAMMAINV(0.975,'cantidad pollos muertos'!AA35+(1/2),1))</f>
        <v>94.569333095614553</v>
      </c>
    </row>
    <row r="37" spans="1:52" x14ac:dyDescent="0.25">
      <c r="A37" s="16">
        <v>35</v>
      </c>
      <c r="B37" t="s">
        <v>37</v>
      </c>
      <c r="C37">
        <f>IF('cantidad pollos muertos'!C36="","",GAMMAINV(0.025,'cantidad pollos muertos'!C36+(1/2),1))</f>
        <v>49.726594486708123</v>
      </c>
      <c r="D37">
        <f>IF('cantidad pollos muertos'!C36="","",GAMMAINV(0.975,'cantidad pollos muertos'!C36+(1/2),1))</f>
        <v>81.165588027937574</v>
      </c>
      <c r="E37">
        <f>IF('cantidad pollos muertos'!D36="","",GAMMAINV(0.025,'cantidad pollos muertos'!D36+(1/2),1))</f>
        <v>120.06430952815636</v>
      </c>
      <c r="F37">
        <f>IF('cantidad pollos muertos'!D36="","",GAMMAINV(0.975,'cantidad pollos muertos'!D36+(1/2),1))</f>
        <v>166.82903816430675</v>
      </c>
      <c r="G37">
        <f>IF('cantidad pollos muertos'!E36="","",GAMMAINV(0.025,'cantidad pollos muertos'!E36+(1/2),1))</f>
        <v>112.73093794377093</v>
      </c>
      <c r="H37">
        <f>IF('cantidad pollos muertos'!E36="","",GAMMAINV(0.975,'cantidad pollos muertos'!E36+(1/2),1))</f>
        <v>158.16235260438964</v>
      </c>
      <c r="I37">
        <f>IF('cantidad pollos muertos'!F36="","",GAMMAINV(0.025,'cantidad pollos muertos'!F36+(1/2),1))</f>
        <v>262.76491571972474</v>
      </c>
      <c r="J37">
        <f>IF('cantidad pollos muertos'!F36="","",GAMMAINV(0.975,'cantidad pollos muertos'!F36+(1/2),1))</f>
        <v>330.12892869114035</v>
      </c>
      <c r="K37">
        <f>IF('cantidad pollos muertos'!G36="","",GAMMAINV(0.025,'cantidad pollos muertos'!G36+(1/2),1))</f>
        <v>93.581917053701943</v>
      </c>
      <c r="L37">
        <f>IF('cantidad pollos muertos'!G36="","",GAMMAINV(0.975,'cantidad pollos muertos'!G36+(1/2),1))</f>
        <v>135.31118504298269</v>
      </c>
      <c r="M37">
        <f>IF('cantidad pollos muertos'!H36="","",GAMMAINV(0.025,'cantidad pollos muertos'!H36+(1/2),1))</f>
        <v>91.766838569897061</v>
      </c>
      <c r="N37">
        <f>IF('cantidad pollos muertos'!H36="","",GAMMAINV(0.975,'cantidad pollos muertos'!H36+(1/2),1))</f>
        <v>133.12624186493369</v>
      </c>
      <c r="O37">
        <f>IF('cantidad pollos muertos'!I36="","",GAMMAINV(0.025,'cantidad pollos muertos'!I36+(1/2),1))</f>
        <v>67.448256305265616</v>
      </c>
      <c r="P37">
        <f>IF('cantidad pollos muertos'!I36="","",GAMMAINV(0.975,'cantidad pollos muertos'!I36+(1/2),1))</f>
        <v>103.44443090775799</v>
      </c>
      <c r="Q37">
        <f>IF('cantidad pollos muertos'!J36="","",GAMMAINV(0.025,'cantidad pollos muertos'!J36+(1/2),1))</f>
        <v>165.33653759480828</v>
      </c>
      <c r="R37">
        <f>IF('cantidad pollos muertos'!J36="","",GAMMAINV(0.975,'cantidad pollos muertos'!J36+(1/2),1))</f>
        <v>219.55705573193364</v>
      </c>
      <c r="S37">
        <f>IF('cantidad pollos muertos'!K36="","",GAMMAINV(0.025,'cantidad pollos muertos'!K36+(1/2),1))</f>
        <v>9.523330751587558</v>
      </c>
      <c r="T37">
        <f>IF('cantidad pollos muertos'!K36="","",GAMMAINV(0.975,'cantidad pollos muertos'!K36+(1/2),1))</f>
        <v>25.362540033140615</v>
      </c>
      <c r="U37">
        <f>IF('cantidad pollos muertos'!L36="","",GAMMAINV(0.025,'cantidad pollos muertos'!L36+(1/2),1))</f>
        <v>104.50508834559244</v>
      </c>
      <c r="V37">
        <f>IF('cantidad pollos muertos'!L36="","",GAMMAINV(0.975,'cantidad pollos muertos'!L36+(1/2),1))</f>
        <v>148.38812918217897</v>
      </c>
      <c r="W37">
        <f>IF('cantidad pollos muertos'!M36="","",GAMMAINV(0.025,'cantidad pollos muertos'!M36+(1/2),1))</f>
        <v>75.512217647445581</v>
      </c>
      <c r="X37">
        <f>IF('cantidad pollos muertos'!M36="","",GAMMAINV(0.975,'cantidad pollos muertos'!M36+(1/2),1))</f>
        <v>113.38062596936612</v>
      </c>
      <c r="Y37">
        <f>IF('cantidad pollos muertos'!N36="","",GAMMAINV(0.025,'cantidad pollos muertos'!N36+(1/2),1))</f>
        <v>46.223113117961788</v>
      </c>
      <c r="Z37">
        <f>IF('cantidad pollos muertos'!N36="","",GAMMAINV(0.975,'cantidad pollos muertos'!N36+(1/2),1))</f>
        <v>76.668928178658518</v>
      </c>
      <c r="AA37" t="str">
        <f>IF('cantidad pollos muertos'!O36="","",GAMMAINV(0.025,'cantidad pollos muertos'!O36+(1/2),1))</f>
        <v/>
      </c>
      <c r="AB37" t="str">
        <f>IF('cantidad pollos muertos'!O36="","",GAMMAINV(0.975,'cantidad pollos muertos'!O36+(1/2),1))</f>
        <v/>
      </c>
      <c r="AC37">
        <f>IF('cantidad pollos muertos'!P36="","",GAMMAINV(0.025,'cantidad pollos muertos'!P36+(1/2),1))</f>
        <v>78.210322127740184</v>
      </c>
      <c r="AD37">
        <f>IF('cantidad pollos muertos'!P36="","",GAMMAINV(0.975,'cantidad pollos muertos'!P36+(1/2),1))</f>
        <v>116.68256711663008</v>
      </c>
      <c r="AE37">
        <f>IF('cantidad pollos muertos'!Q36="","",GAMMAINV(0.025,'cantidad pollos muertos'!Q36+(1/2),1))</f>
        <v>98.126628483172837</v>
      </c>
      <c r="AF37">
        <f>IF('cantidad pollos muertos'!Q36="","",GAMMAINV(0.975,'cantidad pollos muertos'!Q36+(1/2),1))</f>
        <v>140.7665245594952</v>
      </c>
      <c r="AG37">
        <f>IF('cantidad pollos muertos'!R36="","",GAMMAINV(0.025,'cantidad pollos muertos'!R36+(1/2),1))</f>
        <v>92.674172059845546</v>
      </c>
      <c r="AH37">
        <f>IF('cantidad pollos muertos'!R36="","",GAMMAINV(0.975,'cantidad pollos muertos'!R36+(1/2),1))</f>
        <v>134.21891930249276</v>
      </c>
      <c r="AK37">
        <f>IF('cantidad pollos muertos'!T36="","",GAMMAINV(0.025,'cantidad pollos muertos'!T36+(1/2),1))</f>
        <v>53.245281263312236</v>
      </c>
      <c r="AL37">
        <f>IF('cantidad pollos muertos'!T36="","",GAMMAINV(0.975,'cantidad pollos muertos'!T36+(1/2),1))</f>
        <v>85.647025890944377</v>
      </c>
      <c r="AM37">
        <f>IF('cantidad pollos muertos'!U36="","",GAMMAINV(0.025,'cantidad pollos muertos'!U36+(1/2),1))</f>
        <v>55.893475743516525</v>
      </c>
      <c r="AN37">
        <f>IF('cantidad pollos muertos'!U36="","",GAMMAINV(0.975,'cantidad pollos muertos'!U36+(1/2),1))</f>
        <v>88.998915692959812</v>
      </c>
      <c r="AO37">
        <f>IF('cantidad pollos muertos'!V36="","",GAMMAINV(0.025,'cantidad pollos muertos'!V36+(1/2),1))</f>
        <v>98.126628483172837</v>
      </c>
      <c r="AP37">
        <f>IF('cantidad pollos muertos'!V36="","",GAMMAINV(0.975,'cantidad pollos muertos'!V36+(1/2),1))</f>
        <v>140.7665245594952</v>
      </c>
      <c r="AQ37" t="str">
        <f>IF('cantidad pollos muertos'!W36="","",GAMMAINV(0.025,'cantidad pollos muertos'!W36+(1/2),1))</f>
        <v/>
      </c>
      <c r="AR37" t="str">
        <f>IF('cantidad pollos muertos'!W36="","",GAMMAINV(0.975,'cantidad pollos muertos'!W36+(1/2),1))</f>
        <v/>
      </c>
      <c r="AS37">
        <f>IF('cantidad pollos muertos'!X36="","",GAMMAINV(0.025,'cantidad pollos muertos'!X36+(1/2),1))</f>
        <v>71.026366947524536</v>
      </c>
      <c r="AT37">
        <f>IF('cantidad pollos muertos'!X36="","",GAMMAINV(0.975,'cantidad pollos muertos'!X36+(1/2),1))</f>
        <v>107.86639372141119</v>
      </c>
      <c r="AU37">
        <f>IF('cantidad pollos muertos'!Y36="","",GAMMAINV(0.025,'cantidad pollos muertos'!Y36+(1/2),1))</f>
        <v>125.57655149991805</v>
      </c>
      <c r="AV37">
        <f>IF('cantidad pollos muertos'!Y36="","",GAMMAINV(0.975,'cantidad pollos muertos'!Y36+(1/2),1))</f>
        <v>173.31683500054132</v>
      </c>
      <c r="AW37">
        <f>IF('cantidad pollos muertos'!Z36="","",GAMMAINV(0.025,'cantidad pollos muertos'!Z36+(1/2),1))</f>
        <v>115.47868500239804</v>
      </c>
      <c r="AX37">
        <f>IF('cantidad pollos muertos'!Z36="","",GAMMAINV(0.975,'cantidad pollos muertos'!Z36+(1/2),1))</f>
        <v>161.41462775614207</v>
      </c>
      <c r="AY37">
        <f>IF('cantidad pollos muertos'!AA36="","",GAMMAINV(0.025,'cantidad pollos muertos'!AA36+(1/2),1))</f>
        <v>130.17757302393227</v>
      </c>
      <c r="AZ37">
        <f>IF('cantidad pollos muertos'!AA36="","",GAMMAINV(0.975,'cantidad pollos muertos'!AA36+(1/2),1))</f>
        <v>178.71584349360316</v>
      </c>
    </row>
    <row r="38" spans="1:52" x14ac:dyDescent="0.25">
      <c r="A38" s="16">
        <v>36</v>
      </c>
      <c r="B38" t="s">
        <v>20</v>
      </c>
      <c r="C38">
        <f>IF('cantidad pollos muertos'!C37="","",GAMMAINV(0.025,'cantidad pollos muertos'!C37+(1/2),1))</f>
        <v>55.893475743516525</v>
      </c>
      <c r="D38">
        <f>IF('cantidad pollos muertos'!C37="","",GAMMAINV(0.975,'cantidad pollos muertos'!C37+(1/2),1))</f>
        <v>88.998915692959812</v>
      </c>
      <c r="E38">
        <f>IF('cantidad pollos muertos'!D37="","",GAMMAINV(0.025,'cantidad pollos muertos'!D37+(1/2),1))</f>
        <v>34.962433543720138</v>
      </c>
      <c r="F38">
        <f>IF('cantidad pollos muertos'!D37="","",GAMMAINV(0.975,'cantidad pollos muertos'!D37+(1/2),1))</f>
        <v>61.928983302147522</v>
      </c>
      <c r="G38">
        <f>IF('cantidad pollos muertos'!E37="","",GAMMAINV(0.025,'cantidad pollos muertos'!E37+(1/2),1))</f>
        <v>30.694387291605764</v>
      </c>
      <c r="H38">
        <f>IF('cantidad pollos muertos'!E37="","",GAMMAINV(0.975,'cantidad pollos muertos'!E37+(1/2),1))</f>
        <v>56.196686807634066</v>
      </c>
      <c r="I38">
        <f>IF('cantidad pollos muertos'!F37="","",GAMMAINV(0.025,'cantidad pollos muertos'!F37+(1/2),1))</f>
        <v>101.76928066438617</v>
      </c>
      <c r="J38">
        <f>IF('cantidad pollos muertos'!F37="","",GAMMAINV(0.975,'cantidad pollos muertos'!F37+(1/2),1))</f>
        <v>145.12391013196</v>
      </c>
      <c r="K38">
        <f>IF('cantidad pollos muertos'!G37="","",GAMMAINV(0.025,'cantidad pollos muertos'!G37+(1/2),1))</f>
        <v>67.448256305265616</v>
      </c>
      <c r="L38">
        <f>IF('cantidad pollos muertos'!G37="","",GAMMAINV(0.975,'cantidad pollos muertos'!G37+(1/2),1))</f>
        <v>103.44443090775799</v>
      </c>
      <c r="M38">
        <f>IF('cantidad pollos muertos'!H37="","",GAMMAINV(0.025,'cantidad pollos muertos'!H37+(1/2),1))</f>
        <v>64.77127925072125</v>
      </c>
      <c r="N38">
        <f>IF('cantidad pollos muertos'!H37="","",GAMMAINV(0.975,'cantidad pollos muertos'!H37+(1/2),1))</f>
        <v>100.12134811782056</v>
      </c>
      <c r="O38">
        <f>IF('cantidad pollos muertos'!I37="","",GAMMAINV(0.025,'cantidad pollos muertos'!I37+(1/2),1))</f>
        <v>33.250344584097988</v>
      </c>
      <c r="P38">
        <f>IF('cantidad pollos muertos'!I37="","",GAMMAINV(0.975,'cantidad pollos muertos'!I37+(1/2),1))</f>
        <v>59.640944273247818</v>
      </c>
      <c r="Q38">
        <f>IF('cantidad pollos muertos'!J37="","",GAMMAINV(0.025,'cantidad pollos muertos'!J37+(1/2),1))</f>
        <v>53.245281263312236</v>
      </c>
      <c r="R38">
        <f>IF('cantidad pollos muertos'!J37="","",GAMMAINV(0.975,'cantidad pollos muertos'!J37+(1/2),1))</f>
        <v>85.647025890944377</v>
      </c>
      <c r="S38">
        <f>IF('cantidad pollos muertos'!K37="","",GAMMAINV(0.025,'cantidad pollos muertos'!K37+(1/2),1))</f>
        <v>46.223113117961788</v>
      </c>
      <c r="T38">
        <f>IF('cantidad pollos muertos'!K37="","",GAMMAINV(0.975,'cantidad pollos muertos'!K37+(1/2),1))</f>
        <v>76.668928178658518</v>
      </c>
      <c r="U38">
        <f>IF('cantidad pollos muertos'!L37="","",GAMMAINV(0.025,'cantidad pollos muertos'!L37+(1/2),1))</f>
        <v>51.484124143889233</v>
      </c>
      <c r="V38">
        <f>IF('cantidad pollos muertos'!L37="","",GAMMAINV(0.975,'cantidad pollos muertos'!L37+(1/2),1))</f>
        <v>83.40812257489047</v>
      </c>
      <c r="W38">
        <f>IF('cantidad pollos muertos'!M37="","",GAMMAINV(0.025,'cantidad pollos muertos'!M37+(1/2),1))</f>
        <v>147.71781402436196</v>
      </c>
      <c r="X38">
        <f>IF('cantidad pollos muertos'!M37="","",GAMMAINV(0.975,'cantidad pollos muertos'!M37+(1/2),1))</f>
        <v>199.17570065527951</v>
      </c>
      <c r="Y38">
        <f>IF('cantidad pollos muertos'!N37="","",GAMMAINV(0.025,'cantidad pollos muertos'!N37+(1/2),1))</f>
        <v>49.726594486708123</v>
      </c>
      <c r="Z38">
        <f>IF('cantidad pollos muertos'!N37="","",GAMMAINV(0.975,'cantidad pollos muertos'!N37+(1/2),1))</f>
        <v>81.165588027937574</v>
      </c>
      <c r="AA38" t="str">
        <f>IF('cantidad pollos muertos'!O37="","",GAMMAINV(0.025,'cantidad pollos muertos'!O37+(1/2),1))</f>
        <v/>
      </c>
      <c r="AB38" t="str">
        <f>IF('cantidad pollos muertos'!O37="","",GAMMAINV(0.975,'cantidad pollos muertos'!O37+(1/2),1))</f>
        <v/>
      </c>
      <c r="AC38">
        <f>IF('cantidad pollos muertos'!P37="","",GAMMAINV(0.025,'cantidad pollos muertos'!P37+(1/2),1))</f>
        <v>55.009907778178558</v>
      </c>
      <c r="AD38">
        <f>IF('cantidad pollos muertos'!P37="","",GAMMAINV(0.975,'cantidad pollos muertos'!P37+(1/2),1))</f>
        <v>87.882456365251016</v>
      </c>
      <c r="AE38">
        <f>IF('cantidad pollos muertos'!Q37="","",GAMMAINV(0.025,'cantidad pollos muertos'!Q37+(1/2),1))</f>
        <v>59.435713143054343</v>
      </c>
      <c r="AF38">
        <f>IF('cantidad pollos muertos'!Q37="","",GAMMAINV(0.975,'cantidad pollos muertos'!Q37+(1/2),1))</f>
        <v>93.456780201514249</v>
      </c>
      <c r="AG38">
        <f>IF('cantidad pollos muertos'!R37="","",GAMMAINV(0.025,'cantidad pollos muertos'!R37+(1/2),1))</f>
        <v>105.41772825193287</v>
      </c>
      <c r="AH38">
        <f>IF('cantidad pollos muertos'!R37="","",GAMMAINV(0.975,'cantidad pollos muertos'!R37+(1/2),1))</f>
        <v>149.47549790376362</v>
      </c>
      <c r="AK38">
        <f>IF('cantidad pollos muertos'!T37="","",GAMMAINV(0.025,'cantidad pollos muertos'!T37+(1/2),1))</f>
        <v>34.962433543720138</v>
      </c>
      <c r="AL38">
        <f>IF('cantidad pollos muertos'!T37="","",GAMMAINV(0.975,'cantidad pollos muertos'!T37+(1/2),1))</f>
        <v>61.928983302147522</v>
      </c>
      <c r="AM38">
        <f>IF('cantidad pollos muertos'!U37="","",GAMMAINV(0.025,'cantidad pollos muertos'!U37+(1/2),1))</f>
        <v>64.77127925072125</v>
      </c>
      <c r="AN38">
        <f>IF('cantidad pollos muertos'!U37="","",GAMMAINV(0.975,'cantidad pollos muertos'!U37+(1/2),1))</f>
        <v>100.12134811782056</v>
      </c>
      <c r="AO38">
        <f>IF('cantidad pollos muertos'!V37="","",GAMMAINV(0.025,'cantidad pollos muertos'!V37+(1/2),1))</f>
        <v>55.009907778178558</v>
      </c>
      <c r="AP38">
        <f>IF('cantidad pollos muertos'!V37="","",GAMMAINV(0.975,'cantidad pollos muertos'!V37+(1/2),1))</f>
        <v>87.882456365251016</v>
      </c>
      <c r="AQ38" t="str">
        <f>IF('cantidad pollos muertos'!W37="","",GAMMAINV(0.025,'cantidad pollos muertos'!W37+(1/2),1))</f>
        <v/>
      </c>
      <c r="AR38" t="str">
        <f>IF('cantidad pollos muertos'!W37="","",GAMMAINV(0.975,'cantidad pollos muertos'!W37+(1/2),1))</f>
        <v/>
      </c>
      <c r="AS38">
        <f>IF('cantidad pollos muertos'!X37="","",GAMMAINV(0.025,'cantidad pollos muertos'!X37+(1/2),1))</f>
        <v>99.947212199714798</v>
      </c>
      <c r="AT38">
        <f>IF('cantidad pollos muertos'!X37="","",GAMMAINV(0.975,'cantidad pollos muertos'!X37+(1/2),1))</f>
        <v>142.94596003402984</v>
      </c>
      <c r="AU38">
        <f>IF('cantidad pollos muertos'!Y37="","",GAMMAINV(0.025,'cantidad pollos muertos'!Y37+(1/2),1))</f>
        <v>71.922395612210494</v>
      </c>
      <c r="AV38">
        <f>IF('cantidad pollos muertos'!Y37="","",GAMMAINV(0.975,'cantidad pollos muertos'!Y37+(1/2),1))</f>
        <v>108.97038239069144</v>
      </c>
      <c r="AW38">
        <f>IF('cantidad pollos muertos'!Z37="","",GAMMAINV(0.025,'cantidad pollos muertos'!Z37+(1/2),1))</f>
        <v>80.01166316279793</v>
      </c>
      <c r="AX38">
        <f>IF('cantidad pollos muertos'!Z37="","",GAMMAINV(0.975,'cantidad pollos muertos'!Z37+(1/2),1))</f>
        <v>118.88125495026803</v>
      </c>
      <c r="AY38">
        <f>IF('cantidad pollos muertos'!AA37="","",GAMMAINV(0.025,'cantidad pollos muertos'!AA37+(1/2),1))</f>
        <v>83.620315112988024</v>
      </c>
      <c r="AZ38">
        <f>IF('cantidad pollos muertos'!AA37="","",GAMMAINV(0.975,'cantidad pollos muertos'!AA37+(1/2),1))</f>
        <v>123.27265734594629</v>
      </c>
    </row>
    <row r="39" spans="1:52" x14ac:dyDescent="0.25">
      <c r="A39" s="16">
        <v>37</v>
      </c>
      <c r="B39" t="s">
        <v>70</v>
      </c>
      <c r="C39" t="str">
        <f>IF('cantidad pollos muertos'!C38="","",GAMMAINV(0.025,'cantidad pollos muertos'!C38+(1/2),1))</f>
        <v/>
      </c>
      <c r="D39" t="str">
        <f>IF('cantidad pollos muertos'!C38="","",GAMMAINV(0.975,'cantidad pollos muertos'!C38+(1/2),1))</f>
        <v/>
      </c>
      <c r="E39" t="str">
        <f>IF('cantidad pollos muertos'!D38="","",GAMMAINV(0.025,'cantidad pollos muertos'!D38+(1/2),1))</f>
        <v/>
      </c>
      <c r="F39" t="str">
        <f>IF('cantidad pollos muertos'!D38="","",GAMMAINV(0.975,'cantidad pollos muertos'!D38+(1/2),1))</f>
        <v/>
      </c>
      <c r="G39" t="str">
        <f>IF('cantidad pollos muertos'!E38="","",GAMMAINV(0.025,'cantidad pollos muertos'!E38+(1/2),1))</f>
        <v/>
      </c>
      <c r="H39" t="str">
        <f>IF('cantidad pollos muertos'!E38="","",GAMMAINV(0.975,'cantidad pollos muertos'!E38+(1/2),1))</f>
        <v/>
      </c>
      <c r="I39">
        <f>IF('cantidad pollos muertos'!F38="","",GAMMAINV(0.025,'cantidad pollos muertos'!F38+(1/2),1))</f>
        <v>150.49483000255319</v>
      </c>
      <c r="J39">
        <f>IF('cantidad pollos muertos'!F38="","",GAMMAINV(0.975,'cantidad pollos muertos'!F38+(1/2),1))</f>
        <v>202.39869822948049</v>
      </c>
      <c r="K39">
        <f>IF('cantidad pollos muertos'!G38="","",GAMMAINV(0.025,'cantidad pollos muertos'!G38+(1/2),1))</f>
        <v>765.31113591636995</v>
      </c>
      <c r="L39">
        <f>IF('cantidad pollos muertos'!G38="","",GAMMAINV(0.975,'cantidad pollos muertos'!G38+(1/2),1))</f>
        <v>877.58300389638237</v>
      </c>
      <c r="M39">
        <f>IF('cantidad pollos muertos'!H38="","",GAMMAINV(0.025,'cantidad pollos muertos'!H38+(1/2),1))</f>
        <v>222.31338117944131</v>
      </c>
      <c r="N39">
        <f>IF('cantidad pollos muertos'!H38="","",GAMMAINV(0.975,'cantidad pollos muertos'!H38+(1/2),1))</f>
        <v>284.58038453305556</v>
      </c>
      <c r="O39">
        <f>IF('cantidad pollos muertos'!I38="","",GAMMAINV(0.025,'cantidad pollos muertos'!I38+(1/2),1))</f>
        <v>222.31338117944131</v>
      </c>
      <c r="P39">
        <f>IF('cantidad pollos muertos'!I38="","",GAMMAINV(0.975,'cantidad pollos muertos'!I38+(1/2),1))</f>
        <v>284.58038453305556</v>
      </c>
      <c r="Q39">
        <f>IF('cantidad pollos muertos'!J38="","",GAMMAINV(0.025,'cantidad pollos muertos'!J38+(1/2),1))</f>
        <v>217.6233856081812</v>
      </c>
      <c r="R39">
        <f>IF('cantidad pollos muertos'!J38="","",GAMMAINV(0.975,'cantidad pollos muertos'!J38+(1/2),1))</f>
        <v>279.27036917604255</v>
      </c>
      <c r="S39">
        <f>IF('cantidad pollos muertos'!K38="","",GAMMAINV(0.025,'cantidad pollos muertos'!K38+(1/2),1))</f>
        <v>89.047363315798918</v>
      </c>
      <c r="T39">
        <f>IF('cantidad pollos muertos'!K38="","",GAMMAINV(0.975,'cantidad pollos muertos'!K38+(1/2),1))</f>
        <v>129.84568312395754</v>
      </c>
      <c r="U39">
        <f>IF('cantidad pollos muertos'!L38="","",GAMMAINV(0.025,'cantidad pollos muertos'!L38+(1/2),1))</f>
        <v>87.236542631327438</v>
      </c>
      <c r="V39">
        <f>IF('cantidad pollos muertos'!L38="","",GAMMAINV(0.975,'cantidad pollos muertos'!L38+(1/2),1))</f>
        <v>127.65648007746864</v>
      </c>
      <c r="W39">
        <f>IF('cantidad pollos muertos'!M38="","",GAMMAINV(0.025,'cantidad pollos muertos'!M38+(1/2),1))</f>
        <v>310.97241880023307</v>
      </c>
      <c r="X39">
        <f>IF('cantidad pollos muertos'!M38="","",GAMMAINV(0.975,'cantidad pollos muertos'!M38+(1/2),1))</f>
        <v>383.92149360275772</v>
      </c>
      <c r="Y39">
        <f>IF('cantidad pollos muertos'!N38="","",GAMMAINV(0.025,'cantidad pollos muertos'!N38+(1/2),1))</f>
        <v>109.98602344894145</v>
      </c>
      <c r="Z39">
        <f>IF('cantidad pollos muertos'!N38="","",GAMMAINV(0.975,'cantidad pollos muertos'!N38+(1/2),1))</f>
        <v>154.90724387268378</v>
      </c>
      <c r="AA39" t="str">
        <f>IF('cantidad pollos muertos'!O38="","",GAMMAINV(0.025,'cantidad pollos muertos'!O38+(1/2),1))</f>
        <v/>
      </c>
      <c r="AB39" t="str">
        <f>IF('cantidad pollos muertos'!O38="","",GAMMAINV(0.975,'cantidad pollos muertos'!O38+(1/2),1))</f>
        <v/>
      </c>
      <c r="AC39">
        <f>IF('cantidad pollos muertos'!P38="","",GAMMAINV(0.025,'cantidad pollos muertos'!P38+(1/2),1))</f>
        <v>85.427509351337406</v>
      </c>
      <c r="AD39">
        <f>IF('cantidad pollos muertos'!P38="","",GAMMAINV(0.975,'cantidad pollos muertos'!P38+(1/2),1))</f>
        <v>125.46548871503119</v>
      </c>
      <c r="AE39">
        <f>IF('cantidad pollos muertos'!Q38="","",GAMMAINV(0.025,'cantidad pollos muertos'!Q38+(1/2),1))</f>
        <v>105.41772825193287</v>
      </c>
      <c r="AF39">
        <f>IF('cantidad pollos muertos'!Q38="","",GAMMAINV(0.975,'cantidad pollos muertos'!Q38+(1/2),1))</f>
        <v>149.47549790376362</v>
      </c>
      <c r="AG39">
        <f>IF('cantidad pollos muertos'!R38="","",GAMMAINV(0.025,'cantidad pollos muertos'!R38+(1/2),1))</f>
        <v>78.210322127740184</v>
      </c>
      <c r="AH39">
        <f>IF('cantidad pollos muertos'!R38="","",GAMMAINV(0.975,'cantidad pollos muertos'!R38+(1/2),1))</f>
        <v>116.68256711663008</v>
      </c>
      <c r="AK39">
        <f>IF('cantidad pollos muertos'!T38="","",GAMMAINV(0.025,'cantidad pollos muertos'!T38+(1/2),1))</f>
        <v>76.411053894249775</v>
      </c>
      <c r="AL39">
        <f>IF('cantidad pollos muertos'!T38="","",GAMMAINV(0.975,'cantidad pollos muertos'!T38+(1/2),1))</f>
        <v>114.48180525485184</v>
      </c>
      <c r="AM39">
        <f>IF('cantidad pollos muertos'!U38="","",GAMMAINV(0.025,'cantidad pollos muertos'!U38+(1/2),1))</f>
        <v>87.236542631327438</v>
      </c>
      <c r="AN39">
        <f>IF('cantidad pollos muertos'!U38="","",GAMMAINV(0.975,'cantidad pollos muertos'!U38+(1/2),1))</f>
        <v>127.65648007746864</v>
      </c>
      <c r="AO39">
        <f>IF('cantidad pollos muertos'!V38="","",GAMMAINV(0.025,'cantidad pollos muertos'!V38+(1/2),1))</f>
        <v>74.613924725044839</v>
      </c>
      <c r="AP39">
        <f>IF('cantidad pollos muertos'!V38="","",GAMMAINV(0.975,'cantidad pollos muertos'!V38+(1/2),1))</f>
        <v>112.27890302234732</v>
      </c>
      <c r="AQ39" t="str">
        <f>IF('cantidad pollos muertos'!W38="","",GAMMAINV(0.025,'cantidad pollos muertos'!W38+(1/2),1))</f>
        <v/>
      </c>
      <c r="AR39" t="str">
        <f>IF('cantidad pollos muertos'!W38="","",GAMMAINV(0.975,'cantidad pollos muertos'!W38+(1/2),1))</f>
        <v/>
      </c>
      <c r="AS39">
        <f>IF('cantidad pollos muertos'!X38="","",GAMMAINV(0.025,'cantidad pollos muertos'!X38+(1/2),1))</f>
        <v>145.86754985375222</v>
      </c>
      <c r="AT39">
        <f>IF('cantidad pollos muertos'!X38="","",GAMMAINV(0.975,'cantidad pollos muertos'!X38+(1/2),1))</f>
        <v>197.02595552545159</v>
      </c>
      <c r="AU39">
        <f>IF('cantidad pollos muertos'!Y38="","",GAMMAINV(0.025,'cantidad pollos muertos'!Y38+(1/2),1))</f>
        <v>139.39867276770377</v>
      </c>
      <c r="AV39">
        <f>IF('cantidad pollos muertos'!Y38="","",GAMMAINV(0.975,'cantidad pollos muertos'!Y38+(1/2),1))</f>
        <v>189.4947982642216</v>
      </c>
      <c r="AW39">
        <f>IF('cantidad pollos muertos'!Z38="","",GAMMAINV(0.025,'cantidad pollos muertos'!Z38+(1/2),1))</f>
        <v>225.1288513641675</v>
      </c>
      <c r="AX39">
        <f>IF('cantidad pollos muertos'!Z38="","",GAMMAINV(0.975,'cantidad pollos muertos'!Z38+(1/2),1))</f>
        <v>287.76492069969964</v>
      </c>
      <c r="AY39">
        <f>IF('cantidad pollos muertos'!AA38="","",GAMMAINV(0.025,'cantidad pollos muertos'!AA38+(1/2),1))</f>
        <v>185.82030462204997</v>
      </c>
      <c r="AZ39">
        <f>IF('cantidad pollos muertos'!AA38="","",GAMMAINV(0.975,'cantidad pollos muertos'!AA38+(1/2),1))</f>
        <v>243.07336225256211</v>
      </c>
    </row>
    <row r="40" spans="1:52" x14ac:dyDescent="0.25">
      <c r="A40" s="16">
        <v>38</v>
      </c>
      <c r="B40" t="s">
        <v>19</v>
      </c>
      <c r="C40">
        <f>IF('cantidad pollos muertos'!C39="","",GAMMAINV(0.025,'cantidad pollos muertos'!C39+(1/2),1))</f>
        <v>199.83098059938479</v>
      </c>
      <c r="D40">
        <f>IF('cantidad pollos muertos'!C39="","",GAMMAINV(0.975,'cantidad pollos muertos'!C39+(1/2),1))</f>
        <v>259.06272828882726</v>
      </c>
      <c r="E40">
        <f>IF('cantidad pollos muertos'!D39="","",GAMMAINV(0.025,'cantidad pollos muertos'!D39+(1/2),1))</f>
        <v>142.16968219363059</v>
      </c>
      <c r="F40">
        <f>IF('cantidad pollos muertos'!D39="","",GAMMAINV(0.975,'cantidad pollos muertos'!D39+(1/2),1))</f>
        <v>192.72380391295633</v>
      </c>
      <c r="G40">
        <f>IF('cantidad pollos muertos'!E39="","",GAMMAINV(0.025,'cantidad pollos muertos'!E39+(1/2),1))</f>
        <v>179.29388372768716</v>
      </c>
      <c r="H40">
        <f>IF('cantidad pollos muertos'!E39="","",GAMMAINV(0.975,'cantidad pollos muertos'!E39+(1/2),1))</f>
        <v>235.59976144814786</v>
      </c>
      <c r="I40">
        <f>IF('cantidad pollos muertos'!F39="","",GAMMAINV(0.025,'cantidad pollos muertos'!F39+(1/2),1))</f>
        <v>201.70155665364121</v>
      </c>
      <c r="J40">
        <f>IF('cantidad pollos muertos'!F39="","",GAMMAINV(0.975,'cantidad pollos muertos'!F39+(1/2),1))</f>
        <v>261.19215742259411</v>
      </c>
      <c r="K40">
        <f>IF('cantidad pollos muertos'!G39="","",GAMMAINV(0.025,'cantidad pollos muertos'!G39+(1/2),1))</f>
        <v>156.05451286229808</v>
      </c>
      <c r="L40">
        <f>IF('cantidad pollos muertos'!G39="","",GAMMAINV(0.975,'cantidad pollos muertos'!G39+(1/2),1))</f>
        <v>208.83904112783321</v>
      </c>
      <c r="M40">
        <f>IF('cantidad pollos muertos'!H39="","",GAMMAINV(0.025,'cantidad pollos muertos'!H39+(1/2),1))</f>
        <v>96.307567312785139</v>
      </c>
      <c r="N40">
        <f>IF('cantidad pollos muertos'!H39="","",GAMMAINV(0.975,'cantidad pollos muertos'!H39+(1/2),1))</f>
        <v>138.5855658778643</v>
      </c>
      <c r="O40">
        <f>IF('cantidad pollos muertos'!I39="","",GAMMAINV(0.025,'cantidad pollos muertos'!I39+(1/2),1))</f>
        <v>66.555282724745524</v>
      </c>
      <c r="P40">
        <f>IF('cantidad pollos muertos'!I39="","",GAMMAINV(0.975,'cantidad pollos muertos'!I39+(1/2),1))</f>
        <v>102.33738501995983</v>
      </c>
      <c r="Q40">
        <f>IF('cantidad pollos muertos'!J39="","",GAMMAINV(0.025,'cantidad pollos muertos'!J39+(1/2),1))</f>
        <v>192.35443325967753</v>
      </c>
      <c r="R40">
        <f>IF('cantidad pollos muertos'!J39="","",GAMMAINV(0.975,'cantidad pollos muertos'!J39+(1/2),1))</f>
        <v>250.53925393377659</v>
      </c>
      <c r="S40">
        <f>IF('cantidad pollos muertos'!K39="","",GAMMAINV(0.025,'cantidad pollos muertos'!K39+(1/2),1))</f>
        <v>118.22917231280019</v>
      </c>
      <c r="T40">
        <f>IF('cantidad pollos muertos'!K39="","",GAMMAINV(0.975,'cantidad pollos muertos'!K39+(1/2),1))</f>
        <v>164.66416170522081</v>
      </c>
      <c r="U40">
        <f>IF('cantidad pollos muertos'!L39="","",GAMMAINV(0.025,'cantidad pollos muertos'!L39+(1/2),1))</f>
        <v>247.69001273335675</v>
      </c>
      <c r="V40">
        <f>IF('cantidad pollos muertos'!L39="","",GAMMAINV(0.975,'cantidad pollos muertos'!L39+(1/2),1))</f>
        <v>313.20380522679613</v>
      </c>
      <c r="W40">
        <f>IF('cantidad pollos muertos'!M39="","",GAMMAINV(0.025,'cantidad pollos muertos'!M39+(1/2),1))</f>
        <v>169.9845877189511</v>
      </c>
      <c r="X40">
        <f>IF('cantidad pollos muertos'!M39="","",GAMMAINV(0.975,'cantidad pollos muertos'!M39+(1/2),1))</f>
        <v>224.90902377196636</v>
      </c>
      <c r="Y40">
        <f>IF('cantidad pollos muertos'!N39="","",GAMMAINV(0.025,'cantidad pollos muertos'!N39+(1/2),1))</f>
        <v>164.40747725999449</v>
      </c>
      <c r="Z40">
        <f>IF('cantidad pollos muertos'!N39="","",GAMMAINV(0.975,'cantidad pollos muertos'!N39+(1/2),1))</f>
        <v>218.48611231927754</v>
      </c>
      <c r="AA40" t="str">
        <f>IF('cantidad pollos muertos'!O39="","",GAMMAINV(0.025,'cantidad pollos muertos'!O39+(1/2),1))</f>
        <v/>
      </c>
      <c r="AB40" t="str">
        <f>IF('cantidad pollos muertos'!O39="","",GAMMAINV(0.975,'cantidad pollos muertos'!O39+(1/2),1))</f>
        <v/>
      </c>
      <c r="AC40">
        <f>IF('cantidad pollos muertos'!P39="","",GAMMAINV(0.025,'cantidad pollos muertos'!P39+(1/2),1))</f>
        <v>173.70624244043358</v>
      </c>
      <c r="AD40">
        <f>IF('cantidad pollos muertos'!P39="","",GAMMAINV(0.975,'cantidad pollos muertos'!P39+(1/2),1))</f>
        <v>229.1873829283812</v>
      </c>
      <c r="AE40">
        <f>IF('cantidad pollos muertos'!Q39="","",GAMMAINV(0.025,'cantidad pollos muertos'!Q39+(1/2),1))</f>
        <v>358.42820658201998</v>
      </c>
      <c r="AF40">
        <f>IF('cantidad pollos muertos'!Q39="","",GAMMAINV(0.975,'cantidad pollos muertos'!Q39+(1/2),1))</f>
        <v>436.46575548463449</v>
      </c>
      <c r="AG40">
        <f>IF('cantidad pollos muertos'!R39="","",GAMMAINV(0.025,'cantidad pollos muertos'!R39+(1/2),1))</f>
        <v>216.6857613767707</v>
      </c>
      <c r="AH40">
        <f>IF('cantidad pollos muertos'!R39="","",GAMMAINV(0.975,'cantidad pollos muertos'!R39+(1/2),1))</f>
        <v>278.20799116852066</v>
      </c>
      <c r="AK40">
        <f>IF('cantidad pollos muertos'!T39="","",GAMMAINV(0.025,'cantidad pollos muertos'!T39+(1/2),1))</f>
        <v>94.490068117969813</v>
      </c>
      <c r="AL40">
        <f>IF('cantidad pollos muertos'!T39="","",GAMMAINV(0.975,'cantidad pollos muertos'!T39+(1/2),1))</f>
        <v>136.40304452497662</v>
      </c>
      <c r="AM40">
        <f>IF('cantidad pollos muertos'!U39="","",GAMMAINV(0.025,'cantidad pollos muertos'!U39+(1/2),1))</f>
        <v>101.76928066438617</v>
      </c>
      <c r="AN40">
        <f>IF('cantidad pollos muertos'!U39="","",GAMMAINV(0.975,'cantidad pollos muertos'!U39+(1/2),1))</f>
        <v>145.12391013196</v>
      </c>
      <c r="AO40">
        <f>IF('cantidad pollos muertos'!V39="","",GAMMAINV(0.025,'cantidad pollos muertos'!V39+(1/2),1))</f>
        <v>118.22917231280019</v>
      </c>
      <c r="AP40">
        <f>IF('cantidad pollos muertos'!V39="","",GAMMAINV(0.975,'cantidad pollos muertos'!V39+(1/2),1))</f>
        <v>164.66416170522081</v>
      </c>
      <c r="AQ40" t="str">
        <f>IF('cantidad pollos muertos'!W39="","",GAMMAINV(0.025,'cantidad pollos muertos'!W39+(1/2),1))</f>
        <v/>
      </c>
      <c r="AR40" t="str">
        <f>IF('cantidad pollos muertos'!W39="","",GAMMAINV(0.975,'cantidad pollos muertos'!W39+(1/2),1))</f>
        <v/>
      </c>
      <c r="AS40">
        <f>IF('cantidad pollos muertos'!X39="","",GAMMAINV(0.025,'cantidad pollos muertos'!X39+(1/2),1))</f>
        <v>132.0198061058029</v>
      </c>
      <c r="AT40">
        <f>IF('cantidad pollos muertos'!X39="","",GAMMAINV(0.975,'cantidad pollos muertos'!X39+(1/2),1))</f>
        <v>180.87362187681995</v>
      </c>
      <c r="AU40">
        <f>IF('cantidad pollos muertos'!Y39="","",GAMMAINV(0.025,'cantidad pollos muertos'!Y39+(1/2),1))</f>
        <v>286.36825741056521</v>
      </c>
      <c r="AV40">
        <f>IF('cantidad pollos muertos'!Y39="","",GAMMAINV(0.975,'cantidad pollos muertos'!Y39+(1/2),1))</f>
        <v>356.52562303658738</v>
      </c>
      <c r="AW40">
        <f>IF('cantidad pollos muertos'!Z39="","",GAMMAINV(0.025,'cantidad pollos muertos'!Z39+(1/2),1))</f>
        <v>140.32211069619123</v>
      </c>
      <c r="AX40">
        <f>IF('cantidad pollos muertos'!Z39="","",GAMMAINV(0.975,'cantidad pollos muertos'!Z39+(1/2),1))</f>
        <v>190.57136542184699</v>
      </c>
      <c r="AY40">
        <f>IF('cantidad pollos muertos'!AA39="","",GAMMAINV(0.025,'cantidad pollos muertos'!AA39+(1/2),1))</f>
        <v>203.57269338238254</v>
      </c>
      <c r="AZ40">
        <f>IF('cantidad pollos muertos'!AA39="","",GAMMAINV(0.975,'cantidad pollos muertos'!AA39+(1/2),1))</f>
        <v>263.32102579248237</v>
      </c>
    </row>
    <row r="41" spans="1:52" x14ac:dyDescent="0.25">
      <c r="A41" s="16">
        <v>39</v>
      </c>
      <c r="B41" t="s">
        <v>26</v>
      </c>
      <c r="C41">
        <f>IF('cantidad pollos muertos'!C40="","",GAMMAINV(0.025,'cantidad pollos muertos'!C40+(1/2),1))</f>
        <v>548.62533919166628</v>
      </c>
      <c r="D41">
        <f>IF('cantidad pollos muertos'!C40="","",GAMMAINV(0.975,'cantidad pollos muertos'!C40+(1/2),1))</f>
        <v>644.26873783735732</v>
      </c>
      <c r="E41">
        <f>IF('cantidad pollos muertos'!D40="","",GAMMAINV(0.025,'cantidad pollos muertos'!D40+(1/2),1))</f>
        <v>1049.0499170025248</v>
      </c>
      <c r="F41">
        <f>IF('cantidad pollos muertos'!D40="","",GAMMAINV(0.975,'cantidad pollos muertos'!D40+(1/2),1))</f>
        <v>1179.8442665223874</v>
      </c>
      <c r="G41">
        <f>IF('cantidad pollos muertos'!E40="","",GAMMAINV(0.025,'cantidad pollos muertos'!E40+(1/2),1))</f>
        <v>924.924049454586</v>
      </c>
      <c r="H41">
        <f>IF('cantidad pollos muertos'!E40="","",GAMMAINV(0.975,'cantidad pollos muertos'!E40+(1/2),1))</f>
        <v>1047.9701181726064</v>
      </c>
      <c r="I41">
        <f>IF('cantidad pollos muertos'!F40="","",GAMMAINV(0.025,'cantidad pollos muertos'!F40+(1/2),1))</f>
        <v>321.39769896169901</v>
      </c>
      <c r="J41">
        <f>IF('cantidad pollos muertos'!F40="","",GAMMAINV(0.975,'cantidad pollos muertos'!F40+(1/2),1))</f>
        <v>395.49622556041908</v>
      </c>
      <c r="K41">
        <f>IF('cantidad pollos muertos'!G40="","",GAMMAINV(0.025,'cantidad pollos muertos'!G40+(1/2),1))</f>
        <v>986.95742658016775</v>
      </c>
      <c r="L41">
        <f>IF('cantidad pollos muertos'!G40="","",GAMMAINV(0.975,'cantidad pollos muertos'!G40+(1/2),1))</f>
        <v>1113.9367494807827</v>
      </c>
      <c r="M41">
        <f>IF('cantidad pollos muertos'!H40="","",GAMMAINV(0.025,'cantidad pollos muertos'!H40+(1/2),1))</f>
        <v>67.448256305265616</v>
      </c>
      <c r="N41">
        <f>IF('cantidad pollos muertos'!H40="","",GAMMAINV(0.975,'cantidad pollos muertos'!H40+(1/2),1))</f>
        <v>103.44443090775799</v>
      </c>
      <c r="O41">
        <f>IF('cantidad pollos muertos'!I40="","",GAMMAINV(0.025,'cantidad pollos muertos'!I40+(1/2),1))</f>
        <v>119.14659511982991</v>
      </c>
      <c r="P41">
        <f>IF('cantidad pollos muertos'!I40="","",GAMMAINV(0.975,'cantidad pollos muertos'!I40+(1/2),1))</f>
        <v>165.74674578385378</v>
      </c>
      <c r="Q41">
        <f>IF('cantidad pollos muertos'!J40="","",GAMMAINV(0.025,'cantidad pollos muertos'!J40+(1/2),1))</f>
        <v>105.41772825193287</v>
      </c>
      <c r="R41">
        <f>IF('cantidad pollos muertos'!J40="","",GAMMAINV(0.975,'cantidad pollos muertos'!J40+(1/2),1))</f>
        <v>149.47549790376362</v>
      </c>
      <c r="S41">
        <f>IF('cantidad pollos muertos'!K40="","",GAMMAINV(0.025,'cantidad pollos muertos'!K40+(1/2),1))</f>
        <v>81.81501408848392</v>
      </c>
      <c r="T41">
        <f>IF('cantidad pollos muertos'!K40="","",GAMMAINV(0.975,'cantidad pollos muertos'!K40+(1/2),1))</f>
        <v>121.07793174019264</v>
      </c>
      <c r="U41">
        <f>IF('cantidad pollos muertos'!L40="","",GAMMAINV(0.025,'cantidad pollos muertos'!L40+(1/2),1))</f>
        <v>197.96097260210999</v>
      </c>
      <c r="V41">
        <f>IF('cantidad pollos muertos'!L40="","",GAMMAINV(0.975,'cantidad pollos muertos'!L40+(1/2),1))</f>
        <v>256.93273100631336</v>
      </c>
      <c r="W41">
        <f>IF('cantidad pollos muertos'!M40="","",GAMMAINV(0.025,'cantidad pollos muertos'!M40+(1/2),1))</f>
        <v>127.41616525474885</v>
      </c>
      <c r="X41">
        <f>IF('cantidad pollos muertos'!M40="","",GAMMAINV(0.975,'cantidad pollos muertos'!M40+(1/2),1))</f>
        <v>175.47723349244828</v>
      </c>
      <c r="Y41">
        <f>IF('cantidad pollos muertos'!N40="","",GAMMAINV(0.025,'cantidad pollos muertos'!N40+(1/2),1))</f>
        <v>61.211389491776004</v>
      </c>
      <c r="Z41">
        <f>IF('cantidad pollos muertos'!N40="","",GAMMAINV(0.975,'cantidad pollos muertos'!N40+(1/2),1))</f>
        <v>95.681150843854766</v>
      </c>
      <c r="AA41" t="str">
        <f>IF('cantidad pollos muertos'!O40="","",GAMMAINV(0.025,'cantidad pollos muertos'!O40+(1/2),1))</f>
        <v/>
      </c>
      <c r="AB41" t="str">
        <f>IF('cantidad pollos muertos'!O40="","",GAMMAINV(0.975,'cantidad pollos muertos'!O40+(1/2),1))</f>
        <v/>
      </c>
      <c r="AC41">
        <f>IF('cantidad pollos muertos'!P40="","",GAMMAINV(0.025,'cantidad pollos muertos'!P40+(1/2),1))</f>
        <v>196.09154020775756</v>
      </c>
      <c r="AD41">
        <f>IF('cantidad pollos muertos'!P40="","",GAMMAINV(0.975,'cantidad pollos muertos'!P40+(1/2),1))</f>
        <v>254.80215802665529</v>
      </c>
      <c r="AE41">
        <f>IF('cantidad pollos muertos'!Q40="","",GAMMAINV(0.025,'cantidad pollos muertos'!Q40+(1/2),1))</f>
        <v>138.47546956068027</v>
      </c>
      <c r="AF41">
        <f>IF('cantidad pollos muertos'!Q40="","",GAMMAINV(0.975,'cantidad pollos muertos'!Q40+(1/2),1))</f>
        <v>188.41799632239622</v>
      </c>
      <c r="AG41">
        <f>IF('cantidad pollos muertos'!R40="","",GAMMAINV(0.025,'cantidad pollos muertos'!R40+(1/2),1))</f>
        <v>89.047363315798918</v>
      </c>
      <c r="AH41">
        <f>IF('cantidad pollos muertos'!R40="","",GAMMAINV(0.975,'cantidad pollos muertos'!R40+(1/2),1))</f>
        <v>129.84568312395754</v>
      </c>
      <c r="AK41">
        <f>IF('cantidad pollos muertos'!T40="","",GAMMAINV(0.025,'cantidad pollos muertos'!T40+(1/2),1))</f>
        <v>233.5816726591743</v>
      </c>
      <c r="AL41">
        <f>IF('cantidad pollos muertos'!T40="","",GAMMAINV(0.975,'cantidad pollos muertos'!T40+(1/2),1))</f>
        <v>297.31211759317557</v>
      </c>
      <c r="AM41">
        <f>IF('cantidad pollos muertos'!U40="","",GAMMAINV(0.025,'cantidad pollos muertos'!U40+(1/2),1))</f>
        <v>137.55250324716494</v>
      </c>
      <c r="AN41">
        <f>IF('cantidad pollos muertos'!U40="","",GAMMAINV(0.975,'cantidad pollos muertos'!U40+(1/2),1))</f>
        <v>187.3409574231587</v>
      </c>
      <c r="AO41">
        <f>IF('cantidad pollos muertos'!V40="","",GAMMAINV(0.025,'cantidad pollos muertos'!V40+(1/2),1))</f>
        <v>190.48677466209961</v>
      </c>
      <c r="AP41">
        <f>IF('cantidad pollos muertos'!V40="","",GAMMAINV(0.975,'cantidad pollos muertos'!V40+(1/2),1))</f>
        <v>248.40690685903488</v>
      </c>
      <c r="AQ41" t="str">
        <f>IF('cantidad pollos muertos'!W40="","",GAMMAINV(0.025,'cantidad pollos muertos'!W40+(1/2),1))</f>
        <v/>
      </c>
      <c r="AR41" t="str">
        <f>IF('cantidad pollos muertos'!W40="","",GAMMAINV(0.975,'cantidad pollos muertos'!W40+(1/2),1))</f>
        <v/>
      </c>
      <c r="AS41">
        <f>IF('cantidad pollos muertos'!X40="","",GAMMAINV(0.025,'cantidad pollos muertos'!X40+(1/2),1))</f>
        <v>239.22204799056092</v>
      </c>
      <c r="AT41">
        <f>IF('cantidad pollos muertos'!X40="","",GAMMAINV(0.975,'cantidad pollos muertos'!X40+(1/2),1))</f>
        <v>303.67175371415243</v>
      </c>
      <c r="AU41">
        <f>IF('cantidad pollos muertos'!Y40="","",GAMMAINV(0.025,'cantidad pollos muertos'!Y40+(1/2),1))</f>
        <v>142.16968219363059</v>
      </c>
      <c r="AV41">
        <f>IF('cantidad pollos muertos'!Y40="","",GAMMAINV(0.975,'cantidad pollos muertos'!Y40+(1/2),1))</f>
        <v>192.72380391295633</v>
      </c>
      <c r="AW41">
        <f>IF('cantidad pollos muertos'!Z40="","",GAMMAINV(0.025,'cantidad pollos muertos'!Z40+(1/2),1))</f>
        <v>151.42092651529867</v>
      </c>
      <c r="AX41">
        <f>IF('cantidad pollos muertos'!Z40="","",GAMMAINV(0.975,'cantidad pollos muertos'!Z40+(1/2),1))</f>
        <v>203.47260613161291</v>
      </c>
      <c r="AY41">
        <f>IF('cantidad pollos muertos'!AA40="","",GAMMAINV(0.025,'cantidad pollos muertos'!AA40+(1/2),1))</f>
        <v>303.39615101052419</v>
      </c>
      <c r="AZ41">
        <f>IF('cantidad pollos muertos'!AA40="","",GAMMAINV(0.975,'cantidad pollos muertos'!AA40+(1/2),1))</f>
        <v>375.49775208330811</v>
      </c>
    </row>
    <row r="42" spans="1:52" x14ac:dyDescent="0.25">
      <c r="A42" s="16">
        <v>40</v>
      </c>
      <c r="B42" t="s">
        <v>33</v>
      </c>
      <c r="C42">
        <f>IF('cantidad pollos muertos'!C41="","",GAMMAINV(0.025,'cantidad pollos muertos'!C41+(1/2),1))</f>
        <v>174.63709139652676</v>
      </c>
      <c r="D42">
        <f>IF('cantidad pollos muertos'!C41="","",GAMMAINV(0.975,'cantidad pollos muertos'!C41+(1/2),1))</f>
        <v>230.25653735551839</v>
      </c>
      <c r="E42">
        <f>IF('cantidad pollos muertos'!D41="","",GAMMAINV(0.025,'cantidad pollos muertos'!D41+(1/2),1))</f>
        <v>319.5015285063526</v>
      </c>
      <c r="F42">
        <f>IF('cantidad pollos muertos'!D41="","",GAMMAINV(0.975,'cantidad pollos muertos'!D41+(1/2),1))</f>
        <v>393.39239386812818</v>
      </c>
      <c r="G42">
        <f>IF('cantidad pollos muertos'!E41="","",GAMMAINV(0.025,'cantidad pollos muertos'!E41+(1/2),1))</f>
        <v>221.37513463914547</v>
      </c>
      <c r="H42">
        <f>IF('cantidad pollos muertos'!E41="","",GAMMAINV(0.975,'cantidad pollos muertos'!E41+(1/2),1))</f>
        <v>283.51862892250807</v>
      </c>
      <c r="I42">
        <f>IF('cantidad pollos muertos'!F41="","",GAMMAINV(0.025,'cantidad pollos muertos'!F41+(1/2),1))</f>
        <v>169.9845877189511</v>
      </c>
      <c r="J42">
        <f>IF('cantidad pollos muertos'!F41="","",GAMMAINV(0.975,'cantidad pollos muertos'!F41+(1/2),1))</f>
        <v>224.90902377196636</v>
      </c>
      <c r="K42">
        <f>IF('cantidad pollos muertos'!G41="","",GAMMAINV(0.025,'cantidad pollos muertos'!G41+(1/2),1))</f>
        <v>110.90067430604017</v>
      </c>
      <c r="L42">
        <f>IF('cantidad pollos muertos'!G41="","",GAMMAINV(0.975,'cantidad pollos muertos'!G41+(1/2),1))</f>
        <v>155.99260087494179</v>
      </c>
      <c r="M42">
        <f>IF('cantidad pollos muertos'!H41="","",GAMMAINV(0.025,'cantidad pollos muertos'!H41+(1/2),1))</f>
        <v>66.555282724745524</v>
      </c>
      <c r="N42">
        <f>IF('cantidad pollos muertos'!H41="","",GAMMAINV(0.975,'cantidad pollos muertos'!H41+(1/2),1))</f>
        <v>102.33738501995983</v>
      </c>
      <c r="O42">
        <f>IF('cantidad pollos muertos'!I41="","",GAMMAINV(0.025,'cantidad pollos muertos'!I41+(1/2),1))</f>
        <v>66.555282724745524</v>
      </c>
      <c r="P42">
        <f>IF('cantidad pollos muertos'!I41="","",GAMMAINV(0.975,'cantidad pollos muertos'!I41+(1/2),1))</f>
        <v>102.33738501995983</v>
      </c>
      <c r="Q42">
        <f>IF('cantidad pollos muertos'!J41="","",GAMMAINV(0.025,'cantidad pollos muertos'!J41+(1/2),1))</f>
        <v>249.57295194623754</v>
      </c>
      <c r="R42">
        <f>IF('cantidad pollos muertos'!J41="","",GAMMAINV(0.975,'cantidad pollos muertos'!J41+(1/2),1))</f>
        <v>315.32086948489945</v>
      </c>
      <c r="S42">
        <f>IF('cantidad pollos muertos'!K41="","",GAMMAINV(0.025,'cantidad pollos muertos'!K41+(1/2),1))</f>
        <v>32.396680742579541</v>
      </c>
      <c r="T42">
        <f>IF('cantidad pollos muertos'!K41="","",GAMMAINV(0.975,'cantidad pollos muertos'!K41+(1/2),1))</f>
        <v>58.494539771790699</v>
      </c>
      <c r="U42">
        <f>IF('cantidad pollos muertos'!L41="","",GAMMAINV(0.025,'cantidad pollos muertos'!L41+(1/2),1))</f>
        <v>34.962433543720138</v>
      </c>
      <c r="V42">
        <f>IF('cantidad pollos muertos'!L41="","",GAMMAINV(0.975,'cantidad pollos muertos'!L41+(1/2),1))</f>
        <v>61.928983302147522</v>
      </c>
      <c r="W42">
        <f>IF('cantidad pollos muertos'!M41="","",GAMMAINV(0.025,'cantidad pollos muertos'!M41+(1/2),1))</f>
        <v>131.09856179092077</v>
      </c>
      <c r="X42">
        <f>IF('cantidad pollos muertos'!M41="","",GAMMAINV(0.975,'cantidad pollos muertos'!M41+(1/2),1))</f>
        <v>179.79486049634806</v>
      </c>
      <c r="Y42">
        <f>IF('cantidad pollos muertos'!N41="","",GAMMAINV(0.025,'cantidad pollos muertos'!N41+(1/2),1))</f>
        <v>21.47513743774951</v>
      </c>
      <c r="Z42">
        <f>IF('cantidad pollos muertos'!N41="","",GAMMAINV(0.975,'cantidad pollos muertos'!N41+(1/2),1))</f>
        <v>43.414795283643059</v>
      </c>
      <c r="AA42" t="str">
        <f>IF('cantidad pollos muertos'!O41="","",GAMMAINV(0.025,'cantidad pollos muertos'!O41+(1/2),1))</f>
        <v/>
      </c>
      <c r="AB42" t="str">
        <f>IF('cantidad pollos muertos'!O41="","",GAMMAINV(0.975,'cantidad pollos muertos'!O41+(1/2),1))</f>
        <v/>
      </c>
      <c r="AC42">
        <f>IF('cantidad pollos muertos'!P41="","",GAMMAINV(0.025,'cantidad pollos muertos'!P41+(1/2),1))</f>
        <v>34.105612724253191</v>
      </c>
      <c r="AD42">
        <f>IF('cantidad pollos muertos'!P41="","",GAMMAINV(0.975,'cantidad pollos muertos'!P41+(1/2),1))</f>
        <v>60.785741514103385</v>
      </c>
      <c r="AE42">
        <f>IF('cantidad pollos muertos'!Q41="","",GAMMAINV(0.025,'cantidad pollos muertos'!Q41+(1/2),1))</f>
        <v>45.349793337168819</v>
      </c>
      <c r="AF42">
        <f>IF('cantidad pollos muertos'!Q41="","",GAMMAINV(0.975,'cantidad pollos muertos'!Q41+(1/2),1))</f>
        <v>75.542209670406564</v>
      </c>
      <c r="AG42">
        <f>IF('cantidad pollos muertos'!R41="","",GAMMAINV(0.025,'cantidad pollos muertos'!R41+(1/2),1))</f>
        <v>42.736375985688582</v>
      </c>
      <c r="AH42">
        <f>IF('cantidad pollos muertos'!R41="","",GAMMAINV(0.975,'cantidad pollos muertos'!R41+(1/2),1))</f>
        <v>72.155503971269738</v>
      </c>
      <c r="AK42">
        <f>IF('cantidad pollos muertos'!T41="","",GAMMAINV(0.025,'cantidad pollos muertos'!T41+(1/2),1))</f>
        <v>39.268200377991853</v>
      </c>
      <c r="AL42">
        <f>IF('cantidad pollos muertos'!T41="","",GAMMAINV(0.975,'cantidad pollos muertos'!T41+(1/2),1))</f>
        <v>67.623493487326883</v>
      </c>
      <c r="AM42">
        <f>IF('cantidad pollos muertos'!U41="","",GAMMAINV(0.025,'cantidad pollos muertos'!U41+(1/2),1))</f>
        <v>74.613924725044839</v>
      </c>
      <c r="AN42">
        <f>IF('cantidad pollos muertos'!U41="","",GAMMAINV(0.975,'cantidad pollos muertos'!U41+(1/2),1))</f>
        <v>112.27890302234732</v>
      </c>
      <c r="AO42">
        <f>IF('cantidad pollos muertos'!V41="","",GAMMAINV(0.025,'cantidad pollos muertos'!V41+(1/2),1))</f>
        <v>49.726594486708123</v>
      </c>
      <c r="AP42">
        <f>IF('cantidad pollos muertos'!V41="","",GAMMAINV(0.975,'cantidad pollos muertos'!V41+(1/2),1))</f>
        <v>81.165588027937574</v>
      </c>
      <c r="AQ42" t="str">
        <f>IF('cantidad pollos muertos'!W41="","",GAMMAINV(0.025,'cantidad pollos muertos'!W41+(1/2),1))</f>
        <v/>
      </c>
      <c r="AR42" t="str">
        <f>IF('cantidad pollos muertos'!W41="","",GAMMAINV(0.975,'cantidad pollos muertos'!W41+(1/2),1))</f>
        <v/>
      </c>
      <c r="AS42">
        <f>IF('cantidad pollos muertos'!X41="","",GAMMAINV(0.025,'cantidad pollos muertos'!X41+(1/2),1))</f>
        <v>58.548991431160559</v>
      </c>
      <c r="AT42">
        <f>IF('cantidad pollos muertos'!X41="","",GAMMAINV(0.975,'cantidad pollos muertos'!X41+(1/2),1))</f>
        <v>92.343477467217241</v>
      </c>
      <c r="AU42">
        <f>IF('cantidad pollos muertos'!Y41="","",GAMMAINV(0.025,'cantidad pollos muertos'!Y41+(1/2),1))</f>
        <v>51.484124143889233</v>
      </c>
      <c r="AV42">
        <f>IF('cantidad pollos muertos'!Y41="","",GAMMAINV(0.975,'cantidad pollos muertos'!Y41+(1/2),1))</f>
        <v>83.40812257489047</v>
      </c>
      <c r="AW42">
        <f>IF('cantidad pollos muertos'!Z41="","",GAMMAINV(0.025,'cantidad pollos muertos'!Z41+(1/2),1))</f>
        <v>25.632406636710915</v>
      </c>
      <c r="AX42">
        <f>IF('cantidad pollos muertos'!Z41="","",GAMMAINV(0.975,'cantidad pollos muertos'!Z41+(1/2),1))</f>
        <v>49.258131005783902</v>
      </c>
      <c r="AY42">
        <f>IF('cantidad pollos muertos'!AA41="","",GAMMAINV(0.025,'cantidad pollos muertos'!AA41+(1/2),1))</f>
        <v>39.268200377991853</v>
      </c>
      <c r="AZ42">
        <f>IF('cantidad pollos muertos'!AA41="","",GAMMAINV(0.975,'cantidad pollos muertos'!AA41+(1/2),1))</f>
        <v>67.623493487326883</v>
      </c>
    </row>
    <row r="43" spans="1:52" x14ac:dyDescent="0.25">
      <c r="A43" s="16">
        <v>41</v>
      </c>
      <c r="B43" t="s">
        <v>6</v>
      </c>
      <c r="C43">
        <f>IF('cantidad pollos muertos'!C42="","",GAMMAINV(0.025,'cantidad pollos muertos'!C42+(1/2),1))</f>
        <v>967.56538881400036</v>
      </c>
      <c r="D43">
        <f>IF('cantidad pollos muertos'!C42="","",GAMMAINV(0.975,'cantidad pollos muertos'!C42+(1/2),1))</f>
        <v>1093.3287847240811</v>
      </c>
      <c r="E43">
        <f>IF('cantidad pollos muertos'!D42="","",GAMMAINV(0.025,'cantidad pollos muertos'!D42+(1/2),1))</f>
        <v>1696.7950697366227</v>
      </c>
      <c r="F43">
        <f>IF('cantidad pollos muertos'!D42="","",GAMMAINV(0.975,'cantidad pollos muertos'!D42+(1/2),1))</f>
        <v>1862.0991595475402</v>
      </c>
      <c r="G43">
        <f>IF('cantidad pollos muertos'!E42="","",GAMMAINV(0.025,'cantidad pollos muertos'!E42+(1/2),1))</f>
        <v>4583.8313595495547</v>
      </c>
      <c r="H43">
        <f>IF('cantidad pollos muertos'!E42="","",GAMMAINV(0.975,'cantidad pollos muertos'!E42+(1/2),1))</f>
        <v>4853.0629174576852</v>
      </c>
      <c r="I43">
        <f>IF('cantidad pollos muertos'!F42="","",GAMMAINV(0.025,'cantidad pollos muertos'!F42+(1/2),1))</f>
        <v>871.66578222027056</v>
      </c>
      <c r="J43">
        <f>IF('cantidad pollos muertos'!F42="","",GAMMAINV(0.975,'cantidad pollos muertos'!F42+(1/2),1))</f>
        <v>991.22837723190105</v>
      </c>
      <c r="K43">
        <f>IF('cantidad pollos muertos'!G42="","",GAMMAINV(0.025,'cantidad pollos muertos'!G42+(1/2),1))</f>
        <v>699.6881198571507</v>
      </c>
      <c r="L43">
        <f>IF('cantidad pollos muertos'!G42="","",GAMMAINV(0.975,'cantidad pollos muertos'!G42+(1/2),1))</f>
        <v>807.20600494167547</v>
      </c>
      <c r="M43">
        <f>IF('cantidad pollos muertos'!H42="","",GAMMAINV(0.025,'cantidad pollos muertos'!H42+(1/2),1))</f>
        <v>478.65317839881567</v>
      </c>
      <c r="N43">
        <f>IF('cantidad pollos muertos'!H42="","",GAMMAINV(0.975,'cantidad pollos muertos'!H42+(1/2),1))</f>
        <v>568.24086663478749</v>
      </c>
      <c r="O43">
        <f>IF('cantidad pollos muertos'!I42="","",GAMMAINV(0.025,'cantidad pollos muertos'!I42+(1/2),1))</f>
        <v>864.89111119897188</v>
      </c>
      <c r="P43">
        <f>IF('cantidad pollos muertos'!I42="","",GAMMAINV(0.975,'cantidad pollos muertos'!I42+(1/2),1))</f>
        <v>984.00304714286347</v>
      </c>
      <c r="Q43">
        <f>IF('cantidad pollos muertos'!J42="","",GAMMAINV(0.025,'cantidad pollos muertos'!J42+(1/2),1))</f>
        <v>207.31662012126023</v>
      </c>
      <c r="R43">
        <f>IF('cantidad pollos muertos'!J42="","",GAMMAINV(0.975,'cantidad pollos muertos'!J42+(1/2),1))</f>
        <v>267.57710899176828</v>
      </c>
      <c r="S43">
        <f>IF('cantidad pollos muertos'!K42="","",GAMMAINV(0.025,'cantidad pollos muertos'!K42+(1/2),1))</f>
        <v>544.78626673606561</v>
      </c>
      <c r="T43">
        <f>IF('cantidad pollos muertos'!K42="","",GAMMAINV(0.975,'cantidad pollos muertos'!K42+(1/2),1))</f>
        <v>640.10780874442025</v>
      </c>
      <c r="U43">
        <f>IF('cantidad pollos muertos'!L42="","",GAMMAINV(0.025,'cantidad pollos muertos'!L42+(1/2),1))</f>
        <v>320.4495773113772</v>
      </c>
      <c r="V43">
        <f>IF('cantidad pollos muertos'!L42="","",GAMMAINV(0.975,'cantidad pollos muertos'!L42+(1/2),1))</f>
        <v>394.44434613993741</v>
      </c>
      <c r="W43">
        <f>IF('cantidad pollos muertos'!M42="","",GAMMAINV(0.025,'cantidad pollos muertos'!M42+(1/2),1))</f>
        <v>326.13938927201491</v>
      </c>
      <c r="X43">
        <f>IF('cantidad pollos muertos'!M42="","",GAMMAINV(0.975,'cantidad pollos muertos'!M42+(1/2),1))</f>
        <v>400.75454051541499</v>
      </c>
      <c r="Y43">
        <f>IF('cantidad pollos muertos'!N42="","",GAMMAINV(0.025,'cantidad pollos muertos'!N42+(1/2),1))</f>
        <v>398.41279238599486</v>
      </c>
      <c r="Z43">
        <f>IF('cantidad pollos muertos'!N42="","",GAMMAINV(0.975,'cantidad pollos muertos'!N42+(1/2),1))</f>
        <v>480.48120263840963</v>
      </c>
      <c r="AA43" t="str">
        <f>IF('cantidad pollos muertos'!O42="","",GAMMAINV(0.025,'cantidad pollos muertos'!O42+(1/2),1))</f>
        <v/>
      </c>
      <c r="AB43" t="str">
        <f>IF('cantidad pollos muertos'!O42="","",GAMMAINV(0.975,'cantidad pollos muertos'!O42+(1/2),1))</f>
        <v/>
      </c>
      <c r="AC43">
        <f>IF('cantidad pollos muertos'!P42="","",GAMMAINV(0.025,'cantidad pollos muertos'!P42+(1/2),1))</f>
        <v>1053.9032306909423</v>
      </c>
      <c r="AD43">
        <f>IF('cantidad pollos muertos'!P42="","",GAMMAINV(0.975,'cantidad pollos muertos'!P42+(1/2),1))</f>
        <v>1184.9909533811076</v>
      </c>
      <c r="AE43">
        <f>IF('cantidad pollos muertos'!Q42="","",GAMMAINV(0.025,'cantidad pollos muertos'!Q42+(1/2),1))</f>
        <v>599.5420158503897</v>
      </c>
      <c r="AF43">
        <f>IF('cantidad pollos muertos'!Q42="","",GAMMAINV(0.975,'cantidad pollos muertos'!Q42+(1/2),1))</f>
        <v>699.35207989231935</v>
      </c>
      <c r="AG43">
        <f>IF('cantidad pollos muertos'!R42="","",GAMMAINV(0.025,'cantidad pollos muertos'!R42+(1/2),1))</f>
        <v>485.35402391570221</v>
      </c>
      <c r="AH43">
        <f>IF('cantidad pollos muertos'!R42="","",GAMMAINV(0.975,'cantidad pollos muertos'!R42+(1/2),1))</f>
        <v>575.54002456863384</v>
      </c>
      <c r="AK43">
        <f>IF('cantidad pollos muertos'!T42="","",GAMMAINV(0.025,'cantidad pollos muertos'!T42+(1/2),1))</f>
        <v>616.85398327106361</v>
      </c>
      <c r="AL43">
        <f>IF('cantidad pollos muertos'!T42="","",GAMMAINV(0.975,'cantidad pollos muertos'!T42+(1/2),1))</f>
        <v>718.04011814983323</v>
      </c>
      <c r="AM43">
        <f>IF('cantidad pollos muertos'!U42="","",GAMMAINV(0.025,'cantidad pollos muertos'!U42+(1/2),1))</f>
        <v>630.32524835390916</v>
      </c>
      <c r="AN43">
        <f>IF('cantidad pollos muertos'!U42="","",GAMMAINV(0.975,'cantidad pollos muertos'!U42+(1/2),1))</f>
        <v>732.56885727557039</v>
      </c>
      <c r="AO43">
        <f>IF('cantidad pollos muertos'!V42="","",GAMMAINV(0.025,'cantidad pollos muertos'!V42+(1/2),1))</f>
        <v>529.4354853233375</v>
      </c>
      <c r="AP43">
        <f>IF('cantidad pollos muertos'!V42="","",GAMMAINV(0.975,'cantidad pollos muertos'!V42+(1/2),1))</f>
        <v>623.45858374760212</v>
      </c>
      <c r="AQ43" t="str">
        <f>IF('cantidad pollos muertos'!W42="","",GAMMAINV(0.025,'cantidad pollos muertos'!W42+(1/2),1))</f>
        <v/>
      </c>
      <c r="AR43" t="str">
        <f>IF('cantidad pollos muertos'!W42="","",GAMMAINV(0.975,'cantidad pollos muertos'!W42+(1/2),1))</f>
        <v/>
      </c>
      <c r="AS43">
        <f>IF('cantidad pollos muertos'!X42="","",GAMMAINV(0.025,'cantidad pollos muertos'!X42+(1/2),1))</f>
        <v>649.57926161311525</v>
      </c>
      <c r="AT43">
        <f>IF('cantidad pollos muertos'!X42="","",GAMMAINV(0.975,'cantidad pollos muertos'!X42+(1/2),1))</f>
        <v>753.31484973666045</v>
      </c>
      <c r="AU43">
        <f>IF('cantidad pollos muertos'!Y42="","",GAMMAINV(0.025,'cantidad pollos muertos'!Y42+(1/2),1))</f>
        <v>1092.7413514499617</v>
      </c>
      <c r="AV43">
        <f>IF('cantidad pollos muertos'!Y42="","",GAMMAINV(0.975,'cantidad pollos muertos'!Y42+(1/2),1))</f>
        <v>1226.1528368291172</v>
      </c>
      <c r="AW43">
        <f>IF('cantidad pollos muertos'!Z42="","",GAMMAINV(0.025,'cantidad pollos muertos'!Z42+(1/2),1))</f>
        <v>734.41692560469914</v>
      </c>
      <c r="AX43">
        <f>IF('cantidad pollos muertos'!Z42="","",GAMMAINV(0.975,'cantidad pollos muertos'!Z42+(1/2),1))</f>
        <v>844.47720746540165</v>
      </c>
      <c r="AY43">
        <f>IF('cantidad pollos muertos'!AA42="","",GAMMAINV(0.025,'cantidad pollos muertos'!AA42+(1/2),1))</f>
        <v>682.33512508149965</v>
      </c>
      <c r="AZ43">
        <f>IF('cantidad pollos muertos'!AA42="","",GAMMAINV(0.975,'cantidad pollos muertos'!AA42+(1/2),1))</f>
        <v>788.55899527749136</v>
      </c>
    </row>
    <row r="44" spans="1:52" x14ac:dyDescent="0.25">
      <c r="A44" s="16">
        <v>42</v>
      </c>
      <c r="B44" t="s">
        <v>4</v>
      </c>
      <c r="C44">
        <f>IF('cantidad pollos muertos'!C43="","",GAMMAINV(0.025,'cantidad pollos muertos'!C43+(1/2),1))</f>
        <v>985.01796057738704</v>
      </c>
      <c r="D44">
        <f>IF('cantidad pollos muertos'!C43="","",GAMMAINV(0.975,'cantidad pollos muertos'!C43+(1/2),1))</f>
        <v>1111.8762152356135</v>
      </c>
      <c r="E44">
        <f>IF('cantidad pollos muertos'!D43="","",GAMMAINV(0.025,'cantidad pollos muertos'!D43+(1/2),1))</f>
        <v>1357.3219889319423</v>
      </c>
      <c r="F44">
        <f>IF('cantidad pollos muertos'!D43="","",GAMMAINV(0.975,'cantidad pollos muertos'!D43+(1/2),1))</f>
        <v>1505.5722217138516</v>
      </c>
      <c r="G44">
        <f>IF('cantidad pollos muertos'!E43="","",GAMMAINV(0.025,'cantidad pollos muertos'!E43+(1/2),1))</f>
        <v>3960.1883460942354</v>
      </c>
      <c r="H44">
        <f>IF('cantidad pollos muertos'!E43="","",GAMMAINV(0.975,'cantidad pollos muertos'!E43+(1/2),1))</f>
        <v>4210.7059264379523</v>
      </c>
      <c r="I44">
        <f>IF('cantidad pollos muertos'!F43="","",GAMMAINV(0.025,'cantidad pollos muertos'!F43+(1/2),1))</f>
        <v>1526.9426730191165</v>
      </c>
      <c r="J44">
        <f>IF('cantidad pollos muertos'!F43="","",GAMMAINV(0.975,'cantidad pollos muertos'!F43+(1/2),1))</f>
        <v>1683.9515479567065</v>
      </c>
      <c r="K44">
        <f>IF('cantidad pollos muertos'!G43="","",GAMMAINV(0.025,'cantidad pollos muertos'!G43+(1/2),1))</f>
        <v>1114.110862795982</v>
      </c>
      <c r="L44">
        <f>IF('cantidad pollos muertos'!G43="","",GAMMAINV(0.975,'cantidad pollos muertos'!G43+(1/2),1))</f>
        <v>1248.7833276754016</v>
      </c>
      <c r="M44">
        <f>IF('cantidad pollos muertos'!H43="","",GAMMAINV(0.025,'cantidad pollos muertos'!H43+(1/2),1))</f>
        <v>608.19682197829161</v>
      </c>
      <c r="N44">
        <f>IF('cantidad pollos muertos'!H43="","",GAMMAINV(0.975,'cantidad pollos muertos'!H43+(1/2),1))</f>
        <v>708.69727664239463</v>
      </c>
      <c r="O44">
        <f>IF('cantidad pollos muertos'!I43="","",GAMMAINV(0.025,'cantidad pollos muertos'!I43+(1/2),1))</f>
        <v>678.47997729179644</v>
      </c>
      <c r="P44">
        <f>IF('cantidad pollos muertos'!I43="","",GAMMAINV(0.975,'cantidad pollos muertos'!I43+(1/2),1))</f>
        <v>784.41414205083629</v>
      </c>
      <c r="Q44">
        <f>IF('cantidad pollos muertos'!J43="","",GAMMAINV(0.025,'cantidad pollos muertos'!J43+(1/2),1))</f>
        <v>774.00403570024355</v>
      </c>
      <c r="R44">
        <f>IF('cantidad pollos muertos'!J43="","",GAMMAINV(0.975,'cantidad pollos muertos'!J43+(1/2),1))</f>
        <v>886.89010591510646</v>
      </c>
      <c r="S44">
        <f>IF('cantidad pollos muertos'!K43="","",GAMMAINV(0.025,'cantidad pollos muertos'!K43+(1/2),1))</f>
        <v>1169.5041407085198</v>
      </c>
      <c r="T44">
        <f>IF('cantidad pollos muertos'!K43="","",GAMMAINV(0.975,'cantidad pollos muertos'!K43+(1/2),1))</f>
        <v>1307.3900550802146</v>
      </c>
      <c r="U44">
        <f>IF('cantidad pollos muertos'!L43="","",GAMMAINV(0.025,'cantidad pollos muertos'!L43+(1/2),1))</f>
        <v>926.86164189107433</v>
      </c>
      <c r="V44">
        <f>IF('cantidad pollos muertos'!L43="","",GAMMAINV(0.975,'cantidad pollos muertos'!L43+(1/2),1))</f>
        <v>1050.0325260162265</v>
      </c>
      <c r="W44">
        <f>IF('cantidad pollos muertos'!M43="","",GAMMAINV(0.025,'cantidad pollos muertos'!M43+(1/2),1))</f>
        <v>2147.6986830558167</v>
      </c>
      <c r="X44">
        <f>IF('cantidad pollos muertos'!M43="","",GAMMAINV(0.975,'cantidad pollos muertos'!M43+(1/2),1))</f>
        <v>2333.19556199818</v>
      </c>
      <c r="Y44">
        <f>IF('cantidad pollos muertos'!N43="","",GAMMAINV(0.025,'cantidad pollos muertos'!N43+(1/2),1))</f>
        <v>560.14577343757105</v>
      </c>
      <c r="Z44">
        <f>IF('cantidad pollos muertos'!N43="","",GAMMAINV(0.975,'cantidad pollos muertos'!N43+(1/2),1))</f>
        <v>656.74830811463994</v>
      </c>
      <c r="AA44" t="str">
        <f>IF('cantidad pollos muertos'!O43="","",GAMMAINV(0.025,'cantidad pollos muertos'!O43+(1/2),1))</f>
        <v/>
      </c>
      <c r="AB44" t="str">
        <f>IF('cantidad pollos muertos'!O43="","",GAMMAINV(0.975,'cantidad pollos muertos'!O43+(1/2),1))</f>
        <v/>
      </c>
      <c r="AC44">
        <f>IF('cantidad pollos muertos'!P43="","",GAMMAINV(0.025,'cantidad pollos muertos'!P43+(1/2),1))</f>
        <v>515.05237774304203</v>
      </c>
      <c r="AD44">
        <f>IF('cantidad pollos muertos'!P43="","",GAMMAINV(0.975,'cantidad pollos muertos'!P43+(1/2),1))</f>
        <v>607.84168498639417</v>
      </c>
      <c r="AE44">
        <f>IF('cantidad pollos muertos'!Q43="","",GAMMAINV(0.025,'cantidad pollos muertos'!Q43+(1/2),1))</f>
        <v>638.02555498188599</v>
      </c>
      <c r="AF44">
        <f>IF('cantidad pollos muertos'!Q43="","",GAMMAINV(0.975,'cantidad pollos muertos'!Q43+(1/2),1))</f>
        <v>740.86855297561283</v>
      </c>
      <c r="AG44">
        <f>IF('cantidad pollos muertos'!R43="","",GAMMAINV(0.025,'cantidad pollos muertos'!R43+(1/2),1))</f>
        <v>468.12735781353183</v>
      </c>
      <c r="AH44">
        <f>IF('cantidad pollos muertos'!R43="","",GAMMAINV(0.975,'cantidad pollos muertos'!R43+(1/2),1))</f>
        <v>556.76668160653355</v>
      </c>
      <c r="AK44">
        <f>IF('cantidad pollos muertos'!T43="","",GAMMAINV(0.025,'cantidad pollos muertos'!T43+(1/2),1))</f>
        <v>306.23667036548909</v>
      </c>
      <c r="AL44">
        <f>IF('cantidad pollos muertos'!T43="","",GAMMAINV(0.975,'cantidad pollos muertos'!T43+(1/2),1))</f>
        <v>378.65723627044298</v>
      </c>
      <c r="AM44">
        <f>IF('cantidad pollos muertos'!U43="","",GAMMAINV(0.025,'cantidad pollos muertos'!U43+(1/2),1))</f>
        <v>558.22536986442151</v>
      </c>
      <c r="AN44">
        <f>IF('cantidad pollos muertos'!U43="","",GAMMAINV(0.975,'cantidad pollos muertos'!U43+(1/2),1))</f>
        <v>654.66871094638259</v>
      </c>
      <c r="AO44">
        <f>IF('cantidad pollos muertos'!V43="","",GAMMAINV(0.025,'cantidad pollos muertos'!V43+(1/2),1))</f>
        <v>419.39563081080354</v>
      </c>
      <c r="AP44">
        <f>IF('cantidad pollos muertos'!V43="","",GAMMAINV(0.975,'cantidad pollos muertos'!V43+(1/2),1))</f>
        <v>503.49837907603734</v>
      </c>
      <c r="AQ44" t="str">
        <f>IF('cantidad pollos muertos'!W43="","",GAMMAINV(0.025,'cantidad pollos muertos'!W43+(1/2),1))</f>
        <v/>
      </c>
      <c r="AR44" t="str">
        <f>IF('cantidad pollos muertos'!W43="","",GAMMAINV(0.975,'cantidad pollos muertos'!W43+(1/2),1))</f>
        <v/>
      </c>
      <c r="AS44">
        <f>IF('cantidad pollos muertos'!X43="","",GAMMAINV(0.025,'cantidad pollos muertos'!X43+(1/2),1))</f>
        <v>771.10621644776347</v>
      </c>
      <c r="AT44">
        <f>IF('cantidad pollos muertos'!X43="","",GAMMAINV(0.975,'cantidad pollos muertos'!X43+(1/2),1))</f>
        <v>883.78792457108455</v>
      </c>
      <c r="AU44">
        <f>IF('cantidad pollos muertos'!Y43="","",GAMMAINV(0.025,'cantidad pollos muertos'!Y43+(1/2),1))</f>
        <v>1140.3450584936097</v>
      </c>
      <c r="AV44">
        <f>IF('cantidad pollos muertos'!Y43="","",GAMMAINV(0.975,'cantidad pollos muertos'!Y43+(1/2),1))</f>
        <v>1276.5491345591151</v>
      </c>
      <c r="AW44">
        <f>IF('cantidad pollos muertos'!Z43="","",GAMMAINV(0.025,'cantidad pollos muertos'!Z43+(1/2),1))</f>
        <v>894.89959162197033</v>
      </c>
      <c r="AX44">
        <f>IF('cantidad pollos muertos'!Z43="","",GAMMAINV(0.975,'cantidad pollos muertos'!Z43+(1/2),1))</f>
        <v>1015.9945715133839</v>
      </c>
      <c r="AY44">
        <f>IF('cantidad pollos muertos'!AA43="","",GAMMAINV(0.025,'cantidad pollos muertos'!AA43+(1/2),1))</f>
        <v>1571.8251686833303</v>
      </c>
      <c r="AZ44">
        <f>IF('cantidad pollos muertos'!AA43="","",GAMMAINV(0.975,'cantidad pollos muertos'!AA43+(1/2),1))</f>
        <v>1731.0690546593275</v>
      </c>
    </row>
    <row r="45" spans="1:52" x14ac:dyDescent="0.25">
      <c r="A45" s="16">
        <v>43</v>
      </c>
      <c r="B45" t="s">
        <v>2</v>
      </c>
      <c r="C45">
        <f>IF('cantidad pollos muertos'!C44="","",GAMMAINV(0.025,'cantidad pollos muertos'!C44+(1/2),1))</f>
        <v>83.620315112988024</v>
      </c>
      <c r="D45">
        <f>IF('cantidad pollos muertos'!C44="","",GAMMAINV(0.975,'cantidad pollos muertos'!C44+(1/2),1))</f>
        <v>123.27265734594629</v>
      </c>
      <c r="E45">
        <f>IF('cantidad pollos muertos'!D44="","",GAMMAINV(0.025,'cantidad pollos muertos'!D44+(1/2),1))</f>
        <v>82.717424459465121</v>
      </c>
      <c r="F45">
        <f>IF('cantidad pollos muertos'!D44="","",GAMMAINV(0.975,'cantidad pollos muertos'!D44+(1/2),1))</f>
        <v>122.17553481598543</v>
      </c>
      <c r="G45">
        <f>IF('cantidad pollos muertos'!E44="","",GAMMAINV(0.025,'cantidad pollos muertos'!E44+(1/2),1))</f>
        <v>115.47868500239804</v>
      </c>
      <c r="H45">
        <f>IF('cantidad pollos muertos'!E44="","",GAMMAINV(0.975,'cantidad pollos muertos'!E44+(1/2),1))</f>
        <v>161.41462775614207</v>
      </c>
      <c r="I45">
        <f>IF('cantidad pollos muertos'!F44="","",GAMMAINV(0.025,'cantidad pollos muertos'!F44+(1/2),1))</f>
        <v>107.24403913202086</v>
      </c>
      <c r="J45">
        <f>IF('cantidad pollos muertos'!F44="","",GAMMAINV(0.975,'cantidad pollos muertos'!F44+(1/2),1))</f>
        <v>151.64920387554514</v>
      </c>
      <c r="K45">
        <f>IF('cantidad pollos muertos'!G44="","",GAMMAINV(0.025,'cantidad pollos muertos'!G44+(1/2),1))</f>
        <v>87.236542631327438</v>
      </c>
      <c r="L45">
        <f>IF('cantidad pollos muertos'!G44="","",GAMMAINV(0.975,'cantidad pollos muertos'!G44+(1/2),1))</f>
        <v>127.65648007746864</v>
      </c>
      <c r="M45">
        <f>IF('cantidad pollos muertos'!H44="","",GAMMAINV(0.025,'cantidad pollos muertos'!H44+(1/2),1))</f>
        <v>51.484124143889233</v>
      </c>
      <c r="N45">
        <f>IF('cantidad pollos muertos'!H44="","",GAMMAINV(0.975,'cantidad pollos muertos'!H44+(1/2),1))</f>
        <v>83.40812257489047</v>
      </c>
      <c r="O45">
        <f>IF('cantidad pollos muertos'!I44="","",GAMMAINV(0.025,'cantidad pollos muertos'!I44+(1/2),1))</f>
        <v>55.893475743516525</v>
      </c>
      <c r="P45">
        <f>IF('cantidad pollos muertos'!I44="","",GAMMAINV(0.975,'cantidad pollos muertos'!I44+(1/2),1))</f>
        <v>88.998915692959812</v>
      </c>
      <c r="Q45">
        <f>IF('cantidad pollos muertos'!J44="","",GAMMAINV(0.025,'cantidad pollos muertos'!J44+(1/2),1))</f>
        <v>40.999841622666459</v>
      </c>
      <c r="R45">
        <f>IF('cantidad pollos muertos'!J44="","",GAMMAINV(0.975,'cantidad pollos muertos'!J44+(1/2),1))</f>
        <v>69.891948725310272</v>
      </c>
      <c r="S45">
        <f>IF('cantidad pollos muertos'!K44="","",GAMMAINV(0.025,'cantidad pollos muertos'!K44+(1/2),1))</f>
        <v>53.245281263312236</v>
      </c>
      <c r="T45">
        <f>IF('cantidad pollos muertos'!K44="","",GAMMAINV(0.975,'cantidad pollos muertos'!K44+(1/2),1))</f>
        <v>85.647025890944377</v>
      </c>
      <c r="U45">
        <f>IF('cantidad pollos muertos'!L44="","",GAMMAINV(0.025,'cantidad pollos muertos'!L44+(1/2),1))</f>
        <v>132.94130350503522</v>
      </c>
      <c r="V45">
        <f>IF('cantidad pollos muertos'!L44="","",GAMMAINV(0.975,'cantidad pollos muertos'!L44+(1/2),1))</f>
        <v>181.95213009999131</v>
      </c>
      <c r="W45">
        <f>IF('cantidad pollos muertos'!M44="","",GAMMAINV(0.025,'cantidad pollos muertos'!M44+(1/2),1))</f>
        <v>66.555282724745524</v>
      </c>
      <c r="X45">
        <f>IF('cantidad pollos muertos'!M44="","",GAMMAINV(0.975,'cantidad pollos muertos'!M44+(1/2),1))</f>
        <v>102.33738501995983</v>
      </c>
      <c r="Y45">
        <f>IF('cantidad pollos muertos'!N44="","",GAMMAINV(0.025,'cantidad pollos muertos'!N44+(1/2),1))</f>
        <v>67.448256305265616</v>
      </c>
      <c r="Z45">
        <f>IF('cantidad pollos muertos'!N44="","",GAMMAINV(0.975,'cantidad pollos muertos'!N44+(1/2),1))</f>
        <v>103.44443090775799</v>
      </c>
      <c r="AA45" t="str">
        <f>IF('cantidad pollos muertos'!O44="","",GAMMAINV(0.025,'cantidad pollos muertos'!O44+(1/2),1))</f>
        <v/>
      </c>
      <c r="AB45" t="str">
        <f>IF('cantidad pollos muertos'!O44="","",GAMMAINV(0.975,'cantidad pollos muertos'!O44+(1/2),1))</f>
        <v/>
      </c>
      <c r="AC45">
        <f>IF('cantidad pollos muertos'!P44="","",GAMMAINV(0.025,'cantidad pollos muertos'!P44+(1/2),1))</f>
        <v>33.250344584097988</v>
      </c>
      <c r="AD45">
        <f>IF('cantidad pollos muertos'!P44="","",GAMMAINV(0.975,'cantidad pollos muertos'!P44+(1/2),1))</f>
        <v>59.640944273247818</v>
      </c>
      <c r="AE45">
        <f>IF('cantidad pollos muertos'!Q44="","",GAMMAINV(0.025,'cantidad pollos muertos'!Q44+(1/2),1))</f>
        <v>48.849242700029897</v>
      </c>
      <c r="AF45">
        <f>IF('cantidad pollos muertos'!Q44="","",GAMMAINV(0.975,'cantidad pollos muertos'!Q44+(1/2),1))</f>
        <v>80.042906187400447</v>
      </c>
      <c r="AG45">
        <f>IF('cantidad pollos muertos'!R44="","",GAMMAINV(0.025,'cantidad pollos muertos'!R44+(1/2),1))</f>
        <v>60.323184053048578</v>
      </c>
      <c r="AH45">
        <f>IF('cantidad pollos muertos'!R44="","",GAMMAINV(0.975,'cantidad pollos muertos'!R44+(1/2),1))</f>
        <v>94.569333095614553</v>
      </c>
      <c r="AK45">
        <f>IF('cantidad pollos muertos'!T44="","",GAMMAINV(0.025,'cantidad pollos muertos'!T44+(1/2),1))</f>
        <v>55.893475743516525</v>
      </c>
      <c r="AL45">
        <f>IF('cantidad pollos muertos'!T44="","",GAMMAINV(0.975,'cantidad pollos muertos'!T44+(1/2),1))</f>
        <v>88.998915692959812</v>
      </c>
      <c r="AM45">
        <f>IF('cantidad pollos muertos'!U44="","",GAMMAINV(0.025,'cantidad pollos muertos'!U44+(1/2),1))</f>
        <v>47.097478066231957</v>
      </c>
      <c r="AN45">
        <f>IF('cantidad pollos muertos'!U44="","",GAMMAINV(0.975,'cantidad pollos muertos'!U44+(1/2),1))</f>
        <v>77.794600267046718</v>
      </c>
      <c r="AO45">
        <f>IF('cantidad pollos muertos'!V44="","",GAMMAINV(0.025,'cantidad pollos muertos'!V44+(1/2),1))</f>
        <v>25.632406636710915</v>
      </c>
      <c r="AP45">
        <f>IF('cantidad pollos muertos'!V44="","",GAMMAINV(0.975,'cantidad pollos muertos'!V44+(1/2),1))</f>
        <v>49.258131005783902</v>
      </c>
      <c r="AQ45" t="str">
        <f>IF('cantidad pollos muertos'!W44="","",GAMMAINV(0.025,'cantidad pollos muertos'!W44+(1/2),1))</f>
        <v/>
      </c>
      <c r="AR45" t="str">
        <f>IF('cantidad pollos muertos'!W44="","",GAMMAINV(0.975,'cantidad pollos muertos'!W44+(1/2),1))</f>
        <v/>
      </c>
      <c r="AS45">
        <f>IF('cantidad pollos muertos'!X44="","",GAMMAINV(0.025,'cantidad pollos muertos'!X44+(1/2),1))</f>
        <v>47.972862736724181</v>
      </c>
      <c r="AT45">
        <f>IF('cantidad pollos muertos'!X44="","",GAMMAINV(0.975,'cantidad pollos muertos'!X44+(1/2),1))</f>
        <v>78.919251441282341</v>
      </c>
      <c r="AU45">
        <f>IF('cantidad pollos muertos'!Y44="","",GAMMAINV(0.025,'cantidad pollos muertos'!Y44+(1/2),1))</f>
        <v>60.323184053048578</v>
      </c>
      <c r="AV45">
        <f>IF('cantidad pollos muertos'!Y44="","",GAMMAINV(0.975,'cantidad pollos muertos'!Y44+(1/2),1))</f>
        <v>94.569333095614553</v>
      </c>
      <c r="AW45">
        <f>IF('cantidad pollos muertos'!Z44="","",GAMMAINV(0.025,'cantidad pollos muertos'!Z44+(1/2),1))</f>
        <v>62.100315262370202</v>
      </c>
      <c r="AX45">
        <f>IF('cantidad pollos muertos'!Z44="","",GAMMAINV(0.975,'cantidad pollos muertos'!Z44+(1/2),1))</f>
        <v>96.792247666792676</v>
      </c>
      <c r="AY45">
        <f>IF('cantidad pollos muertos'!AA44="","",GAMMAINV(0.025,'cantidad pollos muertos'!AA44+(1/2),1))</f>
        <v>74.613924725044839</v>
      </c>
      <c r="AZ45">
        <f>IF('cantidad pollos muertos'!AA44="","",GAMMAINV(0.975,'cantidad pollos muertos'!AA44+(1/2),1))</f>
        <v>112.27890302234732</v>
      </c>
    </row>
    <row r="46" spans="1:52" x14ac:dyDescent="0.25">
      <c r="A46" s="16">
        <v>44</v>
      </c>
      <c r="B46" t="s">
        <v>29</v>
      </c>
      <c r="C46">
        <f>IF('cantidad pollos muertos'!C45="","",GAMMAINV(0.025,'cantidad pollos muertos'!C45+(1/2),1))</f>
        <v>132.0198061058029</v>
      </c>
      <c r="D46">
        <f>IF('cantidad pollos muertos'!C45="","",GAMMAINV(0.975,'cantidad pollos muertos'!C45+(1/2),1))</f>
        <v>180.87362187681995</v>
      </c>
      <c r="E46">
        <f>IF('cantidad pollos muertos'!D45="","",GAMMAINV(0.025,'cantidad pollos muertos'!D45+(1/2),1))</f>
        <v>535.19098313718803</v>
      </c>
      <c r="F46">
        <f>IF('cantidad pollos muertos'!D45="","",GAMMAINV(0.975,'cantidad pollos muertos'!D45+(1/2),1))</f>
        <v>629.70308837869106</v>
      </c>
      <c r="G46">
        <f>IF('cantidad pollos muertos'!E45="","",GAMMAINV(0.025,'cantidad pollos muertos'!E45+(1/2),1))</f>
        <v>640.91361929566665</v>
      </c>
      <c r="H46">
        <f>IF('cantidad pollos muertos'!E45="","",GAMMAINV(0.975,'cantidad pollos muertos'!E45+(1/2),1))</f>
        <v>743.98048952094484</v>
      </c>
      <c r="I46">
        <f>IF('cantidad pollos muertos'!F45="","",GAMMAINV(0.025,'cantidad pollos muertos'!F45+(1/2),1))</f>
        <v>362.23179958488959</v>
      </c>
      <c r="J46">
        <f>IF('cantidad pollos muertos'!F45="","",GAMMAINV(0.975,'cantidad pollos muertos'!F45+(1/2),1))</f>
        <v>440.66216591868124</v>
      </c>
      <c r="K46">
        <f>IF('cantidad pollos muertos'!G45="","",GAMMAINV(0.025,'cantidad pollos muertos'!G45+(1/2),1))</f>
        <v>75.512217647445581</v>
      </c>
      <c r="L46">
        <f>IF('cantidad pollos muertos'!G45="","",GAMMAINV(0.975,'cantidad pollos muertos'!G45+(1/2),1))</f>
        <v>113.38062596936612</v>
      </c>
      <c r="M46">
        <f>IF('cantidad pollos muertos'!H45="","",GAMMAINV(0.025,'cantidad pollos muertos'!H45+(1/2),1))</f>
        <v>72.819004490068878</v>
      </c>
      <c r="N46">
        <f>IF('cantidad pollos muertos'!H45="","",GAMMAINV(0.975,'cantidad pollos muertos'!H45+(1/2),1))</f>
        <v>110.07379046221725</v>
      </c>
      <c r="O46">
        <f>IF('cantidad pollos muertos'!I45="","",GAMMAINV(0.025,'cantidad pollos muertos'!I45+(1/2),1))</f>
        <v>80.01166316279793</v>
      </c>
      <c r="P46">
        <f>IF('cantidad pollos muertos'!I45="","",GAMMAINV(0.975,'cantidad pollos muertos'!I45+(1/2),1))</f>
        <v>118.88125495026803</v>
      </c>
      <c r="Q46">
        <f>IF('cantidad pollos muertos'!J45="","",GAMMAINV(0.025,'cantidad pollos muertos'!J45+(1/2),1))</f>
        <v>49.726594486708123</v>
      </c>
      <c r="R46">
        <f>IF('cantidad pollos muertos'!J45="","",GAMMAINV(0.975,'cantidad pollos muertos'!J45+(1/2),1))</f>
        <v>81.165588027937574</v>
      </c>
      <c r="S46">
        <f>IF('cantidad pollos muertos'!K45="","",GAMMAINV(0.025,'cantidad pollos muertos'!K45+(1/2),1))</f>
        <v>72.819004490068878</v>
      </c>
      <c r="T46">
        <f>IF('cantidad pollos muertos'!K45="","",GAMMAINV(0.975,'cantidad pollos muertos'!K45+(1/2),1))</f>
        <v>110.07379046221725</v>
      </c>
      <c r="U46">
        <f>IF('cantidad pollos muertos'!L45="","",GAMMAINV(0.025,'cantidad pollos muertos'!L45+(1/2),1))</f>
        <v>235.46134851689186</v>
      </c>
      <c r="V46">
        <f>IF('cantidad pollos muertos'!L45="","",GAMMAINV(0.975,'cantidad pollos muertos'!L45+(1/2),1))</f>
        <v>299.43244561028706</v>
      </c>
      <c r="W46">
        <f>IF('cantidad pollos muertos'!M45="","",GAMMAINV(0.025,'cantidad pollos muertos'!M45+(1/2),1))</f>
        <v>87.236542631327438</v>
      </c>
      <c r="X46">
        <f>IF('cantidad pollos muertos'!M45="","",GAMMAINV(0.975,'cantidad pollos muertos'!M45+(1/2),1))</f>
        <v>127.65648007746864</v>
      </c>
      <c r="Y46">
        <f>IF('cantidad pollos muertos'!N45="","",GAMMAINV(0.025,'cantidad pollos muertos'!N45+(1/2),1))</f>
        <v>51.484124143889233</v>
      </c>
      <c r="Z46">
        <f>IF('cantidad pollos muertos'!N45="","",GAMMAINV(0.975,'cantidad pollos muertos'!N45+(1/2),1))</f>
        <v>83.40812257489047</v>
      </c>
      <c r="AA46" t="str">
        <f>IF('cantidad pollos muertos'!O45="","",GAMMAINV(0.025,'cantidad pollos muertos'!O45+(1/2),1))</f>
        <v/>
      </c>
      <c r="AB46" t="str">
        <f>IF('cantidad pollos muertos'!O45="","",GAMMAINV(0.975,'cantidad pollos muertos'!O45+(1/2),1))</f>
        <v/>
      </c>
      <c r="AC46">
        <f>IF('cantidad pollos muertos'!P45="","",GAMMAINV(0.025,'cantidad pollos muertos'!P45+(1/2),1))</f>
        <v>66.555282724745524</v>
      </c>
      <c r="AD46">
        <f>IF('cantidad pollos muertos'!P45="","",GAMMAINV(0.975,'cantidad pollos muertos'!P45+(1/2),1))</f>
        <v>102.33738501995983</v>
      </c>
      <c r="AE46">
        <f>IF('cantidad pollos muertos'!Q45="","",GAMMAINV(0.025,'cantidad pollos muertos'!Q45+(1/2),1))</f>
        <v>54.127170276499882</v>
      </c>
      <c r="AF46">
        <f>IF('cantidad pollos muertos'!Q45="","",GAMMAINV(0.975,'cantidad pollos muertos'!Q45+(1/2),1))</f>
        <v>86.765165784440967</v>
      </c>
      <c r="AG46">
        <f>IF('cantidad pollos muertos'!R45="","",GAMMAINV(0.025,'cantidad pollos muertos'!R45+(1/2),1))</f>
        <v>42.736375985688582</v>
      </c>
      <c r="AH46">
        <f>IF('cantidad pollos muertos'!R45="","",GAMMAINV(0.975,'cantidad pollos muertos'!R45+(1/2),1))</f>
        <v>72.155503971269738</v>
      </c>
      <c r="AK46">
        <f>IF('cantidad pollos muertos'!T45="","",GAMMAINV(0.025,'cantidad pollos muertos'!T45+(1/2),1))</f>
        <v>96.307567312785139</v>
      </c>
      <c r="AL46">
        <f>IF('cantidad pollos muertos'!T45="","",GAMMAINV(0.975,'cantidad pollos muertos'!T45+(1/2),1))</f>
        <v>138.5855658778643</v>
      </c>
      <c r="AM46">
        <f>IF('cantidad pollos muertos'!U45="","",GAMMAINV(0.025,'cantidad pollos muertos'!U45+(1/2),1))</f>
        <v>28.154451416719834</v>
      </c>
      <c r="AN46">
        <f>IF('cantidad pollos muertos'!U45="","",GAMMAINV(0.975,'cantidad pollos muertos'!U45+(1/2),1))</f>
        <v>52.736375009151523</v>
      </c>
      <c r="AO46">
        <f>IF('cantidad pollos muertos'!V45="","",GAMMAINV(0.025,'cantidad pollos muertos'!V45+(1/2),1))</f>
        <v>73.71618397550337</v>
      </c>
      <c r="AP46">
        <f>IF('cantidad pollos muertos'!V45="","",GAMMAINV(0.975,'cantidad pollos muertos'!V45+(1/2),1))</f>
        <v>111.17662755424323</v>
      </c>
      <c r="AQ46" t="str">
        <f>IF('cantidad pollos muertos'!W45="","",GAMMAINV(0.025,'cantidad pollos muertos'!W45+(1/2),1))</f>
        <v/>
      </c>
      <c r="AR46" t="str">
        <f>IF('cantidad pollos muertos'!W45="","",GAMMAINV(0.975,'cantidad pollos muertos'!W45+(1/2),1))</f>
        <v/>
      </c>
      <c r="AS46">
        <f>IF('cantidad pollos muertos'!X45="","",GAMMAINV(0.025,'cantidad pollos muertos'!X45+(1/2),1))</f>
        <v>87.236542631327438</v>
      </c>
      <c r="AT46">
        <f>IF('cantidad pollos muertos'!X45="","",GAMMAINV(0.975,'cantidad pollos muertos'!X45+(1/2),1))</f>
        <v>127.65648007746864</v>
      </c>
      <c r="AU46">
        <f>IF('cantidad pollos muertos'!Y45="","",GAMMAINV(0.025,'cantidad pollos muertos'!Y45+(1/2),1))</f>
        <v>72.819004490068878</v>
      </c>
      <c r="AV46">
        <f>IF('cantidad pollos muertos'!Y45="","",GAMMAINV(0.975,'cantidad pollos muertos'!Y45+(1/2),1))</f>
        <v>110.07379046221725</v>
      </c>
      <c r="AW46">
        <f>IF('cantidad pollos muertos'!Z45="","",GAMMAINV(0.025,'cantidad pollos muertos'!Z45+(1/2),1))</f>
        <v>99.947212199714798</v>
      </c>
      <c r="AX46">
        <f>IF('cantidad pollos muertos'!Z45="","",GAMMAINV(0.975,'cantidad pollos muertos'!Z45+(1/2),1))</f>
        <v>142.94596003402984</v>
      </c>
      <c r="AY46">
        <f>IF('cantidad pollos muertos'!AA45="","",GAMMAINV(0.025,'cantidad pollos muertos'!AA45+(1/2),1))</f>
        <v>160.69311677000476</v>
      </c>
      <c r="AZ46">
        <f>IF('cantidad pollos muertos'!AA45="","",GAMMAINV(0.975,'cantidad pollos muertos'!AA45+(1/2),1))</f>
        <v>214.20045741674338</v>
      </c>
    </row>
    <row r="47" spans="1:52" x14ac:dyDescent="0.25">
      <c r="A47" s="16">
        <v>45</v>
      </c>
      <c r="B47" t="s">
        <v>22</v>
      </c>
      <c r="C47">
        <f>IF('cantidad pollos muertos'!C46="","",GAMMAINV(0.025,'cantidad pollos muertos'!C46+(1/2),1))</f>
        <v>28.999208263699717</v>
      </c>
      <c r="D47">
        <f>IF('cantidad pollos muertos'!C46="","",GAMMAINV(0.975,'cantidad pollos muertos'!C46+(1/2),1))</f>
        <v>53.891704832667266</v>
      </c>
      <c r="E47">
        <f>IF('cantidad pollos muertos'!D46="","",GAMMAINV(0.025,'cantidad pollos muertos'!D46+(1/2),1))</f>
        <v>27.311679260779517</v>
      </c>
      <c r="F47">
        <f>IF('cantidad pollos muertos'!D46="","",GAMMAINV(0.975,'cantidad pollos muertos'!D46+(1/2),1))</f>
        <v>51.579055950673293</v>
      </c>
      <c r="G47">
        <f>IF('cantidad pollos muertos'!E46="","",GAMMAINV(0.025,'cantidad pollos muertos'!E46+(1/2),1))</f>
        <v>40.133392287067011</v>
      </c>
      <c r="H47">
        <f>IF('cantidad pollos muertos'!E46="","",GAMMAINV(0.975,'cantidad pollos muertos'!E46+(1/2),1))</f>
        <v>68.758350727289638</v>
      </c>
      <c r="I47">
        <f>IF('cantidad pollos muertos'!F46="","",GAMMAINV(0.025,'cantidad pollos muertos'!F46+(1/2),1))</f>
        <v>32.396680742579541</v>
      </c>
      <c r="J47">
        <f>IF('cantidad pollos muertos'!F46="","",GAMMAINV(0.975,'cantidad pollos muertos'!F46+(1/2),1))</f>
        <v>58.494539771790699</v>
      </c>
      <c r="K47">
        <f>IF('cantidad pollos muertos'!G46="","",GAMMAINV(0.025,'cantidad pollos muertos'!G46+(1/2),1))</f>
        <v>54.127170276499882</v>
      </c>
      <c r="L47">
        <f>IF('cantidad pollos muertos'!G46="","",GAMMAINV(0.975,'cantidad pollos muertos'!G46+(1/2),1))</f>
        <v>86.765165784440967</v>
      </c>
      <c r="M47">
        <f>IF('cantidad pollos muertos'!H46="","",GAMMAINV(0.025,'cantidad pollos muertos'!H46+(1/2),1))</f>
        <v>25.632406636710915</v>
      </c>
      <c r="N47">
        <f>IF('cantidad pollos muertos'!H46="","",GAMMAINV(0.975,'cantidad pollos muertos'!H46+(1/2),1))</f>
        <v>49.258131005783902</v>
      </c>
      <c r="O47">
        <f>IF('cantidad pollos muertos'!I46="","",GAMMAINV(0.025,'cantidad pollos muertos'!I46+(1/2),1))</f>
        <v>15.777458231333561</v>
      </c>
      <c r="P47">
        <f>IF('cantidad pollos muertos'!I46="","",GAMMAINV(0.975,'cantidad pollos muertos'!I46+(1/2),1))</f>
        <v>35.11120678321727</v>
      </c>
      <c r="Q47">
        <f>IF('cantidad pollos muertos'!J46="","",GAMMAINV(0.025,'cantidad pollos muertos'!J46+(1/2),1))</f>
        <v>30.694387291605764</v>
      </c>
      <c r="R47">
        <f>IF('cantidad pollos muertos'!J46="","",GAMMAINV(0.975,'cantidad pollos muertos'!J46+(1/2),1))</f>
        <v>56.196686807634066</v>
      </c>
      <c r="S47">
        <f>IF('cantidad pollos muertos'!K46="","",GAMMAINV(0.025,'cantidad pollos muertos'!K46+(1/2),1))</f>
        <v>3.1310688975216245</v>
      </c>
      <c r="T47">
        <f>IF('cantidad pollos muertos'!K46="","",GAMMAINV(0.975,'cantidad pollos muertos'!K46+(1/2),1))</f>
        <v>13.744196431721486</v>
      </c>
      <c r="U47">
        <f>IF('cantidad pollos muertos'!L46="","",GAMMAINV(0.025,'cantidad pollos muertos'!L46+(1/2),1))</f>
        <v>37.5417353745407</v>
      </c>
      <c r="V47">
        <f>IF('cantidad pollos muertos'!L46="","",GAMMAINV(0.975,'cantidad pollos muertos'!L46+(1/2),1))</f>
        <v>65.349854312032974</v>
      </c>
      <c r="W47">
        <f>IF('cantidad pollos muertos'!M46="","",GAMMAINV(0.025,'cantidad pollos muertos'!M46+(1/2),1))</f>
        <v>45.349793337168819</v>
      </c>
      <c r="X47">
        <f>IF('cantidad pollos muertos'!M46="","",GAMMAINV(0.975,'cantidad pollos muertos'!M46+(1/2),1))</f>
        <v>75.542209670406564</v>
      </c>
      <c r="Y47">
        <f>IF('cantidad pollos muertos'!N46="","",GAMMAINV(0.025,'cantidad pollos muertos'!N46+(1/2),1))</f>
        <v>33.250344584097988</v>
      </c>
      <c r="Z47">
        <f>IF('cantidad pollos muertos'!N46="","",GAMMAINV(0.975,'cantidad pollos muertos'!N46+(1/2),1))</f>
        <v>59.640944273247818</v>
      </c>
      <c r="AA47" t="str">
        <f>IF('cantidad pollos muertos'!O46="","",GAMMAINV(0.025,'cantidad pollos muertos'!O46+(1/2),1))</f>
        <v/>
      </c>
      <c r="AB47" t="str">
        <f>IF('cantidad pollos muertos'!O46="","",GAMMAINV(0.975,'cantidad pollos muertos'!O46+(1/2),1))</f>
        <v/>
      </c>
      <c r="AC47">
        <f>IF('cantidad pollos muertos'!P46="","",GAMMAINV(0.025,'cantidad pollos muertos'!P46+(1/2),1))</f>
        <v>68.34186244281392</v>
      </c>
      <c r="AD47">
        <f>IF('cantidad pollos muertos'!P46="","",GAMMAINV(0.975,'cantidad pollos muertos'!P46+(1/2),1))</f>
        <v>104.55084378122777</v>
      </c>
      <c r="AE47" t="str">
        <f>IF('cantidad pollos muertos'!Q46="","",GAMMAINV(0.025,'cantidad pollos muertos'!Q46+(1/2),1))</f>
        <v/>
      </c>
      <c r="AF47" t="str">
        <f>IF('cantidad pollos muertos'!Q46="","",GAMMAINV(0.975,'cantidad pollos muertos'!Q46+(1/2),1))</f>
        <v/>
      </c>
      <c r="AG47">
        <f>IF('cantidad pollos muertos'!R46="","",GAMMAINV(0.025,'cantidad pollos muertos'!R46+(1/2),1))</f>
        <v>33.250344584097988</v>
      </c>
      <c r="AH47">
        <f>IF('cantidad pollos muertos'!R46="","",GAMMAINV(0.975,'cantidad pollos muertos'!R46+(1/2),1))</f>
        <v>59.640944273247818</v>
      </c>
      <c r="AK47">
        <f>IF('cantidad pollos muertos'!T46="","",GAMMAINV(0.025,'cantidad pollos muertos'!T46+(1/2),1))</f>
        <v>15.777458231333561</v>
      </c>
      <c r="AL47">
        <f>IF('cantidad pollos muertos'!T46="","",GAMMAINV(0.975,'cantidad pollos muertos'!T46+(1/2),1))</f>
        <v>35.11120678321727</v>
      </c>
      <c r="AM47">
        <f>IF('cantidad pollos muertos'!U46="","",GAMMAINV(0.025,'cantidad pollos muertos'!U46+(1/2),1))</f>
        <v>47.972862736724181</v>
      </c>
      <c r="AN47">
        <f>IF('cantidad pollos muertos'!U46="","",GAMMAINV(0.975,'cantidad pollos muertos'!U46+(1/2),1))</f>
        <v>78.919251441282341</v>
      </c>
      <c r="AO47">
        <f>IF('cantidad pollos muertos'!V46="","",GAMMAINV(0.025,'cantidad pollos muertos'!V46+(1/2),1))</f>
        <v>91.766838569897061</v>
      </c>
      <c r="AP47">
        <f>IF('cantidad pollos muertos'!V46="","",GAMMAINV(0.975,'cantidad pollos muertos'!V46+(1/2),1))</f>
        <v>133.12624186493369</v>
      </c>
      <c r="AQ47" t="str">
        <f>IF('cantidad pollos muertos'!W46="","",GAMMAINV(0.025,'cantidad pollos muertos'!W46+(1/2),1))</f>
        <v/>
      </c>
      <c r="AR47" t="str">
        <f>IF('cantidad pollos muertos'!W46="","",GAMMAINV(0.975,'cantidad pollos muertos'!W46+(1/2),1))</f>
        <v/>
      </c>
      <c r="AS47">
        <f>IF('cantidad pollos muertos'!X46="","",GAMMAINV(0.025,'cantidad pollos muertos'!X46+(1/2),1))</f>
        <v>96.307567312785139</v>
      </c>
      <c r="AT47">
        <f>IF('cantidad pollos muertos'!X46="","",GAMMAINV(0.975,'cantidad pollos muertos'!X46+(1/2),1))</f>
        <v>138.5855658778643</v>
      </c>
      <c r="AU47" t="str">
        <f>IF('cantidad pollos muertos'!Y46="","",GAMMAINV(0.025,'cantidad pollos muertos'!Y46+(1/2),1))</f>
        <v/>
      </c>
      <c r="AV47" t="str">
        <f>IF('cantidad pollos muertos'!Y46="","",GAMMAINV(0.975,'cantidad pollos muertos'!Y46+(1/2),1))</f>
        <v/>
      </c>
      <c r="AW47" t="str">
        <f>IF('cantidad pollos muertos'!Z46="","",GAMMAINV(0.025,'cantidad pollos muertos'!Z46+(1/2),1))</f>
        <v/>
      </c>
      <c r="AX47" t="str">
        <f>IF('cantidad pollos muertos'!Z46="","",GAMMAINV(0.975,'cantidad pollos muertos'!Z46+(1/2),1))</f>
        <v/>
      </c>
      <c r="AY47" t="str">
        <f>IF('cantidad pollos muertos'!AA46="","",GAMMAINV(0.025,'cantidad pollos muertos'!AA46+(1/2),1))</f>
        <v/>
      </c>
      <c r="AZ47" t="str">
        <f>IF('cantidad pollos muertos'!AA46="","",GAMMAINV(0.975,'cantidad pollos muertos'!AA46+(1/2),1))</f>
        <v/>
      </c>
    </row>
    <row r="48" spans="1:52" x14ac:dyDescent="0.25">
      <c r="A48" s="16">
        <v>46</v>
      </c>
      <c r="B48" t="s">
        <v>71</v>
      </c>
      <c r="C48" t="str">
        <f>IF('cantidad pollos muertos'!C47="","",GAMMAINV(0.025,'cantidad pollos muertos'!C47+(1/2),1))</f>
        <v/>
      </c>
      <c r="D48" t="str">
        <f>IF('cantidad pollos muertos'!C47="","",GAMMAINV(0.975,'cantidad pollos muertos'!C47+(1/2),1))</f>
        <v/>
      </c>
      <c r="E48">
        <f>IF('cantidad pollos muertos'!D47="","",GAMMAINV(0.025,'cantidad pollos muertos'!D47+(1/2),1))</f>
        <v>278.80906055151064</v>
      </c>
      <c r="F48">
        <f>IF('cantidad pollos muertos'!D47="","",GAMMAINV(0.975,'cantidad pollos muertos'!D47+(1/2),1))</f>
        <v>348.08480899206802</v>
      </c>
      <c r="G48">
        <f>IF('cantidad pollos muertos'!E47="","",GAMMAINV(0.025,'cantidad pollos muertos'!E47+(1/2),1))</f>
        <v>286.36825741056521</v>
      </c>
      <c r="H48">
        <f>IF('cantidad pollos muertos'!E47="","",GAMMAINV(0.975,'cantidad pollos muertos'!E47+(1/2),1))</f>
        <v>356.52562303658738</v>
      </c>
      <c r="I48">
        <f>IF('cantidad pollos muertos'!F47="","",GAMMAINV(0.025,'cantidad pollos muertos'!F47+(1/2),1))</f>
        <v>77.310424850812296</v>
      </c>
      <c r="J48">
        <f>IF('cantidad pollos muertos'!F47="","",GAMMAINV(0.975,'cantidad pollos muertos'!F47+(1/2),1))</f>
        <v>115.58244950407959</v>
      </c>
      <c r="K48">
        <f>IF('cantidad pollos muertos'!G47="","",GAMMAINV(0.025,'cantidad pollos muertos'!G47+(1/2),1))</f>
        <v>187.68642850911837</v>
      </c>
      <c r="L48">
        <f>IF('cantidad pollos muertos'!G47="","",GAMMAINV(0.975,'cantidad pollos muertos'!G47+(1/2),1))</f>
        <v>245.20724430579639</v>
      </c>
      <c r="M48">
        <f>IF('cantidad pollos muertos'!H47="","",GAMMAINV(0.025,'cantidad pollos muertos'!H47+(1/2),1))</f>
        <v>51.484124143889233</v>
      </c>
      <c r="N48">
        <f>IF('cantidad pollos muertos'!H47="","",GAMMAINV(0.975,'cantidad pollos muertos'!H47+(1/2),1))</f>
        <v>83.40812257489047</v>
      </c>
      <c r="O48">
        <f>IF('cantidad pollos muertos'!I47="","",GAMMAINV(0.025,'cantidad pollos muertos'!I47+(1/2),1))</f>
        <v>101.76928066438617</v>
      </c>
      <c r="P48">
        <f>IF('cantidad pollos muertos'!I47="","",GAMMAINV(0.975,'cantidad pollos muertos'!I47+(1/2),1))</f>
        <v>145.12391013196</v>
      </c>
      <c r="Q48">
        <f>IF('cantidad pollos muertos'!J47="","",GAMMAINV(0.025,'cantidad pollos muertos'!J47+(1/2),1))</f>
        <v>83.620315112988024</v>
      </c>
      <c r="R48">
        <f>IF('cantidad pollos muertos'!J47="","",GAMMAINV(0.975,'cantidad pollos muertos'!J47+(1/2),1))</f>
        <v>123.27265734594629</v>
      </c>
      <c r="S48">
        <f>IF('cantidad pollos muertos'!K47="","",GAMMAINV(0.025,'cantidad pollos muertos'!K47+(1/2),1))</f>
        <v>240.16249999825791</v>
      </c>
      <c r="T48">
        <f>IF('cantidad pollos muertos'!K47="","",GAMMAINV(0.975,'cantidad pollos muertos'!K47+(1/2),1))</f>
        <v>304.73130356590576</v>
      </c>
      <c r="U48">
        <f>IF('cantidad pollos muertos'!L47="","",GAMMAINV(0.025,'cantidad pollos muertos'!L47+(1/2),1))</f>
        <v>355.57616307988229</v>
      </c>
      <c r="V48">
        <f>IF('cantidad pollos muertos'!L47="","",GAMMAINV(0.975,'cantidad pollos muertos'!L47+(1/2),1))</f>
        <v>433.31779636318845</v>
      </c>
      <c r="W48">
        <f>IF('cantidad pollos muertos'!M47="","",GAMMAINV(0.025,'cantidad pollos muertos'!M47+(1/2),1))</f>
        <v>181.15776645576832</v>
      </c>
      <c r="X48">
        <f>IF('cantidad pollos muertos'!M47="","",GAMMAINV(0.975,'cantidad pollos muertos'!M47+(1/2),1))</f>
        <v>237.73588506864502</v>
      </c>
      <c r="Y48">
        <f>IF('cantidad pollos muertos'!N47="","",GAMMAINV(0.025,'cantidad pollos muertos'!N47+(1/2),1))</f>
        <v>84.523679027617092</v>
      </c>
      <c r="Z48">
        <f>IF('cantidad pollos muertos'!N47="","",GAMMAINV(0.975,'cantidad pollos muertos'!N47+(1/2),1))</f>
        <v>124.36930635916863</v>
      </c>
      <c r="AA48" t="str">
        <f>IF('cantidad pollos muertos'!O47="","",GAMMAINV(0.025,'cantidad pollos muertos'!O47+(1/2),1))</f>
        <v/>
      </c>
      <c r="AB48" t="str">
        <f>IF('cantidad pollos muertos'!O47="","",GAMMAINV(0.975,'cantidad pollos muertos'!O47+(1/2),1))</f>
        <v/>
      </c>
      <c r="AC48">
        <f>IF('cantidad pollos muertos'!P47="","",GAMMAINV(0.025,'cantidad pollos muertos'!P47+(1/2),1))</f>
        <v>400.31928364210245</v>
      </c>
      <c r="AD48">
        <f>IF('cantidad pollos muertos'!P47="","",GAMMAINV(0.975,'cantidad pollos muertos'!P47+(1/2),1))</f>
        <v>482.57471279482775</v>
      </c>
      <c r="AE48">
        <f>IF('cantidad pollos muertos'!Q47="","",GAMMAINV(0.025,'cantidad pollos muertos'!Q47+(1/2),1))</f>
        <v>208.25294112521161</v>
      </c>
      <c r="AF48">
        <f>IF('cantidad pollos muertos'!Q47="","",GAMMAINV(0.975,'cantidad pollos muertos'!Q47+(1/2),1))</f>
        <v>268.64079041997292</v>
      </c>
      <c r="AG48">
        <f>IF('cantidad pollos muertos'!R47="","",GAMMAINV(0.025,'cantidad pollos muertos'!R47+(1/2),1))</f>
        <v>90.859922139610205</v>
      </c>
      <c r="AH48">
        <f>IF('cantidad pollos muertos'!R47="","",GAMMAINV(0.975,'cantidad pollos muertos'!R47+(1/2),1))</f>
        <v>132.0331471692906</v>
      </c>
      <c r="AK48">
        <f>IF('cantidad pollos muertos'!T47="","",GAMMAINV(0.025,'cantidad pollos muertos'!T47+(1/2),1))</f>
        <v>76.411053894249775</v>
      </c>
      <c r="AL48">
        <f>IF('cantidad pollos muertos'!T47="","",GAMMAINV(0.975,'cantidad pollos muertos'!T47+(1/2),1))</f>
        <v>114.48180525485184</v>
      </c>
      <c r="AM48">
        <f>IF('cantidad pollos muertos'!U47="","",GAMMAINV(0.025,'cantidad pollos muertos'!U47+(1/2),1))</f>
        <v>77.310424850812296</v>
      </c>
      <c r="AN48">
        <f>IF('cantidad pollos muertos'!U47="","",GAMMAINV(0.975,'cantidad pollos muertos'!U47+(1/2),1))</f>
        <v>115.58244950407959</v>
      </c>
      <c r="AO48">
        <f>IF('cantidad pollos muertos'!V47="","",GAMMAINV(0.025,'cantidad pollos muertos'!V47+(1/2),1))</f>
        <v>116.39521404711404</v>
      </c>
      <c r="AP48">
        <f>IF('cantidad pollos muertos'!V47="","",GAMMAINV(0.975,'cantidad pollos muertos'!V47+(1/2),1))</f>
        <v>162.49810590051581</v>
      </c>
      <c r="AQ48" t="str">
        <f>IF('cantidad pollos muertos'!W47="","",GAMMAINV(0.025,'cantidad pollos muertos'!W47+(1/2),1))</f>
        <v/>
      </c>
      <c r="AR48" t="str">
        <f>IF('cantidad pollos muertos'!W47="","",GAMMAINV(0.975,'cantidad pollos muertos'!W47+(1/2),1))</f>
        <v/>
      </c>
      <c r="AS48">
        <f>IF('cantidad pollos muertos'!X47="","",GAMMAINV(0.025,'cantidad pollos muertos'!X47+(1/2),1))</f>
        <v>121.90060093266091</v>
      </c>
      <c r="AT48">
        <f>IF('cantidad pollos muertos'!X47="","",GAMMAINV(0.975,'cantidad pollos muertos'!X47+(1/2),1))</f>
        <v>168.99276005477674</v>
      </c>
      <c r="AU48">
        <f>IF('cantidad pollos muertos'!Y47="","",GAMMAINV(0.025,'cantidad pollos muertos'!Y47+(1/2),1))</f>
        <v>99.947212199714798</v>
      </c>
      <c r="AV48">
        <f>IF('cantidad pollos muertos'!Y47="","",GAMMAINV(0.975,'cantidad pollos muertos'!Y47+(1/2),1))</f>
        <v>142.94596003402984</v>
      </c>
      <c r="AW48">
        <f>IF('cantidad pollos muertos'!Z47="","",GAMMAINV(0.025,'cantidad pollos muertos'!Z47+(1/2),1))</f>
        <v>441.35789964827609</v>
      </c>
      <c r="AX48">
        <f>IF('cantidad pollos muertos'!Z47="","",GAMMAINV(0.975,'cantidad pollos muertos'!Z47+(1/2),1))</f>
        <v>527.53612432935313</v>
      </c>
      <c r="AY48">
        <f>IF('cantidad pollos muertos'!AA47="","",GAMMAINV(0.025,'cantidad pollos muertos'!AA47+(1/2),1))</f>
        <v>298.66353151985226</v>
      </c>
      <c r="AZ48">
        <f>IF('cantidad pollos muertos'!AA47="","",GAMMAINV(0.975,'cantidad pollos muertos'!AA47+(1/2),1))</f>
        <v>370.23036552871525</v>
      </c>
    </row>
    <row r="49" spans="1:52" x14ac:dyDescent="0.25">
      <c r="A49" s="16">
        <v>47</v>
      </c>
      <c r="B49" t="s">
        <v>3</v>
      </c>
      <c r="C49">
        <f>IF('cantidad pollos muertos'!C48="","",GAMMAINV(0.025,'cantidad pollos muertos'!C48+(1/2),1))</f>
        <v>80.01166316279793</v>
      </c>
      <c r="D49">
        <f>IF('cantidad pollos muertos'!C48="","",GAMMAINV(0.975,'cantidad pollos muertos'!C48+(1/2),1))</f>
        <v>118.88125495026803</v>
      </c>
      <c r="E49">
        <f>IF('cantidad pollos muertos'!D48="","",GAMMAINV(0.025,'cantidad pollos muertos'!D48+(1/2),1))</f>
        <v>37.5417353745407</v>
      </c>
      <c r="F49">
        <f>IF('cantidad pollos muertos'!D48="","",GAMMAINV(0.975,'cantidad pollos muertos'!D48+(1/2),1))</f>
        <v>65.349854312032974</v>
      </c>
      <c r="G49">
        <f>IF('cantidad pollos muertos'!E48="","",GAMMAINV(0.025,'cantidad pollos muertos'!E48+(1/2),1))</f>
        <v>88.141732680851817</v>
      </c>
      <c r="H49">
        <f>IF('cantidad pollos muertos'!E48="","",GAMMAINV(0.975,'cantidad pollos muertos'!E48+(1/2),1))</f>
        <v>128.75130200416774</v>
      </c>
      <c r="I49">
        <f>IF('cantidad pollos muertos'!F48="","",GAMMAINV(0.025,'cantidad pollos muertos'!F48+(1/2),1))</f>
        <v>48.849242700029897</v>
      </c>
      <c r="J49">
        <f>IF('cantidad pollos muertos'!F48="","",GAMMAINV(0.975,'cantidad pollos muertos'!F48+(1/2),1))</f>
        <v>80.042906187400447</v>
      </c>
      <c r="K49">
        <f>IF('cantidad pollos muertos'!G48="","",GAMMAINV(0.025,'cantidad pollos muertos'!G48+(1/2),1))</f>
        <v>51.484124143889233</v>
      </c>
      <c r="L49">
        <f>IF('cantidad pollos muertos'!G48="","",GAMMAINV(0.975,'cantidad pollos muertos'!G48+(1/2),1))</f>
        <v>83.40812257489047</v>
      </c>
      <c r="M49">
        <f>IF('cantidad pollos muertos'!H48="","",GAMMAINV(0.025,'cantidad pollos muertos'!H48+(1/2),1))</f>
        <v>40.999841622666459</v>
      </c>
      <c r="N49">
        <f>IF('cantidad pollos muertos'!H48="","",GAMMAINV(0.975,'cantidad pollos muertos'!H48+(1/2),1))</f>
        <v>69.891948725310272</v>
      </c>
      <c r="O49">
        <f>IF('cantidad pollos muertos'!I48="","",GAMMAINV(0.025,'cantidad pollos muertos'!I48+(1/2),1))</f>
        <v>66.555282724745524</v>
      </c>
      <c r="P49">
        <f>IF('cantidad pollos muertos'!I48="","",GAMMAINV(0.975,'cantidad pollos muertos'!I48+(1/2),1))</f>
        <v>102.33738501995983</v>
      </c>
      <c r="Q49">
        <f>IF('cantidad pollos muertos'!J48="","",GAMMAINV(0.025,'cantidad pollos muertos'!J48+(1/2),1))</f>
        <v>34.105612724253191</v>
      </c>
      <c r="R49">
        <f>IF('cantidad pollos muertos'!J48="","",GAMMAINV(0.975,'cantidad pollos muertos'!J48+(1/2),1))</f>
        <v>60.785741514103385</v>
      </c>
      <c r="S49">
        <f>IF('cantidad pollos muertos'!K48="","",GAMMAINV(0.025,'cantidad pollos muertos'!K48+(1/2),1))</f>
        <v>76.411053894249775</v>
      </c>
      <c r="T49">
        <f>IF('cantidad pollos muertos'!K48="","",GAMMAINV(0.975,'cantidad pollos muertos'!K48+(1/2),1))</f>
        <v>114.48180525485184</v>
      </c>
      <c r="U49">
        <f>IF('cantidad pollos muertos'!L48="","",GAMMAINV(0.025,'cantidad pollos muertos'!L48+(1/2),1))</f>
        <v>156.05451286229808</v>
      </c>
      <c r="V49">
        <f>IF('cantidad pollos muertos'!L48="","",GAMMAINV(0.975,'cantidad pollos muertos'!L48+(1/2),1))</f>
        <v>208.83904112783321</v>
      </c>
      <c r="W49">
        <f>IF('cantidad pollos muertos'!M48="","",GAMMAINV(0.025,'cantidad pollos muertos'!M48+(1/2),1))</f>
        <v>75.512217647445581</v>
      </c>
      <c r="X49">
        <f>IF('cantidad pollos muertos'!M48="","",GAMMAINV(0.975,'cantidad pollos muertos'!M48+(1/2),1))</f>
        <v>113.38062596936612</v>
      </c>
      <c r="Y49">
        <f>IF('cantidad pollos muertos'!N48="","",GAMMAINV(0.025,'cantidad pollos muertos'!N48+(1/2),1))</f>
        <v>117.31204422916028</v>
      </c>
      <c r="Z49">
        <f>IF('cantidad pollos muertos'!N48="","",GAMMAINV(0.975,'cantidad pollos muertos'!N48+(1/2),1))</f>
        <v>163.58128280422588</v>
      </c>
      <c r="AA49" t="str">
        <f>IF('cantidad pollos muertos'!O48="","",GAMMAINV(0.025,'cantidad pollos muertos'!O48+(1/2),1))</f>
        <v/>
      </c>
      <c r="AB49" t="str">
        <f>IF('cantidad pollos muertos'!O48="","",GAMMAINV(0.975,'cantidad pollos muertos'!O48+(1/2),1))</f>
        <v/>
      </c>
      <c r="AC49">
        <f>IF('cantidad pollos muertos'!P48="","",GAMMAINV(0.025,'cantidad pollos muertos'!P48+(1/2),1))</f>
        <v>66.555282724745524</v>
      </c>
      <c r="AD49">
        <f>IF('cantidad pollos muertos'!P48="","",GAMMAINV(0.975,'cantidad pollos muertos'!P48+(1/2),1))</f>
        <v>102.33738501995983</v>
      </c>
      <c r="AE49">
        <f>IF('cantidad pollos muertos'!Q48="","",GAMMAINV(0.025,'cantidad pollos muertos'!Q48+(1/2),1))</f>
        <v>60.323184053048578</v>
      </c>
      <c r="AF49">
        <f>IF('cantidad pollos muertos'!Q48="","",GAMMAINV(0.975,'cantidad pollos muertos'!Q48+(1/2),1))</f>
        <v>94.569333095614553</v>
      </c>
      <c r="AG49">
        <f>IF('cantidad pollos muertos'!R48="","",GAMMAINV(0.025,'cantidad pollos muertos'!R48+(1/2),1))</f>
        <v>109.98602344894145</v>
      </c>
      <c r="AH49">
        <f>IF('cantidad pollos muertos'!R48="","",GAMMAINV(0.975,'cantidad pollos muertos'!R48+(1/2),1))</f>
        <v>154.90724387268378</v>
      </c>
      <c r="AK49">
        <f>IF('cantidad pollos muertos'!T48="","",GAMMAINV(0.025,'cantidad pollos muertos'!T48+(1/2),1))</f>
        <v>60.323184053048578</v>
      </c>
      <c r="AL49">
        <f>IF('cantidad pollos muertos'!T48="","",GAMMAINV(0.975,'cantidad pollos muertos'!T48+(1/2),1))</f>
        <v>94.569333095614553</v>
      </c>
      <c r="AM49">
        <f>IF('cantidad pollos muertos'!U48="","",GAMMAINV(0.025,'cantidad pollos muertos'!U48+(1/2),1))</f>
        <v>59.435713143054343</v>
      </c>
      <c r="AN49">
        <f>IF('cantidad pollos muertos'!U48="","",GAMMAINV(0.975,'cantidad pollos muertos'!U48+(1/2),1))</f>
        <v>93.456780201514249</v>
      </c>
      <c r="AO49">
        <f>IF('cantidad pollos muertos'!V48="","",GAMMAINV(0.025,'cantidad pollos muertos'!V48+(1/2),1))</f>
        <v>36.680540095641831</v>
      </c>
      <c r="AP49">
        <f>IF('cantidad pollos muertos'!V48="","",GAMMAINV(0.975,'cantidad pollos muertos'!V48+(1/2),1))</f>
        <v>64.210994321920154</v>
      </c>
      <c r="AQ49" t="str">
        <f>IF('cantidad pollos muertos'!W48="","",GAMMAINV(0.025,'cantidad pollos muertos'!W48+(1/2),1))</f>
        <v/>
      </c>
      <c r="AR49" t="str">
        <f>IF('cantidad pollos muertos'!W48="","",GAMMAINV(0.975,'cantidad pollos muertos'!W48+(1/2),1))</f>
        <v/>
      </c>
      <c r="AS49">
        <f>IF('cantidad pollos muertos'!X48="","",GAMMAINV(0.025,'cantidad pollos muertos'!X48+(1/2),1))</f>
        <v>28.999208263699717</v>
      </c>
      <c r="AT49">
        <f>IF('cantidad pollos muertos'!X48="","",GAMMAINV(0.975,'cantidad pollos muertos'!X48+(1/2),1))</f>
        <v>53.891704832667266</v>
      </c>
      <c r="AU49">
        <f>IF('cantidad pollos muertos'!Y48="","",GAMMAINV(0.025,'cantidad pollos muertos'!Y48+(1/2),1))</f>
        <v>60.323184053048578</v>
      </c>
      <c r="AV49">
        <f>IF('cantidad pollos muertos'!Y48="","",GAMMAINV(0.975,'cantidad pollos muertos'!Y48+(1/2),1))</f>
        <v>94.569333095614553</v>
      </c>
      <c r="AW49">
        <f>IF('cantidad pollos muertos'!Z48="","",GAMMAINV(0.025,'cantidad pollos muertos'!Z48+(1/2),1))</f>
        <v>47.097478066231957</v>
      </c>
      <c r="AX49">
        <f>IF('cantidad pollos muertos'!Z48="","",GAMMAINV(0.975,'cantidad pollos muertos'!Z48+(1/2),1))</f>
        <v>77.794600267046718</v>
      </c>
      <c r="AY49">
        <f>IF('cantidad pollos muertos'!AA48="","",GAMMAINV(0.025,'cantidad pollos muertos'!AA48+(1/2),1))</f>
        <v>74.613924725044839</v>
      </c>
      <c r="AZ49">
        <f>IF('cantidad pollos muertos'!AA48="","",GAMMAINV(0.975,'cantidad pollos muertos'!AA48+(1/2),1))</f>
        <v>112.27890302234732</v>
      </c>
    </row>
    <row r="50" spans="1:52" x14ac:dyDescent="0.25">
      <c r="A50" s="16">
        <v>48</v>
      </c>
      <c r="B50" t="s">
        <v>17</v>
      </c>
      <c r="C50">
        <f>IF('cantidad pollos muertos'!C49="","",GAMMAINV(0.025,'cantidad pollos muertos'!C49+(1/2),1))</f>
        <v>44.47754524508602</v>
      </c>
      <c r="D50">
        <f>IF('cantidad pollos muertos'!C49="","",GAMMAINV(0.975,'cantidad pollos muertos'!C49+(1/2),1))</f>
        <v>74.414418156443148</v>
      </c>
      <c r="E50">
        <f>IF('cantidad pollos muertos'!D49="","",GAMMAINV(0.025,'cantidad pollos muertos'!D49+(1/2),1))</f>
        <v>27.311679260779517</v>
      </c>
      <c r="F50">
        <f>IF('cantidad pollos muertos'!D49="","",GAMMAINV(0.975,'cantidad pollos muertos'!D49+(1/2),1))</f>
        <v>51.579055950673293</v>
      </c>
      <c r="G50">
        <f>IF('cantidad pollos muertos'!E49="","",GAMMAINV(0.025,'cantidad pollos muertos'!E49+(1/2),1))</f>
        <v>101.76928066438617</v>
      </c>
      <c r="H50">
        <f>IF('cantidad pollos muertos'!E49="","",GAMMAINV(0.975,'cantidad pollos muertos'!E49+(1/2),1))</f>
        <v>145.12391013196</v>
      </c>
      <c r="I50">
        <f>IF('cantidad pollos muertos'!F49="","",GAMMAINV(0.025,'cantidad pollos muertos'!F49+(1/2),1))</f>
        <v>35.820758132639803</v>
      </c>
      <c r="J50">
        <f>IF('cantidad pollos muertos'!F49="","",GAMMAINV(0.975,'cantidad pollos muertos'!F49+(1/2),1))</f>
        <v>63.070718720047985</v>
      </c>
      <c r="K50">
        <f>IF('cantidad pollos muertos'!G49="","",GAMMAINV(0.025,'cantidad pollos muertos'!G49+(1/2),1))</f>
        <v>117.31204422916028</v>
      </c>
      <c r="L50">
        <f>IF('cantidad pollos muertos'!G49="","",GAMMAINV(0.975,'cantidad pollos muertos'!G49+(1/2),1))</f>
        <v>163.58128280422588</v>
      </c>
      <c r="M50">
        <f>IF('cantidad pollos muertos'!H49="","",GAMMAINV(0.025,'cantidad pollos muertos'!H49+(1/2),1))</f>
        <v>80.91309119682343</v>
      </c>
      <c r="N50">
        <f>IF('cantidad pollos muertos'!H49="","",GAMMAINV(0.975,'cantidad pollos muertos'!H49+(1/2),1))</f>
        <v>119.9798409138221</v>
      </c>
      <c r="O50">
        <f>IF('cantidad pollos muertos'!I49="","",GAMMAINV(0.025,'cantidad pollos muertos'!I49+(1/2),1))</f>
        <v>24.796078627840313</v>
      </c>
      <c r="P50">
        <f>IF('cantidad pollos muertos'!I49="","",GAMMAINV(0.975,'cantidad pollos muertos'!I49+(1/2),1))</f>
        <v>48.094351798666601</v>
      </c>
      <c r="Q50">
        <f>IF('cantidad pollos muertos'!J49="","",GAMMAINV(0.025,'cantidad pollos muertos'!J49+(1/2),1))</f>
        <v>30.694387291605764</v>
      </c>
      <c r="R50">
        <f>IF('cantidad pollos muertos'!J49="","",GAMMAINV(0.975,'cantidad pollos muertos'!J49+(1/2),1))</f>
        <v>56.196686807634066</v>
      </c>
      <c r="S50">
        <f>IF('cantidad pollos muertos'!K49="","",GAMMAINV(0.025,'cantidad pollos muertos'!K49+(1/2),1))</f>
        <v>28.154451416719834</v>
      </c>
      <c r="T50">
        <f>IF('cantidad pollos muertos'!K49="","",GAMMAINV(0.975,'cantidad pollos muertos'!K49+(1/2),1))</f>
        <v>52.736375009151523</v>
      </c>
      <c r="U50">
        <f>IF('cantidad pollos muertos'!L49="","",GAMMAINV(0.025,'cantidad pollos muertos'!L49+(1/2),1))</f>
        <v>35.820758132639803</v>
      </c>
      <c r="V50">
        <f>IF('cantidad pollos muertos'!L49="","",GAMMAINV(0.975,'cantidad pollos muertos'!L49+(1/2),1))</f>
        <v>63.070718720047985</v>
      </c>
      <c r="W50">
        <f>IF('cantidad pollos muertos'!M49="","",GAMMAINV(0.025,'cantidad pollos muertos'!M49+(1/2),1))</f>
        <v>101.76928066438617</v>
      </c>
      <c r="X50">
        <f>IF('cantidad pollos muertos'!M49="","",GAMMAINV(0.975,'cantidad pollos muertos'!M49+(1/2),1))</f>
        <v>145.12391013196</v>
      </c>
      <c r="Y50">
        <f>IF('cantidad pollos muertos'!N49="","",GAMMAINV(0.025,'cantidad pollos muertos'!N49+(1/2),1))</f>
        <v>47.097478066231957</v>
      </c>
      <c r="Z50">
        <f>IF('cantidad pollos muertos'!N49="","",GAMMAINV(0.975,'cantidad pollos muertos'!N49+(1/2),1))</f>
        <v>77.794600267046718</v>
      </c>
      <c r="AA50" t="str">
        <f>IF('cantidad pollos muertos'!O49="","",GAMMAINV(0.025,'cantidad pollos muertos'!O49+(1/2),1))</f>
        <v/>
      </c>
      <c r="AB50" t="str">
        <f>IF('cantidad pollos muertos'!O49="","",GAMMAINV(0.975,'cantidad pollos muertos'!O49+(1/2),1))</f>
        <v/>
      </c>
      <c r="AC50">
        <f>IF('cantidad pollos muertos'!P49="","",GAMMAINV(0.025,'cantidad pollos muertos'!P49+(1/2),1))</f>
        <v>107.24403913202086</v>
      </c>
      <c r="AD50">
        <f>IF('cantidad pollos muertos'!P49="","",GAMMAINV(0.975,'cantidad pollos muertos'!P49+(1/2),1))</f>
        <v>151.64920387554514</v>
      </c>
      <c r="AE50">
        <f>IF('cantidad pollos muertos'!Q49="","",GAMMAINV(0.025,'cantidad pollos muertos'!Q49+(1/2),1))</f>
        <v>40.999841622666459</v>
      </c>
      <c r="AF50">
        <f>IF('cantidad pollos muertos'!Q49="","",GAMMAINV(0.975,'cantidad pollos muertos'!Q49+(1/2),1))</f>
        <v>69.891948725310272</v>
      </c>
      <c r="AG50">
        <f>IF('cantidad pollos muertos'!R49="","",GAMMAINV(0.025,'cantidad pollos muertos'!R49+(1/2),1))</f>
        <v>54.127170276499882</v>
      </c>
      <c r="AH50">
        <f>IF('cantidad pollos muertos'!R49="","",GAMMAINV(0.975,'cantidad pollos muertos'!R49+(1/2),1))</f>
        <v>86.765165784440967</v>
      </c>
      <c r="AK50">
        <f>IF('cantidad pollos muertos'!T49="","",GAMMAINV(0.025,'cantidad pollos muertos'!T49+(1/2),1))</f>
        <v>35.820758132639803</v>
      </c>
      <c r="AL50">
        <f>IF('cantidad pollos muertos'!T49="","",GAMMAINV(0.975,'cantidad pollos muertos'!T49+(1/2),1))</f>
        <v>63.070718720047985</v>
      </c>
      <c r="AM50">
        <f>IF('cantidad pollos muertos'!U49="","",GAMMAINV(0.025,'cantidad pollos muertos'!U49+(1/2),1))</f>
        <v>62.989947619431263</v>
      </c>
      <c r="AN50">
        <f>IF('cantidad pollos muertos'!U49="","",GAMMAINV(0.975,'cantidad pollos muertos'!U49+(1/2),1))</f>
        <v>97.902637332322143</v>
      </c>
      <c r="AO50">
        <f>IF('cantidad pollos muertos'!V49="","",GAMMAINV(0.025,'cantidad pollos muertos'!V49+(1/2),1))</f>
        <v>32.396680742579541</v>
      </c>
      <c r="AP50">
        <f>IF('cantidad pollos muertos'!V49="","",GAMMAINV(0.975,'cantidad pollos muertos'!V49+(1/2),1))</f>
        <v>58.494539771790699</v>
      </c>
      <c r="AQ50" t="str">
        <f>IF('cantidad pollos muertos'!W49="","",GAMMAINV(0.025,'cantidad pollos muertos'!W49+(1/2),1))</f>
        <v/>
      </c>
      <c r="AR50" t="str">
        <f>IF('cantidad pollos muertos'!W49="","",GAMMAINV(0.975,'cantidad pollos muertos'!W49+(1/2),1))</f>
        <v/>
      </c>
      <c r="AS50">
        <f>IF('cantidad pollos muertos'!X49="","",GAMMAINV(0.025,'cantidad pollos muertos'!X49+(1/2),1))</f>
        <v>398.41279238599486</v>
      </c>
      <c r="AT50">
        <f>IF('cantidad pollos muertos'!X49="","",GAMMAINV(0.975,'cantidad pollos muertos'!X49+(1/2),1))</f>
        <v>480.48120263840963</v>
      </c>
      <c r="AU50">
        <f>IF('cantidad pollos muertos'!Y49="","",GAMMAINV(0.025,'cantidad pollos muertos'!Y49+(1/2),1))</f>
        <v>132.94130350503522</v>
      </c>
      <c r="AV50">
        <f>IF('cantidad pollos muertos'!Y49="","",GAMMAINV(0.975,'cantidad pollos muertos'!Y49+(1/2),1))</f>
        <v>181.95213009999131</v>
      </c>
      <c r="AW50">
        <f>IF('cantidad pollos muertos'!Z49="","",GAMMAINV(0.025,'cantidad pollos muertos'!Z49+(1/2),1))</f>
        <v>110.90067430604017</v>
      </c>
      <c r="AX50">
        <f>IF('cantidad pollos muertos'!Z49="","",GAMMAINV(0.975,'cantidad pollos muertos'!Z49+(1/2),1))</f>
        <v>155.99260087494179</v>
      </c>
      <c r="AY50">
        <f>IF('cantidad pollos muertos'!AA49="","",GAMMAINV(0.025,'cantidad pollos muertos'!AA49+(1/2),1))</f>
        <v>238.28170622120132</v>
      </c>
      <c r="AZ50">
        <f>IF('cantidad pollos muertos'!AA49="","",GAMMAINV(0.975,'cantidad pollos muertos'!AA49+(1/2),1))</f>
        <v>302.61209361024419</v>
      </c>
    </row>
  </sheetData>
  <mergeCells count="25">
    <mergeCell ref="AG1:AH1"/>
    <mergeCell ref="AI1:AJ1"/>
    <mergeCell ref="AK1:AL1"/>
    <mergeCell ref="AM1:AN1"/>
    <mergeCell ref="AO1:AP1"/>
    <mergeCell ref="W1:X1"/>
    <mergeCell ref="Y1:Z1"/>
    <mergeCell ref="AA1:AB1"/>
    <mergeCell ref="AC1:AD1"/>
    <mergeCell ref="AE1:AF1"/>
    <mergeCell ref="C1:D1"/>
    <mergeCell ref="E1:F1"/>
    <mergeCell ref="G1:H1"/>
    <mergeCell ref="I1:J1"/>
    <mergeCell ref="K1:L1"/>
    <mergeCell ref="M1:N1"/>
    <mergeCell ref="O1:P1"/>
    <mergeCell ref="Q1:R1"/>
    <mergeCell ref="S1:T1"/>
    <mergeCell ref="U1:V1"/>
    <mergeCell ref="AQ1:AR1"/>
    <mergeCell ref="AS1:AT1"/>
    <mergeCell ref="AU1:AV1"/>
    <mergeCell ref="AW1:AX1"/>
    <mergeCell ref="AY1:AZ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9"/>
  <sheetViews>
    <sheetView workbookViewId="0">
      <selection activeCell="C6" sqref="C6"/>
    </sheetView>
  </sheetViews>
  <sheetFormatPr baseColWidth="10" defaultRowHeight="15" x14ac:dyDescent="0.25"/>
  <cols>
    <col min="1" max="1" width="4.42578125" bestFit="1" customWidth="1"/>
    <col min="2" max="2" width="39.42578125" bestFit="1" customWidth="1"/>
    <col min="3" max="3" width="11.85546875" bestFit="1" customWidth="1"/>
  </cols>
  <sheetData>
    <row r="1" spans="1:27" x14ac:dyDescent="0.25">
      <c r="A1" t="s">
        <v>67</v>
      </c>
      <c r="B1" t="s">
        <v>40</v>
      </c>
      <c r="C1" t="s">
        <v>42</v>
      </c>
      <c r="D1" t="s">
        <v>43</v>
      </c>
      <c r="E1" t="s">
        <v>44</v>
      </c>
      <c r="F1" t="s">
        <v>45</v>
      </c>
      <c r="G1" t="s">
        <v>46</v>
      </c>
      <c r="H1" t="s">
        <v>47</v>
      </c>
      <c r="I1" t="s">
        <v>48</v>
      </c>
      <c r="J1" t="s">
        <v>49</v>
      </c>
      <c r="K1" t="s">
        <v>50</v>
      </c>
      <c r="L1" t="s">
        <v>51</v>
      </c>
      <c r="M1" t="s">
        <v>52</v>
      </c>
      <c r="N1" t="s">
        <v>53</v>
      </c>
      <c r="O1" t="s">
        <v>54</v>
      </c>
      <c r="P1" t="s">
        <v>55</v>
      </c>
      <c r="Q1" t="s">
        <v>56</v>
      </c>
      <c r="R1" t="s">
        <v>57</v>
      </c>
      <c r="S1" t="s">
        <v>58</v>
      </c>
      <c r="T1" t="s">
        <v>59</v>
      </c>
      <c r="U1" t="s">
        <v>60</v>
      </c>
      <c r="V1" t="s">
        <v>61</v>
      </c>
      <c r="W1" t="s">
        <v>62</v>
      </c>
      <c r="X1" t="s">
        <v>63</v>
      </c>
      <c r="Y1" t="s">
        <v>64</v>
      </c>
      <c r="Z1" t="s">
        <v>65</v>
      </c>
      <c r="AA1" t="s">
        <v>66</v>
      </c>
    </row>
    <row r="2" spans="1:27" x14ac:dyDescent="0.25">
      <c r="A2">
        <v>1</v>
      </c>
      <c r="B2" t="s">
        <v>30</v>
      </c>
      <c r="C2">
        <f>IFERROR(1-_xlfn.NEGBINOM.DIST('cantidad pollos muertos'!C2,'cantidad pollos muertos'!C2+0.5,0.5,TRUE),"")</f>
        <v>0.47182576049537195</v>
      </c>
      <c r="D2">
        <f>IFERROR(1-_xlfn.NEGBINOM.DIST('cantidad pollos muertos'!D2,'cantidad pollos muertos'!D2+0.5,0.5,TRUE),"")</f>
        <v>0.47574361595148795</v>
      </c>
      <c r="E2">
        <f>IFERROR(1-_xlfn.NEGBINOM.DIST('cantidad pollos muertos'!E2,'cantidad pollos muertos'!E2+0.5,0.5,TRUE),"")</f>
        <v>0.47916119195280471</v>
      </c>
      <c r="F2">
        <f>IFERROR(1-_xlfn.NEGBINOM.DIST('cantidad pollos muertos'!F2,'cantidad pollos muertos'!F2+0.5,0.5,TRUE),"")</f>
        <v>0.48777251302198799</v>
      </c>
      <c r="G2">
        <f>IFERROR(1-_xlfn.NEGBINOM.DIST('cantidad pollos muertos'!G2,'cantidad pollos muertos'!G2+0.5,0.5,TRUE),"")</f>
        <v>0.48081698506959081</v>
      </c>
      <c r="H2">
        <f>IFERROR(1-_xlfn.NEGBINOM.DIST('cantidad pollos muertos'!H2,'cantidad pollos muertos'!H2+0.5,0.5,TRUE),"")</f>
        <v>0.46204869589914133</v>
      </c>
      <c r="I2">
        <f>IFERROR(1-_xlfn.NEGBINOM.DIST('cantidad pollos muertos'!I2,'cantidad pollos muertos'!I2+0.5,0.5,TRUE),"")</f>
        <v>0.4668124767744013</v>
      </c>
      <c r="J2">
        <f>IFERROR(1-_xlfn.NEGBINOM.DIST('cantidad pollos muertos'!J2,'cantidad pollos muertos'!J2+0.5,0.5,TRUE),"")</f>
        <v>0.47469266408267607</v>
      </c>
      <c r="K2">
        <f>IFERROR(1-_xlfn.NEGBINOM.DIST('cantidad pollos muertos'!K2,'cantidad pollos muertos'!K2+0.5,0.5,TRUE),"")</f>
        <v>0.46585380757549799</v>
      </c>
      <c r="L2">
        <f>IFERROR(1-_xlfn.NEGBINOM.DIST('cantidad pollos muertos'!L2,'cantidad pollos muertos'!L2+0.5,0.5,TRUE),"")</f>
        <v>0.46769468523902091</v>
      </c>
      <c r="M2">
        <f>IFERROR(1-_xlfn.NEGBINOM.DIST('cantidad pollos muertos'!M2,'cantidad pollos muertos'!M2+0.5,0.5,TRUE),"")</f>
        <v>0.47565344352007999</v>
      </c>
      <c r="N2">
        <f>IFERROR(1-_xlfn.NEGBINOM.DIST('cantidad pollos muertos'!N2,'cantidad pollos muertos'!N2+0.5,0.5,TRUE),"")</f>
        <v>0.47427519708532051</v>
      </c>
      <c r="O2" t="str">
        <f>IFERROR(1-_xlfn.NEGBINOM.DIST('cantidad pollos muertos'!O2,'cantidad pollos muertos'!O2+0.5,0.5,TRUE),"")</f>
        <v/>
      </c>
      <c r="P2">
        <f>IFERROR(1-_xlfn.NEGBINOM.DIST('cantidad pollos muertos'!P2,'cantidad pollos muertos'!P2+0.5,0.5,TRUE),"")</f>
        <v>0.46204869589914133</v>
      </c>
      <c r="Q2">
        <f>IFERROR(1-_xlfn.NEGBINOM.DIST('cantidad pollos muertos'!Q2,'cantidad pollos muertos'!Q2+0.5,0.5,TRUE),"")</f>
        <v>0.47383636480275948</v>
      </c>
      <c r="R2">
        <f>IFERROR(1-_xlfn.NEGBINOM.DIST('cantidad pollos muertos'!R2,'cantidad pollos muertos'!R2+0.5,0.5,TRUE),"")</f>
        <v>0.47792156842530531</v>
      </c>
      <c r="S2" t="str">
        <f>IFERROR(1-_xlfn.NEGBINOM.DIST('cantidad pollos muertos'!S2,'cantidad pollos muertos'!S2+0.5,0.5,TRUE),"")</f>
        <v/>
      </c>
      <c r="T2">
        <f>IFERROR(1-_xlfn.NEGBINOM.DIST('cantidad pollos muertos'!T2,'cantidad pollos muertos'!T2+0.5,0.5,TRUE),"")</f>
        <v>0.45378030880625031</v>
      </c>
      <c r="U2">
        <f>IFERROR(1-_xlfn.NEGBINOM.DIST('cantidad pollos muertos'!U2,'cantidad pollos muertos'!U2+0.5,0.5,TRUE),"")</f>
        <v>0.47094280923224463</v>
      </c>
      <c r="V2">
        <f>IFERROR(1-_xlfn.NEGBINOM.DIST('cantidad pollos muertos'!V2,'cantidad pollos muertos'!V2+0.5,0.5,TRUE),"")</f>
        <v>0.4560783037763021</v>
      </c>
      <c r="W2" t="str">
        <f>IFERROR(1-_xlfn.NEGBINOM.DIST('cantidad pollos muertos'!W2,'cantidad pollos muertos'!W2+0.5,0.5,TRUE),"")</f>
        <v/>
      </c>
      <c r="X2">
        <f>IFERROR(1-_xlfn.NEGBINOM.DIST('cantidad pollos muertos'!X2,'cantidad pollos muertos'!X2+0.5,0.5,TRUE),"")</f>
        <v>0.47427519708532051</v>
      </c>
      <c r="Y2">
        <f>IFERROR(1-_xlfn.NEGBINOM.DIST('cantidad pollos muertos'!Y2,'cantidad pollos muertos'!Y2+0.5,0.5,TRUE),"")</f>
        <v>0.47518699369459727</v>
      </c>
      <c r="Z2">
        <f>IFERROR(1-_xlfn.NEGBINOM.DIST('cantidad pollos muertos'!Z2,'cantidad pollos muertos'!Z2+0.5,0.5,TRUE),"")</f>
        <v>0.47651249795286277</v>
      </c>
      <c r="AA2">
        <f>IFERROR(1-_xlfn.NEGBINOM.DIST('cantidad pollos muertos'!AA2,'cantidad pollos muertos'!AA2+0.5,0.5,TRUE),"")</f>
        <v>0.46962511768691728</v>
      </c>
    </row>
    <row r="3" spans="1:27" x14ac:dyDescent="0.25">
      <c r="A3">
        <v>2</v>
      </c>
      <c r="B3" t="s">
        <v>5</v>
      </c>
      <c r="C3">
        <f>IFERROR(1-_xlfn.NEGBINOM.DIST('cantidad pollos muertos'!C3,'cantidad pollos muertos'!C3+0.5,0.5,TRUE),"")</f>
        <v>0.48810319578545269</v>
      </c>
      <c r="D3">
        <f>IFERROR(1-_xlfn.NEGBINOM.DIST('cantidad pollos muertos'!D3,'cantidad pollos muertos'!D3+0.5,0.5,TRUE),"")</f>
        <v>0.49468525571806343</v>
      </c>
      <c r="E3">
        <f>IFERROR(1-_xlfn.NEGBINOM.DIST('cantidad pollos muertos'!E3,'cantidad pollos muertos'!E3+0.5,0.5,TRUE),"")</f>
        <v>0.49508954599463695</v>
      </c>
      <c r="F3">
        <f>IFERROR(1-_xlfn.NEGBINOM.DIST('cantidad pollos muertos'!F3,'cantidad pollos muertos'!F3+0.5,0.5,TRUE),"")</f>
        <v>0.49140916597103423</v>
      </c>
      <c r="G3">
        <f>IFERROR(1-_xlfn.NEGBINOM.DIST('cantidad pollos muertos'!G3,'cantidad pollos muertos'!G3+0.5,0.5,TRUE),"")</f>
        <v>0.48760845702650846</v>
      </c>
      <c r="H3">
        <f>IFERROR(1-_xlfn.NEGBINOM.DIST('cantidad pollos muertos'!H3,'cantidad pollos muertos'!H3+0.5,0.5,TRUE),"")</f>
        <v>0.48503323392260667</v>
      </c>
      <c r="I3">
        <f>IFERROR(1-_xlfn.NEGBINOM.DIST('cantidad pollos muertos'!I3,'cantidad pollos muertos'!I3+0.5,0.5,TRUE),"")</f>
        <v>0.4854954068250219</v>
      </c>
      <c r="J3">
        <f>IFERROR(1-_xlfn.NEGBINOM.DIST('cantidad pollos muertos'!J3,'cantidad pollos muertos'!J3+0.5,0.5,TRUE),"")</f>
        <v>0.47237155694684385</v>
      </c>
      <c r="K3">
        <f>IFERROR(1-_xlfn.NEGBINOM.DIST('cantidad pollos muertos'!K3,'cantidad pollos muertos'!K3+0.5,0.5,TRUE),"")</f>
        <v>0.48683652802002197</v>
      </c>
      <c r="L3">
        <f>IFERROR(1-_xlfn.NEGBINOM.DIST('cantidad pollos muertos'!L3,'cantidad pollos muertos'!L3+0.5,0.5,TRUE),"")</f>
        <v>0.48176234582842303</v>
      </c>
      <c r="M3">
        <f>IFERROR(1-_xlfn.NEGBINOM.DIST('cantidad pollos muertos'!M3,'cantidad pollos muertos'!M3+0.5,0.5,TRUE),"")</f>
        <v>0.48241196692195021</v>
      </c>
      <c r="N3">
        <f>IFERROR(1-_xlfn.NEGBINOM.DIST('cantidad pollos muertos'!N3,'cantidad pollos muertos'!N3+0.5,0.5,TRUE),"")</f>
        <v>0.48466173961893588</v>
      </c>
      <c r="O3" t="str">
        <f>IFERROR(1-_xlfn.NEGBINOM.DIST('cantidad pollos muertos'!O3,'cantidad pollos muertos'!O3+0.5,0.5,TRUE),"")</f>
        <v/>
      </c>
      <c r="P3">
        <f>IFERROR(1-_xlfn.NEGBINOM.DIST('cantidad pollos muertos'!P3,'cantidad pollos muertos'!P3+0.5,0.5,TRUE),"")</f>
        <v>0.48251363261009472</v>
      </c>
      <c r="Q3">
        <f>IFERROR(1-_xlfn.NEGBINOM.DIST('cantidad pollos muertos'!Q3,'cantidad pollos muertos'!Q3+0.5,0.5,TRUE),"")</f>
        <v>0.48363808773636663</v>
      </c>
      <c r="R3">
        <f>IFERROR(1-_xlfn.NEGBINOM.DIST('cantidad pollos muertos'!R3,'cantidad pollos muertos'!R3+0.5,0.5,TRUE),"")</f>
        <v>0.48430989910682909</v>
      </c>
      <c r="S3" t="str">
        <f>IFERROR(1-_xlfn.NEGBINOM.DIST('cantidad pollos muertos'!S3,'cantidad pollos muertos'!S3+0.5,0.5,TRUE),"")</f>
        <v/>
      </c>
      <c r="T3">
        <f>IFERROR(1-_xlfn.NEGBINOM.DIST('cantidad pollos muertos'!T3,'cantidad pollos muertos'!T3+0.5,0.5,TRUE),"")</f>
        <v>0.48099197609149313</v>
      </c>
      <c r="U3">
        <f>IFERROR(1-_xlfn.NEGBINOM.DIST('cantidad pollos muertos'!U3,'cantidad pollos muertos'!U3+0.5,0.5,TRUE),"")</f>
        <v>0.48519896092824144</v>
      </c>
      <c r="V3">
        <f>IFERROR(1-_xlfn.NEGBINOM.DIST('cantidad pollos muertos'!V3,'cantidad pollos muertos'!V3+0.5,0.5,TRUE),"")</f>
        <v>0.48001538748682049</v>
      </c>
      <c r="W3" t="str">
        <f>IFERROR(1-_xlfn.NEGBINOM.DIST('cantidad pollos muertos'!W3,'cantidad pollos muertos'!W3+0.5,0.5,TRUE),"")</f>
        <v/>
      </c>
      <c r="X3">
        <f>IFERROR(1-_xlfn.NEGBINOM.DIST('cantidad pollos muertos'!X3,'cantidad pollos muertos'!X3+0.5,0.5,TRUE),"")</f>
        <v>0.48481802865336343</v>
      </c>
      <c r="Y3">
        <f>IFERROR(1-_xlfn.NEGBINOM.DIST('cantidad pollos muertos'!Y3,'cantidad pollos muertos'!Y3+0.5,0.5,TRUE),"")</f>
        <v>0.48447707380409755</v>
      </c>
      <c r="Z3">
        <f>IFERROR(1-_xlfn.NEGBINOM.DIST('cantidad pollos muertos'!Z3,'cantidad pollos muertos'!Z3+0.5,0.5,TRUE),"")</f>
        <v>0.48751169389757076</v>
      </c>
      <c r="AA3" t="str">
        <f>IFERROR(1-_xlfn.NEGBINOM.DIST('cantidad pollos muertos'!AA3,'cantidad pollos muertos'!AA3+0.5,0.5,TRUE),"")</f>
        <v/>
      </c>
    </row>
    <row r="4" spans="1:27" x14ac:dyDescent="0.25">
      <c r="A4">
        <v>3</v>
      </c>
      <c r="B4" t="s">
        <v>74</v>
      </c>
      <c r="C4" t="str">
        <f>IFERROR(1-_xlfn.NEGBINOM.DIST('cantidad pollos muertos'!C4,'cantidad pollos muertos'!C4+0.5,0.5,TRUE),"")</f>
        <v/>
      </c>
      <c r="D4" t="str">
        <f>IFERROR(1-_xlfn.NEGBINOM.DIST('cantidad pollos muertos'!D4,'cantidad pollos muertos'!D4+0.5,0.5,TRUE),"")</f>
        <v/>
      </c>
      <c r="E4" t="str">
        <f>IFERROR(1-_xlfn.NEGBINOM.DIST('cantidad pollos muertos'!E4,'cantidad pollos muertos'!E4+0.5,0.5,TRUE),"")</f>
        <v/>
      </c>
      <c r="F4" t="str">
        <f>IFERROR(1-_xlfn.NEGBINOM.DIST('cantidad pollos muertos'!F4,'cantidad pollos muertos'!F4+0.5,0.5,TRUE),"")</f>
        <v/>
      </c>
      <c r="G4" t="str">
        <f>IFERROR(1-_xlfn.NEGBINOM.DIST('cantidad pollos muertos'!G4,'cantidad pollos muertos'!G4+0.5,0.5,TRUE),"")</f>
        <v/>
      </c>
      <c r="H4" t="str">
        <f>IFERROR(1-_xlfn.NEGBINOM.DIST('cantidad pollos muertos'!H4,'cantidad pollos muertos'!H4+0.5,0.5,TRUE),"")</f>
        <v/>
      </c>
      <c r="I4" t="str">
        <f>IFERROR(1-_xlfn.NEGBINOM.DIST('cantidad pollos muertos'!I4,'cantidad pollos muertos'!I4+0.5,0.5,TRUE),"")</f>
        <v/>
      </c>
      <c r="J4" t="str">
        <f>IFERROR(1-_xlfn.NEGBINOM.DIST('cantidad pollos muertos'!J4,'cantidad pollos muertos'!J4+0.5,0.5,TRUE),"")</f>
        <v/>
      </c>
      <c r="K4" t="str">
        <f>IFERROR(1-_xlfn.NEGBINOM.DIST('cantidad pollos muertos'!K4,'cantidad pollos muertos'!K4+0.5,0.5,TRUE),"")</f>
        <v/>
      </c>
      <c r="L4" t="str">
        <f>IFERROR(1-_xlfn.NEGBINOM.DIST('cantidad pollos muertos'!L4,'cantidad pollos muertos'!L4+0.5,0.5,TRUE),"")</f>
        <v/>
      </c>
      <c r="M4">
        <f>IFERROR(1-_xlfn.NEGBINOM.DIST('cantidad pollos muertos'!M4,'cantidad pollos muertos'!M4+0.5,0.5,TRUE),"")</f>
        <v>0.48570182156454789</v>
      </c>
      <c r="N4">
        <f>IFERROR(1-_xlfn.NEGBINOM.DIST('cantidad pollos muertos'!N4,'cantidad pollos muertos'!N4+0.5,0.5,TRUE),"")</f>
        <v>0.46926670269439952</v>
      </c>
      <c r="O4" t="str">
        <f>IFERROR(1-_xlfn.NEGBINOM.DIST('cantidad pollos muertos'!O4,'cantidad pollos muertos'!O4+0.5,0.5,TRUE),"")</f>
        <v/>
      </c>
      <c r="P4">
        <f>IFERROR(1-_xlfn.NEGBINOM.DIST('cantidad pollos muertos'!P4,'cantidad pollos muertos'!P4+0.5,0.5,TRUE),"")</f>
        <v>0.46204869589914133</v>
      </c>
      <c r="Q4">
        <f>IFERROR(1-_xlfn.NEGBINOM.DIST('cantidad pollos muertos'!Q4,'cantidad pollos muertos'!Q4+0.5,0.5,TRUE),"")</f>
        <v>0.47124628482661191</v>
      </c>
      <c r="R4">
        <f>IFERROR(1-_xlfn.NEGBINOM.DIST('cantidad pollos muertos'!R4,'cantidad pollos muertos'!R4+0.5,0.5,TRUE),"")</f>
        <v>0.46534223276278852</v>
      </c>
      <c r="S4" t="str">
        <f>IFERROR(1-_xlfn.NEGBINOM.DIST('cantidad pollos muertos'!S4,'cantidad pollos muertos'!S4+0.5,0.5,TRUE),"")</f>
        <v/>
      </c>
      <c r="T4">
        <f>IFERROR(1-_xlfn.NEGBINOM.DIST('cantidad pollos muertos'!T4,'cantidad pollos muertos'!T4+0.5,0.5,TRUE),"")</f>
        <v>0.45660118111229875</v>
      </c>
      <c r="U4">
        <f>IFERROR(1-_xlfn.NEGBINOM.DIST('cantidad pollos muertos'!U4,'cantidad pollos muertos'!U4+0.5,0.5,TRUE),"")</f>
        <v>0.46365751054494186</v>
      </c>
      <c r="V4">
        <f>IFERROR(1-_xlfn.NEGBINOM.DIST('cantidad pollos muertos'!V4,'cantidad pollos muertos'!V4+0.5,0.5,TRUE),"")</f>
        <v>0.46926670269439952</v>
      </c>
      <c r="W4" t="str">
        <f>IFERROR(1-_xlfn.NEGBINOM.DIST('cantidad pollos muertos'!W4,'cantidad pollos muertos'!W4+0.5,0.5,TRUE),"")</f>
        <v/>
      </c>
      <c r="X4">
        <f>IFERROR(1-_xlfn.NEGBINOM.DIST('cantidad pollos muertos'!X4,'cantidad pollos muertos'!X4+0.5,0.5,TRUE),"")</f>
        <v>0.46908267097400658</v>
      </c>
      <c r="Y4">
        <f>IFERROR(1-_xlfn.NEGBINOM.DIST('cantidad pollos muertos'!Y4,'cantidad pollos muertos'!Y4+0.5,0.5,TRUE),"")</f>
        <v>0.47667364862231731</v>
      </c>
      <c r="Z4">
        <f>IFERROR(1-_xlfn.NEGBINOM.DIST('cantidad pollos muertos'!Z4,'cantidad pollos muertos'!Z4+0.5,0.5,TRUE),"")</f>
        <v>0.47337428036714191</v>
      </c>
      <c r="AA4">
        <f>IFERROR(1-_xlfn.NEGBINOM.DIST('cantidad pollos muertos'!AA4,'cantidad pollos muertos'!AA4+0.5,0.5,TRUE),"")</f>
        <v>0.47812167872551159</v>
      </c>
    </row>
    <row r="5" spans="1:27" x14ac:dyDescent="0.25">
      <c r="A5">
        <v>4</v>
      </c>
      <c r="B5" t="s">
        <v>16</v>
      </c>
      <c r="C5">
        <f>IFERROR(1-_xlfn.NEGBINOM.DIST('cantidad pollos muertos'!C5,'cantidad pollos muertos'!C5+0.5,0.5,TRUE),"")</f>
        <v>0.46811020065115638</v>
      </c>
      <c r="D5">
        <f>IFERROR(1-_xlfn.NEGBINOM.DIST('cantidad pollos muertos'!D5,'cantidad pollos muertos'!D5+0.5,0.5,TRUE),"")</f>
        <v>0.47168418140238344</v>
      </c>
      <c r="E5">
        <f>IFERROR(1-_xlfn.NEGBINOM.DIST('cantidad pollos muertos'!E5,'cantidad pollos muertos'!E5+0.5,0.5,TRUE),"")</f>
        <v>0.47276070722463892</v>
      </c>
      <c r="F5">
        <f>IFERROR(1-_xlfn.NEGBINOM.DIST('cantidad pollos muertos'!F5,'cantidad pollos muertos'!F5+0.5,0.5,TRUE),"")</f>
        <v>0.46979968597607269</v>
      </c>
      <c r="G5">
        <f>IFERROR(1-_xlfn.NEGBINOM.DIST('cantidad pollos muertos'!G5,'cantidad pollos muertos'!G5+0.5,0.5,TRUE),"")</f>
        <v>0.46908267097400658</v>
      </c>
      <c r="H5">
        <f>IFERROR(1-_xlfn.NEGBINOM.DIST('cantidad pollos muertos'!H5,'cantidad pollos muertos'!H5+0.5,0.5,TRUE),"")</f>
        <v>0.46059552462693554</v>
      </c>
      <c r="I5">
        <f>IFERROR(1-_xlfn.NEGBINOM.DIST('cantidad pollos muertos'!I5,'cantidad pollos muertos'!I5+0.5,0.5,TRUE),"")</f>
        <v>0.44953815682642928</v>
      </c>
      <c r="J5">
        <f>IFERROR(1-_xlfn.NEGBINOM.DIST('cantidad pollos muertos'!J5,'cantidad pollos muertos'!J5+0.5,0.5,TRUE),"")</f>
        <v>0.46908267097400658</v>
      </c>
      <c r="K5">
        <f>IFERROR(1-_xlfn.NEGBINOM.DIST('cantidad pollos muertos'!K5,'cantidad pollos muertos'!K5+0.5,0.5,TRUE),"")</f>
        <v>0.4668124767744013</v>
      </c>
      <c r="L5">
        <f>IFERROR(1-_xlfn.NEGBINOM.DIST('cantidad pollos muertos'!L5,'cantidad pollos muertos'!L5+0.5,0.5,TRUE),"")</f>
        <v>0.46335211147389066</v>
      </c>
      <c r="M5">
        <f>IFERROR(1-_xlfn.NEGBINOM.DIST('cantidad pollos muertos'!M5,'cantidad pollos muertos'!M5+0.5,0.5,TRUE),"")</f>
        <v>0.45660118111229875</v>
      </c>
      <c r="N5">
        <f>IFERROR(1-_xlfn.NEGBINOM.DIST('cantidad pollos muertos'!N5,'cantidad pollos muertos'!N5+0.5,0.5,TRUE),"")</f>
        <v>0.46303888165742824</v>
      </c>
      <c r="O5" t="str">
        <f>IFERROR(1-_xlfn.NEGBINOM.DIST('cantidad pollos muertos'!O5,'cantidad pollos muertos'!O5+0.5,0.5,TRUE),"")</f>
        <v/>
      </c>
      <c r="P5">
        <f>IFERROR(1-_xlfn.NEGBINOM.DIST('cantidad pollos muertos'!P5,'cantidad pollos muertos'!P5+0.5,0.5,TRUE),"")</f>
        <v>0.46365751054494186</v>
      </c>
      <c r="Q5">
        <f>IFERROR(1-_xlfn.NEGBINOM.DIST('cantidad pollos muertos'!Q5,'cantidad pollos muertos'!Q5+0.5,0.5,TRUE),"")</f>
        <v>0.45660118111229875</v>
      </c>
      <c r="R5">
        <f>IFERROR(1-_xlfn.NEGBINOM.DIST('cantidad pollos muertos'!R5,'cantidad pollos muertos'!R5+0.5,0.5,TRUE),"")</f>
        <v>0.47337428036714191</v>
      </c>
      <c r="S5" t="str">
        <f>IFERROR(1-_xlfn.NEGBINOM.DIST('cantidad pollos muertos'!S5,'cantidad pollos muertos'!S5+0.5,0.5,TRUE),"")</f>
        <v/>
      </c>
      <c r="T5">
        <f>IFERROR(1-_xlfn.NEGBINOM.DIST('cantidad pollos muertos'!T5,'cantidad pollos muertos'!T5+0.5,0.5,TRUE),"")</f>
        <v>0.44784160694479491</v>
      </c>
      <c r="U5">
        <f>IFERROR(1-_xlfn.NEGBINOM.DIST('cantidad pollos muertos'!U5,'cantidad pollos muertos'!U5+0.5,0.5,TRUE),"")</f>
        <v>0.46424608206242501</v>
      </c>
      <c r="V5">
        <f>IFERROR(1-_xlfn.NEGBINOM.DIST('cantidad pollos muertos'!V5,'cantidad pollos muertos'!V5+0.5,0.5,TRUE),"")</f>
        <v>0.45553606061304608</v>
      </c>
      <c r="W5" t="str">
        <f>IFERROR(1-_xlfn.NEGBINOM.DIST('cantidad pollos muertos'!W5,'cantidad pollos muertos'!W5+0.5,0.5,TRUE),"")</f>
        <v/>
      </c>
      <c r="X5">
        <f>IFERROR(1-_xlfn.NEGBINOM.DIST('cantidad pollos muertos'!X5,'cantidad pollos muertos'!X5+0.5,0.5,TRUE),"")</f>
        <v>0.47617991603385434</v>
      </c>
      <c r="Y5">
        <f>IFERROR(1-_xlfn.NEGBINOM.DIST('cantidad pollos muertos'!Y5,'cantidad pollos muertos'!Y5+0.5,0.5,TRUE),"")</f>
        <v>0.46238754682861305</v>
      </c>
      <c r="Z5">
        <f>IFERROR(1-_xlfn.NEGBINOM.DIST('cantidad pollos muertos'!Z5,'cantidad pollos muertos'!Z5+0.5,0.5,TRUE),"")</f>
        <v>0.47785363478969045</v>
      </c>
      <c r="AA5">
        <f>IFERROR(1-_xlfn.NEGBINOM.DIST('cantidad pollos muertos'!AA5,'cantidad pollos muertos'!AA5+0.5,0.5,TRUE),"")</f>
        <v>0.46238754682861305</v>
      </c>
    </row>
    <row r="6" spans="1:27" x14ac:dyDescent="0.25">
      <c r="A6">
        <v>5</v>
      </c>
      <c r="B6" t="s">
        <v>25</v>
      </c>
      <c r="C6">
        <f>IFERROR(1-_xlfn.NEGBINOM.DIST('cantidad pollos muertos'!C6,'cantidad pollos muertos'!C6+0.5,0.5,TRUE),"")</f>
        <v>0.46303888165742824</v>
      </c>
      <c r="D6">
        <f>IFERROR(1-_xlfn.NEGBINOM.DIST('cantidad pollos muertos'!D6,'cantidad pollos muertos'!D6+0.5,0.5,TRUE),"")</f>
        <v>0.47078742318535882</v>
      </c>
      <c r="E6">
        <f>IFERROR(1-_xlfn.NEGBINOM.DIST('cantidad pollos muertos'!E6,'cantidad pollos muertos'!E6+0.5,0.5,TRUE),"")</f>
        <v>0.47743243110124567</v>
      </c>
      <c r="F6">
        <f>IFERROR(1-_xlfn.NEGBINOM.DIST('cantidad pollos muertos'!F6,'cantidad pollos muertos'!F6+0.5,0.5,TRUE),"")</f>
        <v>0.47609453938881452</v>
      </c>
      <c r="G6">
        <f>IFERROR(1-_xlfn.NEGBINOM.DIST('cantidad pollos muertos'!G6,'cantidad pollos muertos'!G6+0.5,0.5,TRUE),"")</f>
        <v>0.47626438441671315</v>
      </c>
      <c r="H6">
        <f>IFERROR(1-_xlfn.NEGBINOM.DIST('cantidad pollos muertos'!H6,'cantidad pollos muertos'!H6+0.5,0.5,TRUE),"")</f>
        <v>0.45938901768226814</v>
      </c>
      <c r="I6">
        <f>IFERROR(1-_xlfn.NEGBINOM.DIST('cantidad pollos muertos'!I6,'cantidad pollos muertos'!I6+0.5,0.5,TRUE),"")</f>
        <v>0.47030586835462884</v>
      </c>
      <c r="J6">
        <f>IFERROR(1-_xlfn.NEGBINOM.DIST('cantidad pollos muertos'!J6,'cantidad pollos muertos'!J6+0.5,0.5,TRUE),"")</f>
        <v>0.46271748062836227</v>
      </c>
      <c r="K6">
        <f>IFERROR(1-_xlfn.NEGBINOM.DIST('cantidad pollos muertos'!K6,'cantidad pollos muertos'!K6+0.5,0.5,TRUE),"")</f>
        <v>0.45497322593726308</v>
      </c>
      <c r="L6">
        <f>IFERROR(1-_xlfn.NEGBINOM.DIST('cantidad pollos muertos'!L6,'cantidad pollos muertos'!L6+0.5,0.5,TRUE),"")</f>
        <v>0.47574361595148795</v>
      </c>
      <c r="M6">
        <f>IFERROR(1-_xlfn.NEGBINOM.DIST('cantidad pollos muertos'!M6,'cantidad pollos muertos'!M6+0.5,0.5,TRUE),"")</f>
        <v>0.46059552462693554</v>
      </c>
      <c r="N6">
        <f>IFERROR(1-_xlfn.NEGBINOM.DIST('cantidad pollos muertos'!N6,'cantidad pollos muertos'!N6+0.5,0.5,TRUE),"")</f>
        <v>0.46534223276278852</v>
      </c>
      <c r="O6" t="str">
        <f>IFERROR(1-_xlfn.NEGBINOM.DIST('cantidad pollos muertos'!O6,'cantidad pollos muertos'!O6+0.5,0.5,TRUE),"")</f>
        <v/>
      </c>
      <c r="P6">
        <f>IFERROR(1-_xlfn.NEGBINOM.DIST('cantidad pollos muertos'!P6,'cantidad pollos muertos'!P6+0.5,0.5,TRUE),"")</f>
        <v>0.47489391765877986</v>
      </c>
      <c r="Q6">
        <f>IFERROR(1-_xlfn.NEGBINOM.DIST('cantidad pollos muertos'!Q6,'cantidad pollos muertos'!Q6+0.5,0.5,TRUE),"")</f>
        <v>0.46238754682861305</v>
      </c>
      <c r="R6">
        <f>IFERROR(1-_xlfn.NEGBINOM.DIST('cantidad pollos muertos'!R6,'cantidad pollos muertos'!R6+0.5,0.5,TRUE),"")</f>
        <v>0.45759325242143878</v>
      </c>
      <c r="S6" t="str">
        <f>IFERROR(1-_xlfn.NEGBINOM.DIST('cantidad pollos muertos'!S6,'cantidad pollos muertos'!S6+0.5,0.5,TRUE),"")</f>
        <v/>
      </c>
      <c r="T6">
        <f>IFERROR(1-_xlfn.NEGBINOM.DIST('cantidad pollos muertos'!T6,'cantidad pollos muertos'!T6+0.5,0.5,TRUE),"")</f>
        <v>0.46534223276278852</v>
      </c>
      <c r="U6">
        <f>IFERROR(1-_xlfn.NEGBINOM.DIST('cantidad pollos muertos'!U6,'cantidad pollos muertos'!U6+0.5,0.5,TRUE),"")</f>
        <v>0.46769468523902091</v>
      </c>
      <c r="V6">
        <f>IFERROR(1-_xlfn.NEGBINOM.DIST('cantidad pollos muertos'!V6,'cantidad pollos muertos'!V6+0.5,0.5,TRUE),"")</f>
        <v>0.46769468523902091</v>
      </c>
      <c r="W6" t="str">
        <f>IFERROR(1-_xlfn.NEGBINOM.DIST('cantidad pollos muertos'!W6,'cantidad pollos muertos'!W6+0.5,0.5,TRUE),"")</f>
        <v/>
      </c>
      <c r="X6">
        <f>IFERROR(1-_xlfn.NEGBINOM.DIST('cantidad pollos muertos'!X6,'cantidad pollos muertos'!X6+0.5,0.5,TRUE),"")</f>
        <v>0.47124628482661191</v>
      </c>
      <c r="Y6">
        <f>IFERROR(1-_xlfn.NEGBINOM.DIST('cantidad pollos muertos'!Y6,'cantidad pollos muertos'!Y6+0.5,0.5,TRUE),"")</f>
        <v>0.46769468523902091</v>
      </c>
      <c r="Z6">
        <f>IFERROR(1-_xlfn.NEGBINOM.DIST('cantidad pollos muertos'!Z6,'cantidad pollos muertos'!Z6+0.5,0.5,TRUE),"")</f>
        <v>0.4560783037763021</v>
      </c>
      <c r="AA6">
        <f>IFERROR(1-_xlfn.NEGBINOM.DIST('cantidad pollos muertos'!AA6,'cantidad pollos muertos'!AA6+0.5,0.5,TRUE),"")</f>
        <v>0.47881142597162629</v>
      </c>
    </row>
    <row r="7" spans="1:27" x14ac:dyDescent="0.25">
      <c r="A7">
        <v>6</v>
      </c>
      <c r="B7" t="s">
        <v>12</v>
      </c>
      <c r="C7">
        <f>IFERROR(1-_xlfn.NEGBINOM.DIST('cantidad pollos muertos'!C7,'cantidad pollos muertos'!C7+0.5,0.5,TRUE),"")</f>
        <v>0.47921781914858586</v>
      </c>
      <c r="D7">
        <f>IFERROR(1-_xlfn.NEGBINOM.DIST('cantidad pollos muertos'!D7,'cantidad pollos muertos'!D7+0.5,0.5,TRUE),"")</f>
        <v>0.46238754682861305</v>
      </c>
      <c r="E7">
        <f>IFERROR(1-_xlfn.NEGBINOM.DIST('cantidad pollos muertos'!E7,'cantidad pollos muertos'!E7+0.5,0.5,TRUE),"")</f>
        <v>0.47030586835462884</v>
      </c>
      <c r="F7">
        <f>IFERROR(1-_xlfn.NEGBINOM.DIST('cantidad pollos muertos'!F7,'cantidad pollos muertos'!F7+0.5,0.5,TRUE),"")</f>
        <v>0.47469266408267607</v>
      </c>
      <c r="G7">
        <f>IFERROR(1-_xlfn.NEGBINOM.DIST('cantidad pollos muertos'!G7,'cantidad pollos muertos'!G7+0.5,0.5,TRUE),"")</f>
        <v>0.46703978857731665</v>
      </c>
      <c r="H7">
        <f>IFERROR(1-_xlfn.NEGBINOM.DIST('cantidad pollos muertos'!H7,'cantidad pollos muertos'!H7+0.5,0.5,TRUE),"")</f>
        <v>0.44953815682642928</v>
      </c>
      <c r="I7">
        <f>IFERROR(1-_xlfn.NEGBINOM.DIST('cantidad pollos muertos'!I7,'cantidad pollos muertos'!I7+0.5,0.5,TRUE),"")</f>
        <v>0.44953815682642928</v>
      </c>
      <c r="J7">
        <f>IFERROR(1-_xlfn.NEGBINOM.DIST('cantidad pollos muertos'!J7,'cantidad pollos muertos'!J7+0.5,0.5,TRUE),"")</f>
        <v>0.45553606061304608</v>
      </c>
      <c r="K7">
        <f>IFERROR(1-_xlfn.NEGBINOM.DIST('cantidad pollos muertos'!K7,'cantidad pollos muertos'!K7+0.5,0.5,TRUE),"")</f>
        <v>0.47360835603461826</v>
      </c>
      <c r="L7">
        <f>IFERROR(1-_xlfn.NEGBINOM.DIST('cantidad pollos muertos'!L7,'cantidad pollos muertos'!L7+0.5,0.5,TRUE),"")</f>
        <v>0.45806443850564471</v>
      </c>
      <c r="M7">
        <f>IFERROR(1-_xlfn.NEGBINOM.DIST('cantidad pollos muertos'!M7,'cantidad pollos muertos'!M7+0.5,0.5,TRUE),"")</f>
        <v>0.4571058185412249</v>
      </c>
      <c r="N7">
        <f>IFERROR(1-_xlfn.NEGBINOM.DIST('cantidad pollos muertos'!N7,'cantidad pollos muertos'!N7+0.5,0.5,TRUE),"")</f>
        <v>0.46851008460659904</v>
      </c>
      <c r="O7" t="str">
        <f>IFERROR(1-_xlfn.NEGBINOM.DIST('cantidad pollos muertos'!O7,'cantidad pollos muertos'!O7+0.5,0.5,TRUE),"")</f>
        <v/>
      </c>
      <c r="P7">
        <f>IFERROR(1-_xlfn.NEGBINOM.DIST('cantidad pollos muertos'!P7,'cantidad pollos muertos'!P7+0.5,0.5,TRUE),"")</f>
        <v>0.45806443850564471</v>
      </c>
      <c r="Q7">
        <f>IFERROR(1-_xlfn.NEGBINOM.DIST('cantidad pollos muertos'!Q7,'cantidad pollos muertos'!Q7+0.5,0.5,TRUE),"")</f>
        <v>0.4560783037763021</v>
      </c>
      <c r="R7">
        <f>IFERROR(1-_xlfn.NEGBINOM.DIST('cantidad pollos muertos'!R7,'cantidad pollos muertos'!R7+0.5,0.5,TRUE),"")</f>
        <v>0.45553606061304608</v>
      </c>
      <c r="S7" t="str">
        <f>IFERROR(1-_xlfn.NEGBINOM.DIST('cantidad pollos muertos'!S7,'cantidad pollos muertos'!S7+0.5,0.5,TRUE),"")</f>
        <v/>
      </c>
      <c r="T7">
        <f>IFERROR(1-_xlfn.NEGBINOM.DIST('cantidad pollos muertos'!T7,'cantidad pollos muertos'!T7+0.5,0.5,TRUE),"")</f>
        <v>0.45980341546102121</v>
      </c>
      <c r="U7">
        <f>IFERROR(1-_xlfn.NEGBINOM.DIST('cantidad pollos muertos'!U7,'cantidad pollos muertos'!U7+0.5,0.5,TRUE),"")</f>
        <v>0.43570733968226705</v>
      </c>
      <c r="V7">
        <f>IFERROR(1-_xlfn.NEGBINOM.DIST('cantidad pollos muertos'!V7,'cantidad pollos muertos'!V7+0.5,0.5,TRUE),"")</f>
        <v>0.46303888165742824</v>
      </c>
      <c r="W7" t="str">
        <f>IFERROR(1-_xlfn.NEGBINOM.DIST('cantidad pollos muertos'!W7,'cantidad pollos muertos'!W7+0.5,0.5,TRUE),"")</f>
        <v/>
      </c>
      <c r="X7">
        <f>IFERROR(1-_xlfn.NEGBINOM.DIST('cantidad pollos muertos'!X7,'cantidad pollos muertos'!X7+0.5,0.5,TRUE),"")</f>
        <v>0.47237155694684385</v>
      </c>
      <c r="Y7">
        <f>IFERROR(1-_xlfn.NEGBINOM.DIST('cantidad pollos muertos'!Y7,'cantidad pollos muertos'!Y7+0.5,0.5,TRUE),"")</f>
        <v>0.47154044628259872</v>
      </c>
      <c r="Z7">
        <f>IFERROR(1-_xlfn.NEGBINOM.DIST('cantidad pollos muertos'!Z7,'cantidad pollos muertos'!Z7+0.5,0.5,TRUE),"")</f>
        <v>0.47349209328587161</v>
      </c>
      <c r="AA7">
        <f>IFERROR(1-_xlfn.NEGBINOM.DIST('cantidad pollos muertos'!AA7,'cantidad pollos muertos'!AA7+0.5,0.5,TRUE),"")</f>
        <v>0.45759325242143878</v>
      </c>
    </row>
    <row r="8" spans="1:27" x14ac:dyDescent="0.25">
      <c r="A8">
        <v>7</v>
      </c>
      <c r="B8" t="s">
        <v>15</v>
      </c>
      <c r="C8">
        <f>IFERROR(1-_xlfn.NEGBINOM.DIST('cantidad pollos muertos'!C8,'cantidad pollos muertos'!C8+0.5,0.5,TRUE),"")</f>
        <v>0.47459020523280815</v>
      </c>
      <c r="D8">
        <f>IFERROR(1-_xlfn.NEGBINOM.DIST('cantidad pollos muertos'!D8,'cantidad pollos muertos'!D8+0.5,0.5,TRUE),"")</f>
        <v>0.47438149792381101</v>
      </c>
      <c r="E8">
        <f>IFERROR(1-_xlfn.NEGBINOM.DIST('cantidad pollos muertos'!E8,'cantidad pollos muertos'!E8+0.5,0.5,TRUE),"")</f>
        <v>0.47182576049537195</v>
      </c>
      <c r="F8">
        <f>IFERROR(1-_xlfn.NEGBINOM.DIST('cantidad pollos muertos'!F8,'cantidad pollos muertos'!F8+0.5,0.5,TRUE),"")</f>
        <v>0.47547004002062732</v>
      </c>
      <c r="G8">
        <f>IFERROR(1-_xlfn.NEGBINOM.DIST('cantidad pollos muertos'!G8,'cantidad pollos muertos'!G8+0.5,0.5,TRUE),"")</f>
        <v>0.46769468523902091</v>
      </c>
      <c r="H8">
        <f>IFERROR(1-_xlfn.NEGBINOM.DIST('cantidad pollos muertos'!H8,'cantidad pollos muertos'!H8+0.5,0.5,TRUE),"")</f>
        <v>0.46962511768691728</v>
      </c>
      <c r="I8">
        <f>IFERROR(1-_xlfn.NEGBINOM.DIST('cantidad pollos muertos'!I8,'cantidad pollos muertos'!I8+0.5,0.5,TRUE),"")</f>
        <v>0.46271748062836227</v>
      </c>
      <c r="J8">
        <f>IFERROR(1-_xlfn.NEGBINOM.DIST('cantidad pollos muertos'!J8,'cantidad pollos muertos'!J8+0.5,0.5,TRUE),"")</f>
        <v>0.46634337772568313</v>
      </c>
      <c r="K8">
        <f>IFERROR(1-_xlfn.NEGBINOM.DIST('cantidad pollos muertos'!K8,'cantidad pollos muertos'!K8+0.5,0.5,TRUE),"")</f>
        <v>0.4531471623515404</v>
      </c>
      <c r="L8">
        <f>IFERROR(1-_xlfn.NEGBINOM.DIST('cantidad pollos muertos'!L8,'cantidad pollos muertos'!L8+0.5,0.5,TRUE),"")</f>
        <v>0.47313386389012946</v>
      </c>
      <c r="M8">
        <f>IFERROR(1-_xlfn.NEGBINOM.DIST('cantidad pollos muertos'!M8,'cantidad pollos muertos'!M8+0.5,0.5,TRUE),"")</f>
        <v>0.46908267097400658</v>
      </c>
      <c r="N8">
        <f>IFERROR(1-_xlfn.NEGBINOM.DIST('cantidad pollos muertos'!N8,'cantidad pollos muertos'!N8+0.5,0.5,TRUE),"")</f>
        <v>0.46726249270855003</v>
      </c>
      <c r="O8" t="str">
        <f>IFERROR(1-_xlfn.NEGBINOM.DIST('cantidad pollos muertos'!O8,'cantidad pollos muertos'!O8+0.5,0.5,TRUE),"")</f>
        <v/>
      </c>
      <c r="P8">
        <f>IFERROR(1-_xlfn.NEGBINOM.DIST('cantidad pollos muertos'!P8,'cantidad pollos muertos'!P8+0.5,0.5,TRUE),"")</f>
        <v>0.47237155694684385</v>
      </c>
      <c r="Q8">
        <f>IFERROR(1-_xlfn.NEGBINOM.DIST('cantidad pollos muertos'!Q8,'cantidad pollos muertos'!Q8+0.5,0.5,TRUE),"")</f>
        <v>0.47313386389012946</v>
      </c>
      <c r="R8">
        <f>IFERROR(1-_xlfn.NEGBINOM.DIST('cantidad pollos muertos'!R8,'cantidad pollos muertos'!R8+0.5,0.5,TRUE),"")</f>
        <v>0.47489391765877986</v>
      </c>
      <c r="S8" t="str">
        <f>IFERROR(1-_xlfn.NEGBINOM.DIST('cantidad pollos muertos'!S8,'cantidad pollos muertos'!S8+0.5,0.5,TRUE),"")</f>
        <v/>
      </c>
      <c r="T8">
        <f>IFERROR(1-_xlfn.NEGBINOM.DIST('cantidad pollos muertos'!T8,'cantidad pollos muertos'!T8+0.5,0.5,TRUE),"")</f>
        <v>0.49062932123943492</v>
      </c>
      <c r="U8">
        <f>IFERROR(1-_xlfn.NEGBINOM.DIST('cantidad pollos muertos'!U8,'cantidad pollos muertos'!U8+0.5,0.5,TRUE),"")</f>
        <v>0.46870446680038491</v>
      </c>
      <c r="V8">
        <f>IFERROR(1-_xlfn.NEGBINOM.DIST('cantidad pollos muertos'!V8,'cantidad pollos muertos'!V8+0.5,0.5,TRUE),"")</f>
        <v>0.46962511768691728</v>
      </c>
      <c r="W8" t="str">
        <f>IFERROR(1-_xlfn.NEGBINOM.DIST('cantidad pollos muertos'!W8,'cantidad pollos muertos'!W8+0.5,0.5,TRUE),"")</f>
        <v/>
      </c>
      <c r="X8">
        <f>IFERROR(1-_xlfn.NEGBINOM.DIST('cantidad pollos muertos'!X8,'cantidad pollos muertos'!X8+0.5,0.5,TRUE),"")</f>
        <v>0.47875140168259422</v>
      </c>
      <c r="Y8">
        <f>IFERROR(1-_xlfn.NEGBINOM.DIST('cantidad pollos muertos'!Y8,'cantidad pollos muertos'!Y8+0.5,0.5,TRUE),"")</f>
        <v>0.46395539980277034</v>
      </c>
      <c r="Z8">
        <f>IFERROR(1-_xlfn.NEGBINOM.DIST('cantidad pollos muertos'!Z8,'cantidad pollos muertos'!Z8+0.5,0.5,TRUE),"")</f>
        <v>0.46997127866939004</v>
      </c>
      <c r="AA8">
        <f>IFERROR(1-_xlfn.NEGBINOM.DIST('cantidad pollos muertos'!AA8,'cantidad pollos muertos'!AA8+0.5,0.5,TRUE),"")</f>
        <v>0.47583279383401844</v>
      </c>
    </row>
    <row r="9" spans="1:27" x14ac:dyDescent="0.25">
      <c r="A9">
        <v>8</v>
      </c>
      <c r="B9" t="s">
        <v>9</v>
      </c>
      <c r="C9">
        <f>IFERROR(1-_xlfn.NEGBINOM.DIST('cantidad pollos muertos'!C9,'cantidad pollos muertos'!C9+0.5,0.5,TRUE),"")</f>
        <v>0.47592099531637611</v>
      </c>
      <c r="D9">
        <f>IFERROR(1-_xlfn.NEGBINOM.DIST('cantidad pollos muertos'!D9,'cantidad pollos muertos'!D9+0.5,0.5,TRUE),"")</f>
        <v>0.46811020065115638</v>
      </c>
      <c r="E9">
        <f>IFERROR(1-_xlfn.NEGBINOM.DIST('cantidad pollos muertos'!E9,'cantidad pollos muertos'!E9+0.5,0.5,TRUE),"")</f>
        <v>0.47154044628259872</v>
      </c>
      <c r="F9">
        <f>IFERROR(1-_xlfn.NEGBINOM.DIST('cantidad pollos muertos'!F9,'cantidad pollos muertos'!F9+0.5,0.5,TRUE),"")</f>
        <v>0.47798888071669188</v>
      </c>
      <c r="G9">
        <f>IFERROR(1-_xlfn.NEGBINOM.DIST('cantidad pollos muertos'!G9,'cantidad pollos muertos'!G9+0.5,0.5,TRUE),"")</f>
        <v>0.46769468523902091</v>
      </c>
      <c r="H9">
        <f>IFERROR(1-_xlfn.NEGBINOM.DIST('cantidad pollos muertos'!H9,'cantidad pollos muertos'!H9+0.5,0.5,TRUE),"")</f>
        <v>0.43570733968226705</v>
      </c>
      <c r="I9">
        <f>IFERROR(1-_xlfn.NEGBINOM.DIST('cantidad pollos muertos'!I9,'cantidad pollos muertos'!I9+0.5,0.5,TRUE),"")</f>
        <v>0.46748074275716034</v>
      </c>
      <c r="J9">
        <f>IFERROR(1-_xlfn.NEGBINOM.DIST('cantidad pollos muertos'!J9,'cantidad pollos muertos'!J9+0.5,0.5,TRUE),"")</f>
        <v>0.47046902292410941</v>
      </c>
      <c r="K9">
        <f>IFERROR(1-_xlfn.NEGBINOM.DIST('cantidad pollos muertos'!K9,'cantidad pollos muertos'!K9+0.5,0.5,TRUE),"")</f>
        <v>0.47237155694684385</v>
      </c>
      <c r="L9">
        <f>IFERROR(1-_xlfn.NEGBINOM.DIST('cantidad pollos muertos'!L9,'cantidad pollos muertos'!L9+0.5,0.5,TRUE),"")</f>
        <v>0.46769468523902091</v>
      </c>
      <c r="M9">
        <f>IFERROR(1-_xlfn.NEGBINOM.DIST('cantidad pollos muertos'!M9,'cantidad pollos muertos'!M9+0.5,0.5,TRUE),"")</f>
        <v>0.46204869589914133</v>
      </c>
      <c r="N9">
        <f>IFERROR(1-_xlfn.NEGBINOM.DIST('cantidad pollos muertos'!N9,'cantidad pollos muertos'!N9+0.5,0.5,TRUE),"")</f>
        <v>0.45660118111229875</v>
      </c>
      <c r="O9" t="str">
        <f>IFERROR(1-_xlfn.NEGBINOM.DIST('cantidad pollos muertos'!O9,'cantidad pollos muertos'!O9+0.5,0.5,TRUE),"")</f>
        <v/>
      </c>
      <c r="P9">
        <f>IFERROR(1-_xlfn.NEGBINOM.DIST('cantidad pollos muertos'!P9,'cantidad pollos muertos'!P9+0.5,0.5,TRUE),"")</f>
        <v>0.4665803961924041</v>
      </c>
      <c r="Q9">
        <f>IFERROR(1-_xlfn.NEGBINOM.DIST('cantidad pollos muertos'!Q9,'cantidad pollos muertos'!Q9+0.5,0.5,TRUE),"")</f>
        <v>0.46059552462693554</v>
      </c>
      <c r="R9">
        <f>IFERROR(1-_xlfn.NEGBINOM.DIST('cantidad pollos muertos'!R9,'cantidad pollos muertos'!R9+0.5,0.5,TRUE),"")</f>
        <v>0.46097441381321536</v>
      </c>
      <c r="S9" t="str">
        <f>IFERROR(1-_xlfn.NEGBINOM.DIST('cantidad pollos muertos'!S9,'cantidad pollos muertos'!S9+0.5,0.5,TRUE),"")</f>
        <v/>
      </c>
      <c r="T9">
        <f>IFERROR(1-_xlfn.NEGBINOM.DIST('cantidad pollos muertos'!T9,'cantidad pollos muertos'!T9+0.5,0.5,TRUE),"")</f>
        <v>0.47518699369459727</v>
      </c>
      <c r="U9">
        <f>IFERROR(1-_xlfn.NEGBINOM.DIST('cantidad pollos muertos'!U9,'cantidad pollos muertos'!U9+0.5,0.5,TRUE),"")</f>
        <v>0.44953815682642928</v>
      </c>
      <c r="V9">
        <f>IFERROR(1-_xlfn.NEGBINOM.DIST('cantidad pollos muertos'!V9,'cantidad pollos muertos'!V9+0.5,0.5,TRUE),"")</f>
        <v>0.46962511768691728</v>
      </c>
      <c r="W9" t="str">
        <f>IFERROR(1-_xlfn.NEGBINOM.DIST('cantidad pollos muertos'!W9,'cantidad pollos muertos'!W9+0.5,0.5,TRUE),"")</f>
        <v/>
      </c>
      <c r="X9">
        <f>IFERROR(1-_xlfn.NEGBINOM.DIST('cantidad pollos muertos'!X9,'cantidad pollos muertos'!X9+0.5,0.5,TRUE),"")</f>
        <v>0.46534223276278852</v>
      </c>
      <c r="Y9">
        <f>IFERROR(1-_xlfn.NEGBINOM.DIST('cantidad pollos muertos'!Y9,'cantidad pollos muertos'!Y9+0.5,0.5,TRUE),"")</f>
        <v>0.48187562415769758</v>
      </c>
      <c r="Z9">
        <f>IFERROR(1-_xlfn.NEGBINOM.DIST('cantidad pollos muertos'!Z9,'cantidad pollos muertos'!Z9+0.5,0.5,TRUE),"")</f>
        <v>0.46238754682861305</v>
      </c>
      <c r="AA9">
        <f>IFERROR(1-_xlfn.NEGBINOM.DIST('cantidad pollos muertos'!AA9,'cantidad pollos muertos'!AA9+0.5,0.5,TRUE),"")</f>
        <v>0.47735986657102469</v>
      </c>
    </row>
    <row r="10" spans="1:27" x14ac:dyDescent="0.25">
      <c r="A10">
        <v>9</v>
      </c>
      <c r="B10" t="s">
        <v>7</v>
      </c>
      <c r="C10">
        <f>IFERROR(1-_xlfn.NEGBINOM.DIST('cantidad pollos muertos'!C10,'cantidad pollos muertos'!C10+0.5,0.5,TRUE),"")</f>
        <v>0.47728659753080138</v>
      </c>
      <c r="D10">
        <f>IFERROR(1-_xlfn.NEGBINOM.DIST('cantidad pollos muertos'!D10,'cantidad pollos muertos'!D10+0.5,0.5,TRUE),"")</f>
        <v>0.47617991603385434</v>
      </c>
      <c r="E10">
        <f>IFERROR(1-_xlfn.NEGBINOM.DIST('cantidad pollos muertos'!E10,'cantidad pollos muertos'!E10+0.5,0.5,TRUE),"")</f>
        <v>0.47124628482661191</v>
      </c>
      <c r="F10">
        <f>IFERROR(1-_xlfn.NEGBINOM.DIST('cantidad pollos muertos'!F10,'cantidad pollos muertos'!F10+0.5,0.5,TRUE),"")</f>
        <v>0.4857927777842953</v>
      </c>
      <c r="G10">
        <f>IFERROR(1-_xlfn.NEGBINOM.DIST('cantidad pollos muertos'!G10,'cantidad pollos muertos'!G10+0.5,0.5,TRUE),"")</f>
        <v>0.46926670269439952</v>
      </c>
      <c r="H10">
        <f>IFERROR(1-_xlfn.NEGBINOM.DIST('cantidad pollos muertos'!H10,'cantidad pollos muertos'!H10+0.5,0.5,TRUE),"")</f>
        <v>0.46303888165742824</v>
      </c>
      <c r="I10">
        <f>IFERROR(1-_xlfn.NEGBINOM.DIST('cantidad pollos muertos'!I10,'cantidad pollos muertos'!I10+0.5,0.5,TRUE),"")</f>
        <v>0.46889529322233447</v>
      </c>
      <c r="J10">
        <f>IFERROR(1-_xlfn.NEGBINOM.DIST('cantidad pollos muertos'!J10,'cantidad pollos muertos'!J10+0.5,0.5,TRUE),"")</f>
        <v>0.4665803961924041</v>
      </c>
      <c r="K10">
        <f>IFERROR(1-_xlfn.NEGBINOM.DIST('cantidad pollos muertos'!K10,'cantidad pollos muertos'!K10+0.5,0.5,TRUE),"")</f>
        <v>0.47263282322099898</v>
      </c>
      <c r="L10">
        <f>IFERROR(1-_xlfn.NEGBINOM.DIST('cantidad pollos muertos'!L10,'cantidad pollos muertos'!L10+0.5,0.5,TRUE),"")</f>
        <v>0.47196523692856318</v>
      </c>
      <c r="M10">
        <f>IFERROR(1-_xlfn.NEGBINOM.DIST('cantidad pollos muertos'!M10,'cantidad pollos muertos'!M10+0.5,0.5,TRUE),"")</f>
        <v>0.47030586835462884</v>
      </c>
      <c r="N10">
        <f>IFERROR(1-_xlfn.NEGBINOM.DIST('cantidad pollos muertos'!N10,'cantidad pollos muertos'!N10+0.5,0.5,TRUE),"")</f>
        <v>0.4524872632297321</v>
      </c>
      <c r="O10" t="str">
        <f>IFERROR(1-_xlfn.NEGBINOM.DIST('cantidad pollos muertos'!O10,'cantidad pollos muertos'!O10+0.5,0.5,TRUE),"")</f>
        <v/>
      </c>
      <c r="P10">
        <f>IFERROR(1-_xlfn.NEGBINOM.DIST('cantidad pollos muertos'!P10,'cantidad pollos muertos'!P10+0.5,0.5,TRUE),"")</f>
        <v>0.47970751960817593</v>
      </c>
      <c r="Q10">
        <f>IFERROR(1-_xlfn.NEGBINOM.DIST('cantidad pollos muertos'!Q10,'cantidad pollos muertos'!Q10+0.5,0.5,TRUE),"")</f>
        <v>0.47325488252125436</v>
      </c>
      <c r="R10">
        <f>IFERROR(1-_xlfn.NEGBINOM.DIST('cantidad pollos muertos'!R10,'cantidad pollos muertos'!R10+0.5,0.5,TRUE),"")</f>
        <v>0.46962511768691728</v>
      </c>
      <c r="S10" t="str">
        <f>IFERROR(1-_xlfn.NEGBINOM.DIST('cantidad pollos muertos'!S10,'cantidad pollos muertos'!S10+0.5,0.5,TRUE),"")</f>
        <v/>
      </c>
      <c r="T10">
        <f>IFERROR(1-_xlfn.NEGBINOM.DIST('cantidad pollos muertos'!T10,'cantidad pollos muertos'!T10+0.5,0.5,TRUE),"")</f>
        <v>0.48593476477423159</v>
      </c>
      <c r="U10">
        <f>IFERROR(1-_xlfn.NEGBINOM.DIST('cantidad pollos muertos'!U10,'cantidad pollos muertos'!U10+0.5,0.5,TRUE),"")</f>
        <v>0.48901323126061791</v>
      </c>
      <c r="V10">
        <f>IFERROR(1-_xlfn.NEGBINOM.DIST('cantidad pollos muertos'!V10,'cantidad pollos muertos'!V10+0.5,0.5,TRUE),"")</f>
        <v>0.48776101021203744</v>
      </c>
      <c r="W10" t="str">
        <f>IFERROR(1-_xlfn.NEGBINOM.DIST('cantidad pollos muertos'!W10,'cantidad pollos muertos'!W10+0.5,0.5,TRUE),"")</f>
        <v/>
      </c>
      <c r="X10">
        <f>IFERROR(1-_xlfn.NEGBINOM.DIST('cantidad pollos muertos'!X10,'cantidad pollos muertos'!X10+0.5,0.5,TRUE),"")</f>
        <v>0.4874871468407832</v>
      </c>
      <c r="Y10">
        <f>IFERROR(1-_xlfn.NEGBINOM.DIST('cantidad pollos muertos'!Y10,'cantidad pollos muertos'!Y10+0.5,0.5,TRUE),"")</f>
        <v>0.48870037822328793</v>
      </c>
      <c r="Z10">
        <f>IFERROR(1-_xlfn.NEGBINOM.DIST('cantidad pollos muertos'!Z10,'cantidad pollos muertos'!Z10+0.5,0.5,TRUE),"")</f>
        <v>0.49053485108047667</v>
      </c>
      <c r="AA10">
        <f>IFERROR(1-_xlfn.NEGBINOM.DIST('cantidad pollos muertos'!AA10,'cantidad pollos muertos'!AA10+0.5,0.5,TRUE),"")</f>
        <v>0.49113789777848249</v>
      </c>
    </row>
    <row r="11" spans="1:27" x14ac:dyDescent="0.25">
      <c r="A11">
        <v>10</v>
      </c>
      <c r="B11" t="s">
        <v>75</v>
      </c>
      <c r="C11">
        <f>IFERROR(1-_xlfn.NEGBINOM.DIST('cantidad pollos muertos'!C11,'cantidad pollos muertos'!C11+0.5,0.5,TRUE),"")</f>
        <v>0.46585380757549799</v>
      </c>
      <c r="D11">
        <f>IFERROR(1-_xlfn.NEGBINOM.DIST('cantidad pollos muertos'!D11,'cantidad pollos muertos'!D11+0.5,0.5,TRUE),"")</f>
        <v>0.46534223276278852</v>
      </c>
      <c r="E11">
        <f>IFERROR(1-_xlfn.NEGBINOM.DIST('cantidad pollos muertos'!E11,'cantidad pollos muertos'!E11+0.5,0.5,TRUE),"")</f>
        <v>0.46395539980277034</v>
      </c>
      <c r="F11">
        <f>IFERROR(1-_xlfn.NEGBINOM.DIST('cantidad pollos muertos'!F11,'cantidad pollos muertos'!F11+0.5,0.5,TRUE),"")</f>
        <v>0.47479389342634482</v>
      </c>
      <c r="G11">
        <f>IFERROR(1-_xlfn.NEGBINOM.DIST('cantidad pollos muertos'!G11,'cantidad pollos muertos'!G11+0.5,0.5,TRUE),"")</f>
        <v>0.45378030880625031</v>
      </c>
      <c r="H11">
        <f>IFERROR(1-_xlfn.NEGBINOM.DIST('cantidad pollos muertos'!H11,'cantidad pollos muertos'!H11+0.5,0.5,TRUE),"")</f>
        <v>0.45179867284175645</v>
      </c>
      <c r="I11">
        <f>IFERROR(1-_xlfn.NEGBINOM.DIST('cantidad pollos muertos'!I11,'cantidad pollos muertos'!I11+0.5,0.5,TRUE),"")</f>
        <v>0.45896153365787118</v>
      </c>
      <c r="J11">
        <f>IFERROR(1-_xlfn.NEGBINOM.DIST('cantidad pollos muertos'!J11,'cantidad pollos muertos'!J11+0.5,0.5,TRUE),"")</f>
        <v>0.45378030880625031</v>
      </c>
      <c r="K11">
        <f>IFERROR(1-_xlfn.NEGBINOM.DIST('cantidad pollos muertos'!K11,'cantidad pollos muertos'!K11+0.5,0.5,TRUE),"")</f>
        <v>0.46271748062836227</v>
      </c>
      <c r="L11">
        <f>IFERROR(1-_xlfn.NEGBINOM.DIST('cantidad pollos muertos'!L11,'cantidad pollos muertos'!L11+0.5,0.5,TRUE),"")</f>
        <v>0.45378030880625031</v>
      </c>
      <c r="M11" t="str">
        <f>IFERROR(1-_xlfn.NEGBINOM.DIST('cantidad pollos muertos'!M11,'cantidad pollos muertos'!M11+0.5,0.5,TRUE),"")</f>
        <v/>
      </c>
      <c r="N11" t="str">
        <f>IFERROR(1-_xlfn.NEGBINOM.DIST('cantidad pollos muertos'!N11,'cantidad pollos muertos'!N11+0.5,0.5,TRUE),"")</f>
        <v/>
      </c>
      <c r="O11" t="str">
        <f>IFERROR(1-_xlfn.NEGBINOM.DIST('cantidad pollos muertos'!O11,'cantidad pollos muertos'!O11+0.5,0.5,TRUE),"")</f>
        <v/>
      </c>
      <c r="P11" t="str">
        <f>IFERROR(1-_xlfn.NEGBINOM.DIST('cantidad pollos muertos'!P11,'cantidad pollos muertos'!P11+0.5,0.5,TRUE),"")</f>
        <v/>
      </c>
      <c r="Q11" t="str">
        <f>IFERROR(1-_xlfn.NEGBINOM.DIST('cantidad pollos muertos'!Q11,'cantidad pollos muertos'!Q11+0.5,0.5,TRUE),"")</f>
        <v/>
      </c>
      <c r="R11" t="str">
        <f>IFERROR(1-_xlfn.NEGBINOM.DIST('cantidad pollos muertos'!R11,'cantidad pollos muertos'!R11+0.5,0.5,TRUE),"")</f>
        <v/>
      </c>
      <c r="S11" t="str">
        <f>IFERROR(1-_xlfn.NEGBINOM.DIST('cantidad pollos muertos'!S11,'cantidad pollos muertos'!S11+0.5,0.5,TRUE),"")</f>
        <v/>
      </c>
      <c r="T11" t="str">
        <f>IFERROR(1-_xlfn.NEGBINOM.DIST('cantidad pollos muertos'!T11,'cantidad pollos muertos'!T11+0.5,0.5,TRUE),"")</f>
        <v/>
      </c>
      <c r="U11" t="str">
        <f>IFERROR(1-_xlfn.NEGBINOM.DIST('cantidad pollos muertos'!U11,'cantidad pollos muertos'!U11+0.5,0.5,TRUE),"")</f>
        <v/>
      </c>
      <c r="V11" t="str">
        <f>IFERROR(1-_xlfn.NEGBINOM.DIST('cantidad pollos muertos'!V11,'cantidad pollos muertos'!V11+0.5,0.5,TRUE),"")</f>
        <v/>
      </c>
      <c r="W11" t="str">
        <f>IFERROR(1-_xlfn.NEGBINOM.DIST('cantidad pollos muertos'!W11,'cantidad pollos muertos'!W11+0.5,0.5,TRUE),"")</f>
        <v/>
      </c>
      <c r="X11">
        <f>IFERROR(1-_xlfn.NEGBINOM.DIST('cantidad pollos muertos'!X11,'cantidad pollos muertos'!X11+0.5,0.5,TRUE),"")</f>
        <v>0.46726249270855003</v>
      </c>
      <c r="Y11">
        <f>IFERROR(1-_xlfn.NEGBINOM.DIST('cantidad pollos muertos'!Y11,'cantidad pollos muertos'!Y11+0.5,0.5,TRUE),"")</f>
        <v>0.46097441381321536</v>
      </c>
      <c r="Z11">
        <f>IFERROR(1-_xlfn.NEGBINOM.DIST('cantidad pollos muertos'!Z11,'cantidad pollos muertos'!Z11+0.5,0.5,TRUE),"")</f>
        <v>0.46889529322233447</v>
      </c>
      <c r="AA11" t="str">
        <f>IFERROR(1-_xlfn.NEGBINOM.DIST('cantidad pollos muertos'!AA11,'cantidad pollos muertos'!AA11+0.5,0.5,TRUE),"")</f>
        <v/>
      </c>
    </row>
    <row r="12" spans="1:27" x14ac:dyDescent="0.25">
      <c r="A12">
        <v>11</v>
      </c>
      <c r="B12" t="s">
        <v>72</v>
      </c>
      <c r="C12" t="str">
        <f>IFERROR(1-_xlfn.NEGBINOM.DIST('cantidad pollos muertos'!C12,'cantidad pollos muertos'!C12+0.5,0.5,TRUE),"")</f>
        <v/>
      </c>
      <c r="D12" t="str">
        <f>IFERROR(1-_xlfn.NEGBINOM.DIST('cantidad pollos muertos'!D12,'cantidad pollos muertos'!D12+0.5,0.5,TRUE),"")</f>
        <v/>
      </c>
      <c r="E12" t="str">
        <f>IFERROR(1-_xlfn.NEGBINOM.DIST('cantidad pollos muertos'!E12,'cantidad pollos muertos'!E12+0.5,0.5,TRUE),"")</f>
        <v/>
      </c>
      <c r="F12" t="str">
        <f>IFERROR(1-_xlfn.NEGBINOM.DIST('cantidad pollos muertos'!F12,'cantidad pollos muertos'!F12+0.5,0.5,TRUE),"")</f>
        <v/>
      </c>
      <c r="G12" t="str">
        <f>IFERROR(1-_xlfn.NEGBINOM.DIST('cantidad pollos muertos'!G12,'cantidad pollos muertos'!G12+0.5,0.5,TRUE),"")</f>
        <v/>
      </c>
      <c r="H12" t="str">
        <f>IFERROR(1-_xlfn.NEGBINOM.DIST('cantidad pollos muertos'!H12,'cantidad pollos muertos'!H12+0.5,0.5,TRUE),"")</f>
        <v/>
      </c>
      <c r="I12" t="str">
        <f>IFERROR(1-_xlfn.NEGBINOM.DIST('cantidad pollos muertos'!I12,'cantidad pollos muertos'!I12+0.5,0.5,TRUE),"")</f>
        <v/>
      </c>
      <c r="J12" t="str">
        <f>IFERROR(1-_xlfn.NEGBINOM.DIST('cantidad pollos muertos'!J12,'cantidad pollos muertos'!J12+0.5,0.5,TRUE),"")</f>
        <v/>
      </c>
      <c r="K12">
        <f>IFERROR(1-_xlfn.NEGBINOM.DIST('cantidad pollos muertos'!K12,'cantidad pollos muertos'!K12+0.5,0.5,TRUE),"")</f>
        <v>0.45179867284175645</v>
      </c>
      <c r="L12">
        <f>IFERROR(1-_xlfn.NEGBINOM.DIST('cantidad pollos muertos'!L12,'cantidad pollos muertos'!L12+0.5,0.5,TRUE),"")</f>
        <v>0.45806443850564471</v>
      </c>
      <c r="M12">
        <f>IFERROR(1-_xlfn.NEGBINOM.DIST('cantidad pollos muertos'!M12,'cantidad pollos muertos'!M12+0.5,0.5,TRUE),"")</f>
        <v>0.46170051879729868</v>
      </c>
      <c r="N12">
        <f>IFERROR(1-_xlfn.NEGBINOM.DIST('cantidad pollos muertos'!N12,'cantidad pollos muertos'!N12+0.5,0.5,TRUE),"")</f>
        <v>0.4571058185412249</v>
      </c>
      <c r="O12" t="str">
        <f>IFERROR(1-_xlfn.NEGBINOM.DIST('cantidad pollos muertos'!O12,'cantidad pollos muertos'!O12+0.5,0.5,TRUE),"")</f>
        <v/>
      </c>
      <c r="P12">
        <f>IFERROR(1-_xlfn.NEGBINOM.DIST('cantidad pollos muertos'!P12,'cantidad pollos muertos'!P12+0.5,0.5,TRUE),"")</f>
        <v>0.47489391765877986</v>
      </c>
      <c r="Q12">
        <f>IFERROR(1-_xlfn.NEGBINOM.DIST('cantidad pollos muertos'!Q12,'cantidad pollos muertos'!Q12+0.5,0.5,TRUE),"")</f>
        <v>0.45179867284175645</v>
      </c>
      <c r="R12">
        <f>IFERROR(1-_xlfn.NEGBINOM.DIST('cantidad pollos muertos'!R12,'cantidad pollos muertos'!R12+0.5,0.5,TRUE),"")</f>
        <v>0.45660118111229875</v>
      </c>
      <c r="S12" t="str">
        <f>IFERROR(1-_xlfn.NEGBINOM.DIST('cantidad pollos muertos'!S12,'cantidad pollos muertos'!S12+0.5,0.5,TRUE),"")</f>
        <v/>
      </c>
      <c r="T12">
        <f>IFERROR(1-_xlfn.NEGBINOM.DIST('cantidad pollos muertos'!T12,'cantidad pollos muertos'!T12+0.5,0.5,TRUE),"")</f>
        <v>0.45852025982623568</v>
      </c>
      <c r="U12">
        <f>IFERROR(1-_xlfn.NEGBINOM.DIST('cantidad pollos muertos'!U12,'cantidad pollos muertos'!U12+0.5,0.5,TRUE),"")</f>
        <v>0.46020538130641064</v>
      </c>
      <c r="V12">
        <f>IFERROR(1-_xlfn.NEGBINOM.DIST('cantidad pollos muertos'!V12,'cantidad pollos muertos'!V12+0.5,0.5,TRUE),"")</f>
        <v>0.45553606061304608</v>
      </c>
      <c r="W12" t="str">
        <f>IFERROR(1-_xlfn.NEGBINOM.DIST('cantidad pollos muertos'!W12,'cantidad pollos muertos'!W12+0.5,0.5,TRUE),"")</f>
        <v/>
      </c>
      <c r="X12">
        <f>IFERROR(1-_xlfn.NEGBINOM.DIST('cantidad pollos muertos'!X12,'cantidad pollos muertos'!X12+0.5,0.5,TRUE),"")</f>
        <v>0.46560087281679774</v>
      </c>
      <c r="Y12">
        <f>IFERROR(1-_xlfn.NEGBINOM.DIST('cantidad pollos muertos'!Y12,'cantidad pollos muertos'!Y12+0.5,0.5,TRUE),"")</f>
        <v>0.46238754682861305</v>
      </c>
      <c r="Z12">
        <f>IFERROR(1-_xlfn.NEGBINOM.DIST('cantidad pollos muertos'!Z12,'cantidad pollos muertos'!Z12+0.5,0.5,TRUE),"")</f>
        <v>0.44871091349571568</v>
      </c>
      <c r="AA12" t="str">
        <f>IFERROR(1-_xlfn.NEGBINOM.DIST('cantidad pollos muertos'!AA12,'cantidad pollos muertos'!AA12+0.5,0.5,TRUE),"")</f>
        <v/>
      </c>
    </row>
    <row r="13" spans="1:27" x14ac:dyDescent="0.25">
      <c r="A13">
        <v>12</v>
      </c>
      <c r="B13" t="s">
        <v>34</v>
      </c>
      <c r="C13">
        <f>IFERROR(1-_xlfn.NEGBINOM.DIST('cantidad pollos muertos'!C13,'cantidad pollos muertos'!C13+0.5,0.5,TRUE),"")</f>
        <v>0.47313386389012946</v>
      </c>
      <c r="D13">
        <f>IFERROR(1-_xlfn.NEGBINOM.DIST('cantidad pollos muertos'!D13,'cantidad pollos muertos'!D13+0.5,0.5,TRUE),"")</f>
        <v>0.48595221543828382</v>
      </c>
      <c r="E13">
        <f>IFERROR(1-_xlfn.NEGBINOM.DIST('cantidad pollos muertos'!E13,'cantidad pollos muertos'!E13+0.5,0.5,TRUE),"")</f>
        <v>0.48059129508765697</v>
      </c>
      <c r="F13">
        <f>IFERROR(1-_xlfn.NEGBINOM.DIST('cantidad pollos muertos'!F13,'cantidad pollos muertos'!F13+0.5,0.5,TRUE),"")</f>
        <v>0.49074103204192621</v>
      </c>
      <c r="G13">
        <f>IFERROR(1-_xlfn.NEGBINOM.DIST('cantidad pollos muertos'!G13,'cantidad pollos muertos'!G13+0.5,0.5,TRUE),"")</f>
        <v>0.48081698506959081</v>
      </c>
      <c r="H13">
        <f>IFERROR(1-_xlfn.NEGBINOM.DIST('cantidad pollos muertos'!H13,'cantidad pollos muertos'!H13+0.5,0.5,TRUE),"")</f>
        <v>0.47288681506156172</v>
      </c>
      <c r="I13">
        <f>IFERROR(1-_xlfn.NEGBINOM.DIST('cantidad pollos muertos'!I13,'cantidad pollos muertos'!I13+0.5,0.5,TRUE),"")</f>
        <v>0.47078742318535882</v>
      </c>
      <c r="J13">
        <f>IFERROR(1-_xlfn.NEGBINOM.DIST('cantidad pollos muertos'!J13,'cantidad pollos muertos'!J13+0.5,0.5,TRUE),"")</f>
        <v>0.47046902292410941</v>
      </c>
      <c r="K13">
        <f>IFERROR(1-_xlfn.NEGBINOM.DIST('cantidad pollos muertos'!K13,'cantidad pollos muertos'!K13+0.5,0.5,TRUE),"")</f>
        <v>0.4668124767744013</v>
      </c>
      <c r="L13">
        <f>IFERROR(1-_xlfn.NEGBINOM.DIST('cantidad pollos muertos'!L13,'cantidad pollos muertos'!L13+0.5,0.5,TRUE),"")</f>
        <v>0.46480695391499205</v>
      </c>
      <c r="M13">
        <f>IFERROR(1-_xlfn.NEGBINOM.DIST('cantidad pollos muertos'!M13,'cantidad pollos muertos'!M13+0.5,0.5,TRUE),"")</f>
        <v>0.46452984331589797</v>
      </c>
      <c r="N13">
        <f>IFERROR(1-_xlfn.NEGBINOM.DIST('cantidad pollos muertos'!N13,'cantidad pollos muertos'!N13+0.5,0.5,TRUE),"")</f>
        <v>0.46726249270855003</v>
      </c>
      <c r="O13" t="str">
        <f>IFERROR(1-_xlfn.NEGBINOM.DIST('cantidad pollos muertos'!O13,'cantidad pollos muertos'!O13+0.5,0.5,TRUE),"")</f>
        <v/>
      </c>
      <c r="P13">
        <f>IFERROR(1-_xlfn.NEGBINOM.DIST('cantidad pollos muertos'!P13,'cantidad pollos muertos'!P13+0.5,0.5,TRUE),"")</f>
        <v>0.4668124767744013</v>
      </c>
      <c r="Q13">
        <f>IFERROR(1-_xlfn.NEGBINOM.DIST('cantidad pollos muertos'!Q13,'cantidad pollos muertos'!Q13+0.5,0.5,TRUE),"")</f>
        <v>0.47565344352007999</v>
      </c>
      <c r="R13">
        <f>IFERROR(1-_xlfn.NEGBINOM.DIST('cantidad pollos muertos'!R13,'cantidad pollos muertos'!R13+0.5,0.5,TRUE),"")</f>
        <v>0.46634337772568313</v>
      </c>
      <c r="S13" t="str">
        <f>IFERROR(1-_xlfn.NEGBINOM.DIST('cantidad pollos muertos'!S13,'cantidad pollos muertos'!S13+0.5,0.5,TRUE),"")</f>
        <v/>
      </c>
      <c r="T13" t="str">
        <f>IFERROR(1-_xlfn.NEGBINOM.DIST('cantidad pollos muertos'!T13,'cantidad pollos muertos'!T13+0.5,0.5,TRUE),"")</f>
        <v/>
      </c>
      <c r="U13">
        <f>IFERROR(1-_xlfn.NEGBINOM.DIST('cantidad pollos muertos'!U13,'cantidad pollos muertos'!U13+0.5,0.5,TRUE),"")</f>
        <v>0.4401979106403362</v>
      </c>
      <c r="V13">
        <f>IFERROR(1-_xlfn.NEGBINOM.DIST('cantidad pollos muertos'!V13,'cantidad pollos muertos'!V13+0.5,0.5,TRUE),"")</f>
        <v>0.4775754912564234</v>
      </c>
      <c r="W13" t="str">
        <f>IFERROR(1-_xlfn.NEGBINOM.DIST('cantidad pollos muertos'!W13,'cantidad pollos muertos'!W13+0.5,0.5,TRUE),"")</f>
        <v/>
      </c>
      <c r="X13">
        <f>IFERROR(1-_xlfn.NEGBINOM.DIST('cantidad pollos muertos'!X13,'cantidad pollos muertos'!X13+0.5,0.5,TRUE),"")</f>
        <v>0.48463901627022277</v>
      </c>
      <c r="Y13">
        <f>IFERROR(1-_xlfn.NEGBINOM.DIST('cantidad pollos muertos'!Y13,'cantidad pollos muertos'!Y13+0.5,0.5,TRUE),"")</f>
        <v>0.47975981981537186</v>
      </c>
      <c r="Z13">
        <f>IFERROR(1-_xlfn.NEGBINOM.DIST('cantidad pollos muertos'!Z13,'cantidad pollos muertos'!Z13+0.5,0.5,TRUE),"")</f>
        <v>0.47771586480270545</v>
      </c>
      <c r="AA13">
        <f>IFERROR(1-_xlfn.NEGBINOM.DIST('cantidad pollos muertos'!AA13,'cantidad pollos muertos'!AA13+0.5,0.5,TRUE),"")</f>
        <v>0.48090508192820569</v>
      </c>
    </row>
    <row r="14" spans="1:27" x14ac:dyDescent="0.25">
      <c r="A14">
        <v>13</v>
      </c>
      <c r="B14" t="s">
        <v>27</v>
      </c>
      <c r="C14">
        <f>IFERROR(1-_xlfn.NEGBINOM.DIST('cantidad pollos muertos'!C14,'cantidad pollos muertos'!C14+0.5,0.5,TRUE),"")</f>
        <v>0.48843767036203833</v>
      </c>
      <c r="D14">
        <f>IFERROR(1-_xlfn.NEGBINOM.DIST('cantidad pollos muertos'!D14,'cantidad pollos muertos'!D14+0.5,0.5,TRUE),"")</f>
        <v>0.49371763917783107</v>
      </c>
      <c r="E14">
        <f>IFERROR(1-_xlfn.NEGBINOM.DIST('cantidad pollos muertos'!E14,'cantidad pollos muertos'!E14+0.5,0.5,TRUE),"")</f>
        <v>0.49117699547659721</v>
      </c>
      <c r="F14">
        <f>IFERROR(1-_xlfn.NEGBINOM.DIST('cantidad pollos muertos'!F14,'cantidad pollos muertos'!F14+0.5,0.5,TRUE),"")</f>
        <v>0.48884268529492436</v>
      </c>
      <c r="G14">
        <f>IFERROR(1-_xlfn.NEGBINOM.DIST('cantidad pollos muertos'!G14,'cantidad pollos muertos'!G14+0.5,0.5,TRUE),"")</f>
        <v>0.48945946299532217</v>
      </c>
      <c r="H14">
        <f>IFERROR(1-_xlfn.NEGBINOM.DIST('cantidad pollos muertos'!H14,'cantidad pollos muertos'!H14+0.5,0.5,TRUE),"")</f>
        <v>0.48063707033509206</v>
      </c>
      <c r="I14">
        <f>IFERROR(1-_xlfn.NEGBINOM.DIST('cantidad pollos muertos'!I14,'cantidad pollos muertos'!I14+0.5,0.5,TRUE),"")</f>
        <v>0.48683652802002197</v>
      </c>
      <c r="J14">
        <f>IFERROR(1-_xlfn.NEGBINOM.DIST('cantidad pollos muertos'!J14,'cantidad pollos muertos'!J14+0.5,0.5,TRUE),"")</f>
        <v>0.48183809957003254</v>
      </c>
      <c r="K14">
        <f>IFERROR(1-_xlfn.NEGBINOM.DIST('cantidad pollos muertos'!K14,'cantidad pollos muertos'!K14+0.5,0.5,TRUE),"")</f>
        <v>0.48423658052341034</v>
      </c>
      <c r="L14">
        <f>IFERROR(1-_xlfn.NEGBINOM.DIST('cantidad pollos muertos'!L14,'cantidad pollos muertos'!L14+0.5,0.5,TRUE),"")</f>
        <v>0.48132805563684833</v>
      </c>
      <c r="M14">
        <f>IFERROR(1-_xlfn.NEGBINOM.DIST('cantidad pollos muertos'!M14,'cantidad pollos muertos'!M14+0.5,0.5,TRUE),"")</f>
        <v>0.48454710236000209</v>
      </c>
      <c r="N14">
        <f>IFERROR(1-_xlfn.NEGBINOM.DIST('cantidad pollos muertos'!N14,'cantidad pollos muertos'!N14+0.5,0.5,TRUE),"")</f>
        <v>0.47898849202364335</v>
      </c>
      <c r="O14" t="str">
        <f>IFERROR(1-_xlfn.NEGBINOM.DIST('cantidad pollos muertos'!O14,'cantidad pollos muertos'!O14+0.5,0.5,TRUE),"")</f>
        <v/>
      </c>
      <c r="P14">
        <f>IFERROR(1-_xlfn.NEGBINOM.DIST('cantidad pollos muertos'!P14,'cantidad pollos muertos'!P14+0.5,0.5,TRUE),"")</f>
        <v>0.48148954556665524</v>
      </c>
      <c r="Q14">
        <f>IFERROR(1-_xlfn.NEGBINOM.DIST('cantidad pollos muertos'!Q14,'cantidad pollos muertos'!Q14+0.5,0.5,TRUE),"")</f>
        <v>0.48081698506959081</v>
      </c>
      <c r="R14">
        <f>IFERROR(1-_xlfn.NEGBINOM.DIST('cantidad pollos muertos'!R14,'cantidad pollos muertos'!R14+0.5,0.5,TRUE),"")</f>
        <v>0.48710065824884663</v>
      </c>
      <c r="S14" t="str">
        <f>IFERROR(1-_xlfn.NEGBINOM.DIST('cantidad pollos muertos'!S14,'cantidad pollos muertos'!S14+0.5,0.5,TRUE),"")</f>
        <v/>
      </c>
      <c r="T14">
        <f>IFERROR(1-_xlfn.NEGBINOM.DIST('cantidad pollos muertos'!T14,'cantidad pollos muertos'!T14+0.5,0.5,TRUE),"")</f>
        <v>0.48910376047331283</v>
      </c>
      <c r="U14">
        <f>IFERROR(1-_xlfn.NEGBINOM.DIST('cantidad pollos muertos'!U14,'cantidad pollos muertos'!U14+0.5,0.5,TRUE),"")</f>
        <v>0.47949418974462932</v>
      </c>
      <c r="V14">
        <f>IFERROR(1-_xlfn.NEGBINOM.DIST('cantidad pollos muertos'!V14,'cantidad pollos muertos'!V14+0.5,0.5,TRUE),"")</f>
        <v>0.48284020387262849</v>
      </c>
      <c r="W14" t="str">
        <f>IFERROR(1-_xlfn.NEGBINOM.DIST('cantidad pollos muertos'!W14,'cantidad pollos muertos'!W14+0.5,0.5,TRUE),"")</f>
        <v/>
      </c>
      <c r="X14">
        <f>IFERROR(1-_xlfn.NEGBINOM.DIST('cantidad pollos muertos'!X14,'cantidad pollos muertos'!X14+0.5,0.5,TRUE),"")</f>
        <v>0.48531970556018456</v>
      </c>
      <c r="Y14">
        <f>IFERROR(1-_xlfn.NEGBINOM.DIST('cantidad pollos muertos'!Y14,'cantidad pollos muertos'!Y14+0.5,0.5,TRUE),"")</f>
        <v>0.48187562415769758</v>
      </c>
      <c r="Z14">
        <f>IFERROR(1-_xlfn.NEGBINOM.DIST('cantidad pollos muertos'!Z14,'cantidad pollos muertos'!Z14+0.5,0.5,TRUE),"")</f>
        <v>0.48468436242185742</v>
      </c>
      <c r="AA14">
        <f>IFERROR(1-_xlfn.NEGBINOM.DIST('cantidad pollos muertos'!AA14,'cantidad pollos muertos'!AA14+0.5,0.5,TRUE),"")</f>
        <v>0.48543754255226468</v>
      </c>
    </row>
    <row r="15" spans="1:27" x14ac:dyDescent="0.25">
      <c r="A15">
        <v>14</v>
      </c>
      <c r="B15" t="s">
        <v>68</v>
      </c>
      <c r="C15" t="str">
        <f>IFERROR(1-_xlfn.NEGBINOM.DIST('cantidad pollos muertos'!C15,'cantidad pollos muertos'!C15+0.5,0.5,TRUE),"")</f>
        <v/>
      </c>
      <c r="D15">
        <f>IFERROR(1-_xlfn.NEGBINOM.DIST('cantidad pollos muertos'!D15,'cantidad pollos muertos'!D15+0.5,0.5,TRUE),"")</f>
        <v>0.47210266223773645</v>
      </c>
      <c r="E15">
        <f>IFERROR(1-_xlfn.NEGBINOM.DIST('cantidad pollos muertos'!E15,'cantidad pollos muertos'!E15+0.5,0.5,TRUE),"")</f>
        <v>0.47416756192668164</v>
      </c>
      <c r="F15">
        <f>IFERROR(1-_xlfn.NEGBINOM.DIST('cantidad pollos muertos'!F15,'cantidad pollos muertos'!F15+0.5,0.5,TRUE),"")</f>
        <v>0.48277635330298496</v>
      </c>
      <c r="G15">
        <f>IFERROR(1-_xlfn.NEGBINOM.DIST('cantidad pollos muertos'!G15,'cantidad pollos muertos'!G15+0.5,0.5,TRUE),"")</f>
        <v>0.48230850711063478</v>
      </c>
      <c r="H15">
        <f>IFERROR(1-_xlfn.NEGBINOM.DIST('cantidad pollos muertos'!H15,'cantidad pollos muertos'!H15+0.5,0.5,TRUE),"")</f>
        <v>0.46889529322233447</v>
      </c>
      <c r="I15">
        <f>IFERROR(1-_xlfn.NEGBINOM.DIST('cantidad pollos muertos'!I15,'cantidad pollos muertos'!I15+0.5,0.5,TRUE),"")</f>
        <v>0.48496963551181849</v>
      </c>
      <c r="J15">
        <f>IFERROR(1-_xlfn.NEGBINOM.DIST('cantidad pollos muertos'!J15,'cantidad pollos muertos'!J15+0.5,0.5,TRUE),"")</f>
        <v>0.46634337772568313</v>
      </c>
      <c r="K15">
        <f>IFERROR(1-_xlfn.NEGBINOM.DIST('cantidad pollos muertos'!K15,'cantidad pollos muertos'!K15+0.5,0.5,TRUE),"")</f>
        <v>0.4853789801809083</v>
      </c>
      <c r="L15">
        <f>IFERROR(1-_xlfn.NEGBINOM.DIST('cantidad pollos muertos'!L15,'cantidad pollos muertos'!L15+0.5,0.5,TRUE),"")</f>
        <v>0.48680777109212148</v>
      </c>
      <c r="M15">
        <f>IFERROR(1-_xlfn.NEGBINOM.DIST('cantidad pollos muertos'!M15,'cantidad pollos muertos'!M15+0.5,0.5,TRUE),"")</f>
        <v>0.47910409932801834</v>
      </c>
      <c r="N15">
        <f>IFERROR(1-_xlfn.NEGBINOM.DIST('cantidad pollos muertos'!N15,'cantidad pollos muertos'!N15+0.5,0.5,TRUE),"")</f>
        <v>0.47210266223773645</v>
      </c>
      <c r="O15" t="str">
        <f>IFERROR(1-_xlfn.NEGBINOM.DIST('cantidad pollos muertos'!O15,'cantidad pollos muertos'!O15+0.5,0.5,TRUE),"")</f>
        <v/>
      </c>
      <c r="P15">
        <f>IFERROR(1-_xlfn.NEGBINOM.DIST('cantidad pollos muertos'!P15,'cantidad pollos muertos'!P15+0.5,0.5,TRUE),"")</f>
        <v>0.47713789976059218</v>
      </c>
      <c r="Q15">
        <f>IFERROR(1-_xlfn.NEGBINOM.DIST('cantidad pollos muertos'!Q15,'cantidad pollos muertos'!Q15+0.5,0.5,TRUE),"")</f>
        <v>0.47469266408267607</v>
      </c>
      <c r="R15">
        <f>IFERROR(1-_xlfn.NEGBINOM.DIST('cantidad pollos muertos'!R15,'cantidad pollos muertos'!R15+0.5,0.5,TRUE),"")</f>
        <v>0.47383636480275948</v>
      </c>
      <c r="S15" t="str">
        <f>IFERROR(1-_xlfn.NEGBINOM.DIST('cantidad pollos muertos'!S15,'cantidad pollos muertos'!S15+0.5,0.5,TRUE),"")</f>
        <v/>
      </c>
      <c r="T15">
        <f>IFERROR(1-_xlfn.NEGBINOM.DIST('cantidad pollos muertos'!T15,'cantidad pollos muertos'!T15+0.5,0.5,TRUE),"")</f>
        <v>0.46997127866939004</v>
      </c>
      <c r="U15">
        <f>IFERROR(1-_xlfn.NEGBINOM.DIST('cantidad pollos muertos'!U15,'cantidad pollos muertos'!U15+0.5,0.5,TRUE),"")</f>
        <v>0.46962511768691728</v>
      </c>
      <c r="V15">
        <f>IFERROR(1-_xlfn.NEGBINOM.DIST('cantidad pollos muertos'!V15,'cantidad pollos muertos'!V15+0.5,0.5,TRUE),"")</f>
        <v>0.48164691661318115</v>
      </c>
      <c r="W15" t="str">
        <f>IFERROR(1-_xlfn.NEGBINOM.DIST('cantidad pollos muertos'!W15,'cantidad pollos muertos'!W15+0.5,0.5,TRUE),"")</f>
        <v/>
      </c>
      <c r="X15">
        <f>IFERROR(1-_xlfn.NEGBINOM.DIST('cantidad pollos muertos'!X15,'cantidad pollos muertos'!X15+0.5,0.5,TRUE),"")</f>
        <v>0.47975981981537186</v>
      </c>
      <c r="Y15">
        <f>IFERROR(1-_xlfn.NEGBINOM.DIST('cantidad pollos muertos'!Y15,'cantidad pollos muertos'!Y15+0.5,0.5,TRUE),"")</f>
        <v>0.47825210178058497</v>
      </c>
      <c r="Z15">
        <f>IFERROR(1-_xlfn.NEGBINOM.DIST('cantidad pollos muertos'!Z15,'cantidad pollos muertos'!Z15+0.5,0.5,TRUE),"")</f>
        <v>0.48363808773636663</v>
      </c>
      <c r="AA15">
        <f>IFERROR(1-_xlfn.NEGBINOM.DIST('cantidad pollos muertos'!AA15,'cantidad pollos muertos'!AA15+0.5,0.5,TRUE),"")</f>
        <v>0.48338461808216993</v>
      </c>
    </row>
    <row r="16" spans="1:27" x14ac:dyDescent="0.25">
      <c r="A16">
        <v>15</v>
      </c>
      <c r="B16" t="s">
        <v>8</v>
      </c>
      <c r="C16">
        <f>IFERROR(1-_xlfn.NEGBINOM.DIST('cantidad pollos muertos'!C16,'cantidad pollos muertos'!C16+0.5,0.5,TRUE),"")</f>
        <v>0.48677882486984314</v>
      </c>
      <c r="D16">
        <f>IFERROR(1-_xlfn.NEGBINOM.DIST('cantidad pollos muertos'!D16,'cantidad pollos muertos'!D16+0.5,0.5,TRUE),"")</f>
        <v>0.49115098803922363</v>
      </c>
      <c r="E16">
        <f>IFERROR(1-_xlfn.NEGBINOM.DIST('cantidad pollos muertos'!E16,'cantidad pollos muertos'!E16+0.5,0.5,TRUE),"")</f>
        <v>0.48209598927677488</v>
      </c>
      <c r="F16">
        <f>IFERROR(1-_xlfn.NEGBINOM.DIST('cantidad pollos muertos'!F16,'cantidad pollos muertos'!F16+0.5,0.5,TRUE),"")</f>
        <v>0.48741262796810325</v>
      </c>
      <c r="G16">
        <f>IFERROR(1-_xlfn.NEGBINOM.DIST('cantidad pollos muertos'!G16,'cantidad pollos muertos'!G16+0.5,0.5,TRUE),"")</f>
        <v>0.488627151892431</v>
      </c>
      <c r="H16">
        <f>IFERROR(1-_xlfn.NEGBINOM.DIST('cantidad pollos muertos'!H16,'cantidad pollos muertos'!H16+0.5,0.5,TRUE),"")</f>
        <v>0.4775754912564234</v>
      </c>
      <c r="I16">
        <f>IFERROR(1-_xlfn.NEGBINOM.DIST('cantidad pollos muertos'!I16,'cantidad pollos muertos'!I16+0.5,0.5,TRUE),"")</f>
        <v>0.4845005223330946</v>
      </c>
      <c r="J16">
        <f>IFERROR(1-_xlfn.NEGBINOM.DIST('cantidad pollos muertos'!J16,'cantidad pollos muertos'!J16+0.5,0.5,TRUE),"")</f>
        <v>0.4830886844236022</v>
      </c>
      <c r="K16">
        <f>IFERROR(1-_xlfn.NEGBINOM.DIST('cantidad pollos muertos'!K16,'cantidad pollos muertos'!K16+0.5,0.5,TRUE),"")</f>
        <v>0.48795225615212068</v>
      </c>
      <c r="L16">
        <f>IFERROR(1-_xlfn.NEGBINOM.DIST('cantidad pollos muertos'!L16,'cantidad pollos muertos'!L16+0.5,0.5,TRUE),"")</f>
        <v>0.47509044503192965</v>
      </c>
      <c r="M16">
        <f>IFERROR(1-_xlfn.NEGBINOM.DIST('cantidad pollos muertos'!M16,'cantidad pollos muertos'!M16+0.5,0.5,TRUE),"")</f>
        <v>0.4829658032313251</v>
      </c>
      <c r="N16">
        <f>IFERROR(1-_xlfn.NEGBINOM.DIST('cantidad pollos muertos'!N16,'cantidad pollos muertos'!N16+0.5,0.5,TRUE),"")</f>
        <v>0.48697754406588523</v>
      </c>
      <c r="O16" t="str">
        <f>IFERROR(1-_xlfn.NEGBINOM.DIST('cantidad pollos muertos'!O16,'cantidad pollos muertos'!O16+0.5,0.5,TRUE),"")</f>
        <v/>
      </c>
      <c r="P16">
        <f>IFERROR(1-_xlfn.NEGBINOM.DIST('cantidad pollos muertos'!P16,'cantidad pollos muertos'!P16+0.5,0.5,TRUE),"")</f>
        <v>0.48753609705350998</v>
      </c>
      <c r="Q16">
        <f>IFERROR(1-_xlfn.NEGBINOM.DIST('cantidad pollos muertos'!Q16,'cantidad pollos muertos'!Q16+0.5,0.5,TRUE),"")</f>
        <v>0.48280836751617695</v>
      </c>
      <c r="R16">
        <f>IFERROR(1-_xlfn.NEGBINOM.DIST('cantidad pollos muertos'!R16,'cantidad pollos muertos'!R16+0.5,0.5,TRUE),"")</f>
        <v>0.4858286773149233</v>
      </c>
      <c r="S16" t="str">
        <f>IFERROR(1-_xlfn.NEGBINOM.DIST('cantidad pollos muertos'!S16,'cantidad pollos muertos'!S16+0.5,0.5,TRUE),"")</f>
        <v/>
      </c>
      <c r="T16">
        <f>IFERROR(1-_xlfn.NEGBINOM.DIST('cantidad pollos muertos'!T16,'cantidad pollos muertos'!T16+0.5,0.5,TRUE),"")</f>
        <v>0.48562778522511074</v>
      </c>
      <c r="U16">
        <f>IFERROR(1-_xlfn.NEGBINOM.DIST('cantidad pollos muertos'!U16,'cantidad pollos muertos'!U16+0.5,0.5,TRUE),"")</f>
        <v>0.4809486776315659</v>
      </c>
      <c r="V16">
        <f>IFERROR(1-_xlfn.NEGBINOM.DIST('cantidad pollos muertos'!V16,'cantidad pollos muertos'!V16+0.5,0.5,TRUE),"")</f>
        <v>0.48781820205352666</v>
      </c>
      <c r="W16" t="str">
        <f>IFERROR(1-_xlfn.NEGBINOM.DIST('cantidad pollos muertos'!W16,'cantidad pollos muertos'!W16+0.5,0.5,TRUE),"")</f>
        <v/>
      </c>
      <c r="X16">
        <f>IFERROR(1-_xlfn.NEGBINOM.DIST('cantidad pollos muertos'!X16,'cantidad pollos muertos'!X16+0.5,0.5,TRUE),"")</f>
        <v>0.48815574375383886</v>
      </c>
      <c r="Y16">
        <f>IFERROR(1-_xlfn.NEGBINOM.DIST('cantidad pollos muertos'!Y16,'cantidad pollos muertos'!Y16+0.5,0.5,TRUE),"")</f>
        <v>0.48605557266754362</v>
      </c>
      <c r="Z16">
        <f>IFERROR(1-_xlfn.NEGBINOM.DIST('cantidad pollos muertos'!Z16,'cantidad pollos muertos'!Z16+0.5,0.5,TRUE),"")</f>
        <v>0.48541810001895724</v>
      </c>
      <c r="AA16">
        <f>IFERROR(1-_xlfn.NEGBINOM.DIST('cantidad pollos muertos'!AA16,'cantidad pollos muertos'!AA16+0.5,0.5,TRUE),"")</f>
        <v>0.48749943844506594</v>
      </c>
    </row>
    <row r="17" spans="1:27" x14ac:dyDescent="0.25">
      <c r="A17">
        <v>16</v>
      </c>
      <c r="B17" t="s">
        <v>35</v>
      </c>
      <c r="C17">
        <f>IFERROR(1-_xlfn.NEGBINOM.DIST('cantidad pollos muertos'!C17,'cantidad pollos muertos'!C17+0.5,0.5,TRUE),"")</f>
        <v>0.48271178463570186</v>
      </c>
      <c r="D17">
        <f>IFERROR(1-_xlfn.NEGBINOM.DIST('cantidad pollos muertos'!D17,'cantidad pollos muertos'!D17+0.5,0.5,TRUE),"")</f>
        <v>0.48643163460153138</v>
      </c>
      <c r="E17">
        <f>IFERROR(1-_xlfn.NEGBINOM.DIST('cantidad pollos muertos'!E17,'cantidad pollos muertos'!E17+0.5,0.5,TRUE),"")</f>
        <v>0.48808197989369684</v>
      </c>
      <c r="F17">
        <f>IFERROR(1-_xlfn.NEGBINOM.DIST('cantidad pollos muertos'!F17,'cantidad pollos muertos'!F17+0.5,0.5,TRUE),"")</f>
        <v>0.49036523088365247</v>
      </c>
      <c r="G17">
        <f>IFERROR(1-_xlfn.NEGBINOM.DIST('cantidad pollos muertos'!G17,'cantidad pollos muertos'!G17+0.5,0.5,TRUE),"")</f>
        <v>0.48784085534195554</v>
      </c>
      <c r="H17">
        <f>IFERROR(1-_xlfn.NEGBINOM.DIST('cantidad pollos muertos'!H17,'cantidad pollos muertos'!H17+0.5,0.5,TRUE),"")</f>
        <v>0.47659348933923185</v>
      </c>
      <c r="I17">
        <f>IFERROR(1-_xlfn.NEGBINOM.DIST('cantidad pollos muertos'!I17,'cantidad pollos muertos'!I17+0.5,0.5,TRUE),"")</f>
        <v>0.47881142597162629</v>
      </c>
      <c r="J17">
        <f>IFERROR(1-_xlfn.NEGBINOM.DIST('cantidad pollos muertos'!J17,'cantidad pollos muertos'!J17+0.5,0.5,TRUE),"")</f>
        <v>0.4826464843088889</v>
      </c>
      <c r="K17">
        <f>IFERROR(1-_xlfn.NEGBINOM.DIST('cantidad pollos muertos'!K17,'cantidad pollos muertos'!K17+0.5,0.5,TRUE),"")</f>
        <v>0.47792156842530531</v>
      </c>
      <c r="L17">
        <f>IFERROR(1-_xlfn.NEGBINOM.DIST('cantidad pollos muertos'!L17,'cantidad pollos muertos'!L17+0.5,0.5,TRUE),"")</f>
        <v>0.48515804576514743</v>
      </c>
      <c r="M17">
        <f>IFERROR(1-_xlfn.NEGBINOM.DIST('cantidad pollos muertos'!M17,'cantidad pollos muertos'!M17+0.5,0.5,TRUE),"")</f>
        <v>0.47288681506156172</v>
      </c>
      <c r="N17">
        <f>IFERROR(1-_xlfn.NEGBINOM.DIST('cantidad pollos muertos'!N17,'cantidad pollos muertos'!N17+0.5,0.5,TRUE),"")</f>
        <v>0.48045199657364113</v>
      </c>
      <c r="O17" t="str">
        <f>IFERROR(1-_xlfn.NEGBINOM.DIST('cantidad pollos muertos'!O17,'cantidad pollos muertos'!O17+0.5,0.5,TRUE),"")</f>
        <v/>
      </c>
      <c r="P17">
        <f>IFERROR(1-_xlfn.NEGBINOM.DIST('cantidad pollos muertos'!P17,'cantidad pollos muertos'!P17+0.5,0.5,TRUE),"")</f>
        <v>0.47288681506156172</v>
      </c>
      <c r="Q17">
        <f>IFERROR(1-_xlfn.NEGBINOM.DIST('cantidad pollos muertos'!Q17,'cantidad pollos muertos'!Q17+0.5,0.5,TRUE),"")</f>
        <v>0.47263282322099898</v>
      </c>
      <c r="R17">
        <f>IFERROR(1-_xlfn.NEGBINOM.DIST('cantidad pollos muertos'!R17,'cantidad pollos muertos'!R17+0.5,0.5,TRUE),"")</f>
        <v>0.48021301490668722</v>
      </c>
      <c r="S17" t="str">
        <f>IFERROR(1-_xlfn.NEGBINOM.DIST('cantidad pollos muertos'!S17,'cantidad pollos muertos'!S17+0.5,0.5,TRUE),"")</f>
        <v/>
      </c>
      <c r="T17">
        <f>IFERROR(1-_xlfn.NEGBINOM.DIST('cantidad pollos muertos'!T17,'cantidad pollos muertos'!T17+0.5,0.5,TRUE),"")</f>
        <v>0.47721261250647218</v>
      </c>
      <c r="U17">
        <f>IFERROR(1-_xlfn.NEGBINOM.DIST('cantidad pollos muertos'!U17,'cantidad pollos muertos'!U17+0.5,0.5,TRUE),"")</f>
        <v>0.47237155694684385</v>
      </c>
      <c r="V17">
        <f>IFERROR(1-_xlfn.NEGBINOM.DIST('cantidad pollos muertos'!V17,'cantidad pollos muertos'!V17+0.5,0.5,TRUE),"")</f>
        <v>0.47609453938881452</v>
      </c>
      <c r="W17" t="str">
        <f>IFERROR(1-_xlfn.NEGBINOM.DIST('cantidad pollos muertos'!W17,'cantidad pollos muertos'!W17+0.5,0.5,TRUE),"")</f>
        <v/>
      </c>
      <c r="X17" t="str">
        <f>IFERROR(1-_xlfn.NEGBINOM.DIST('cantidad pollos muertos'!X17,'cantidad pollos muertos'!X17+0.5,0.5,TRUE),"")</f>
        <v/>
      </c>
      <c r="Y17">
        <f>IFERROR(1-_xlfn.NEGBINOM.DIST('cantidad pollos muertos'!Y17,'cantidad pollos muertos'!Y17+0.5,0.5,TRUE),"")</f>
        <v>0.46979968597607269</v>
      </c>
      <c r="Z17">
        <f>IFERROR(1-_xlfn.NEGBINOM.DIST('cantidad pollos muertos'!Z17,'cantidad pollos muertos'!Z17+0.5,0.5,TRUE),"")</f>
        <v>0.47743243110124567</v>
      </c>
      <c r="AA17">
        <f>IFERROR(1-_xlfn.NEGBINOM.DIST('cantidad pollos muertos'!AA17,'cantidad pollos muertos'!AA17+0.5,0.5,TRUE),"")</f>
        <v>0.47416756192668164</v>
      </c>
    </row>
    <row r="18" spans="1:27" x14ac:dyDescent="0.25">
      <c r="A18">
        <v>17</v>
      </c>
      <c r="B18" t="s">
        <v>73</v>
      </c>
      <c r="C18" t="str">
        <f>IFERROR(1-_xlfn.NEGBINOM.DIST('cantidad pollos muertos'!C18,'cantidad pollos muertos'!C18+0.5,0.5,TRUE),"")</f>
        <v/>
      </c>
      <c r="D18">
        <f>IFERROR(1-_xlfn.NEGBINOM.DIST('cantidad pollos muertos'!D18,'cantidad pollos muertos'!D18+0.5,0.5,TRUE),"")</f>
        <v>0.48928603767808232</v>
      </c>
      <c r="E18">
        <f>IFERROR(1-_xlfn.NEGBINOM.DIST('cantidad pollos muertos'!E18,'cantidad pollos muertos'!E18+0.5,0.5,TRUE),"")</f>
        <v>0.47862980667022215</v>
      </c>
      <c r="F18">
        <f>IFERROR(1-_xlfn.NEGBINOM.DIST('cantidad pollos muertos'!F18,'cantidad pollos muertos'!F18+0.5,0.5,TRUE),"")</f>
        <v>0.47427519708532051</v>
      </c>
      <c r="G18">
        <f>IFERROR(1-_xlfn.NEGBINOM.DIST('cantidad pollos muertos'!G18,'cantidad pollos muertos'!G18+0.5,0.5,TRUE),"")</f>
        <v>0.48613998277853265</v>
      </c>
      <c r="H18">
        <f>IFERROR(1-_xlfn.NEGBINOM.DIST('cantidad pollos muertos'!H18,'cantidad pollos muertos'!H18+0.5,0.5,TRUE),"")</f>
        <v>0.45852025982623568</v>
      </c>
      <c r="I18">
        <f>IFERROR(1-_xlfn.NEGBINOM.DIST('cantidad pollos muertos'!I18,'cantidad pollos muertos'!I18+0.5,0.5,TRUE),"")</f>
        <v>0.47109574181523306</v>
      </c>
      <c r="J18">
        <f>IFERROR(1-_xlfn.NEGBINOM.DIST('cantidad pollos muertos'!J18,'cantidad pollos muertos'!J18+0.5,0.5,TRUE),"")</f>
        <v>0.46238754682861305</v>
      </c>
      <c r="K18">
        <f>IFERROR(1-_xlfn.NEGBINOM.DIST('cantidad pollos muertos'!K18,'cantidad pollos muertos'!K18+0.5,0.5,TRUE),"")</f>
        <v>0.46534223276278852</v>
      </c>
      <c r="L18">
        <f>IFERROR(1-_xlfn.NEGBINOM.DIST('cantidad pollos muertos'!L18,'cantidad pollos muertos'!L18+0.5,0.5,TRUE),"")</f>
        <v>0.47263282322099898</v>
      </c>
      <c r="M18">
        <f>IFERROR(1-_xlfn.NEGBINOM.DIST('cantidad pollos muertos'!M18,'cantidad pollos muertos'!M18+0.5,0.5,TRUE),"")</f>
        <v>0.4792739872049403</v>
      </c>
      <c r="N18">
        <f>IFERROR(1-_xlfn.NEGBINOM.DIST('cantidad pollos muertos'!N18,'cantidad pollos muertos'!N18+0.5,0.5,TRUE),"")</f>
        <v>0.47124628482661191</v>
      </c>
      <c r="O18" t="str">
        <f>IFERROR(1-_xlfn.NEGBINOM.DIST('cantidad pollos muertos'!O18,'cantidad pollos muertos'!O18+0.5,0.5,TRUE),"")</f>
        <v/>
      </c>
      <c r="P18">
        <f>IFERROR(1-_xlfn.NEGBINOM.DIST('cantidad pollos muertos'!P18,'cantidad pollos muertos'!P18+0.5,0.5,TRUE),"")</f>
        <v>0.4531471623515404</v>
      </c>
      <c r="Q18">
        <f>IFERROR(1-_xlfn.NEGBINOM.DIST('cantidad pollos muertos'!Q18,'cantidad pollos muertos'!Q18+0.5,0.5,TRUE),"")</f>
        <v>0.46962511768691728</v>
      </c>
      <c r="R18">
        <f>IFERROR(1-_xlfn.NEGBINOM.DIST('cantidad pollos muertos'!R18,'cantidad pollos muertos'!R18+0.5,0.5,TRUE),"")</f>
        <v>0.46238754682861305</v>
      </c>
      <c r="S18" t="str">
        <f>IFERROR(1-_xlfn.NEGBINOM.DIST('cantidad pollos muertos'!S18,'cantidad pollos muertos'!S18+0.5,0.5,TRUE),"")</f>
        <v/>
      </c>
      <c r="T18">
        <f>IFERROR(1-_xlfn.NEGBINOM.DIST('cantidad pollos muertos'!T18,'cantidad pollos muertos'!T18+0.5,0.5,TRUE),"")</f>
        <v>0.46962511768691728</v>
      </c>
      <c r="U18">
        <f>IFERROR(1-_xlfn.NEGBINOM.DIST('cantidad pollos muertos'!U18,'cantidad pollos muertos'!U18+0.5,0.5,TRUE),"")</f>
        <v>0.47078742318535882</v>
      </c>
      <c r="V18">
        <f>IFERROR(1-_xlfn.NEGBINOM.DIST('cantidad pollos muertos'!V18,'cantidad pollos muertos'!V18+0.5,0.5,TRUE),"")</f>
        <v>0.46769468523902091</v>
      </c>
      <c r="W18" t="str">
        <f>IFERROR(1-_xlfn.NEGBINOM.DIST('cantidad pollos muertos'!W18,'cantidad pollos muertos'!W18+0.5,0.5,TRUE),"")</f>
        <v/>
      </c>
      <c r="X18">
        <f>IFERROR(1-_xlfn.NEGBINOM.DIST('cantidad pollos muertos'!X18,'cantidad pollos muertos'!X18+0.5,0.5,TRUE),"")</f>
        <v>0.46238754682861305</v>
      </c>
      <c r="Y18">
        <f>IFERROR(1-_xlfn.NEGBINOM.DIST('cantidad pollos muertos'!Y18,'cantidad pollos muertos'!Y18+0.5,0.5,TRUE),"")</f>
        <v>0.47263282322099898</v>
      </c>
      <c r="Z18">
        <f>IFERROR(1-_xlfn.NEGBINOM.DIST('cantidad pollos muertos'!Z18,'cantidad pollos muertos'!Z18+0.5,0.5,TRUE),"")</f>
        <v>0.46534223276278852</v>
      </c>
      <c r="AA18">
        <f>IFERROR(1-_xlfn.NEGBINOM.DIST('cantidad pollos muertos'!AA18,'cantidad pollos muertos'!AA18+0.5,0.5,TRUE),"")</f>
        <v>0.48572015256254231</v>
      </c>
    </row>
    <row r="19" spans="1:27" x14ac:dyDescent="0.25">
      <c r="A19">
        <v>18</v>
      </c>
      <c r="B19" t="s">
        <v>11</v>
      </c>
      <c r="C19">
        <f>IFERROR(1-_xlfn.NEGBINOM.DIST('cantidad pollos muertos'!C19,'cantidad pollos muertos'!C19+0.5,0.5,TRUE),"")</f>
        <v>0.47263282322099898</v>
      </c>
      <c r="D19">
        <f>IFERROR(1-_xlfn.NEGBINOM.DIST('cantidad pollos muertos'!D19,'cantidad pollos muertos'!D19+0.5,0.5,TRUE),"")</f>
        <v>0.46851008460659904</v>
      </c>
      <c r="E19">
        <f>IFERROR(1-_xlfn.NEGBINOM.DIST('cantidad pollos muertos'!E19,'cantidad pollos muertos'!E19+0.5,0.5,TRUE),"")</f>
        <v>0.48838880147317698</v>
      </c>
      <c r="F19">
        <f>IFERROR(1-_xlfn.NEGBINOM.DIST('cantidad pollos muertos'!F19,'cantidad pollos muertos'!F19+0.5,0.5,TRUE),"")</f>
        <v>0.47237155694684385</v>
      </c>
      <c r="G19">
        <f>IFERROR(1-_xlfn.NEGBINOM.DIST('cantidad pollos muertos'!G19,'cantidad pollos muertos'!G19+0.5,0.5,TRUE),"")</f>
        <v>0.46395539980277034</v>
      </c>
      <c r="H19">
        <f>IFERROR(1-_xlfn.NEGBINOM.DIST('cantidad pollos muertos'!H19,'cantidad pollos muertos'!H19+0.5,0.5,TRUE),"")</f>
        <v>0.46303888165742824</v>
      </c>
      <c r="I19">
        <f>IFERROR(1-_xlfn.NEGBINOM.DIST('cantidad pollos muertos'!I19,'cantidad pollos muertos'!I19+0.5,0.5,TRUE),"")</f>
        <v>0.44494198263826923</v>
      </c>
      <c r="J19">
        <f>IFERROR(1-_xlfn.NEGBINOM.DIST('cantidad pollos muertos'!J19,'cantidad pollos muertos'!J19+0.5,0.5,TRUE),"")</f>
        <v>0.46097441381321536</v>
      </c>
      <c r="K19">
        <f>IFERROR(1-_xlfn.NEGBINOM.DIST('cantidad pollos muertos'!K19,'cantidad pollos muertos'!K19+0.5,0.5,TRUE),"")</f>
        <v>0.47030586835462884</v>
      </c>
      <c r="L19">
        <f>IFERROR(1-_xlfn.NEGBINOM.DIST('cantidad pollos muertos'!L19,'cantidad pollos muertos'!L19+0.5,0.5,TRUE),"")</f>
        <v>0.46811020065115638</v>
      </c>
      <c r="M19">
        <f>IFERROR(1-_xlfn.NEGBINOM.DIST('cantidad pollos muertos'!M19,'cantidad pollos muertos'!M19+0.5,0.5,TRUE),"")</f>
        <v>0.4858286773149233</v>
      </c>
      <c r="N19">
        <f>IFERROR(1-_xlfn.NEGBINOM.DIST('cantidad pollos muertos'!N19,'cantidad pollos muertos'!N19+0.5,0.5,TRUE),"")</f>
        <v>0.4668124767744013</v>
      </c>
      <c r="O19" t="str">
        <f>IFERROR(1-_xlfn.NEGBINOM.DIST('cantidad pollos muertos'!O19,'cantidad pollos muertos'!O19+0.5,0.5,TRUE),"")</f>
        <v/>
      </c>
      <c r="P19">
        <f>IFERROR(1-_xlfn.NEGBINOM.DIST('cantidad pollos muertos'!P19,'cantidad pollos muertos'!P19+0.5,0.5,TRUE),"")</f>
        <v>0.48770300520914911</v>
      </c>
      <c r="Q19">
        <f>IFERROR(1-_xlfn.NEGBINOM.DIST('cantidad pollos muertos'!Q19,'cantidad pollos muertos'!Q19+0.5,0.5,TRUE),"")</f>
        <v>0.46997127866939004</v>
      </c>
      <c r="R19">
        <f>IFERROR(1-_xlfn.NEGBINOM.DIST('cantidad pollos muertos'!R19,'cantidad pollos muertos'!R19+0.5,0.5,TRUE),"")</f>
        <v>0.46424608206242501</v>
      </c>
      <c r="S19" t="str">
        <f>IFERROR(1-_xlfn.NEGBINOM.DIST('cantidad pollos muertos'!S19,'cantidad pollos muertos'!S19+0.5,0.5,TRUE),"")</f>
        <v/>
      </c>
      <c r="T19">
        <f>IFERROR(1-_xlfn.NEGBINOM.DIST('cantidad pollos muertos'!T19,'cantidad pollos muertos'!T19+0.5,0.5,TRUE),"")</f>
        <v>0.46585380757549799</v>
      </c>
      <c r="U19">
        <f>IFERROR(1-_xlfn.NEGBINOM.DIST('cantidad pollos muertos'!U19,'cantidad pollos muertos'!U19+0.5,0.5,TRUE),"")</f>
        <v>0.45179867284175645</v>
      </c>
      <c r="V19">
        <f>IFERROR(1-_xlfn.NEGBINOM.DIST('cantidad pollos muertos'!V19,'cantidad pollos muertos'!V19+0.5,0.5,TRUE),"")</f>
        <v>0.46726249270855003</v>
      </c>
      <c r="W19" t="str">
        <f>IFERROR(1-_xlfn.NEGBINOM.DIST('cantidad pollos muertos'!W19,'cantidad pollos muertos'!W19+0.5,0.5,TRUE),"")</f>
        <v/>
      </c>
      <c r="X19">
        <f>IFERROR(1-_xlfn.NEGBINOM.DIST('cantidad pollos muertos'!X19,'cantidad pollos muertos'!X19+0.5,0.5,TRUE),"")</f>
        <v>0.47728659753080138</v>
      </c>
      <c r="Y19">
        <f>IFERROR(1-_xlfn.NEGBINOM.DIST('cantidad pollos muertos'!Y19,'cantidad pollos muertos'!Y19+0.5,0.5,TRUE),"")</f>
        <v>0.46926670269439952</v>
      </c>
      <c r="Z19">
        <f>IFERROR(1-_xlfn.NEGBINOM.DIST('cantidad pollos muertos'!Z19,'cantidad pollos muertos'!Z19+0.5,0.5,TRUE),"")</f>
        <v>0.44271674864325705</v>
      </c>
      <c r="AA19">
        <f>IFERROR(1-_xlfn.NEGBINOM.DIST('cantidad pollos muertos'!AA19,'cantidad pollos muertos'!AA19+0.5,0.5,TRUE),"")</f>
        <v>0.46480695391499205</v>
      </c>
    </row>
    <row r="20" spans="1:27" x14ac:dyDescent="0.25">
      <c r="A20">
        <v>19</v>
      </c>
      <c r="B20" t="s">
        <v>69</v>
      </c>
      <c r="C20" t="str">
        <f>IFERROR(1-_xlfn.NEGBINOM.DIST('cantidad pollos muertos'!C20,'cantidad pollos muertos'!C20+0.5,0.5,TRUE),"")</f>
        <v/>
      </c>
      <c r="D20">
        <f>IFERROR(1-_xlfn.NEGBINOM.DIST('cantidad pollos muertos'!D20,'cantidad pollos muertos'!D20+0.5,0.5,TRUE),"")</f>
        <v>0.47916119195280471</v>
      </c>
      <c r="E20">
        <f>IFERROR(1-_xlfn.NEGBINOM.DIST('cantidad pollos muertos'!E20,'cantidad pollos muertos'!E20+0.5,0.5,TRUE),"")</f>
        <v>0.48132805563684833</v>
      </c>
      <c r="F20">
        <f>IFERROR(1-_xlfn.NEGBINOM.DIST('cantidad pollos muertos'!F20,'cantidad pollos muertos'!F20+0.5,0.5,TRUE),"")</f>
        <v>0.48124570938632749</v>
      </c>
      <c r="G20">
        <f>IFERROR(1-_xlfn.NEGBINOM.DIST('cantidad pollos muertos'!G20,'cantidad pollos muertos'!G20+0.5,0.5,TRUE),"")</f>
        <v>0.48452386491994259</v>
      </c>
      <c r="H20">
        <f>IFERROR(1-_xlfn.NEGBINOM.DIST('cantidad pollos muertos'!H20,'cantidad pollos muertos'!H20+0.5,0.5,TRUE),"")</f>
        <v>0.48006534901810327</v>
      </c>
      <c r="I20">
        <f>IFERROR(1-_xlfn.NEGBINOM.DIST('cantidad pollos muertos'!I20,'cantidad pollos muertos'!I20+0.5,0.5,TRUE),"")</f>
        <v>0.47528242833423318</v>
      </c>
      <c r="J20">
        <f>IFERROR(1-_xlfn.NEGBINOM.DIST('cantidad pollos muertos'!J20,'cantidad pollos muertos'!J20+0.5,0.5,TRUE),"")</f>
        <v>0.47892996414627176</v>
      </c>
      <c r="K20">
        <f>IFERROR(1-_xlfn.NEGBINOM.DIST('cantidad pollos muertos'!K20,'cantidad pollos muertos'!K20+0.5,0.5,TRUE),"")</f>
        <v>0.48001538748682049</v>
      </c>
      <c r="L20">
        <f>IFERROR(1-_xlfn.NEGBINOM.DIST('cantidad pollos muertos'!L20,'cantidad pollos muertos'!L20+0.5,0.5,TRUE),"")</f>
        <v>0.46395539980277034</v>
      </c>
      <c r="M20">
        <f>IFERROR(1-_xlfn.NEGBINOM.DIST('cantidad pollos muertos'!M20,'cantidad pollos muertos'!M20+0.5,0.5,TRUE),"")</f>
        <v>0.47785363478969045</v>
      </c>
      <c r="N20">
        <f>IFERROR(1-_xlfn.NEGBINOM.DIST('cantidad pollos muertos'!N20,'cantidad pollos muertos'!N20+0.5,0.5,TRUE),"")</f>
        <v>0.48358276416145962</v>
      </c>
      <c r="O20" t="str">
        <f>IFERROR(1-_xlfn.NEGBINOM.DIST('cantidad pollos muertos'!O20,'cantidad pollos muertos'!O20+0.5,0.5,TRUE),"")</f>
        <v/>
      </c>
      <c r="P20">
        <f>IFERROR(1-_xlfn.NEGBINOM.DIST('cantidad pollos muertos'!P20,'cantidad pollos muertos'!P20+0.5,0.5,TRUE),"")</f>
        <v>0.44271674864325705</v>
      </c>
      <c r="Q20">
        <f>IFERROR(1-_xlfn.NEGBINOM.DIST('cantidad pollos muertos'!Q20,'cantidad pollos muertos'!Q20+0.5,0.5,TRUE),"")</f>
        <v>0.44271674864325705</v>
      </c>
      <c r="R20">
        <f>IFERROR(1-_xlfn.NEGBINOM.DIST('cantidad pollos muertos'!R20,'cantidad pollos muertos'!R20+0.5,0.5,TRUE),"")</f>
        <v>0.36328125</v>
      </c>
      <c r="S20" t="str">
        <f>IFERROR(1-_xlfn.NEGBINOM.DIST('cantidad pollos muertos'!S20,'cantidad pollos muertos'!S20+0.5,0.5,TRUE),"")</f>
        <v/>
      </c>
      <c r="T20">
        <f>IFERROR(1-_xlfn.NEGBINOM.DIST('cantidad pollos muertos'!T20,'cantidad pollos muertos'!T20+0.5,0.5,TRUE),"")</f>
        <v>0.44149795606119813</v>
      </c>
      <c r="U20">
        <f>IFERROR(1-_xlfn.NEGBINOM.DIST('cantidad pollos muertos'!U20,'cantidad pollos muertos'!U20+0.5,0.5,TRUE),"")</f>
        <v>0.4531471623515404</v>
      </c>
      <c r="V20">
        <f>IFERROR(1-_xlfn.NEGBINOM.DIST('cantidad pollos muertos'!V20,'cantidad pollos muertos'!V20+0.5,0.5,TRUE),"")</f>
        <v>0.45553606061304608</v>
      </c>
      <c r="W20" t="str">
        <f>IFERROR(1-_xlfn.NEGBINOM.DIST('cantidad pollos muertos'!W20,'cantidad pollos muertos'!W20+0.5,0.5,TRUE),"")</f>
        <v/>
      </c>
      <c r="X20">
        <f>IFERROR(1-_xlfn.NEGBINOM.DIST('cantidad pollos muertos'!X20,'cantidad pollos muertos'!X20+0.5,0.5,TRUE),"")</f>
        <v>0.40726470947265647</v>
      </c>
      <c r="Y20">
        <f>IFERROR(1-_xlfn.NEGBINOM.DIST('cantidad pollos muertos'!Y20,'cantidad pollos muertos'!Y20+0.5,0.5,TRUE),"")</f>
        <v>0.44149795606119813</v>
      </c>
      <c r="Z20">
        <f>IFERROR(1-_xlfn.NEGBINOM.DIST('cantidad pollos muertos'!Z20,'cantidad pollos muertos'!Z20+0.5,0.5,TRUE),"")</f>
        <v>0.45806443850564471</v>
      </c>
      <c r="AA20">
        <f>IFERROR(1-_xlfn.NEGBINOM.DIST('cantidad pollos muertos'!AA20,'cantidad pollos muertos'!AA20+0.5,0.5,TRUE),"")</f>
        <v>0.45938901768226814</v>
      </c>
    </row>
    <row r="21" spans="1:27" x14ac:dyDescent="0.25">
      <c r="A21">
        <v>20</v>
      </c>
      <c r="B21" t="s">
        <v>23</v>
      </c>
      <c r="C21">
        <f>IFERROR(1-_xlfn.NEGBINOM.DIST('cantidad pollos muertos'!C21,'cantidad pollos muertos'!C21+0.5,0.5,TRUE),"")</f>
        <v>0.45852025982623568</v>
      </c>
      <c r="D21">
        <f>IFERROR(1-_xlfn.NEGBINOM.DIST('cantidad pollos muertos'!D21,'cantidad pollos muertos'!D21+0.5,0.5,TRUE),"")</f>
        <v>0.45553606061304608</v>
      </c>
      <c r="E21">
        <f>IFERROR(1-_xlfn.NEGBINOM.DIST('cantidad pollos muertos'!E21,'cantidad pollos muertos'!E21+0.5,0.5,TRUE),"")</f>
        <v>0.46585380757549799</v>
      </c>
      <c r="F21">
        <f>IFERROR(1-_xlfn.NEGBINOM.DIST('cantidad pollos muertos'!F21,'cantidad pollos muertos'!F21+0.5,0.5,TRUE),"")</f>
        <v>0.45759325242143878</v>
      </c>
      <c r="G21">
        <f>IFERROR(1-_xlfn.NEGBINOM.DIST('cantidad pollos muertos'!G21,'cantidad pollos muertos'!G21+0.5,0.5,TRUE),"")</f>
        <v>0.46851008460659904</v>
      </c>
      <c r="H21">
        <f>IFERROR(1-_xlfn.NEGBINOM.DIST('cantidad pollos muertos'!H21,'cantidad pollos muertos'!H21+0.5,0.5,TRUE),"")</f>
        <v>0.44692654741751148</v>
      </c>
      <c r="I21" t="str">
        <f>IFERROR(1-_xlfn.NEGBINOM.DIST('cantidad pollos muertos'!I21,'cantidad pollos muertos'!I21+0.5,0.5,TRUE),"")</f>
        <v/>
      </c>
      <c r="J21">
        <f>IFERROR(1-_xlfn.NEGBINOM.DIST('cantidad pollos muertos'!J21,'cantidad pollos muertos'!J21+0.5,0.5,TRUE),"")</f>
        <v>0.45759325242143878</v>
      </c>
      <c r="K21">
        <f>IFERROR(1-_xlfn.NEGBINOM.DIST('cantidad pollos muertos'!K21,'cantidad pollos muertos'!K21+0.5,0.5,TRUE),"")</f>
        <v>0.44386241367039148</v>
      </c>
      <c r="L21">
        <f>IFERROR(1-_xlfn.NEGBINOM.DIST('cantidad pollos muertos'!L21,'cantidad pollos muertos'!L21+0.5,0.5,TRUE),"")</f>
        <v>0.48132805563684833</v>
      </c>
      <c r="M21">
        <f>IFERROR(1-_xlfn.NEGBINOM.DIST('cantidad pollos muertos'!M21,'cantidad pollos muertos'!M21+0.5,0.5,TRUE),"")</f>
        <v>0.46020538130641064</v>
      </c>
      <c r="N21">
        <f>IFERROR(1-_xlfn.NEGBINOM.DIST('cantidad pollos muertos'!N21,'cantidad pollos muertos'!N21+0.5,0.5,TRUE),"")</f>
        <v>0.45806443850564471</v>
      </c>
      <c r="O21" t="str">
        <f>IFERROR(1-_xlfn.NEGBINOM.DIST('cantidad pollos muertos'!O21,'cantidad pollos muertos'!O21+0.5,0.5,TRUE),"")</f>
        <v/>
      </c>
      <c r="P21">
        <f>IFERROR(1-_xlfn.NEGBINOM.DIST('cantidad pollos muertos'!P21,'cantidad pollos muertos'!P21+0.5,0.5,TRUE),"")</f>
        <v>0.45980341546102121</v>
      </c>
      <c r="Q21">
        <f>IFERROR(1-_xlfn.NEGBINOM.DIST('cantidad pollos muertos'!Q21,'cantidad pollos muertos'!Q21+0.5,0.5,TRUE),"")</f>
        <v>0.44494198263826923</v>
      </c>
      <c r="R21">
        <f>IFERROR(1-_xlfn.NEGBINOM.DIST('cantidad pollos muertos'!R21,'cantidad pollos muertos'!R21+0.5,0.5,TRUE),"")</f>
        <v>0.47288681506156172</v>
      </c>
      <c r="S21" t="str">
        <f>IFERROR(1-_xlfn.NEGBINOM.DIST('cantidad pollos muertos'!S21,'cantidad pollos muertos'!S21+0.5,0.5,TRUE),"")</f>
        <v/>
      </c>
      <c r="T21">
        <f>IFERROR(1-_xlfn.NEGBINOM.DIST('cantidad pollos muertos'!T21,'cantidad pollos muertos'!T21+0.5,0.5,TRUE),"")</f>
        <v>0.45759325242143878</v>
      </c>
      <c r="U21">
        <f>IFERROR(1-_xlfn.NEGBINOM.DIST('cantidad pollos muertos'!U21,'cantidad pollos muertos'!U21+0.5,0.5,TRUE),"")</f>
        <v>0.4683120348242501</v>
      </c>
      <c r="V21">
        <f>IFERROR(1-_xlfn.NEGBINOM.DIST('cantidad pollos muertos'!V21,'cantidad pollos muertos'!V21+0.5,0.5,TRUE),"")</f>
        <v>0.45896153365787118</v>
      </c>
      <c r="W21" t="str">
        <f>IFERROR(1-_xlfn.NEGBINOM.DIST('cantidad pollos muertos'!W21,'cantidad pollos muertos'!W21+0.5,0.5,TRUE),"")</f>
        <v/>
      </c>
      <c r="X21">
        <f>IFERROR(1-_xlfn.NEGBINOM.DIST('cantidad pollos muertos'!X21,'cantidad pollos muertos'!X21+0.5,0.5,TRUE),"")</f>
        <v>0.47062951736473901</v>
      </c>
      <c r="Y21" t="str">
        <f>IFERROR(1-_xlfn.NEGBINOM.DIST('cantidad pollos muertos'!Y21,'cantidad pollos muertos'!Y21+0.5,0.5,TRUE),"")</f>
        <v/>
      </c>
      <c r="Z21">
        <f>IFERROR(1-_xlfn.NEGBINOM.DIST('cantidad pollos muertos'!Z21,'cantidad pollos muertos'!Z21+0.5,0.5,TRUE),"")</f>
        <v>0.43396970021422021</v>
      </c>
      <c r="AA21">
        <f>IFERROR(1-_xlfn.NEGBINOM.DIST('cantidad pollos muertos'!AA21,'cantidad pollos muertos'!AA21+0.5,0.5,TRUE),"")</f>
        <v>0.47489391765877986</v>
      </c>
    </row>
    <row r="22" spans="1:27" x14ac:dyDescent="0.25">
      <c r="A22">
        <v>21</v>
      </c>
      <c r="B22" t="s">
        <v>10</v>
      </c>
      <c r="C22">
        <f>IFERROR(1-_xlfn.NEGBINOM.DIST('cantidad pollos muertos'!C22,'cantidad pollos muertos'!C22+0.5,0.5,TRUE),"")</f>
        <v>0.47690927370282576</v>
      </c>
      <c r="D22">
        <f>IFERROR(1-_xlfn.NEGBINOM.DIST('cantidad pollos muertos'!D22,'cantidad pollos muertos'!D22+0.5,0.5,TRUE),"")</f>
        <v>0.47154044628259872</v>
      </c>
      <c r="E22">
        <f>IFERROR(1-_xlfn.NEGBINOM.DIST('cantidad pollos muertos'!E22,'cantidad pollos muertos'!E22+0.5,0.5,TRUE),"")</f>
        <v>0.48290334955717817</v>
      </c>
      <c r="F22">
        <f>IFERROR(1-_xlfn.NEGBINOM.DIST('cantidad pollos muertos'!F22,'cantidad pollos muertos'!F22+0.5,0.5,TRUE),"")</f>
        <v>0.47798888071669188</v>
      </c>
      <c r="G22">
        <f>IFERROR(1-_xlfn.NEGBINOM.DIST('cantidad pollos muertos'!G22,'cantidad pollos muertos'!G22+0.5,0.5,TRUE),"")</f>
        <v>0.46811020065115638</v>
      </c>
      <c r="H22">
        <f>IFERROR(1-_xlfn.NEGBINOM.DIST('cantidad pollos muertos'!H22,'cantidad pollos muertos'!H22+0.5,0.5,TRUE),"")</f>
        <v>0.47109574181523306</v>
      </c>
      <c r="I22">
        <f>IFERROR(1-_xlfn.NEGBINOM.DIST('cantidad pollos muertos'!I22,'cantidad pollos muertos'!I22+0.5,0.5,TRUE),"")</f>
        <v>0.4531471623515404</v>
      </c>
      <c r="J22">
        <f>IFERROR(1-_xlfn.NEGBINOM.DIST('cantidad pollos muertos'!J22,'cantidad pollos muertos'!J22+0.5,0.5,TRUE),"")</f>
        <v>0.47094280923224463</v>
      </c>
      <c r="K22">
        <f>IFERROR(1-_xlfn.NEGBINOM.DIST('cantidad pollos muertos'!K22,'cantidad pollos muertos'!K22+0.5,0.5,TRUE),"")</f>
        <v>0.46560087281679774</v>
      </c>
      <c r="L22">
        <f>IFERROR(1-_xlfn.NEGBINOM.DIST('cantidad pollos muertos'!L22,'cantidad pollos muertos'!L22+0.5,0.5,TRUE),"")</f>
        <v>0.45852025982623568</v>
      </c>
      <c r="M22">
        <f>IFERROR(1-_xlfn.NEGBINOM.DIST('cantidad pollos muertos'!M22,'cantidad pollos muertos'!M22+0.5,0.5,TRUE),"")</f>
        <v>0.46303888165742824</v>
      </c>
      <c r="N22">
        <f>IFERROR(1-_xlfn.NEGBINOM.DIST('cantidad pollos muertos'!N22,'cantidad pollos muertos'!N22+0.5,0.5,TRUE),"")</f>
        <v>0.46134257972063775</v>
      </c>
      <c r="O22" t="str">
        <f>IFERROR(1-_xlfn.NEGBINOM.DIST('cantidad pollos muertos'!O22,'cantidad pollos muertos'!O22+0.5,0.5,TRUE),"")</f>
        <v/>
      </c>
      <c r="P22">
        <f>IFERROR(1-_xlfn.NEGBINOM.DIST('cantidad pollos muertos'!P22,'cantidad pollos muertos'!P22+0.5,0.5,TRUE),"")</f>
        <v>0.46534223276278852</v>
      </c>
      <c r="Q22">
        <f>IFERROR(1-_xlfn.NEGBINOM.DIST('cantidad pollos muertos'!Q22,'cantidad pollos muertos'!Q22+0.5,0.5,TRUE),"")</f>
        <v>0.46769468523902091</v>
      </c>
      <c r="R22">
        <f>IFERROR(1-_xlfn.NEGBINOM.DIST('cantidad pollos muertos'!R22,'cantidad pollos muertos'!R22+0.5,0.5,TRUE),"")</f>
        <v>0.46059552462693554</v>
      </c>
      <c r="S22" t="str">
        <f>IFERROR(1-_xlfn.NEGBINOM.DIST('cantidad pollos muertos'!S22,'cantidad pollos muertos'!S22+0.5,0.5,TRUE),"")</f>
        <v/>
      </c>
      <c r="T22">
        <f>IFERROR(1-_xlfn.NEGBINOM.DIST('cantidad pollos muertos'!T22,'cantidad pollos muertos'!T22+0.5,0.5,TRUE),"")</f>
        <v>0.46534223276278852</v>
      </c>
      <c r="U22">
        <f>IFERROR(1-_xlfn.NEGBINOM.DIST('cantidad pollos muertos'!U22,'cantidad pollos muertos'!U22+0.5,0.5,TRUE),"")</f>
        <v>0.4571058185412249</v>
      </c>
      <c r="V22">
        <f>IFERROR(1-_xlfn.NEGBINOM.DIST('cantidad pollos muertos'!V22,'cantidad pollos muertos'!V22+0.5,0.5,TRUE),"")</f>
        <v>0.47383636480275948</v>
      </c>
      <c r="W22" t="str">
        <f>IFERROR(1-_xlfn.NEGBINOM.DIST('cantidad pollos muertos'!W22,'cantidad pollos muertos'!W22+0.5,0.5,TRUE),"")</f>
        <v/>
      </c>
      <c r="X22">
        <f>IFERROR(1-_xlfn.NEGBINOM.DIST('cantidad pollos muertos'!X22,'cantidad pollos muertos'!X22+0.5,0.5,TRUE),"")</f>
        <v>0.47124628482661191</v>
      </c>
      <c r="Y22">
        <f>IFERROR(1-_xlfn.NEGBINOM.DIST('cantidad pollos muertos'!Y22,'cantidad pollos muertos'!Y22+0.5,0.5,TRUE),"")</f>
        <v>0.46634337772568313</v>
      </c>
      <c r="Z22">
        <f>IFERROR(1-_xlfn.NEGBINOM.DIST('cantidad pollos muertos'!Z22,'cantidad pollos muertos'!Z22+0.5,0.5,TRUE),"")</f>
        <v>0.47325488252125436</v>
      </c>
      <c r="AA22">
        <f>IFERROR(1-_xlfn.NEGBINOM.DIST('cantidad pollos muertos'!AA22,'cantidad pollos muertos'!AA22+0.5,0.5,TRUE),"")</f>
        <v>0.47743243110124567</v>
      </c>
    </row>
    <row r="23" spans="1:27" x14ac:dyDescent="0.25">
      <c r="A23">
        <v>22</v>
      </c>
      <c r="B23" t="s">
        <v>38</v>
      </c>
      <c r="C23">
        <f>IFERROR(1-_xlfn.NEGBINOM.DIST('cantidad pollos muertos'!C23,'cantidad pollos muertos'!C23+0.5,0.5,TRUE),"")</f>
        <v>0.46726249270855003</v>
      </c>
      <c r="D23">
        <f>IFERROR(1-_xlfn.NEGBINOM.DIST('cantidad pollos muertos'!D23,'cantidad pollos muertos'!D23+0.5,0.5,TRUE),"")</f>
        <v>0.48040489295092681</v>
      </c>
      <c r="E23">
        <f>IFERROR(1-_xlfn.NEGBINOM.DIST('cantidad pollos muertos'!E23,'cantidad pollos muertos'!E23+0.5,0.5,TRUE),"")</f>
        <v>0.47383636480275948</v>
      </c>
      <c r="F23">
        <f>IFERROR(1-_xlfn.NEGBINOM.DIST('cantidad pollos muertos'!F23,'cantidad pollos muertos'!F23+0.5,0.5,TRUE),"")</f>
        <v>0.48369285575877452</v>
      </c>
      <c r="G23">
        <f>IFERROR(1-_xlfn.NEGBINOM.DIST('cantidad pollos muertos'!G23,'cantidad pollos muertos'!G23+0.5,0.5,TRUE),"")</f>
        <v>0.47518699369459727</v>
      </c>
      <c r="H23">
        <f>IFERROR(1-_xlfn.NEGBINOM.DIST('cantidad pollos muertos'!H23,'cantidad pollos muertos'!H23+0.5,0.5,TRUE),"")</f>
        <v>0.47360835603461826</v>
      </c>
      <c r="I23">
        <f>IFERROR(1-_xlfn.NEGBINOM.DIST('cantidad pollos muertos'!I23,'cantidad pollos muertos'!I23+0.5,0.5,TRUE),"")</f>
        <v>0.47360835603461826</v>
      </c>
      <c r="J23">
        <f>IFERROR(1-_xlfn.NEGBINOM.DIST('cantidad pollos muertos'!J23,'cantidad pollos muertos'!J23+0.5,0.5,TRUE),"")</f>
        <v>0.47062951736473901</v>
      </c>
      <c r="K23">
        <f>IFERROR(1-_xlfn.NEGBINOM.DIST('cantidad pollos muertos'!K23,'cantidad pollos muertos'!K23+0.5,0.5,TRUE),"")</f>
        <v>0.45660118111229875</v>
      </c>
      <c r="L23">
        <f>IFERROR(1-_xlfn.NEGBINOM.DIST('cantidad pollos muertos'!L23,'cantidad pollos muertos'!L23+0.5,0.5,TRUE),"")</f>
        <v>0.45896153365787118</v>
      </c>
      <c r="M23">
        <f>IFERROR(1-_xlfn.NEGBINOM.DIST('cantidad pollos muertos'!M23,'cantidad pollos muertos'!M23+0.5,0.5,TRUE),"")</f>
        <v>0.45179867284175645</v>
      </c>
      <c r="N23">
        <f>IFERROR(1-_xlfn.NEGBINOM.DIST('cantidad pollos muertos'!N23,'cantidad pollos muertos'!N23+0.5,0.5,TRUE),"")</f>
        <v>0.47288681506156172</v>
      </c>
      <c r="O23" t="str">
        <f>IFERROR(1-_xlfn.NEGBINOM.DIST('cantidad pollos muertos'!O23,'cantidad pollos muertos'!O23+0.5,0.5,TRUE),"")</f>
        <v/>
      </c>
      <c r="P23">
        <f>IFERROR(1-_xlfn.NEGBINOM.DIST('cantidad pollos muertos'!P23,'cantidad pollos muertos'!P23+0.5,0.5,TRUE),"")</f>
        <v>0.47943979767498623</v>
      </c>
      <c r="Q23">
        <f>IFERROR(1-_xlfn.NEGBINOM.DIST('cantidad pollos muertos'!Q23,'cantidad pollos muertos'!Q23+0.5,0.5,TRUE),"")</f>
        <v>0.47949418974462932</v>
      </c>
      <c r="R23">
        <f>IFERROR(1-_xlfn.NEGBINOM.DIST('cantidad pollos muertos'!R23,'cantidad pollos muertos'!R23+0.5,0.5,TRUE),"")</f>
        <v>0.47288681506156172</v>
      </c>
      <c r="S23" t="str">
        <f>IFERROR(1-_xlfn.NEGBINOM.DIST('cantidad pollos muertos'!S23,'cantidad pollos muertos'!S23+0.5,0.5,TRUE),"")</f>
        <v/>
      </c>
      <c r="T23">
        <f>IFERROR(1-_xlfn.NEGBINOM.DIST('cantidad pollos muertos'!T23,'cantidad pollos muertos'!T23+0.5,0.5,TRUE),"")</f>
        <v>0.48277635330298496</v>
      </c>
      <c r="U23">
        <f>IFERROR(1-_xlfn.NEGBINOM.DIST('cantidad pollos muertos'!U23,'cantidad pollos muertos'!U23+0.5,0.5,TRUE),"")</f>
        <v>0.46944748679619763</v>
      </c>
      <c r="V23">
        <f>IFERROR(1-_xlfn.NEGBINOM.DIST('cantidad pollos muertos'!V23,'cantidad pollos muertos'!V23+0.5,0.5,TRUE),"")</f>
        <v>0.47360835603461826</v>
      </c>
      <c r="W23" t="str">
        <f>IFERROR(1-_xlfn.NEGBINOM.DIST('cantidad pollos muertos'!W23,'cantidad pollos muertos'!W23+0.5,0.5,TRUE),"")</f>
        <v/>
      </c>
      <c r="X23">
        <f>IFERROR(1-_xlfn.NEGBINOM.DIST('cantidad pollos muertos'!X23,'cantidad pollos muertos'!X23+0.5,0.5,TRUE),"")</f>
        <v>0.47547004002062732</v>
      </c>
      <c r="Y23">
        <f>IFERROR(1-_xlfn.NEGBINOM.DIST('cantidad pollos muertos'!Y23,'cantidad pollos muertos'!Y23+0.5,0.5,TRUE),"")</f>
        <v>0.47721261250647218</v>
      </c>
      <c r="Z23">
        <f>IFERROR(1-_xlfn.NEGBINOM.DIST('cantidad pollos muertos'!Z23,'cantidad pollos muertos'!Z23+0.5,0.5,TRUE),"")</f>
        <v>0.47528242833423318</v>
      </c>
      <c r="AA23">
        <f>IFERROR(1-_xlfn.NEGBINOM.DIST('cantidad pollos muertos'!AA23,'cantidad pollos muertos'!AA23+0.5,0.5,TRUE),"")</f>
        <v>0.47812167872551159</v>
      </c>
    </row>
    <row r="24" spans="1:27" x14ac:dyDescent="0.25">
      <c r="A24">
        <v>23</v>
      </c>
      <c r="B24" t="s">
        <v>14</v>
      </c>
      <c r="C24">
        <f>IFERROR(1-_xlfn.NEGBINOM.DIST('cantidad pollos muertos'!C24,'cantidad pollos muertos'!C24+0.5,0.5,TRUE),"")</f>
        <v>0.45938901768226814</v>
      </c>
      <c r="D24">
        <f>IFERROR(1-_xlfn.NEGBINOM.DIST('cantidad pollos muertos'!D24,'cantidad pollos muertos'!D24+0.5,0.5,TRUE),"")</f>
        <v>0.45107925004835081</v>
      </c>
      <c r="E24">
        <f>IFERROR(1-_xlfn.NEGBINOM.DIST('cantidad pollos muertos'!E24,'cantidad pollos muertos'!E24+0.5,0.5,TRUE),"")</f>
        <v>0.46748074275716034</v>
      </c>
      <c r="F24">
        <f>IFERROR(1-_xlfn.NEGBINOM.DIST('cantidad pollos muertos'!F24,'cantidad pollos muertos'!F24+0.5,0.5,TRUE),"")</f>
        <v>0.47139449985327897</v>
      </c>
      <c r="G24">
        <f>IFERROR(1-_xlfn.NEGBINOM.DIST('cantidad pollos muertos'!G24,'cantidad pollos muertos'!G24+0.5,0.5,TRUE),"")</f>
        <v>0.46926670269439952</v>
      </c>
      <c r="H24">
        <f>IFERROR(1-_xlfn.NEGBINOM.DIST('cantidad pollos muertos'!H24,'cantidad pollos muertos'!H24+0.5,0.5,TRUE),"")</f>
        <v>0.47094280923224463</v>
      </c>
      <c r="I24">
        <f>IFERROR(1-_xlfn.NEGBINOM.DIST('cantidad pollos muertos'!I24,'cantidad pollos muertos'!I24+0.5,0.5,TRUE),"")</f>
        <v>0.4560783037763021</v>
      </c>
      <c r="J24">
        <f>IFERROR(1-_xlfn.NEGBINOM.DIST('cantidad pollos muertos'!J24,'cantidad pollos muertos'!J24+0.5,0.5,TRUE),"")</f>
        <v>0.47479389342634482</v>
      </c>
      <c r="K24">
        <f>IFERROR(1-_xlfn.NEGBINOM.DIST('cantidad pollos muertos'!K24,'cantidad pollos muertos'!K24+0.5,0.5,TRUE),"")</f>
        <v>0.4661012437524874</v>
      </c>
      <c r="L24">
        <f>IFERROR(1-_xlfn.NEGBINOM.DIST('cantidad pollos muertos'!L24,'cantidad pollos muertos'!L24+0.5,0.5,TRUE),"")</f>
        <v>0.47139449985327897</v>
      </c>
      <c r="M24">
        <f>IFERROR(1-_xlfn.NEGBINOM.DIST('cantidad pollos muertos'!M24,'cantidad pollos muertos'!M24+0.5,0.5,TRUE),"")</f>
        <v>0.47139449985327897</v>
      </c>
      <c r="N24">
        <f>IFERROR(1-_xlfn.NEGBINOM.DIST('cantidad pollos muertos'!N24,'cantidad pollos muertos'!N24+0.5,0.5,TRUE),"")</f>
        <v>0.46480695391499205</v>
      </c>
      <c r="O24" t="str">
        <f>IFERROR(1-_xlfn.NEGBINOM.DIST('cantidad pollos muertos'!O24,'cantidad pollos muertos'!O24+0.5,0.5,TRUE),"")</f>
        <v/>
      </c>
      <c r="P24">
        <f>IFERROR(1-_xlfn.NEGBINOM.DIST('cantidad pollos muertos'!P24,'cantidad pollos muertos'!P24+0.5,0.5,TRUE),"")</f>
        <v>0.46480695391499205</v>
      </c>
      <c r="Q24">
        <f>IFERROR(1-_xlfn.NEGBINOM.DIST('cantidad pollos muertos'!Q24,'cantidad pollos muertos'!Q24+0.5,0.5,TRUE),"")</f>
        <v>0.46480695391499205</v>
      </c>
      <c r="R24">
        <f>IFERROR(1-_xlfn.NEGBINOM.DIST('cantidad pollos muertos'!R24,'cantidad pollos muertos'!R24+0.5,0.5,TRUE),"")</f>
        <v>0.47778507019151673</v>
      </c>
      <c r="S24" t="str">
        <f>IFERROR(1-_xlfn.NEGBINOM.DIST('cantidad pollos muertos'!S24,'cantidad pollos muertos'!S24+0.5,0.5,TRUE),"")</f>
        <v/>
      </c>
      <c r="T24">
        <f>IFERROR(1-_xlfn.NEGBINOM.DIST('cantidad pollos muertos'!T24,'cantidad pollos muertos'!T24+0.5,0.5,TRUE),"")</f>
        <v>0.46170051879729868</v>
      </c>
      <c r="U24">
        <f>IFERROR(1-_xlfn.NEGBINOM.DIST('cantidad pollos muertos'!U24,'cantidad pollos muertos'!U24+0.5,0.5,TRUE),"")</f>
        <v>0.44953815682642928</v>
      </c>
      <c r="V24">
        <f>IFERROR(1-_xlfn.NEGBINOM.DIST('cantidad pollos muertos'!V24,'cantidad pollos muertos'!V24+0.5,0.5,TRUE),"")</f>
        <v>0.46726249270855003</v>
      </c>
      <c r="W24" t="str">
        <f>IFERROR(1-_xlfn.NEGBINOM.DIST('cantidad pollos muertos'!W24,'cantidad pollos muertos'!W24+0.5,0.5,TRUE),"")</f>
        <v/>
      </c>
      <c r="X24">
        <f>IFERROR(1-_xlfn.NEGBINOM.DIST('cantidad pollos muertos'!X24,'cantidad pollos muertos'!X24+0.5,0.5,TRUE),"")</f>
        <v>0.48390655388099046</v>
      </c>
      <c r="Y24">
        <f>IFERROR(1-_xlfn.NEGBINOM.DIST('cantidad pollos muertos'!Y24,'cantidad pollos muertos'!Y24+0.5,0.5,TRUE),"")</f>
        <v>0.46170051879729868</v>
      </c>
      <c r="Z24">
        <f>IFERROR(1-_xlfn.NEGBINOM.DIST('cantidad pollos muertos'!Z24,'cantidad pollos muertos'!Z24+0.5,0.5,TRUE),"")</f>
        <v>0.47875140168259422</v>
      </c>
      <c r="AA24">
        <f>IFERROR(1-_xlfn.NEGBINOM.DIST('cantidad pollos muertos'!AA24,'cantidad pollos muertos'!AA24+0.5,0.5,TRUE),"")</f>
        <v>0.46335211147389066</v>
      </c>
    </row>
    <row r="25" spans="1:27" x14ac:dyDescent="0.25">
      <c r="A25">
        <v>24</v>
      </c>
      <c r="B25" t="s">
        <v>36</v>
      </c>
      <c r="C25">
        <f>IFERROR(1-_xlfn.NEGBINOM.DIST('cantidad pollos muertos'!C25,'cantidad pollos muertos'!C25+0.5,0.5,TRUE),"")</f>
        <v>0.48655547847923764</v>
      </c>
      <c r="D25">
        <f>IFERROR(1-_xlfn.NEGBINOM.DIST('cantidad pollos muertos'!D25,'cantidad pollos muertos'!D25+0.5,0.5,TRUE),"")</f>
        <v>0.49266047311676009</v>
      </c>
      <c r="E25">
        <f>IFERROR(1-_xlfn.NEGBINOM.DIST('cantidad pollos muertos'!E25,'cantidad pollos muertos'!E25+0.5,0.5,TRUE),"")</f>
        <v>0.48904641145619454</v>
      </c>
      <c r="F25">
        <f>IFERROR(1-_xlfn.NEGBINOM.DIST('cantidad pollos muertos'!F25,'cantidad pollos muertos'!F25+0.5,0.5,TRUE),"")</f>
        <v>0.49279340277559935</v>
      </c>
      <c r="G25">
        <f>IFERROR(1-_xlfn.NEGBINOM.DIST('cantidad pollos muertos'!G25,'cantidad pollos muertos'!G25+0.5,0.5,TRUE),"")</f>
        <v>0.48488356261456533</v>
      </c>
      <c r="H25">
        <f>IFERROR(1-_xlfn.NEGBINOM.DIST('cantidad pollos muertos'!H25,'cantidad pollos muertos'!H25+0.5,0.5,TRUE),"")</f>
        <v>0.48810319578545269</v>
      </c>
      <c r="I25">
        <f>IFERROR(1-_xlfn.NEGBINOM.DIST('cantidad pollos muertos'!I25,'cantidad pollos muertos'!I25+0.5,0.5,TRUE),"")</f>
        <v>0.4857566040364576</v>
      </c>
      <c r="J25">
        <f>IFERROR(1-_xlfn.NEGBINOM.DIST('cantidad pollos muertos'!J25,'cantidad pollos muertos'!J25+0.5,0.5,TRUE),"")</f>
        <v>0.48738749091081968</v>
      </c>
      <c r="K25">
        <f>IFERROR(1-_xlfn.NEGBINOM.DIST('cantidad pollos muertos'!K25,'cantidad pollos muertos'!K25+0.5,0.5,TRUE),"")</f>
        <v>0.48452386491994259</v>
      </c>
      <c r="L25">
        <f>IFERROR(1-_xlfn.NEGBINOM.DIST('cantidad pollos muertos'!L25,'cantidad pollos muertos'!L25+0.5,0.5,TRUE),"")</f>
        <v>0.4661012437524874</v>
      </c>
      <c r="M25">
        <f>IFERROR(1-_xlfn.NEGBINOM.DIST('cantidad pollos muertos'!M25,'cantidad pollos muertos'!M25+0.5,0.5,TRUE),"")</f>
        <v>0.4822736126473417</v>
      </c>
      <c r="N25">
        <f>IFERROR(1-_xlfn.NEGBINOM.DIST('cantidad pollos muertos'!N25,'cantidad pollos muertos'!N25+0.5,0.5,TRUE),"")</f>
        <v>0.48596960131026568</v>
      </c>
      <c r="O25" t="str">
        <f>IFERROR(1-_xlfn.NEGBINOM.DIST('cantidad pollos muertos'!O25,'cantidad pollos muertos'!O25+0.5,0.5,TRUE),"")</f>
        <v/>
      </c>
      <c r="P25">
        <f>IFERROR(1-_xlfn.NEGBINOM.DIST('cantidad pollos muertos'!P25,'cantidad pollos muertos'!P25+0.5,0.5,TRUE),"")</f>
        <v>0.48128701839648969</v>
      </c>
      <c r="Q25">
        <f>IFERROR(1-_xlfn.NEGBINOM.DIST('cantidad pollos muertos'!Q25,'cantidad pollos muertos'!Q25+0.5,0.5,TRUE),"")</f>
        <v>0.48523953957103783</v>
      </c>
      <c r="R25">
        <f>IFERROR(1-_xlfn.NEGBINOM.DIST('cantidad pollos muertos'!R25,'cantidad pollos muertos'!R25+0.5,0.5,TRUE),"")</f>
        <v>0.48372003433251032</v>
      </c>
      <c r="S25" t="str">
        <f>IFERROR(1-_xlfn.NEGBINOM.DIST('cantidad pollos muertos'!S25,'cantidad pollos muertos'!S25+0.5,0.5,TRUE),"")</f>
        <v/>
      </c>
      <c r="T25">
        <f>IFERROR(1-_xlfn.NEGBINOM.DIST('cantidad pollos muertos'!T25,'cantidad pollos muertos'!T25+0.5,0.5,TRUE),"")</f>
        <v>0.48505425466147911</v>
      </c>
      <c r="U25">
        <f>IFERROR(1-_xlfn.NEGBINOM.DIST('cantidad pollos muertos'!U25,'cantidad pollos muertos'!U25+0.5,0.5,TRUE),"")</f>
        <v>0.48416222440437862</v>
      </c>
      <c r="V25">
        <f>IFERROR(1-_xlfn.NEGBINOM.DIST('cantidad pollos muertos'!V25,'cantidad pollos muertos'!V25+0.5,0.5,TRUE),"")</f>
        <v>0.48401029991402722</v>
      </c>
      <c r="W25" t="str">
        <f>IFERROR(1-_xlfn.NEGBINOM.DIST('cantidad pollos muertos'!W25,'cantidad pollos muertos'!W25+0.5,0.5,TRUE),"")</f>
        <v/>
      </c>
      <c r="X25">
        <f>IFERROR(1-_xlfn.NEGBINOM.DIST('cantidad pollos muertos'!X25,'cantidad pollos muertos'!X25+0.5,0.5,TRUE),"")</f>
        <v>0.48314913609890597</v>
      </c>
      <c r="Y25">
        <f>IFERROR(1-_xlfn.NEGBINOM.DIST('cantidad pollos muertos'!Y25,'cantidad pollos muertos'!Y25+0.5,0.5,TRUE),"")</f>
        <v>0.48533954379591415</v>
      </c>
      <c r="Z25">
        <f>IFERROR(1-_xlfn.NEGBINOM.DIST('cantidad pollos muertos'!Z25,'cantidad pollos muertos'!Z25+0.5,0.5,TRUE),"")</f>
        <v>0.48152926757187631</v>
      </c>
      <c r="AA25">
        <f>IFERROR(1-_xlfn.NEGBINOM.DIST('cantidad pollos muertos'!AA25,'cantidad pollos muertos'!AA25+0.5,0.5,TRUE),"")</f>
        <v>0.48774947487764653</v>
      </c>
    </row>
    <row r="26" spans="1:27" x14ac:dyDescent="0.25">
      <c r="A26">
        <v>25</v>
      </c>
      <c r="B26" t="s">
        <v>24</v>
      </c>
      <c r="C26">
        <f>IFERROR(1-_xlfn.NEGBINOM.DIST('cantidad pollos muertos'!C26,'cantidad pollos muertos'!C26+0.5,0.5,TRUE),"")</f>
        <v>0.46979968597607269</v>
      </c>
      <c r="D26">
        <f>IFERROR(1-_xlfn.NEGBINOM.DIST('cantidad pollos muertos'!D26,'cantidad pollos muertos'!D26+0.5,0.5,TRUE),"")</f>
        <v>0.4665803961924041</v>
      </c>
      <c r="E26">
        <f>IFERROR(1-_xlfn.NEGBINOM.DIST('cantidad pollos muertos'!E26,'cantidad pollos muertos'!E26+0.5,0.5,TRUE),"")</f>
        <v>0.48261355543660978</v>
      </c>
      <c r="F26">
        <f>IFERROR(1-_xlfn.NEGBINOM.DIST('cantidad pollos muertos'!F26,'cantidad pollos muertos'!F26+0.5,0.5,TRUE),"")</f>
        <v>0.47459020523280815</v>
      </c>
      <c r="G26">
        <f>IFERROR(1-_xlfn.NEGBINOM.DIST('cantidad pollos muertos'!G26,'cantidad pollos muertos'!G26+0.5,0.5,TRUE),"")</f>
        <v>0.47778507019151673</v>
      </c>
      <c r="H26">
        <f>IFERROR(1-_xlfn.NEGBINOM.DIST('cantidad pollos muertos'!H26,'cantidad pollos muertos'!H26+0.5,0.5,TRUE),"")</f>
        <v>0.41940987110137962</v>
      </c>
      <c r="I26">
        <f>IFERROR(1-_xlfn.NEGBINOM.DIST('cantidad pollos muertos'!I26,'cantidad pollos muertos'!I26+0.5,0.5,TRUE),"")</f>
        <v>0.45378030880625031</v>
      </c>
      <c r="J26">
        <f>IFERROR(1-_xlfn.NEGBINOM.DIST('cantidad pollos muertos'!J26,'cantidad pollos muertos'!J26+0.5,0.5,TRUE),"")</f>
        <v>0.44386241367039148</v>
      </c>
      <c r="K26">
        <f>IFERROR(1-_xlfn.NEGBINOM.DIST('cantidad pollos muertos'!K26,'cantidad pollos muertos'!K26+0.5,0.5,TRUE),"")</f>
        <v>0.43731465619021059</v>
      </c>
      <c r="L26">
        <f>IFERROR(1-_xlfn.NEGBINOM.DIST('cantidad pollos muertos'!L26,'cantidad pollos muertos'!L26+0.5,0.5,TRUE),"")</f>
        <v>0.4866759919901501</v>
      </c>
      <c r="M26">
        <f>IFERROR(1-_xlfn.NEGBINOM.DIST('cantidad pollos muertos'!M26,'cantidad pollos muertos'!M26+0.5,0.5,TRUE),"")</f>
        <v>0.45759325242143878</v>
      </c>
      <c r="N26">
        <f>IFERROR(1-_xlfn.NEGBINOM.DIST('cantidad pollos muertos'!N26,'cantidad pollos muertos'!N26+0.5,0.5,TRUE),"")</f>
        <v>0.4531471623515404</v>
      </c>
      <c r="O26" t="str">
        <f>IFERROR(1-_xlfn.NEGBINOM.DIST('cantidad pollos muertos'!O26,'cantidad pollos muertos'!O26+0.5,0.5,TRUE),"")</f>
        <v/>
      </c>
      <c r="P26">
        <f>IFERROR(1-_xlfn.NEGBINOM.DIST('cantidad pollos muertos'!P26,'cantidad pollos muertos'!P26+0.5,0.5,TRUE),"")</f>
        <v>0.46507766965410746</v>
      </c>
      <c r="Q26">
        <f>IFERROR(1-_xlfn.NEGBINOM.DIST('cantidad pollos muertos'!Q26,'cantidad pollos muertos'!Q26+0.5,0.5,TRUE),"")</f>
        <v>0.45497322593726308</v>
      </c>
      <c r="R26">
        <f>IFERROR(1-_xlfn.NEGBINOM.DIST('cantidad pollos muertos'!R26,'cantidad pollos muertos'!R26+0.5,0.5,TRUE),"")</f>
        <v>0.46134257972063775</v>
      </c>
      <c r="S26" t="str">
        <f>IFERROR(1-_xlfn.NEGBINOM.DIST('cantidad pollos muertos'!S26,'cantidad pollos muertos'!S26+0.5,0.5,TRUE),"")</f>
        <v/>
      </c>
      <c r="T26">
        <f>IFERROR(1-_xlfn.NEGBINOM.DIST('cantidad pollos muertos'!T26,'cantidad pollos muertos'!T26+0.5,0.5,TRUE),"")</f>
        <v>0.48164691661318115</v>
      </c>
      <c r="U26">
        <f>IFERROR(1-_xlfn.NEGBINOM.DIST('cantidad pollos muertos'!U26,'cantidad pollos muertos'!U26+0.5,0.5,TRUE),"")</f>
        <v>0.46534223276278852</v>
      </c>
      <c r="V26">
        <f>IFERROR(1-_xlfn.NEGBINOM.DIST('cantidad pollos muertos'!V26,'cantidad pollos muertos'!V26+0.5,0.5,TRUE),"")</f>
        <v>0.46365751054494186</v>
      </c>
      <c r="W26" t="str">
        <f>IFERROR(1-_xlfn.NEGBINOM.DIST('cantidad pollos muertos'!W26,'cantidad pollos muertos'!W26+0.5,0.5,TRUE),"")</f>
        <v/>
      </c>
      <c r="X26">
        <f>IFERROR(1-_xlfn.NEGBINOM.DIST('cantidad pollos muertos'!X26,'cantidad pollos muertos'!X26+0.5,0.5,TRUE),"")</f>
        <v>0.45107925004835081</v>
      </c>
      <c r="Y26">
        <f>IFERROR(1-_xlfn.NEGBINOM.DIST('cantidad pollos muertos'!Y26,'cantidad pollos muertos'!Y26+0.5,0.5,TRUE),"")</f>
        <v>0.44692654741751148</v>
      </c>
      <c r="Z26">
        <f>IFERROR(1-_xlfn.NEGBINOM.DIST('cantidad pollos muertos'!Z26,'cantidad pollos muertos'!Z26+0.5,0.5,TRUE),"")</f>
        <v>0.45852025982623568</v>
      </c>
      <c r="AA26">
        <f>IFERROR(1-_xlfn.NEGBINOM.DIST('cantidad pollos muertos'!AA26,'cantidad pollos muertos'!AA26+0.5,0.5,TRUE),"")</f>
        <v>0.47943979767498623</v>
      </c>
    </row>
    <row r="27" spans="1:27" x14ac:dyDescent="0.25">
      <c r="A27">
        <v>26</v>
      </c>
      <c r="B27" t="s">
        <v>39</v>
      </c>
      <c r="C27">
        <f>IFERROR(1-_xlfn.NEGBINOM.DIST('cantidad pollos muertos'!C27,'cantidad pollos muertos'!C27+0.5,0.5,TRUE),"")</f>
        <v>0.46204869589914133</v>
      </c>
      <c r="D27">
        <f>IFERROR(1-_xlfn.NEGBINOM.DIST('cantidad pollos muertos'!D27,'cantidad pollos muertos'!D27+0.5,0.5,TRUE),"")</f>
        <v>0.47288681506156172</v>
      </c>
      <c r="E27">
        <f>IFERROR(1-_xlfn.NEGBINOM.DIST('cantidad pollos muertos'!E27,'cantidad pollos muertos'!E27+0.5,0.5,TRUE),"")</f>
        <v>0.47062951736473901</v>
      </c>
      <c r="F27">
        <f>IFERROR(1-_xlfn.NEGBINOM.DIST('cantidad pollos muertos'!F27,'cantidad pollos muertos'!F27+0.5,0.5,TRUE),"")</f>
        <v>0.48490521940165121</v>
      </c>
      <c r="G27">
        <f>IFERROR(1-_xlfn.NEGBINOM.DIST('cantidad pollos muertos'!G27,'cantidad pollos muertos'!G27+0.5,0.5,TRUE),"")</f>
        <v>0.46748074275716034</v>
      </c>
      <c r="H27">
        <f>IFERROR(1-_xlfn.NEGBINOM.DIST('cantidad pollos muertos'!H27,'cantidad pollos muertos'!H27+0.5,0.5,TRUE),"")</f>
        <v>0.47062951736473901</v>
      </c>
      <c r="I27">
        <f>IFERROR(1-_xlfn.NEGBINOM.DIST('cantidad pollos muertos'!I27,'cantidad pollos muertos'!I27+0.5,0.5,TRUE),"")</f>
        <v>0.47062951736473901</v>
      </c>
      <c r="J27">
        <f>IFERROR(1-_xlfn.NEGBINOM.DIST('cantidad pollos muertos'!J27,'cantidad pollos muertos'!J27+0.5,0.5,TRUE),"")</f>
        <v>0.48049876213207732</v>
      </c>
      <c r="K27">
        <f>IFERROR(1-_xlfn.NEGBINOM.DIST('cantidad pollos muertos'!K27,'cantidad pollos muertos'!K27+0.5,0.5,TRUE),"")</f>
        <v>0.46303888165742824</v>
      </c>
      <c r="L27">
        <f>IFERROR(1-_xlfn.NEGBINOM.DIST('cantidad pollos muertos'!L27,'cantidad pollos muertos'!L27+0.5,0.5,TRUE),"")</f>
        <v>0.46020538130641064</v>
      </c>
      <c r="M27">
        <f>IFERROR(1-_xlfn.NEGBINOM.DIST('cantidad pollos muertos'!M27,'cantidad pollos muertos'!M27+0.5,0.5,TRUE),"")</f>
        <v>0.46097441381321536</v>
      </c>
      <c r="N27">
        <f>IFERROR(1-_xlfn.NEGBINOM.DIST('cantidad pollos muertos'!N27,'cantidad pollos muertos'!N27+0.5,0.5,TRUE),"")</f>
        <v>0.47078742318535882</v>
      </c>
      <c r="O27" t="str">
        <f>IFERROR(1-_xlfn.NEGBINOM.DIST('cantidad pollos muertos'!O27,'cantidad pollos muertos'!O27+0.5,0.5,TRUE),"")</f>
        <v/>
      </c>
      <c r="P27">
        <f>IFERROR(1-_xlfn.NEGBINOM.DIST('cantidad pollos muertos'!P27,'cantidad pollos muertos'!P27+0.5,0.5,TRUE),"")</f>
        <v>0.46059552462693554</v>
      </c>
      <c r="Q27">
        <f>IFERROR(1-_xlfn.NEGBINOM.DIST('cantidad pollos muertos'!Q27,'cantidad pollos muertos'!Q27+0.5,0.5,TRUE),"")</f>
        <v>0.46634337772568313</v>
      </c>
      <c r="R27">
        <f>IFERROR(1-_xlfn.NEGBINOM.DIST('cantidad pollos muertos'!R27,'cantidad pollos muertos'!R27+0.5,0.5,TRUE),"")</f>
        <v>0.47438149792381101</v>
      </c>
      <c r="S27" t="str">
        <f>IFERROR(1-_xlfn.NEGBINOM.DIST('cantidad pollos muertos'!S27,'cantidad pollos muertos'!S27+0.5,0.5,TRUE),"")</f>
        <v/>
      </c>
      <c r="T27">
        <f>IFERROR(1-_xlfn.NEGBINOM.DIST('cantidad pollos muertos'!T27,'cantidad pollos muertos'!T27+0.5,0.5,TRUE),"")</f>
        <v>0.4531471623515404</v>
      </c>
      <c r="U27">
        <f>IFERROR(1-_xlfn.NEGBINOM.DIST('cantidad pollos muertos'!U27,'cantidad pollos muertos'!U27+0.5,0.5,TRUE),"")</f>
        <v>0.46585380757549799</v>
      </c>
      <c r="V27">
        <f>IFERROR(1-_xlfn.NEGBINOM.DIST('cantidad pollos muertos'!V27,'cantidad pollos muertos'!V27+0.5,0.5,TRUE),"")</f>
        <v>0.46365751054494186</v>
      </c>
      <c r="W27" t="str">
        <f>IFERROR(1-_xlfn.NEGBINOM.DIST('cantidad pollos muertos'!W27,'cantidad pollos muertos'!W27+0.5,0.5,TRUE),"")</f>
        <v/>
      </c>
      <c r="X27">
        <f>IFERROR(1-_xlfn.NEGBINOM.DIST('cantidad pollos muertos'!X27,'cantidad pollos muertos'!X27+0.5,0.5,TRUE),"")</f>
        <v>0.46424608206242501</v>
      </c>
      <c r="Y27">
        <f>IFERROR(1-_xlfn.NEGBINOM.DIST('cantidad pollos muertos'!Y27,'cantidad pollos muertos'!Y27+0.5,0.5,TRUE),"")</f>
        <v>0.46424608206242501</v>
      </c>
      <c r="Z27">
        <f>IFERROR(1-_xlfn.NEGBINOM.DIST('cantidad pollos muertos'!Z27,'cantidad pollos muertos'!Z27+0.5,0.5,TRUE),"")</f>
        <v>0.47698624279048307</v>
      </c>
      <c r="AA27">
        <f>IFERROR(1-_xlfn.NEGBINOM.DIST('cantidad pollos muertos'!AA27,'cantidad pollos muertos'!AA27+0.5,0.5,TRUE),"")</f>
        <v>0.48205981955814248</v>
      </c>
    </row>
    <row r="28" spans="1:27" x14ac:dyDescent="0.25">
      <c r="A28">
        <v>27</v>
      </c>
      <c r="B28" t="s">
        <v>28</v>
      </c>
      <c r="C28">
        <f>IFERROR(1-_xlfn.NEGBINOM.DIST('cantidad pollos muertos'!C28,'cantidad pollos muertos'!C28+0.5,0.5,TRUE),"")</f>
        <v>0.47459020523280815</v>
      </c>
      <c r="D28">
        <f>IFERROR(1-_xlfn.NEGBINOM.DIST('cantidad pollos muertos'!D28,'cantidad pollos muertos'!D28+0.5,0.5,TRUE),"")</f>
        <v>0.48687931296996689</v>
      </c>
      <c r="E28">
        <f>IFERROR(1-_xlfn.NEGBINOM.DIST('cantidad pollos muertos'!E28,'cantidad pollos muertos'!E28+0.5,0.5,TRUE),"")</f>
        <v>0.48780682782575335</v>
      </c>
      <c r="F28">
        <f>IFERROR(1-_xlfn.NEGBINOM.DIST('cantidad pollos muertos'!F28,'cantidad pollos muertos'!F28+0.5,0.5,TRUE),"")</f>
        <v>0.48586430607545472</v>
      </c>
      <c r="G28">
        <f>IFERROR(1-_xlfn.NEGBINOM.DIST('cantidad pollos muertos'!G28,'cantidad pollos muertos'!G28+0.5,0.5,TRUE),"")</f>
        <v>0.47499276050264383</v>
      </c>
      <c r="H28">
        <f>IFERROR(1-_xlfn.NEGBINOM.DIST('cantidad pollos muertos'!H28,'cantidad pollos muertos'!H28+0.5,0.5,TRUE),"")</f>
        <v>0.46170051879729868</v>
      </c>
      <c r="I28">
        <f>IFERROR(1-_xlfn.NEGBINOM.DIST('cantidad pollos muertos'!I28,'cantidad pollos muertos'!I28+0.5,0.5,TRUE),"")</f>
        <v>0.46726249270855003</v>
      </c>
      <c r="J28">
        <f>IFERROR(1-_xlfn.NEGBINOM.DIST('cantidad pollos muertos'!J28,'cantidad pollos muertos'!J28+0.5,0.5,TRUE),"")</f>
        <v>0.46020538130641064</v>
      </c>
      <c r="K28">
        <f>IFERROR(1-_xlfn.NEGBINOM.DIST('cantidad pollos muertos'!K28,'cantidad pollos muertos'!K28+0.5,0.5,TRUE),"")</f>
        <v>0.46303888165742824</v>
      </c>
      <c r="L28">
        <f>IFERROR(1-_xlfn.NEGBINOM.DIST('cantidad pollos muertos'!L28,'cantidad pollos muertos'!L28+0.5,0.5,TRUE),"")</f>
        <v>0.47094280923224463</v>
      </c>
      <c r="M28">
        <f>IFERROR(1-_xlfn.NEGBINOM.DIST('cantidad pollos muertos'!M28,'cantidad pollos muertos'!M28+0.5,0.5,TRUE),"")</f>
        <v>0.45938901768226814</v>
      </c>
      <c r="N28">
        <f>IFERROR(1-_xlfn.NEGBINOM.DIST('cantidad pollos muertos'!N28,'cantidad pollos muertos'!N28+0.5,0.5,TRUE),"")</f>
        <v>0.44784160694479491</v>
      </c>
      <c r="O28" t="str">
        <f>IFERROR(1-_xlfn.NEGBINOM.DIST('cantidad pollos muertos'!O28,'cantidad pollos muertos'!O28+0.5,0.5,TRUE),"")</f>
        <v/>
      </c>
      <c r="P28">
        <f>IFERROR(1-_xlfn.NEGBINOM.DIST('cantidad pollos muertos'!P28,'cantidad pollos muertos'!P28+0.5,0.5,TRUE),"")</f>
        <v>0.47626438441671315</v>
      </c>
      <c r="Q28">
        <f>IFERROR(1-_xlfn.NEGBINOM.DIST('cantidad pollos muertos'!Q28,'cantidad pollos muertos'!Q28+0.5,0.5,TRUE),"")</f>
        <v>0.47325488252125436</v>
      </c>
      <c r="R28">
        <f>IFERROR(1-_xlfn.NEGBINOM.DIST('cantidad pollos muertos'!R28,'cantidad pollos muertos'!R28+0.5,0.5,TRUE),"")</f>
        <v>0.48107769467797101</v>
      </c>
      <c r="S28" t="str">
        <f>IFERROR(1-_xlfn.NEGBINOM.DIST('cantidad pollos muertos'!S28,'cantidad pollos muertos'!S28+0.5,0.5,TRUE),"")</f>
        <v/>
      </c>
      <c r="T28">
        <f>IFERROR(1-_xlfn.NEGBINOM.DIST('cantidad pollos muertos'!T28,'cantidad pollos muertos'!T28+0.5,0.5,TRUE),"")</f>
        <v>0.47078742318535882</v>
      </c>
      <c r="U28">
        <f>IFERROR(1-_xlfn.NEGBINOM.DIST('cantidad pollos muertos'!U28,'cantidad pollos muertos'!U28+0.5,0.5,TRUE),"")</f>
        <v>0.46204869589914133</v>
      </c>
      <c r="V28">
        <f>IFERROR(1-_xlfn.NEGBINOM.DIST('cantidad pollos muertos'!V28,'cantidad pollos muertos'!V28+0.5,0.5,TRUE),"")</f>
        <v>0.45438846263774602</v>
      </c>
      <c r="W28" t="str">
        <f>IFERROR(1-_xlfn.NEGBINOM.DIST('cantidad pollos muertos'!W28,'cantidad pollos muertos'!W28+0.5,0.5,TRUE),"")</f>
        <v/>
      </c>
      <c r="X28">
        <f>IFERROR(1-_xlfn.NEGBINOM.DIST('cantidad pollos muertos'!X28,'cantidad pollos muertos'!X28+0.5,0.5,TRUE),"")</f>
        <v>0.46870446680038491</v>
      </c>
      <c r="Y28">
        <f>IFERROR(1-_xlfn.NEGBINOM.DIST('cantidad pollos muertos'!Y28,'cantidad pollos muertos'!Y28+0.5,0.5,TRUE),"")</f>
        <v>0.47337428036714191</v>
      </c>
      <c r="Z28">
        <f>IFERROR(1-_xlfn.NEGBINOM.DIST('cantidad pollos muertos'!Z28,'cantidad pollos muertos'!Z28+0.5,0.5,TRUE),"")</f>
        <v>0.47537677021081959</v>
      </c>
      <c r="AA28">
        <f>IFERROR(1-_xlfn.NEGBINOM.DIST('cantidad pollos muertos'!AA28,'cantidad pollos muertos'!AA28+0.5,0.5,TRUE),"")</f>
        <v>0.48144956618342971</v>
      </c>
    </row>
    <row r="29" spans="1:27" x14ac:dyDescent="0.25">
      <c r="A29">
        <v>28</v>
      </c>
      <c r="B29" t="s">
        <v>21</v>
      </c>
      <c r="C29">
        <f>IFERROR(1-_xlfn.NEGBINOM.DIST('cantidad pollos muertos'!C29,'cantidad pollos muertos'!C29+0.5,0.5,TRUE),"")</f>
        <v>0.47250312096138203</v>
      </c>
      <c r="D29">
        <f>IFERROR(1-_xlfn.NEGBINOM.DIST('cantidad pollos muertos'!D29,'cantidad pollos muertos'!D29+0.5,0.5,TRUE),"")</f>
        <v>0.48564640208362786</v>
      </c>
      <c r="E29">
        <f>IFERROR(1-_xlfn.NEGBINOM.DIST('cantidad pollos muertos'!E29,'cantidad pollos muertos'!E29+0.5,0.5,TRUE),"")</f>
        <v>0.47818718268142324</v>
      </c>
      <c r="F29">
        <f>IFERROR(1-_xlfn.NEGBINOM.DIST('cantidad pollos muertos'!F29,'cantidad pollos muertos'!F29+0.5,0.5,TRUE),"")</f>
        <v>0.47372310231272818</v>
      </c>
      <c r="G29">
        <f>IFERROR(1-_xlfn.NEGBINOM.DIST('cantidad pollos muertos'!G29,'cantidad pollos muertos'!G29+0.5,0.5,TRUE),"")</f>
        <v>0.46271748062836227</v>
      </c>
      <c r="H29">
        <f>IFERROR(1-_xlfn.NEGBINOM.DIST('cantidad pollos muertos'!H29,'cantidad pollos muertos'!H29+0.5,0.5,TRUE),"")</f>
        <v>0.46452984331589797</v>
      </c>
      <c r="I29">
        <f>IFERROR(1-_xlfn.NEGBINOM.DIST('cantidad pollos muertos'!I29,'cantidad pollos muertos'!I29+0.5,0.5,TRUE),"")</f>
        <v>0.45980341546102121</v>
      </c>
      <c r="J29">
        <f>IFERROR(1-_xlfn.NEGBINOM.DIST('cantidad pollos muertos'!J29,'cantidad pollos muertos'!J29+0.5,0.5,TRUE),"")</f>
        <v>0.46889529322233447</v>
      </c>
      <c r="K29">
        <f>IFERROR(1-_xlfn.NEGBINOM.DIST('cantidad pollos muertos'!K29,'cantidad pollos muertos'!K29+0.5,0.5,TRUE),"")</f>
        <v>0.4531471623515404</v>
      </c>
      <c r="L29">
        <f>IFERROR(1-_xlfn.NEGBINOM.DIST('cantidad pollos muertos'!L29,'cantidad pollos muertos'!L29+0.5,0.5,TRUE),"")</f>
        <v>0.47383636480275948</v>
      </c>
      <c r="M29">
        <f>IFERROR(1-_xlfn.NEGBINOM.DIST('cantidad pollos muertos'!M29,'cantidad pollos muertos'!M29+0.5,0.5,TRUE),"")</f>
        <v>0.48081698506959081</v>
      </c>
      <c r="N29">
        <f>IFERROR(1-_xlfn.NEGBINOM.DIST('cantidad pollos muertos'!N29,'cantidad pollos muertos'!N29+0.5,0.5,TRUE),"")</f>
        <v>0.46703978857731665</v>
      </c>
      <c r="O29" t="str">
        <f>IFERROR(1-_xlfn.NEGBINOM.DIST('cantidad pollos muertos'!O29,'cantidad pollos muertos'!O29+0.5,0.5,TRUE),"")</f>
        <v/>
      </c>
      <c r="P29">
        <f>IFERROR(1-_xlfn.NEGBINOM.DIST('cantidad pollos muertos'!P29,'cantidad pollos muertos'!P29+0.5,0.5,TRUE),"")</f>
        <v>0.47469266408267607</v>
      </c>
      <c r="Q29">
        <f>IFERROR(1-_xlfn.NEGBINOM.DIST('cantidad pollos muertos'!Q29,'cantidad pollos muertos'!Q29+0.5,0.5,TRUE),"")</f>
        <v>0.46962511768691728</v>
      </c>
      <c r="R29">
        <f>IFERROR(1-_xlfn.NEGBINOM.DIST('cantidad pollos muertos'!R29,'cantidad pollos muertos'!R29+0.5,0.5,TRUE),"")</f>
        <v>0.47667364862231731</v>
      </c>
      <c r="S29" t="str">
        <f>IFERROR(1-_xlfn.NEGBINOM.DIST('cantidad pollos muertos'!S29,'cantidad pollos muertos'!S29+0.5,0.5,TRUE),"")</f>
        <v/>
      </c>
      <c r="T29">
        <f>IFERROR(1-_xlfn.NEGBINOM.DIST('cantidad pollos muertos'!T29,'cantidad pollos muertos'!T29+0.5,0.5,TRUE),"")</f>
        <v>0.47182576049537195</v>
      </c>
      <c r="U29">
        <f>IFERROR(1-_xlfn.NEGBINOM.DIST('cantidad pollos muertos'!U29,'cantidad pollos muertos'!U29+0.5,0.5,TRUE),"")</f>
        <v>0.46769468523902091</v>
      </c>
      <c r="V29">
        <f>IFERROR(1-_xlfn.NEGBINOM.DIST('cantidad pollos muertos'!V29,'cantidad pollos muertos'!V29+0.5,0.5,TRUE),"")</f>
        <v>0.46534223276278852</v>
      </c>
      <c r="W29" t="str">
        <f>IFERROR(1-_xlfn.NEGBINOM.DIST('cantidad pollos muertos'!W29,'cantidad pollos muertos'!W29+0.5,0.5,TRUE),"")</f>
        <v/>
      </c>
      <c r="X29">
        <f>IFERROR(1-_xlfn.NEGBINOM.DIST('cantidad pollos muertos'!X29,'cantidad pollos muertos'!X29+0.5,0.5,TRUE),"")</f>
        <v>0.48916821198458127</v>
      </c>
      <c r="Y29">
        <f>IFERROR(1-_xlfn.NEGBINOM.DIST('cantidad pollos muertos'!Y29,'cantidad pollos muertos'!Y29+0.5,0.5,TRUE),"")</f>
        <v>0.47667364862231731</v>
      </c>
      <c r="Z29">
        <f>IFERROR(1-_xlfn.NEGBINOM.DIST('cantidad pollos muertos'!Z29,'cantidad pollos muertos'!Z29+0.5,0.5,TRUE),"")</f>
        <v>0.48006534901810327</v>
      </c>
      <c r="AA29">
        <f>IFERROR(1-_xlfn.NEGBINOM.DIST('cantidad pollos muertos'!AA29,'cantidad pollos muertos'!AA29+0.5,0.5,TRUE),"")</f>
        <v>0.47667364862231731</v>
      </c>
    </row>
    <row r="30" spans="1:27" x14ac:dyDescent="0.25">
      <c r="A30">
        <v>29</v>
      </c>
      <c r="B30" t="s">
        <v>0</v>
      </c>
      <c r="C30">
        <f>IFERROR(1-_xlfn.NEGBINOM.DIST('cantidad pollos muertos'!C30,'cantidad pollos muertos'!C30+0.5,0.5,TRUE),"")</f>
        <v>0.4875964845212204</v>
      </c>
      <c r="D30">
        <f>IFERROR(1-_xlfn.NEGBINOM.DIST('cantidad pollos muertos'!D30,'cantidad pollos muertos'!D30+0.5,0.5,TRUE),"")</f>
        <v>0.48382740536095037</v>
      </c>
      <c r="E30">
        <f>IFERROR(1-_xlfn.NEGBINOM.DIST('cantidad pollos muertos'!E30,'cantidad pollos muertos'!E30+0.5,0.5,TRUE),"")</f>
        <v>0.48596960131026568</v>
      </c>
      <c r="F30">
        <f>IFERROR(1-_xlfn.NEGBINOM.DIST('cantidad pollos muertos'!F30,'cantidad pollos muertos'!F30+0.5,0.5,TRUE),"")</f>
        <v>0.47943979767498623</v>
      </c>
      <c r="G30">
        <f>IFERROR(1-_xlfn.NEGBINOM.DIST('cantidad pollos muertos'!G30,'cantidad pollos muertos'!G30+0.5,0.5,TRUE),"")</f>
        <v>0.47949418974462932</v>
      </c>
      <c r="H30">
        <f>IFERROR(1-_xlfn.NEGBINOM.DIST('cantidad pollos muertos'!H30,'cantidad pollos muertos'!H30+0.5,0.5,TRUE),"")</f>
        <v>0.47667364862231731</v>
      </c>
      <c r="I30">
        <f>IFERROR(1-_xlfn.NEGBINOM.DIST('cantidad pollos muertos'!I30,'cantidad pollos muertos'!I30+0.5,0.5,TRUE),"")</f>
        <v>0.47301118746953597</v>
      </c>
      <c r="J30">
        <f>IFERROR(1-_xlfn.NEGBINOM.DIST('cantidad pollos muertos'!J30,'cantidad pollos muertos'!J30+0.5,0.5,TRUE),"")</f>
        <v>0.47062951736473901</v>
      </c>
      <c r="K30">
        <f>IFERROR(1-_xlfn.NEGBINOM.DIST('cantidad pollos muertos'!K30,'cantidad pollos muertos'!K30+0.5,0.5,TRUE),"")</f>
        <v>0.47921781914858586</v>
      </c>
      <c r="L30">
        <f>IFERROR(1-_xlfn.NEGBINOM.DIST('cantidad pollos muertos'!L30,'cantidad pollos muertos'!L30+0.5,0.5,TRUE),"")</f>
        <v>0.42776777595281623</v>
      </c>
      <c r="M30">
        <f>IFERROR(1-_xlfn.NEGBINOM.DIST('cantidad pollos muertos'!M30,'cantidad pollos muertos'!M30+0.5,0.5,TRUE),"")</f>
        <v>0.48271178463570186</v>
      </c>
      <c r="N30">
        <f>IFERROR(1-_xlfn.NEGBINOM.DIST('cantidad pollos muertos'!N30,'cantidad pollos muertos'!N30+0.5,0.5,TRUE),"")</f>
        <v>0.48213194110553592</v>
      </c>
      <c r="O30" t="str">
        <f>IFERROR(1-_xlfn.NEGBINOM.DIST('cantidad pollos muertos'!O30,'cantidad pollos muertos'!O30+0.5,0.5,TRUE),"")</f>
        <v/>
      </c>
      <c r="P30">
        <f>IFERROR(1-_xlfn.NEGBINOM.DIST('cantidad pollos muertos'!P30,'cantidad pollos muertos'!P30+0.5,0.5,TRUE),"")</f>
        <v>0.48605557266754362</v>
      </c>
      <c r="Q30">
        <f>IFERROR(1-_xlfn.NEGBINOM.DIST('cantidad pollos muertos'!Q30,'cantidad pollos muertos'!Q30+0.5,0.5,TRUE),"")</f>
        <v>0.47448649178477909</v>
      </c>
      <c r="R30">
        <f>IFERROR(1-_xlfn.NEGBINOM.DIST('cantidad pollos muertos'!R30,'cantidad pollos muertos'!R30+0.5,0.5,TRUE),"")</f>
        <v>0.48320894409810067</v>
      </c>
      <c r="S30" t="str">
        <f>IFERROR(1-_xlfn.NEGBINOM.DIST('cantidad pollos muertos'!S30,'cantidad pollos muertos'!S30+0.5,0.5,TRUE),"")</f>
        <v/>
      </c>
      <c r="T30">
        <f>IFERROR(1-_xlfn.NEGBINOM.DIST('cantidad pollos muertos'!T30,'cantidad pollos muertos'!T30+0.5,0.5,TRUE),"")</f>
        <v>0.48045199657364113</v>
      </c>
      <c r="U30">
        <f>IFERROR(1-_xlfn.NEGBINOM.DIST('cantidad pollos muertos'!U30,'cantidad pollos muertos'!U30+0.5,0.5,TRUE),"")</f>
        <v>0.48290334955717817</v>
      </c>
      <c r="V30">
        <f>IFERROR(1-_xlfn.NEGBINOM.DIST('cantidad pollos muertos'!V30,'cantidad pollos muertos'!V30+0.5,0.5,TRUE),"")</f>
        <v>0.47360835603461826</v>
      </c>
      <c r="W30" t="str">
        <f>IFERROR(1-_xlfn.NEGBINOM.DIST('cantidad pollos muertos'!W30,'cantidad pollos muertos'!W30+0.5,0.5,TRUE),"")</f>
        <v/>
      </c>
      <c r="X30">
        <f>IFERROR(1-_xlfn.NEGBINOM.DIST('cantidad pollos muertos'!X30,'cantidad pollos muertos'!X30+0.5,0.5,TRUE),"")</f>
        <v>0.47721261250647218</v>
      </c>
      <c r="Y30">
        <f>IFERROR(1-_xlfn.NEGBINOM.DIST('cantidad pollos muertos'!Y30,'cantidad pollos muertos'!Y30+0.5,0.5,TRUE),"")</f>
        <v>0.47875140168259422</v>
      </c>
      <c r="Z30">
        <f>IFERROR(1-_xlfn.NEGBINOM.DIST('cantidad pollos muertos'!Z30,'cantidad pollos muertos'!Z30+0.5,0.5,TRUE),"")</f>
        <v>0.47721261250647218</v>
      </c>
      <c r="AA30">
        <f>IFERROR(1-_xlfn.NEGBINOM.DIST('cantidad pollos muertos'!AA30,'cantidad pollos muertos'!AA30+0.5,0.5,TRUE),"")</f>
        <v>0.47921781914858586</v>
      </c>
    </row>
    <row r="31" spans="1:27" x14ac:dyDescent="0.25">
      <c r="A31">
        <v>30</v>
      </c>
      <c r="B31" t="s">
        <v>31</v>
      </c>
      <c r="C31">
        <f>IFERROR(1-_xlfn.NEGBINOM.DIST('cantidad pollos muertos'!C31,'cantidad pollos muertos'!C31+0.5,0.5,TRUE),"")</f>
        <v>0.46703978857731665</v>
      </c>
      <c r="D31">
        <f>IFERROR(1-_xlfn.NEGBINOM.DIST('cantidad pollos muertos'!D31,'cantidad pollos muertos'!D31+0.5,0.5,TRUE),"")</f>
        <v>0.44784160694479491</v>
      </c>
      <c r="E31">
        <f>IFERROR(1-_xlfn.NEGBINOM.DIST('cantidad pollos muertos'!E31,'cantidad pollos muertos'!E31+0.5,0.5,TRUE),"")</f>
        <v>0.48059129508765697</v>
      </c>
      <c r="F31">
        <f>IFERROR(1-_xlfn.NEGBINOM.DIST('cantidad pollos muertos'!F31,'cantidad pollos muertos'!F31+0.5,0.5,TRUE),"")</f>
        <v>0.48280836751617695</v>
      </c>
      <c r="G31">
        <f>IFERROR(1-_xlfn.NEGBINOM.DIST('cantidad pollos muertos'!G31,'cantidad pollos muertos'!G31+0.5,0.5,TRUE),"")</f>
        <v>0.47659348933923185</v>
      </c>
      <c r="H31">
        <f>IFERROR(1-_xlfn.NEGBINOM.DIST('cantidad pollos muertos'!H31,'cantidad pollos muertos'!H31+0.5,0.5,TRUE),"")</f>
        <v>0.46634337772568313</v>
      </c>
      <c r="I31">
        <f>IFERROR(1-_xlfn.NEGBINOM.DIST('cantidad pollos muertos'!I31,'cantidad pollos muertos'!I31+0.5,0.5,TRUE),"")</f>
        <v>0.47124628482661191</v>
      </c>
      <c r="J31">
        <f>IFERROR(1-_xlfn.NEGBINOM.DIST('cantidad pollos muertos'!J31,'cantidad pollos muertos'!J31+0.5,0.5,TRUE),"")</f>
        <v>0.46811020065115638</v>
      </c>
      <c r="K31">
        <f>IFERROR(1-_xlfn.NEGBINOM.DIST('cantidad pollos muertos'!K31,'cantidad pollos muertos'!K31+0.5,0.5,TRUE),"")</f>
        <v>0.46790446001019648</v>
      </c>
      <c r="L31">
        <f>IFERROR(1-_xlfn.NEGBINOM.DIST('cantidad pollos muertos'!L31,'cantidad pollos muertos'!L31+0.5,0.5,TRUE),"")</f>
        <v>0.47223808620745666</v>
      </c>
      <c r="M31">
        <f>IFERROR(1-_xlfn.NEGBINOM.DIST('cantidad pollos muertos'!M31,'cantidad pollos muertos'!M31+0.5,0.5,TRUE),"")</f>
        <v>0.46926670269439952</v>
      </c>
      <c r="N31">
        <f>IFERROR(1-_xlfn.NEGBINOM.DIST('cantidad pollos muertos'!N31,'cantidad pollos muertos'!N31+0.5,0.5,TRUE),"")</f>
        <v>0.47237155694684385</v>
      </c>
      <c r="O31" t="str">
        <f>IFERROR(1-_xlfn.NEGBINOM.DIST('cantidad pollos muertos'!O31,'cantidad pollos muertos'!O31+0.5,0.5,TRUE),"")</f>
        <v/>
      </c>
      <c r="P31">
        <f>IFERROR(1-_xlfn.NEGBINOM.DIST('cantidad pollos muertos'!P31,'cantidad pollos muertos'!P31+0.5,0.5,TRUE),"")</f>
        <v>0.46962511768691728</v>
      </c>
      <c r="Q31">
        <f>IFERROR(1-_xlfn.NEGBINOM.DIST('cantidad pollos muertos'!Q31,'cantidad pollos muertos'!Q31+0.5,0.5,TRUE),"")</f>
        <v>0.46134257972063775</v>
      </c>
      <c r="R31">
        <f>IFERROR(1-_xlfn.NEGBINOM.DIST('cantidad pollos muertos'!R31,'cantidad pollos muertos'!R31+0.5,0.5,TRUE),"")</f>
        <v>0.47651249795286277</v>
      </c>
      <c r="S31" t="str">
        <f>IFERROR(1-_xlfn.NEGBINOM.DIST('cantidad pollos muertos'!S31,'cantidad pollos muertos'!S31+0.5,0.5,TRUE),"")</f>
        <v/>
      </c>
      <c r="T31">
        <f>IFERROR(1-_xlfn.NEGBINOM.DIST('cantidad pollos muertos'!T31,'cantidad pollos muertos'!T31+0.5,0.5,TRUE),"")</f>
        <v>0.47667364862231731</v>
      </c>
      <c r="U31">
        <f>IFERROR(1-_xlfn.NEGBINOM.DIST('cantidad pollos muertos'!U31,'cantidad pollos muertos'!U31+0.5,0.5,TRUE),"")</f>
        <v>0.46769468523902091</v>
      </c>
      <c r="V31">
        <f>IFERROR(1-_xlfn.NEGBINOM.DIST('cantidad pollos muertos'!V31,'cantidad pollos muertos'!V31+0.5,0.5,TRUE),"")</f>
        <v>0.47237155694684385</v>
      </c>
      <c r="W31" t="str">
        <f>IFERROR(1-_xlfn.NEGBINOM.DIST('cantidad pollos muertos'!W31,'cantidad pollos muertos'!W31+0.5,0.5,TRUE),"")</f>
        <v/>
      </c>
      <c r="X31">
        <f>IFERROR(1-_xlfn.NEGBINOM.DIST('cantidad pollos muertos'!X31,'cantidad pollos muertos'!X31+0.5,0.5,TRUE),"")</f>
        <v>0.47489391765877986</v>
      </c>
      <c r="Y31">
        <f>IFERROR(1-_xlfn.NEGBINOM.DIST('cantidad pollos muertos'!Y31,'cantidad pollos muertos'!Y31+0.5,0.5,TRUE),"")</f>
        <v>0.48426113413630323</v>
      </c>
      <c r="Z31">
        <f>IFERROR(1-_xlfn.NEGBINOM.DIST('cantidad pollos muertos'!Z31,'cantidad pollos muertos'!Z31+0.5,0.5,TRUE),"")</f>
        <v>0.4780555810781566</v>
      </c>
      <c r="AA31">
        <f>IFERROR(1-_xlfn.NEGBINOM.DIST('cantidad pollos muertos'!AA31,'cantidad pollos muertos'!AA31+0.5,0.5,TRUE),"")</f>
        <v>0.47479389342634482</v>
      </c>
    </row>
    <row r="32" spans="1:27" x14ac:dyDescent="0.25">
      <c r="A32">
        <v>31</v>
      </c>
      <c r="B32" t="s">
        <v>32</v>
      </c>
      <c r="C32">
        <f>IFERROR(1-_xlfn.NEGBINOM.DIST('cantidad pollos muertos'!C32,'cantidad pollos muertos'!C32+0.5,0.5,TRUE),"")</f>
        <v>0.47771586480270545</v>
      </c>
      <c r="D32">
        <f>IFERROR(1-_xlfn.NEGBINOM.DIST('cantidad pollos muertos'!D32,'cantidad pollos muertos'!D32+0.5,0.5,TRUE),"")</f>
        <v>0.48320894409810067</v>
      </c>
      <c r="E32">
        <f>IFERROR(1-_xlfn.NEGBINOM.DIST('cantidad pollos muertos'!E32,'cantidad pollos muertos'!E32+0.5,0.5,TRUE),"")</f>
        <v>0.48090508192820569</v>
      </c>
      <c r="F32">
        <f>IFERROR(1-_xlfn.NEGBINOM.DIST('cantidad pollos muertos'!F32,'cantidad pollos muertos'!F32+0.5,0.5,TRUE),"")</f>
        <v>0.48742514026634587</v>
      </c>
      <c r="G32">
        <f>IFERROR(1-_xlfn.NEGBINOM.DIST('cantidad pollos muertos'!G32,'cantidad pollos muertos'!G32+0.5,0.5,TRUE),"")</f>
        <v>0.4739481752095851</v>
      </c>
      <c r="H32">
        <f>IFERROR(1-_xlfn.NEGBINOM.DIST('cantidad pollos muertos'!H32,'cantidad pollos muertos'!H32+0.5,0.5,TRUE),"")</f>
        <v>0.46452984331589797</v>
      </c>
      <c r="I32">
        <f>IFERROR(1-_xlfn.NEGBINOM.DIST('cantidad pollos muertos'!I32,'cantidad pollos muertos'!I32+0.5,0.5,TRUE),"")</f>
        <v>0.46703978857731665</v>
      </c>
      <c r="J32">
        <f>IFERROR(1-_xlfn.NEGBINOM.DIST('cantidad pollos muertos'!J32,'cantidad pollos muertos'!J32+0.5,0.5,TRUE),"")</f>
        <v>0.46134257972063775</v>
      </c>
      <c r="K32">
        <f>IFERROR(1-_xlfn.NEGBINOM.DIST('cantidad pollos muertos'!K32,'cantidad pollos muertos'!K32+0.5,0.5,TRUE),"")</f>
        <v>0.4571058185412249</v>
      </c>
      <c r="L32">
        <f>IFERROR(1-_xlfn.NEGBINOM.DIST('cantidad pollos muertos'!L32,'cantidad pollos muertos'!L32+0.5,0.5,TRUE),"")</f>
        <v>0.46424608206242501</v>
      </c>
      <c r="M32">
        <f>IFERROR(1-_xlfn.NEGBINOM.DIST('cantidad pollos muertos'!M32,'cantidad pollos muertos'!M32+0.5,0.5,TRUE),"")</f>
        <v>0.46452984331589797</v>
      </c>
      <c r="N32">
        <f>IFERROR(1-_xlfn.NEGBINOM.DIST('cantidad pollos muertos'!N32,'cantidad pollos muertos'!N32+0.5,0.5,TRUE),"")</f>
        <v>0.46926670269439952</v>
      </c>
      <c r="O32" t="str">
        <f>IFERROR(1-_xlfn.NEGBINOM.DIST('cantidad pollos muertos'!O32,'cantidad pollos muertos'!O32+0.5,0.5,TRUE),"")</f>
        <v/>
      </c>
      <c r="P32">
        <f>IFERROR(1-_xlfn.NEGBINOM.DIST('cantidad pollos muertos'!P32,'cantidad pollos muertos'!P32+0.5,0.5,TRUE),"")</f>
        <v>0.46726249270855003</v>
      </c>
      <c r="Q32">
        <f>IFERROR(1-_xlfn.NEGBINOM.DIST('cantidad pollos muertos'!Q32,'cantidad pollos muertos'!Q32+0.5,0.5,TRUE),"")</f>
        <v>0.46851008460659904</v>
      </c>
      <c r="R32">
        <f>IFERROR(1-_xlfn.NEGBINOM.DIST('cantidad pollos muertos'!R32,'cantidad pollos muertos'!R32+0.5,0.5,TRUE),"")</f>
        <v>0.46480695391499205</v>
      </c>
      <c r="S32" t="str">
        <f>IFERROR(1-_xlfn.NEGBINOM.DIST('cantidad pollos muertos'!S32,'cantidad pollos muertos'!S32+0.5,0.5,TRUE),"")</f>
        <v/>
      </c>
      <c r="T32">
        <f>IFERROR(1-_xlfn.NEGBINOM.DIST('cantidad pollos muertos'!T32,'cantidad pollos muertos'!T32+0.5,0.5,TRUE),"")</f>
        <v>0.4668124767744013</v>
      </c>
      <c r="U32">
        <f>IFERROR(1-_xlfn.NEGBINOM.DIST('cantidad pollos muertos'!U32,'cantidad pollos muertos'!U32+0.5,0.5,TRUE),"")</f>
        <v>0.47592099531637611</v>
      </c>
      <c r="V32">
        <f>IFERROR(1-_xlfn.NEGBINOM.DIST('cantidad pollos muertos'!V32,'cantidad pollos muertos'!V32+0.5,0.5,TRUE),"")</f>
        <v>0.46790446001019648</v>
      </c>
      <c r="W32" t="str">
        <f>IFERROR(1-_xlfn.NEGBINOM.DIST('cantidad pollos muertos'!W32,'cantidad pollos muertos'!W32+0.5,0.5,TRUE),"")</f>
        <v/>
      </c>
      <c r="X32">
        <f>IFERROR(1-_xlfn.NEGBINOM.DIST('cantidad pollos muertos'!X32,'cantidad pollos muertos'!X32+0.5,0.5,TRUE),"")</f>
        <v>0.46097441381321536</v>
      </c>
      <c r="Y32">
        <f>IFERROR(1-_xlfn.NEGBINOM.DIST('cantidad pollos muertos'!Y32,'cantidad pollos muertos'!Y32+0.5,0.5,TRUE),"")</f>
        <v>0.47263282322099898</v>
      </c>
      <c r="Z32">
        <f>IFERROR(1-_xlfn.NEGBINOM.DIST('cantidad pollos muertos'!Z32,'cantidad pollos muertos'!Z32+0.5,0.5,TRUE),"")</f>
        <v>0.47124628482661191</v>
      </c>
      <c r="AA32">
        <f>IFERROR(1-_xlfn.NEGBINOM.DIST('cantidad pollos muertos'!AA32,'cantidad pollos muertos'!AA32+0.5,0.5,TRUE),"")</f>
        <v>0.47046902292410941</v>
      </c>
    </row>
    <row r="33" spans="1:27" x14ac:dyDescent="0.25">
      <c r="A33">
        <v>32</v>
      </c>
      <c r="B33" t="s">
        <v>13</v>
      </c>
      <c r="C33">
        <f>IFERROR(1-_xlfn.NEGBINOM.DIST('cantidad pollos muertos'!C33,'cantidad pollos muertos'!C33+0.5,0.5,TRUE),"")</f>
        <v>0.46395539980277034</v>
      </c>
      <c r="D33">
        <f>IFERROR(1-_xlfn.NEGBINOM.DIST('cantidad pollos muertos'!D33,'cantidad pollos muertos'!D33+0.5,0.5,TRUE),"")</f>
        <v>0.4780555810781566</v>
      </c>
      <c r="E33">
        <f>IFERROR(1-_xlfn.NEGBINOM.DIST('cantidad pollos muertos'!E33,'cantidad pollos muertos'!E33+0.5,0.5,TRUE),"")</f>
        <v>0.47750430233977648</v>
      </c>
      <c r="F33">
        <f>IFERROR(1-_xlfn.NEGBINOM.DIST('cantidad pollos muertos'!F33,'cantidad pollos muertos'!F33+0.5,0.5,TRUE),"")</f>
        <v>0.4661012437524874</v>
      </c>
      <c r="G33">
        <f>IFERROR(1-_xlfn.NEGBINOM.DIST('cantidad pollos muertos'!G33,'cantidad pollos muertos'!G33+0.5,0.5,TRUE),"")</f>
        <v>0.47383636480275948</v>
      </c>
      <c r="H33">
        <f>IFERROR(1-_xlfn.NEGBINOM.DIST('cantidad pollos muertos'!H33,'cantidad pollos muertos'!H33+0.5,0.5,TRUE),"")</f>
        <v>0.45378030880625031</v>
      </c>
      <c r="I33">
        <f>IFERROR(1-_xlfn.NEGBINOM.DIST('cantidad pollos muertos'!I33,'cantidad pollos muertos'!I33+0.5,0.5,TRUE),"")</f>
        <v>0.41940987110137962</v>
      </c>
      <c r="J33">
        <f>IFERROR(1-_xlfn.NEGBINOM.DIST('cantidad pollos muertos'!J33,'cantidad pollos muertos'!J33+0.5,0.5,TRUE),"")</f>
        <v>0.46748074275716034</v>
      </c>
      <c r="K33">
        <f>IFERROR(1-_xlfn.NEGBINOM.DIST('cantidad pollos muertos'!K33,'cantidad pollos muertos'!K33+0.5,0.5,TRUE),"")</f>
        <v>0.46335211147389066</v>
      </c>
      <c r="L33">
        <f>IFERROR(1-_xlfn.NEGBINOM.DIST('cantidad pollos muertos'!L33,'cantidad pollos muertos'!L33+0.5,0.5,TRUE),"")</f>
        <v>0.47013997935102292</v>
      </c>
      <c r="M33">
        <f>IFERROR(1-_xlfn.NEGBINOM.DIST('cantidad pollos muertos'!M33,'cantidad pollos muertos'!M33+0.5,0.5,TRUE),"")</f>
        <v>0.47078742318535882</v>
      </c>
      <c r="N33">
        <f>IFERROR(1-_xlfn.NEGBINOM.DIST('cantidad pollos muertos'!N33,'cantidad pollos muertos'!N33+0.5,0.5,TRUE),"")</f>
        <v>0.46634337772568313</v>
      </c>
      <c r="O33" t="str">
        <f>IFERROR(1-_xlfn.NEGBINOM.DIST('cantidad pollos muertos'!O33,'cantidad pollos muertos'!O33+0.5,0.5,TRUE),"")</f>
        <v/>
      </c>
      <c r="P33">
        <f>IFERROR(1-_xlfn.NEGBINOM.DIST('cantidad pollos muertos'!P33,'cantidad pollos muertos'!P33+0.5,0.5,TRUE),"")</f>
        <v>0.47154044628259872</v>
      </c>
      <c r="Q33">
        <f>IFERROR(1-_xlfn.NEGBINOM.DIST('cantidad pollos muertos'!Q33,'cantidad pollos muertos'!Q33+0.5,0.5,TRUE),"")</f>
        <v>0.46271748062836227</v>
      </c>
      <c r="R33">
        <f>IFERROR(1-_xlfn.NEGBINOM.DIST('cantidad pollos muertos'!R33,'cantidad pollos muertos'!R33+0.5,0.5,TRUE),"")</f>
        <v>0.45497322593726308</v>
      </c>
      <c r="S33" t="str">
        <f>IFERROR(1-_xlfn.NEGBINOM.DIST('cantidad pollos muertos'!S33,'cantidad pollos muertos'!S33+0.5,0.5,TRUE),"")</f>
        <v/>
      </c>
      <c r="T33">
        <f>IFERROR(1-_xlfn.NEGBINOM.DIST('cantidad pollos muertos'!T33,'cantidad pollos muertos'!T33+0.5,0.5,TRUE),"")</f>
        <v>0.4661012437524874</v>
      </c>
      <c r="U33">
        <f>IFERROR(1-_xlfn.NEGBINOM.DIST('cantidad pollos muertos'!U33,'cantidad pollos muertos'!U33+0.5,0.5,TRUE),"")</f>
        <v>0.47046902292410941</v>
      </c>
      <c r="V33">
        <f>IFERROR(1-_xlfn.NEGBINOM.DIST('cantidad pollos muertos'!V33,'cantidad pollos muertos'!V33+0.5,0.5,TRUE),"")</f>
        <v>0.46170051879729868</v>
      </c>
      <c r="W33" t="str">
        <f>IFERROR(1-_xlfn.NEGBINOM.DIST('cantidad pollos muertos'!W33,'cantidad pollos muertos'!W33+0.5,0.5,TRUE),"")</f>
        <v/>
      </c>
      <c r="X33">
        <f>IFERROR(1-_xlfn.NEGBINOM.DIST('cantidad pollos muertos'!X33,'cantidad pollos muertos'!X33+0.5,0.5,TRUE),"")</f>
        <v>0.45852025982623568</v>
      </c>
      <c r="Y33">
        <f>IFERROR(1-_xlfn.NEGBINOM.DIST('cantidad pollos muertos'!Y33,'cantidad pollos muertos'!Y33+0.5,0.5,TRUE),"")</f>
        <v>0.4668124767744013</v>
      </c>
      <c r="Z33">
        <f>IFERROR(1-_xlfn.NEGBINOM.DIST('cantidad pollos muertos'!Z33,'cantidad pollos muertos'!Z33+0.5,0.5,TRUE),"")</f>
        <v>0.47030586835462884</v>
      </c>
      <c r="AA33">
        <f>IFERROR(1-_xlfn.NEGBINOM.DIST('cantidad pollos muertos'!AA33,'cantidad pollos muertos'!AA33+0.5,0.5,TRUE),"")</f>
        <v>0.47383636480275948</v>
      </c>
    </row>
    <row r="34" spans="1:27" x14ac:dyDescent="0.25">
      <c r="A34">
        <v>33</v>
      </c>
      <c r="B34" t="s">
        <v>18</v>
      </c>
      <c r="C34">
        <f>IFERROR(1-_xlfn.NEGBINOM.DIST('cantidad pollos muertos'!C34,'cantidad pollos muertos'!C34+0.5,0.5,TRUE),"")</f>
        <v>0.47518699369459727</v>
      </c>
      <c r="D34">
        <f>IFERROR(1-_xlfn.NEGBINOM.DIST('cantidad pollos muertos'!D34,'cantidad pollos muertos'!D34+0.5,0.5,TRUE),"")</f>
        <v>0.47651249795286277</v>
      </c>
      <c r="E34">
        <f>IFERROR(1-_xlfn.NEGBINOM.DIST('cantidad pollos muertos'!E34,'cantidad pollos muertos'!E34+0.5,0.5,TRUE),"")</f>
        <v>0.4780555810781566</v>
      </c>
      <c r="F34">
        <f>IFERROR(1-_xlfn.NEGBINOM.DIST('cantidad pollos muertos'!F34,'cantidad pollos muertos'!F34+0.5,0.5,TRUE),"")</f>
        <v>0.48382740536095037</v>
      </c>
      <c r="G34">
        <f>IFERROR(1-_xlfn.NEGBINOM.DIST('cantidad pollos muertos'!G34,'cantidad pollos muertos'!G34+0.5,0.5,TRUE),"")</f>
        <v>0.47996504841248022</v>
      </c>
      <c r="H34">
        <f>IFERROR(1-_xlfn.NEGBINOM.DIST('cantidad pollos muertos'!H34,'cantidad pollos muertos'!H34+0.5,0.5,TRUE),"")</f>
        <v>0.47798888071669188</v>
      </c>
      <c r="I34">
        <f>IFERROR(1-_xlfn.NEGBINOM.DIST('cantidad pollos muertos'!I34,'cantidad pollos muertos'!I34+0.5,0.5,TRUE),"")</f>
        <v>0.46534223276278852</v>
      </c>
      <c r="J34">
        <f>IFERROR(1-_xlfn.NEGBINOM.DIST('cantidad pollos muertos'!J34,'cantidad pollos muertos'!J34+0.5,0.5,TRUE),"")</f>
        <v>0.47792156842530531</v>
      </c>
      <c r="K34">
        <f>IFERROR(1-_xlfn.NEGBINOM.DIST('cantidad pollos muertos'!K34,'cantidad pollos muertos'!K34+0.5,0.5,TRUE),"")</f>
        <v>0.47713789976059218</v>
      </c>
      <c r="L34">
        <f>IFERROR(1-_xlfn.NEGBINOM.DIST('cantidad pollos muertos'!L34,'cantidad pollos muertos'!L34+0.5,0.5,TRUE),"")</f>
        <v>0.48602137415610502</v>
      </c>
      <c r="M34">
        <f>IFERROR(1-_xlfn.NEGBINOM.DIST('cantidad pollos muertos'!M34,'cantidad pollos muertos'!M34+0.5,0.5,TRUE),"")</f>
        <v>0.486601053245035</v>
      </c>
      <c r="N34">
        <f>IFERROR(1-_xlfn.NEGBINOM.DIST('cantidad pollos muertos'!N34,'cantidad pollos muertos'!N34+0.5,0.5,TRUE),"")</f>
        <v>0.47898849202364335</v>
      </c>
      <c r="O34" t="str">
        <f>IFERROR(1-_xlfn.NEGBINOM.DIST('cantidad pollos muertos'!O34,'cantidad pollos muertos'!O34+0.5,0.5,TRUE),"")</f>
        <v/>
      </c>
      <c r="P34">
        <f>IFERROR(1-_xlfn.NEGBINOM.DIST('cantidad pollos muertos'!P34,'cantidad pollos muertos'!P34+0.5,0.5,TRUE),"")</f>
        <v>0.47875140168259422</v>
      </c>
      <c r="Q34">
        <f>IFERROR(1-_xlfn.NEGBINOM.DIST('cantidad pollos muertos'!Q34,'cantidad pollos muertos'!Q34+0.5,0.5,TRUE),"")</f>
        <v>0.48963873688285109</v>
      </c>
      <c r="R34">
        <f>IFERROR(1-_xlfn.NEGBINOM.DIST('cantidad pollos muertos'!R34,'cantidad pollos muertos'!R34+0.5,0.5,TRUE),"")</f>
        <v>0.48349871639074837</v>
      </c>
      <c r="S34" t="str">
        <f>IFERROR(1-_xlfn.NEGBINOM.DIST('cantidad pollos muertos'!S34,'cantidad pollos muertos'!S34+0.5,0.5,TRUE),"")</f>
        <v/>
      </c>
      <c r="T34">
        <f>IFERROR(1-_xlfn.NEGBINOM.DIST('cantidad pollos muertos'!T34,'cantidad pollos muertos'!T34+0.5,0.5,TRUE),"")</f>
        <v>0.47547004002062732</v>
      </c>
      <c r="U34">
        <f>IFERROR(1-_xlfn.NEGBINOM.DIST('cantidad pollos muertos'!U34,'cantidad pollos muertos'!U34+0.5,0.5,TRUE),"")</f>
        <v>0.46238754682861305</v>
      </c>
      <c r="V34">
        <f>IFERROR(1-_xlfn.NEGBINOM.DIST('cantidad pollos muertos'!V34,'cantidad pollos muertos'!V34+0.5,0.5,TRUE),"")</f>
        <v>0.47094280923224463</v>
      </c>
      <c r="W34" t="str">
        <f>IFERROR(1-_xlfn.NEGBINOM.DIST('cantidad pollos muertos'!W34,'cantidad pollos muertos'!W34+0.5,0.5,TRUE),"")</f>
        <v/>
      </c>
      <c r="X34">
        <f>IFERROR(1-_xlfn.NEGBINOM.DIST('cantidad pollos muertos'!X34,'cantidad pollos muertos'!X34+0.5,0.5,TRUE),"")</f>
        <v>0.4780555810781566</v>
      </c>
      <c r="Y34">
        <f>IFERROR(1-_xlfn.NEGBINOM.DIST('cantidad pollos muertos'!Y34,'cantidad pollos muertos'!Y34+0.5,0.5,TRUE),"")</f>
        <v>0.48247994018737805</v>
      </c>
      <c r="Z34">
        <f>IFERROR(1-_xlfn.NEGBINOM.DIST('cantidad pollos muertos'!Z34,'cantidad pollos muertos'!Z34+0.5,0.5,TRUE),"")</f>
        <v>0.48287186401308424</v>
      </c>
      <c r="AA34">
        <f>IFERROR(1-_xlfn.NEGBINOM.DIST('cantidad pollos muertos'!AA34,'cantidad pollos muertos'!AA34+0.5,0.5,TRUE),"")</f>
        <v>0.48124570938632749</v>
      </c>
    </row>
    <row r="35" spans="1:27" x14ac:dyDescent="0.25">
      <c r="A35">
        <v>34</v>
      </c>
      <c r="B35" t="s">
        <v>1</v>
      </c>
      <c r="C35">
        <f>IFERROR(1-_xlfn.NEGBINOM.DIST('cantidad pollos muertos'!C35,'cantidad pollos muertos'!C35+0.5,0.5,TRUE),"")</f>
        <v>0.48045199657364113</v>
      </c>
      <c r="D35">
        <f>IFERROR(1-_xlfn.NEGBINOM.DIST('cantidad pollos muertos'!D35,'cantidad pollos muertos'!D35+0.5,0.5,TRUE),"")</f>
        <v>0.47528242833423318</v>
      </c>
      <c r="E35">
        <f>IFERROR(1-_xlfn.NEGBINOM.DIST('cantidad pollos muertos'!E35,'cantidad pollos muertos'!E35+0.5,0.5,TRUE),"")</f>
        <v>0.47713789976059218</v>
      </c>
      <c r="F35">
        <f>IFERROR(1-_xlfn.NEGBINOM.DIST('cantidad pollos muertos'!F35,'cantidad pollos muertos'!F35+0.5,0.5,TRUE),"")</f>
        <v>0.47910409932801834</v>
      </c>
      <c r="G35">
        <f>IFERROR(1-_xlfn.NEGBINOM.DIST('cantidad pollos muertos'!G35,'cantidad pollos muertos'!G35+0.5,0.5,TRUE),"")</f>
        <v>0.48335572176579178</v>
      </c>
      <c r="H35">
        <f>IFERROR(1-_xlfn.NEGBINOM.DIST('cantidad pollos muertos'!H35,'cantidad pollos muertos'!H35+0.5,0.5,TRUE),"")</f>
        <v>0.46962511768691728</v>
      </c>
      <c r="I35">
        <f>IFERROR(1-_xlfn.NEGBINOM.DIST('cantidad pollos muertos'!I35,'cantidad pollos muertos'!I35+0.5,0.5,TRUE),"")</f>
        <v>0.4668124767744013</v>
      </c>
      <c r="J35">
        <f>IFERROR(1-_xlfn.NEGBINOM.DIST('cantidad pollos muertos'!J35,'cantidad pollos muertos'!J35+0.5,0.5,TRUE),"")</f>
        <v>0.46134257972063775</v>
      </c>
      <c r="K35">
        <f>IFERROR(1-_xlfn.NEGBINOM.DIST('cantidad pollos muertos'!K35,'cantidad pollos muertos'!K35+0.5,0.5,TRUE),"")</f>
        <v>0.46480695391499205</v>
      </c>
      <c r="L35">
        <f>IFERROR(1-_xlfn.NEGBINOM.DIST('cantidad pollos muertos'!L35,'cantidad pollos muertos'!L35+0.5,0.5,TRUE),"")</f>
        <v>0.47013997935102292</v>
      </c>
      <c r="M35">
        <f>IFERROR(1-_xlfn.NEGBINOM.DIST('cantidad pollos muertos'!M35,'cantidad pollos muertos'!M35+0.5,0.5,TRUE),"")</f>
        <v>0.46585380757549799</v>
      </c>
      <c r="N35">
        <f>IFERROR(1-_xlfn.NEGBINOM.DIST('cantidad pollos muertos'!N35,'cantidad pollos muertos'!N35+0.5,0.5,TRUE),"")</f>
        <v>0.44692654741751148</v>
      </c>
      <c r="O35" t="str">
        <f>IFERROR(1-_xlfn.NEGBINOM.DIST('cantidad pollos muertos'!O35,'cantidad pollos muertos'!O35+0.5,0.5,TRUE),"")</f>
        <v/>
      </c>
      <c r="P35">
        <f>IFERROR(1-_xlfn.NEGBINOM.DIST('cantidad pollos muertos'!P35,'cantidad pollos muertos'!P35+0.5,0.5,TRUE),"")</f>
        <v>0.45806443850564471</v>
      </c>
      <c r="Q35">
        <f>IFERROR(1-_xlfn.NEGBINOM.DIST('cantidad pollos muertos'!Q35,'cantidad pollos muertos'!Q35+0.5,0.5,TRUE),"")</f>
        <v>0.46238754682861305</v>
      </c>
      <c r="R35">
        <f>IFERROR(1-_xlfn.NEGBINOM.DIST('cantidad pollos muertos'!R35,'cantidad pollos muertos'!R35+0.5,0.5,TRUE),"")</f>
        <v>0.47263282322099898</v>
      </c>
      <c r="S35" t="str">
        <f>IFERROR(1-_xlfn.NEGBINOM.DIST('cantidad pollos muertos'!S35,'cantidad pollos muertos'!S35+0.5,0.5,TRUE),"")</f>
        <v/>
      </c>
      <c r="T35">
        <f>IFERROR(1-_xlfn.NEGBINOM.DIST('cantidad pollos muertos'!T35,'cantidad pollos muertos'!T35+0.5,0.5,TRUE),"")</f>
        <v>0.45980341546102121</v>
      </c>
      <c r="U35">
        <f>IFERROR(1-_xlfn.NEGBINOM.DIST('cantidad pollos muertos'!U35,'cantidad pollos muertos'!U35+0.5,0.5,TRUE),"")</f>
        <v>0.46769468523902091</v>
      </c>
      <c r="V35">
        <f>IFERROR(1-_xlfn.NEGBINOM.DIST('cantidad pollos muertos'!V35,'cantidad pollos muertos'!V35+0.5,0.5,TRUE),"")</f>
        <v>0.46634337772568313</v>
      </c>
      <c r="W35" t="str">
        <f>IFERROR(1-_xlfn.NEGBINOM.DIST('cantidad pollos muertos'!W35,'cantidad pollos muertos'!W35+0.5,0.5,TRUE),"")</f>
        <v/>
      </c>
      <c r="X35">
        <f>IFERROR(1-_xlfn.NEGBINOM.DIST('cantidad pollos muertos'!X35,'cantidad pollos muertos'!X35+0.5,0.5,TRUE),"")</f>
        <v>0.46926670269439952</v>
      </c>
      <c r="Y35">
        <f>IFERROR(1-_xlfn.NEGBINOM.DIST('cantidad pollos muertos'!Y35,'cantidad pollos muertos'!Y35+0.5,0.5,TRUE),"")</f>
        <v>0.47030586835462884</v>
      </c>
      <c r="Z35">
        <f>IFERROR(1-_xlfn.NEGBINOM.DIST('cantidad pollos muertos'!Z35,'cantidad pollos muertos'!Z35+0.5,0.5,TRUE),"")</f>
        <v>0.4665803961924041</v>
      </c>
      <c r="AA35">
        <f>IFERROR(1-_xlfn.NEGBINOM.DIST('cantidad pollos muertos'!AA35,'cantidad pollos muertos'!AA35+0.5,0.5,TRUE),"")</f>
        <v>0.46769468523902091</v>
      </c>
    </row>
    <row r="36" spans="1:27" x14ac:dyDescent="0.25">
      <c r="A36">
        <v>35</v>
      </c>
      <c r="B36" t="s">
        <v>37</v>
      </c>
      <c r="C36">
        <f>IFERROR(1-_xlfn.NEGBINOM.DIST('cantidad pollos muertos'!C36,'cantidad pollos muertos'!C36+0.5,0.5,TRUE),"")</f>
        <v>0.46480695391499205</v>
      </c>
      <c r="D36">
        <f>IFERROR(1-_xlfn.NEGBINOM.DIST('cantidad pollos muertos'!D36,'cantidad pollos muertos'!D36+0.5,0.5,TRUE),"")</f>
        <v>0.4763479605279215</v>
      </c>
      <c r="E36">
        <f>IFERROR(1-_xlfn.NEGBINOM.DIST('cantidad pollos muertos'!E36,'cantidad pollos muertos'!E36+0.5,0.5,TRUE),"")</f>
        <v>0.47565344352007999</v>
      </c>
      <c r="F36">
        <f>IFERROR(1-_xlfn.NEGBINOM.DIST('cantidad pollos muertos'!F36,'cantidad pollos muertos'!F36+0.5,0.5,TRUE),"")</f>
        <v>0.48358276416145962</v>
      </c>
      <c r="G36">
        <f>IFERROR(1-_xlfn.NEGBINOM.DIST('cantidad pollos muertos'!G36,'cantidad pollos muertos'!G36+0.5,0.5,TRUE),"")</f>
        <v>0.47349209328587161</v>
      </c>
      <c r="H36">
        <f>IFERROR(1-_xlfn.NEGBINOM.DIST('cantidad pollos muertos'!H36,'cantidad pollos muertos'!H36+0.5,0.5,TRUE),"")</f>
        <v>0.47325488252125436</v>
      </c>
      <c r="I36">
        <f>IFERROR(1-_xlfn.NEGBINOM.DIST('cantidad pollos muertos'!I36,'cantidad pollos muertos'!I36+0.5,0.5,TRUE),"")</f>
        <v>0.46926670269439952</v>
      </c>
      <c r="J36">
        <f>IFERROR(1-_xlfn.NEGBINOM.DIST('cantidad pollos muertos'!J36,'cantidad pollos muertos'!J36+0.5,0.5,TRUE),"")</f>
        <v>0.47960169127125041</v>
      </c>
      <c r="K36">
        <f>IFERROR(1-_xlfn.NEGBINOM.DIST('cantidad pollos muertos'!K36,'cantidad pollos muertos'!K36+0.5,0.5,TRUE),"")</f>
        <v>0.43002503295429073</v>
      </c>
      <c r="L36">
        <f>IFERROR(1-_xlfn.NEGBINOM.DIST('cantidad pollos muertos'!L36,'cantidad pollos muertos'!L36+0.5,0.5,TRUE),"")</f>
        <v>0.47479389342634482</v>
      </c>
      <c r="M36">
        <f>IFERROR(1-_xlfn.NEGBINOM.DIST('cantidad pollos muertos'!M36,'cantidad pollos muertos'!M36+0.5,0.5,TRUE),"")</f>
        <v>0.47078742318535882</v>
      </c>
      <c r="N36">
        <f>IFERROR(1-_xlfn.NEGBINOM.DIST('cantidad pollos muertos'!N36,'cantidad pollos muertos'!N36+0.5,0.5,TRUE),"")</f>
        <v>0.46365751054494186</v>
      </c>
      <c r="O36" t="str">
        <f>IFERROR(1-_xlfn.NEGBINOM.DIST('cantidad pollos muertos'!O36,'cantidad pollos muertos'!O36+0.5,0.5,TRUE),"")</f>
        <v/>
      </c>
      <c r="P36">
        <f>IFERROR(1-_xlfn.NEGBINOM.DIST('cantidad pollos muertos'!P36,'cantidad pollos muertos'!P36+0.5,0.5,TRUE),"")</f>
        <v>0.47124628482661191</v>
      </c>
      <c r="Q36">
        <f>IFERROR(1-_xlfn.NEGBINOM.DIST('cantidad pollos muertos'!Q36,'cantidad pollos muertos'!Q36+0.5,0.5,TRUE),"")</f>
        <v>0.47405856429768023</v>
      </c>
      <c r="R36">
        <f>IFERROR(1-_xlfn.NEGBINOM.DIST('cantidad pollos muertos'!R36,'cantidad pollos muertos'!R36+0.5,0.5,TRUE),"")</f>
        <v>0.47337428036714191</v>
      </c>
      <c r="S36" t="str">
        <f>IFERROR(1-_xlfn.NEGBINOM.DIST('cantidad pollos muertos'!S36,'cantidad pollos muertos'!S36+0.5,0.5,TRUE),"")</f>
        <v/>
      </c>
      <c r="T36">
        <f>IFERROR(1-_xlfn.NEGBINOM.DIST('cantidad pollos muertos'!T36,'cantidad pollos muertos'!T36+0.5,0.5,TRUE),"")</f>
        <v>0.46585380757549799</v>
      </c>
      <c r="U36">
        <f>IFERROR(1-_xlfn.NEGBINOM.DIST('cantidad pollos muertos'!U36,'cantidad pollos muertos'!U36+0.5,0.5,TRUE),"")</f>
        <v>0.4665803961924041</v>
      </c>
      <c r="V36">
        <f>IFERROR(1-_xlfn.NEGBINOM.DIST('cantidad pollos muertos'!V36,'cantidad pollos muertos'!V36+0.5,0.5,TRUE),"")</f>
        <v>0.47405856429768023</v>
      </c>
      <c r="W36" t="str">
        <f>IFERROR(1-_xlfn.NEGBINOM.DIST('cantidad pollos muertos'!W36,'cantidad pollos muertos'!W36+0.5,0.5,TRUE),"")</f>
        <v/>
      </c>
      <c r="X36">
        <f>IFERROR(1-_xlfn.NEGBINOM.DIST('cantidad pollos muertos'!X36,'cantidad pollos muertos'!X36+0.5,0.5,TRUE),"")</f>
        <v>0.46997127866939004</v>
      </c>
      <c r="Y36">
        <f>IFERROR(1-_xlfn.NEGBINOM.DIST('cantidad pollos muertos'!Y36,'cantidad pollos muertos'!Y36+0.5,0.5,TRUE),"")</f>
        <v>0.47683152714963606</v>
      </c>
      <c r="Z36">
        <f>IFERROR(1-_xlfn.NEGBINOM.DIST('cantidad pollos muertos'!Z36,'cantidad pollos muertos'!Z36+0.5,0.5,TRUE),"")</f>
        <v>0.47592099531637611</v>
      </c>
      <c r="AA36">
        <f>IFERROR(1-_xlfn.NEGBINOM.DIST('cantidad pollos muertos'!AA36,'cantidad pollos muertos'!AA36+0.5,0.5,TRUE),"")</f>
        <v>0.47721261250647218</v>
      </c>
    </row>
    <row r="37" spans="1:27" x14ac:dyDescent="0.25">
      <c r="A37">
        <v>36</v>
      </c>
      <c r="B37" t="s">
        <v>20</v>
      </c>
      <c r="C37">
        <f>IFERROR(1-_xlfn.NEGBINOM.DIST('cantidad pollos muertos'!C37,'cantidad pollos muertos'!C37+0.5,0.5,TRUE),"")</f>
        <v>0.4665803961924041</v>
      </c>
      <c r="D37">
        <f>IFERROR(1-_xlfn.NEGBINOM.DIST('cantidad pollos muertos'!D37,'cantidad pollos muertos'!D37+0.5,0.5,TRUE),"")</f>
        <v>0.45896153365787118</v>
      </c>
      <c r="E37">
        <f>IFERROR(1-_xlfn.NEGBINOM.DIST('cantidad pollos muertos'!E37,'cantidad pollos muertos'!E37+0.5,0.5,TRUE),"")</f>
        <v>0.45660118111229875</v>
      </c>
      <c r="F37">
        <f>IFERROR(1-_xlfn.NEGBINOM.DIST('cantidad pollos muertos'!F37,'cantidad pollos muertos'!F37+0.5,0.5,TRUE),"")</f>
        <v>0.47448649178477909</v>
      </c>
      <c r="G37">
        <f>IFERROR(1-_xlfn.NEGBINOM.DIST('cantidad pollos muertos'!G37,'cantidad pollos muertos'!G37+0.5,0.5,TRUE),"")</f>
        <v>0.46926670269439952</v>
      </c>
      <c r="H37">
        <f>IFERROR(1-_xlfn.NEGBINOM.DIST('cantidad pollos muertos'!H37,'cantidad pollos muertos'!H37+0.5,0.5,TRUE),"")</f>
        <v>0.46870446680038491</v>
      </c>
      <c r="I37">
        <f>IFERROR(1-_xlfn.NEGBINOM.DIST('cantidad pollos muertos'!I37,'cantidad pollos muertos'!I37+0.5,0.5,TRUE),"")</f>
        <v>0.45806443850564471</v>
      </c>
      <c r="J37">
        <f>IFERROR(1-_xlfn.NEGBINOM.DIST('cantidad pollos muertos'!J37,'cantidad pollos muertos'!J37+0.5,0.5,TRUE),"")</f>
        <v>0.46585380757549799</v>
      </c>
      <c r="K37">
        <f>IFERROR(1-_xlfn.NEGBINOM.DIST('cantidad pollos muertos'!K37,'cantidad pollos muertos'!K37+0.5,0.5,TRUE),"")</f>
        <v>0.46365751054494186</v>
      </c>
      <c r="L37">
        <f>IFERROR(1-_xlfn.NEGBINOM.DIST('cantidad pollos muertos'!L37,'cantidad pollos muertos'!L37+0.5,0.5,TRUE),"")</f>
        <v>0.46534223276278852</v>
      </c>
      <c r="M37">
        <f>IFERROR(1-_xlfn.NEGBINOM.DIST('cantidad pollos muertos'!M37,'cantidad pollos muertos'!M37+0.5,0.5,TRUE),"")</f>
        <v>0.47850610000040161</v>
      </c>
      <c r="N37">
        <f>IFERROR(1-_xlfn.NEGBINOM.DIST('cantidad pollos muertos'!N37,'cantidad pollos muertos'!N37+0.5,0.5,TRUE),"")</f>
        <v>0.46480695391499205</v>
      </c>
      <c r="O37" t="str">
        <f>IFERROR(1-_xlfn.NEGBINOM.DIST('cantidad pollos muertos'!O37,'cantidad pollos muertos'!O37+0.5,0.5,TRUE),"")</f>
        <v/>
      </c>
      <c r="P37">
        <f>IFERROR(1-_xlfn.NEGBINOM.DIST('cantidad pollos muertos'!P37,'cantidad pollos muertos'!P37+0.5,0.5,TRUE),"")</f>
        <v>0.46634337772568313</v>
      </c>
      <c r="Q37">
        <f>IFERROR(1-_xlfn.NEGBINOM.DIST('cantidad pollos muertos'!Q37,'cantidad pollos muertos'!Q37+0.5,0.5,TRUE),"")</f>
        <v>0.46748074275716034</v>
      </c>
      <c r="R37">
        <f>IFERROR(1-_xlfn.NEGBINOM.DIST('cantidad pollos muertos'!R37,'cantidad pollos muertos'!R37+0.5,0.5,TRUE),"")</f>
        <v>0.47489391765877986</v>
      </c>
      <c r="S37" t="str">
        <f>IFERROR(1-_xlfn.NEGBINOM.DIST('cantidad pollos muertos'!S37,'cantidad pollos muertos'!S37+0.5,0.5,TRUE),"")</f>
        <v/>
      </c>
      <c r="T37">
        <f>IFERROR(1-_xlfn.NEGBINOM.DIST('cantidad pollos muertos'!T37,'cantidad pollos muertos'!T37+0.5,0.5,TRUE),"")</f>
        <v>0.45896153365787118</v>
      </c>
      <c r="U37">
        <f>IFERROR(1-_xlfn.NEGBINOM.DIST('cantidad pollos muertos'!U37,'cantidad pollos muertos'!U37+0.5,0.5,TRUE),"")</f>
        <v>0.46870446680038491</v>
      </c>
      <c r="V37">
        <f>IFERROR(1-_xlfn.NEGBINOM.DIST('cantidad pollos muertos'!V37,'cantidad pollos muertos'!V37+0.5,0.5,TRUE),"")</f>
        <v>0.46634337772568313</v>
      </c>
      <c r="W37" t="str">
        <f>IFERROR(1-_xlfn.NEGBINOM.DIST('cantidad pollos muertos'!W37,'cantidad pollos muertos'!W37+0.5,0.5,TRUE),"")</f>
        <v/>
      </c>
      <c r="X37">
        <f>IFERROR(1-_xlfn.NEGBINOM.DIST('cantidad pollos muertos'!X37,'cantidad pollos muertos'!X37+0.5,0.5,TRUE),"")</f>
        <v>0.47427519708532051</v>
      </c>
      <c r="Y37">
        <f>IFERROR(1-_xlfn.NEGBINOM.DIST('cantidad pollos muertos'!Y37,'cantidad pollos muertos'!Y37+0.5,0.5,TRUE),"")</f>
        <v>0.47013997935102292</v>
      </c>
      <c r="Z37">
        <f>IFERROR(1-_xlfn.NEGBINOM.DIST('cantidad pollos muertos'!Z37,'cantidad pollos muertos'!Z37+0.5,0.5,TRUE),"")</f>
        <v>0.47154044628259872</v>
      </c>
      <c r="AA37">
        <f>IFERROR(1-_xlfn.NEGBINOM.DIST('cantidad pollos muertos'!AA37,'cantidad pollos muertos'!AA37+0.5,0.5,TRUE),"")</f>
        <v>0.47210266223773645</v>
      </c>
    </row>
    <row r="38" spans="1:27" x14ac:dyDescent="0.25">
      <c r="A38">
        <v>37</v>
      </c>
      <c r="B38" t="s">
        <v>70</v>
      </c>
      <c r="C38" t="str">
        <f>IFERROR(1-_xlfn.NEGBINOM.DIST('cantidad pollos muertos'!C38,'cantidad pollos muertos'!C38+0.5,0.5,TRUE),"")</f>
        <v/>
      </c>
      <c r="D38" t="str">
        <f>IFERROR(1-_xlfn.NEGBINOM.DIST('cantidad pollos muertos'!D38,'cantidad pollos muertos'!D38+0.5,0.5,TRUE),"")</f>
        <v/>
      </c>
      <c r="E38" t="str">
        <f>IFERROR(1-_xlfn.NEGBINOM.DIST('cantidad pollos muertos'!E38,'cantidad pollos muertos'!E38+0.5,0.5,TRUE),"")</f>
        <v/>
      </c>
      <c r="F38">
        <f>IFERROR(1-_xlfn.NEGBINOM.DIST('cantidad pollos muertos'!F38,'cantidad pollos muertos'!F38+0.5,0.5,TRUE),"")</f>
        <v>0.47869086436545016</v>
      </c>
      <c r="G38">
        <f>IFERROR(1-_xlfn.NEGBINOM.DIST('cantidad pollos muertos'!G38,'cantidad pollos muertos'!G38+0.5,0.5,TRUE),"")</f>
        <v>0.4901503241466475</v>
      </c>
      <c r="H38">
        <f>IFERROR(1-_xlfn.NEGBINOM.DIST('cantidad pollos muertos'!H38,'cantidad pollos muertos'!H38+0.5,0.5,TRUE),"")</f>
        <v>0.48223851089020786</v>
      </c>
      <c r="I38">
        <f>IFERROR(1-_xlfn.NEGBINOM.DIST('cantidad pollos muertos'!I38,'cantidad pollos muertos'!I38+0.5,0.5,TRUE),"")</f>
        <v>0.48223851089020786</v>
      </c>
      <c r="J38">
        <f>IFERROR(1-_xlfn.NEGBINOM.DIST('cantidad pollos muertos'!J38,'cantidad pollos muertos'!J38+0.5,0.5,TRUE),"")</f>
        <v>0.48205981955814248</v>
      </c>
      <c r="K38">
        <f>IFERROR(1-_xlfn.NEGBINOM.DIST('cantidad pollos muertos'!K38,'cantidad pollos muertos'!K38+0.5,0.5,TRUE),"")</f>
        <v>0.47288681506156172</v>
      </c>
      <c r="L38">
        <f>IFERROR(1-_xlfn.NEGBINOM.DIST('cantidad pollos muertos'!L38,'cantidad pollos muertos'!L38+0.5,0.5,TRUE),"")</f>
        <v>0.47263282322099898</v>
      </c>
      <c r="M38">
        <f>IFERROR(1-_xlfn.NEGBINOM.DIST('cantidad pollos muertos'!M38,'cantidad pollos muertos'!M38+0.5,0.5,TRUE),"")</f>
        <v>0.48483996791831507</v>
      </c>
      <c r="N38">
        <f>IFERROR(1-_xlfn.NEGBINOM.DIST('cantidad pollos muertos'!N38,'cantidad pollos muertos'!N38+0.5,0.5,TRUE),"")</f>
        <v>0.47537677021081959</v>
      </c>
      <c r="O38" t="str">
        <f>IFERROR(1-_xlfn.NEGBINOM.DIST('cantidad pollos muertos'!O38,'cantidad pollos muertos'!O38+0.5,0.5,TRUE),"")</f>
        <v/>
      </c>
      <c r="P38">
        <f>IFERROR(1-_xlfn.NEGBINOM.DIST('cantidad pollos muertos'!P38,'cantidad pollos muertos'!P38+0.5,0.5,TRUE),"")</f>
        <v>0.47237155694684385</v>
      </c>
      <c r="Q38">
        <f>IFERROR(1-_xlfn.NEGBINOM.DIST('cantidad pollos muertos'!Q38,'cantidad pollos muertos'!Q38+0.5,0.5,TRUE),"")</f>
        <v>0.47489391765877986</v>
      </c>
      <c r="R38">
        <f>IFERROR(1-_xlfn.NEGBINOM.DIST('cantidad pollos muertos'!R38,'cantidad pollos muertos'!R38+0.5,0.5,TRUE),"")</f>
        <v>0.47124628482661191</v>
      </c>
      <c r="S38" t="str">
        <f>IFERROR(1-_xlfn.NEGBINOM.DIST('cantidad pollos muertos'!S38,'cantidad pollos muertos'!S38+0.5,0.5,TRUE),"")</f>
        <v/>
      </c>
      <c r="T38">
        <f>IFERROR(1-_xlfn.NEGBINOM.DIST('cantidad pollos muertos'!T38,'cantidad pollos muertos'!T38+0.5,0.5,TRUE),"")</f>
        <v>0.47094280923224463</v>
      </c>
      <c r="U38">
        <f>IFERROR(1-_xlfn.NEGBINOM.DIST('cantidad pollos muertos'!U38,'cantidad pollos muertos'!U38+0.5,0.5,TRUE),"")</f>
        <v>0.47263282322099898</v>
      </c>
      <c r="V38">
        <f>IFERROR(1-_xlfn.NEGBINOM.DIST('cantidad pollos muertos'!V38,'cantidad pollos muertos'!V38+0.5,0.5,TRUE),"")</f>
        <v>0.47062951736473901</v>
      </c>
      <c r="W38" t="str">
        <f>IFERROR(1-_xlfn.NEGBINOM.DIST('cantidad pollos muertos'!W38,'cantidad pollos muertos'!W38+0.5,0.5,TRUE),"")</f>
        <v/>
      </c>
      <c r="X38">
        <f>IFERROR(1-_xlfn.NEGBINOM.DIST('cantidad pollos muertos'!X38,'cantidad pollos muertos'!X38+0.5,0.5,TRUE),"")</f>
        <v>0.47838021983744672</v>
      </c>
      <c r="Y38">
        <f>IFERROR(1-_xlfn.NEGBINOM.DIST('cantidad pollos muertos'!Y38,'cantidad pollos muertos'!Y38+0.5,0.5,TRUE),"")</f>
        <v>0.47792156842530531</v>
      </c>
      <c r="Z38">
        <f>IFERROR(1-_xlfn.NEGBINOM.DIST('cantidad pollos muertos'!Z38,'cantidad pollos muertos'!Z38+0.5,0.5,TRUE),"")</f>
        <v>0.48234319631237765</v>
      </c>
      <c r="AA38">
        <f>IFERROR(1-_xlfn.NEGBINOM.DIST('cantidad pollos muertos'!AA38,'cantidad pollos muertos'!AA38+0.5,0.5,TRUE),"")</f>
        <v>0.48068252322162941</v>
      </c>
    </row>
    <row r="39" spans="1:27" x14ac:dyDescent="0.25">
      <c r="A39">
        <v>38</v>
      </c>
      <c r="B39" t="s">
        <v>19</v>
      </c>
      <c r="C39">
        <f>IFERROR(1-_xlfn.NEGBINOM.DIST('cantidad pollos muertos'!C39,'cantidad pollos muertos'!C39+0.5,0.5,TRUE),"")</f>
        <v>0.48132805563684833</v>
      </c>
      <c r="D39">
        <f>IFERROR(1-_xlfn.NEGBINOM.DIST('cantidad pollos muertos'!D39,'cantidad pollos muertos'!D39+0.5,0.5,TRUE),"")</f>
        <v>0.47812167872551159</v>
      </c>
      <c r="E39">
        <f>IFERROR(1-_xlfn.NEGBINOM.DIST('cantidad pollos muertos'!E39,'cantidad pollos muertos'!E39+0.5,0.5,TRUE),"")</f>
        <v>0.48035744717114692</v>
      </c>
      <c r="F39">
        <f>IFERROR(1-_xlfn.NEGBINOM.DIST('cantidad pollos muertos'!F39,'cantidad pollos muertos'!F39+0.5,0.5,TRUE),"")</f>
        <v>0.4814093266306827</v>
      </c>
      <c r="G39">
        <f>IFERROR(1-_xlfn.NEGBINOM.DIST('cantidad pollos muertos'!G39,'cantidad pollos muertos'!G39+0.5,0.5,TRUE),"")</f>
        <v>0.47904653486335746</v>
      </c>
      <c r="H39">
        <f>IFERROR(1-_xlfn.NEGBINOM.DIST('cantidad pollos muertos'!H39,'cantidad pollos muertos'!H39+0.5,0.5,TRUE),"")</f>
        <v>0.47383636480275948</v>
      </c>
      <c r="I39">
        <f>IFERROR(1-_xlfn.NEGBINOM.DIST('cantidad pollos muertos'!I39,'cantidad pollos muertos'!I39+0.5,0.5,TRUE),"")</f>
        <v>0.46908267097400658</v>
      </c>
      <c r="J39">
        <f>IFERROR(1-_xlfn.NEGBINOM.DIST('cantidad pollos muertos'!J39,'cantidad pollos muertos'!J39+0.5,0.5,TRUE),"")</f>
        <v>0.48099197609149313</v>
      </c>
      <c r="K39">
        <f>IFERROR(1-_xlfn.NEGBINOM.DIST('cantidad pollos muertos'!K39,'cantidad pollos muertos'!K39+0.5,0.5,TRUE),"")</f>
        <v>0.47617991603385434</v>
      </c>
      <c r="L39">
        <f>IFERROR(1-_xlfn.NEGBINOM.DIST('cantidad pollos muertos'!L39,'cantidad pollos muertos'!L39+0.5,0.5,TRUE),"")</f>
        <v>0.48311899144076453</v>
      </c>
      <c r="M39">
        <f>IFERROR(1-_xlfn.NEGBINOM.DIST('cantidad pollos muertos'!M39,'cantidad pollos muertos'!M39+0.5,0.5,TRUE),"")</f>
        <v>0.47986321843339952</v>
      </c>
      <c r="N39">
        <f>IFERROR(1-_xlfn.NEGBINOM.DIST('cantidad pollos muertos'!N39,'cantidad pollos muertos'!N39+0.5,0.5,TRUE),"")</f>
        <v>0.47954815240319593</v>
      </c>
      <c r="O39" t="str">
        <f>IFERROR(1-_xlfn.NEGBINOM.DIST('cantidad pollos muertos'!O39,'cantidad pollos muertos'!O39+0.5,0.5,TRUE),"")</f>
        <v/>
      </c>
      <c r="P39">
        <f>IFERROR(1-_xlfn.NEGBINOM.DIST('cantidad pollos muertos'!P39,'cantidad pollos muertos'!P39+0.5,0.5,TRUE),"")</f>
        <v>0.48006534901810327</v>
      </c>
      <c r="Q39">
        <f>IFERROR(1-_xlfn.NEGBINOM.DIST('cantidad pollos muertos'!Q39,'cantidad pollos muertos'!Q39+0.5,0.5,TRUE),"")</f>
        <v>0.4858286773149233</v>
      </c>
      <c r="R39">
        <f>IFERROR(1-_xlfn.NEGBINOM.DIST('cantidad pollos muertos'!R39,'cantidad pollos muertos'!R39+0.5,0.5,TRUE),"")</f>
        <v>0.48202342973980139</v>
      </c>
      <c r="S39" t="str">
        <f>IFERROR(1-_xlfn.NEGBINOM.DIST('cantidad pollos muertos'!S39,'cantidad pollos muertos'!S39+0.5,0.5,TRUE),"")</f>
        <v/>
      </c>
      <c r="T39">
        <f>IFERROR(1-_xlfn.NEGBINOM.DIST('cantidad pollos muertos'!T39,'cantidad pollos muertos'!T39+0.5,0.5,TRUE),"")</f>
        <v>0.47360835603461826</v>
      </c>
      <c r="U39">
        <f>IFERROR(1-_xlfn.NEGBINOM.DIST('cantidad pollos muertos'!U39,'cantidad pollos muertos'!U39+0.5,0.5,TRUE),"")</f>
        <v>0.47448649178477909</v>
      </c>
      <c r="V39">
        <f>IFERROR(1-_xlfn.NEGBINOM.DIST('cantidad pollos muertos'!V39,'cantidad pollos muertos'!V39+0.5,0.5,TRUE),"")</f>
        <v>0.47617991603385434</v>
      </c>
      <c r="W39" t="str">
        <f>IFERROR(1-_xlfn.NEGBINOM.DIST('cantidad pollos muertos'!W39,'cantidad pollos muertos'!W39+0.5,0.5,TRUE),"")</f>
        <v/>
      </c>
      <c r="X39">
        <f>IFERROR(1-_xlfn.NEGBINOM.DIST('cantidad pollos muertos'!X39,'cantidad pollos muertos'!X39+0.5,0.5,TRUE),"")</f>
        <v>0.47735986657102469</v>
      </c>
      <c r="Y39">
        <f>IFERROR(1-_xlfn.NEGBINOM.DIST('cantidad pollos muertos'!Y39,'cantidad pollos muertos'!Y39+0.5,0.5,TRUE),"")</f>
        <v>0.48423658052341034</v>
      </c>
      <c r="Z39">
        <f>IFERROR(1-_xlfn.NEGBINOM.DIST('cantidad pollos muertos'!Z39,'cantidad pollos muertos'!Z39+0.5,0.5,TRUE),"")</f>
        <v>0.47798888071669188</v>
      </c>
      <c r="AA39">
        <f>IFERROR(1-_xlfn.NEGBINOM.DIST('cantidad pollos muertos'!AA39,'cantidad pollos muertos'!AA39+0.5,0.5,TRUE),"")</f>
        <v>0.48148954556665524</v>
      </c>
    </row>
    <row r="40" spans="1:27" x14ac:dyDescent="0.25">
      <c r="A40">
        <v>39</v>
      </c>
      <c r="B40" t="s">
        <v>26</v>
      </c>
      <c r="C40">
        <f>IFERROR(1-_xlfn.NEGBINOM.DIST('cantidad pollos muertos'!C40,'cantidad pollos muertos'!C40+0.5,0.5,TRUE),"")</f>
        <v>0.48843767036203833</v>
      </c>
      <c r="D40">
        <f>IFERROR(1-_xlfn.NEGBINOM.DIST('cantidad pollos muertos'!D40,'cantidad pollos muertos'!D40+0.5,0.5,TRUE),"")</f>
        <v>0.49154529009927606</v>
      </c>
      <c r="E40">
        <f>IFERROR(1-_xlfn.NEGBINOM.DIST('cantidad pollos muertos'!E40,'cantidad pollos muertos'!E40+0.5,0.5,TRUE),"")</f>
        <v>0.49101285312706866</v>
      </c>
      <c r="F40">
        <f>IFERROR(1-_xlfn.NEGBINOM.DIST('cantidad pollos muertos'!F40,'cantidad pollos muertos'!F40+0.5,0.5,TRUE),"")</f>
        <v>0.48507518707791986</v>
      </c>
      <c r="G40">
        <f>IFERROR(1-_xlfn.NEGBINOM.DIST('cantidad pollos muertos'!G40,'cantidad pollos muertos'!G40+0.5,0.5,TRUE),"")</f>
        <v>0.49129125502637727</v>
      </c>
      <c r="H40">
        <f>IFERROR(1-_xlfn.NEGBINOM.DIST('cantidad pollos muertos'!H40,'cantidad pollos muertos'!H40+0.5,0.5,TRUE),"")</f>
        <v>0.46926670269439952</v>
      </c>
      <c r="I40">
        <f>IFERROR(1-_xlfn.NEGBINOM.DIST('cantidad pollos muertos'!I40,'cantidad pollos muertos'!I40+0.5,0.5,TRUE),"")</f>
        <v>0.47626438441671315</v>
      </c>
      <c r="J40">
        <f>IFERROR(1-_xlfn.NEGBINOM.DIST('cantidad pollos muertos'!J40,'cantidad pollos muertos'!J40+0.5,0.5,TRUE),"")</f>
        <v>0.47489391765877986</v>
      </c>
      <c r="K40">
        <f>IFERROR(1-_xlfn.NEGBINOM.DIST('cantidad pollos muertos'!K40,'cantidad pollos muertos'!K40+0.5,0.5,TRUE),"")</f>
        <v>0.47182576049537195</v>
      </c>
      <c r="L40">
        <f>IFERROR(1-_xlfn.NEGBINOM.DIST('cantidad pollos muertos'!L40,'cantidad pollos muertos'!L40+0.5,0.5,TRUE),"")</f>
        <v>0.48124570938632749</v>
      </c>
      <c r="M40">
        <f>IFERROR(1-_xlfn.NEGBINOM.DIST('cantidad pollos muertos'!M40,'cantidad pollos muertos'!M40+0.5,0.5,TRUE),"")</f>
        <v>0.47698624279048307</v>
      </c>
      <c r="N40">
        <f>IFERROR(1-_xlfn.NEGBINOM.DIST('cantidad pollos muertos'!N40,'cantidad pollos muertos'!N40+0.5,0.5,TRUE),"")</f>
        <v>0.46790446001019648</v>
      </c>
      <c r="O40" t="str">
        <f>IFERROR(1-_xlfn.NEGBINOM.DIST('cantidad pollos muertos'!O40,'cantidad pollos muertos'!O40+0.5,0.5,TRUE),"")</f>
        <v/>
      </c>
      <c r="P40">
        <f>IFERROR(1-_xlfn.NEGBINOM.DIST('cantidad pollos muertos'!P40,'cantidad pollos muertos'!P40+0.5,0.5,TRUE),"")</f>
        <v>0.48116226395774331</v>
      </c>
      <c r="Q40">
        <f>IFERROR(1-_xlfn.NEGBINOM.DIST('cantidad pollos muertos'!Q40,'cantidad pollos muertos'!Q40+0.5,0.5,TRUE),"")</f>
        <v>0.47785363478969045</v>
      </c>
      <c r="R40">
        <f>IFERROR(1-_xlfn.NEGBINOM.DIST('cantidad pollos muertos'!R40,'cantidad pollos muertos'!R40+0.5,0.5,TRUE),"")</f>
        <v>0.47288681506156172</v>
      </c>
      <c r="S40" t="str">
        <f>IFERROR(1-_xlfn.NEGBINOM.DIST('cantidad pollos muertos'!S40,'cantidad pollos muertos'!S40+0.5,0.5,TRUE),"")</f>
        <v/>
      </c>
      <c r="T40">
        <f>IFERROR(1-_xlfn.NEGBINOM.DIST('cantidad pollos muertos'!T40,'cantidad pollos muertos'!T40+0.5,0.5,TRUE),"")</f>
        <v>0.4826464843088889</v>
      </c>
      <c r="U40">
        <f>IFERROR(1-_xlfn.NEGBINOM.DIST('cantidad pollos muertos'!U40,'cantidad pollos muertos'!U40+0.5,0.5,TRUE),"")</f>
        <v>0.47778507019151673</v>
      </c>
      <c r="V40">
        <f>IFERROR(1-_xlfn.NEGBINOM.DIST('cantidad pollos muertos'!V40,'cantidad pollos muertos'!V40+0.5,0.5,TRUE),"")</f>
        <v>0.48090508192820569</v>
      </c>
      <c r="W40" t="str">
        <f>IFERROR(1-_xlfn.NEGBINOM.DIST('cantidad pollos muertos'!W40,'cantidad pollos muertos'!W40+0.5,0.5,TRUE),"")</f>
        <v/>
      </c>
      <c r="X40">
        <f>IFERROR(1-_xlfn.NEGBINOM.DIST('cantidad pollos muertos'!X40,'cantidad pollos muertos'!X40+0.5,0.5,TRUE),"")</f>
        <v>0.48284020387262849</v>
      </c>
      <c r="Y40">
        <f>IFERROR(1-_xlfn.NEGBINOM.DIST('cantidad pollos muertos'!Y40,'cantidad pollos muertos'!Y40+0.5,0.5,TRUE),"")</f>
        <v>0.47812167872551159</v>
      </c>
      <c r="Z40">
        <f>IFERROR(1-_xlfn.NEGBINOM.DIST('cantidad pollos muertos'!Z40,'cantidad pollos muertos'!Z40+0.5,0.5,TRUE),"")</f>
        <v>0.47875140168259422</v>
      </c>
      <c r="AA40">
        <f>IFERROR(1-_xlfn.NEGBINOM.DIST('cantidad pollos muertos'!AA40,'cantidad pollos muertos'!AA40+0.5,0.5,TRUE),"")</f>
        <v>0.48466173961893588</v>
      </c>
    </row>
    <row r="41" spans="1:27" x14ac:dyDescent="0.25">
      <c r="A41">
        <v>40</v>
      </c>
      <c r="B41" t="s">
        <v>33</v>
      </c>
      <c r="C41">
        <f>IFERROR(1-_xlfn.NEGBINOM.DIST('cantidad pollos muertos'!C41,'cantidad pollos muertos'!C41+0.5,0.5,TRUE),"")</f>
        <v>0.48011493770213831</v>
      </c>
      <c r="D41">
        <f>IFERROR(1-_xlfn.NEGBINOM.DIST('cantidad pollos muertos'!D41,'cantidad pollos muertos'!D41+0.5,0.5,TRUE),"")</f>
        <v>0.48503323392260667</v>
      </c>
      <c r="E41">
        <f>IFERROR(1-_xlfn.NEGBINOM.DIST('cantidad pollos muertos'!E41,'cantidad pollos muertos'!E41+0.5,0.5,TRUE),"")</f>
        <v>0.48220319977865755</v>
      </c>
      <c r="F41">
        <f>IFERROR(1-_xlfn.NEGBINOM.DIST('cantidad pollos muertos'!F41,'cantidad pollos muertos'!F41+0.5,0.5,TRUE),"")</f>
        <v>0.47986321843339952</v>
      </c>
      <c r="G41">
        <f>IFERROR(1-_xlfn.NEGBINOM.DIST('cantidad pollos muertos'!G41,'cantidad pollos muertos'!G41+0.5,0.5,TRUE),"")</f>
        <v>0.47547004002062732</v>
      </c>
      <c r="H41">
        <f>IFERROR(1-_xlfn.NEGBINOM.DIST('cantidad pollos muertos'!H41,'cantidad pollos muertos'!H41+0.5,0.5,TRUE),"")</f>
        <v>0.46908267097400658</v>
      </c>
      <c r="I41">
        <f>IFERROR(1-_xlfn.NEGBINOM.DIST('cantidad pollos muertos'!I41,'cantidad pollos muertos'!I41+0.5,0.5,TRUE),"")</f>
        <v>0.46908267097400658</v>
      </c>
      <c r="J41">
        <f>IFERROR(1-_xlfn.NEGBINOM.DIST('cantidad pollos muertos'!J41,'cantidad pollos muertos'!J41+0.5,0.5,TRUE),"")</f>
        <v>0.48317911984250228</v>
      </c>
      <c r="K41">
        <f>IFERROR(1-_xlfn.NEGBINOM.DIST('cantidad pollos muertos'!K41,'cantidad pollos muertos'!K41+0.5,0.5,TRUE),"")</f>
        <v>0.45759325242143878</v>
      </c>
      <c r="L41">
        <f>IFERROR(1-_xlfn.NEGBINOM.DIST('cantidad pollos muertos'!L41,'cantidad pollos muertos'!L41+0.5,0.5,TRUE),"")</f>
        <v>0.45896153365787118</v>
      </c>
      <c r="M41">
        <f>IFERROR(1-_xlfn.NEGBINOM.DIST('cantidad pollos muertos'!M41,'cantidad pollos muertos'!M41+0.5,0.5,TRUE),"")</f>
        <v>0.47728659753080138</v>
      </c>
      <c r="N41">
        <f>IFERROR(1-_xlfn.NEGBINOM.DIST('cantidad pollos muertos'!N41,'cantidad pollos muertos'!N41+0.5,0.5,TRUE),"")</f>
        <v>0.44953815682642928</v>
      </c>
      <c r="O41" t="str">
        <f>IFERROR(1-_xlfn.NEGBINOM.DIST('cantidad pollos muertos'!O41,'cantidad pollos muertos'!O41+0.5,0.5,TRUE),"")</f>
        <v/>
      </c>
      <c r="P41">
        <f>IFERROR(1-_xlfn.NEGBINOM.DIST('cantidad pollos muertos'!P41,'cantidad pollos muertos'!P41+0.5,0.5,TRUE),"")</f>
        <v>0.45852025982623568</v>
      </c>
      <c r="Q41">
        <f>IFERROR(1-_xlfn.NEGBINOM.DIST('cantidad pollos muertos'!Q41,'cantidad pollos muertos'!Q41+0.5,0.5,TRUE),"")</f>
        <v>0.46335211147389066</v>
      </c>
      <c r="R41">
        <f>IFERROR(1-_xlfn.NEGBINOM.DIST('cantidad pollos muertos'!R41,'cantidad pollos muertos'!R41+0.5,0.5,TRUE),"")</f>
        <v>0.46238754682861305</v>
      </c>
      <c r="S41" t="str">
        <f>IFERROR(1-_xlfn.NEGBINOM.DIST('cantidad pollos muertos'!S41,'cantidad pollos muertos'!S41+0.5,0.5,TRUE),"")</f>
        <v/>
      </c>
      <c r="T41">
        <f>IFERROR(1-_xlfn.NEGBINOM.DIST('cantidad pollos muertos'!T41,'cantidad pollos muertos'!T41+0.5,0.5,TRUE),"")</f>
        <v>0.46097441381321536</v>
      </c>
      <c r="U41">
        <f>IFERROR(1-_xlfn.NEGBINOM.DIST('cantidad pollos muertos'!U41,'cantidad pollos muertos'!U41+0.5,0.5,TRUE),"")</f>
        <v>0.47062951736473901</v>
      </c>
      <c r="V41">
        <f>IFERROR(1-_xlfn.NEGBINOM.DIST('cantidad pollos muertos'!V41,'cantidad pollos muertos'!V41+0.5,0.5,TRUE),"")</f>
        <v>0.46480695391499205</v>
      </c>
      <c r="W41" t="str">
        <f>IFERROR(1-_xlfn.NEGBINOM.DIST('cantidad pollos muertos'!W41,'cantidad pollos muertos'!W41+0.5,0.5,TRUE),"")</f>
        <v/>
      </c>
      <c r="X41">
        <f>IFERROR(1-_xlfn.NEGBINOM.DIST('cantidad pollos muertos'!X41,'cantidad pollos muertos'!X41+0.5,0.5,TRUE),"")</f>
        <v>0.46726249270855003</v>
      </c>
      <c r="Y41">
        <f>IFERROR(1-_xlfn.NEGBINOM.DIST('cantidad pollos muertos'!Y41,'cantidad pollos muertos'!Y41+0.5,0.5,TRUE),"")</f>
        <v>0.46534223276278852</v>
      </c>
      <c r="Z41">
        <f>IFERROR(1-_xlfn.NEGBINOM.DIST('cantidad pollos muertos'!Z41,'cantidad pollos muertos'!Z41+0.5,0.5,TRUE),"")</f>
        <v>0.4531471623515404</v>
      </c>
      <c r="AA41">
        <f>IFERROR(1-_xlfn.NEGBINOM.DIST('cantidad pollos muertos'!AA41,'cantidad pollos muertos'!AA41+0.5,0.5,TRUE),"")</f>
        <v>0.46097441381321536</v>
      </c>
    </row>
    <row r="42" spans="1:27" x14ac:dyDescent="0.25">
      <c r="A42">
        <v>41</v>
      </c>
      <c r="B42" t="s">
        <v>6</v>
      </c>
      <c r="C42">
        <f>IFERROR(1-_xlfn.NEGBINOM.DIST('cantidad pollos muertos'!C42,'cantidad pollos muertos'!C42+0.5,0.5,TRUE),"")</f>
        <v>0.49120704959215056</v>
      </c>
      <c r="D42">
        <f>IFERROR(1-_xlfn.NEGBINOM.DIST('cantidad pollos muertos'!D42,'cantidad pollos muertos'!D42+0.5,0.5,TRUE),"")</f>
        <v>0.49331042299794059</v>
      </c>
      <c r="E42">
        <f>IFERROR(1-_xlfn.NEGBINOM.DIST('cantidad pollos muertos'!E42,'cantidad pollos muertos'!E42+0.5,0.5,TRUE),"")</f>
        <v>0.49589275489108631</v>
      </c>
      <c r="F42">
        <f>IFERROR(1-_xlfn.NEGBINOM.DIST('cantidad pollos muertos'!F42,'cantidad pollos muertos'!F42+0.5,0.5,TRUE),"")</f>
        <v>0.49075099060064376</v>
      </c>
      <c r="G42">
        <f>IFERROR(1-_xlfn.NEGBINOM.DIST('cantidad pollos muertos'!G42,'cantidad pollos muertos'!G42+0.5,0.5,TRUE),"")</f>
        <v>0.48971477118679718</v>
      </c>
      <c r="H42">
        <f>IFERROR(1-_xlfn.NEGBINOM.DIST('cantidad pollos muertos'!H42,'cantidad pollos muertos'!H42+0.5,0.5,TRUE),"")</f>
        <v>0.48765600267950593</v>
      </c>
      <c r="I42">
        <f>IFERROR(1-_xlfn.NEGBINOM.DIST('cantidad pollos muertos'!I42,'cantidad pollos muertos'!I42+0.5,0.5,TRUE),"")</f>
        <v>0.49071599422638901</v>
      </c>
      <c r="J42">
        <f>IFERROR(1-_xlfn.NEGBINOM.DIST('cantidad pollos muertos'!J42,'cantidad pollos muertos'!J42+0.5,0.5,TRUE),"")</f>
        <v>0.48164691661318115</v>
      </c>
      <c r="K42">
        <f>IFERROR(1-_xlfn.NEGBINOM.DIST('cantidad pollos muertos'!K42,'cantidad pollos muertos'!K42+0.5,0.5,TRUE),"")</f>
        <v>0.48839862482218466</v>
      </c>
      <c r="L42">
        <f>IFERROR(1-_xlfn.NEGBINOM.DIST('cantidad pollos muertos'!L42,'cantidad pollos muertos'!L42+0.5,0.5,TRUE),"")</f>
        <v>0.48505425466147911</v>
      </c>
      <c r="M42">
        <f>IFERROR(1-_xlfn.NEGBINOM.DIST('cantidad pollos muertos'!M42,'cantidad pollos muertos'!M42+0.5,0.5,TRUE),"")</f>
        <v>0.48517854570193575</v>
      </c>
      <c r="N42">
        <f>IFERROR(1-_xlfn.NEGBINOM.DIST('cantidad pollos muertos'!N42,'cantidad pollos muertos'!N42+0.5,0.5,TRUE),"")</f>
        <v>0.48652483566533156</v>
      </c>
      <c r="O42" t="str">
        <f>IFERROR(1-_xlfn.NEGBINOM.DIST('cantidad pollos muertos'!O42,'cantidad pollos muertos'!O42+0.5,0.5,TRUE),"")</f>
        <v/>
      </c>
      <c r="P42">
        <f>IFERROR(1-_xlfn.NEGBINOM.DIST('cantidad pollos muertos'!P42,'cantidad pollos muertos'!P42+0.5,0.5,TRUE),"")</f>
        <v>0.49156421292845365</v>
      </c>
      <c r="Q42">
        <f>IFERROR(1-_xlfn.NEGBINOM.DIST('cantidad pollos muertos'!Q42,'cantidad pollos muertos'!Q42+0.5,0.5,TRUE),"")</f>
        <v>0.48892040746187015</v>
      </c>
      <c r="R42">
        <f>IFERROR(1-_xlfn.NEGBINOM.DIST('cantidad pollos muertos'!R42,'cantidad pollos muertos'!R42+0.5,0.5,TRUE),"")</f>
        <v>0.4877379068652562</v>
      </c>
      <c r="S42" t="str">
        <f>IFERROR(1-_xlfn.NEGBINOM.DIST('cantidad pollos muertos'!S42,'cantidad pollos muertos'!S42+0.5,0.5,TRUE),"")</f>
        <v/>
      </c>
      <c r="T42">
        <f>IFERROR(1-_xlfn.NEGBINOM.DIST('cantidad pollos muertos'!T42,'cantidad pollos muertos'!T42+0.5,0.5,TRUE),"")</f>
        <v>0.48907110026368761</v>
      </c>
      <c r="U42">
        <f>IFERROR(1-_xlfn.NEGBINOM.DIST('cantidad pollos muertos'!U42,'cantidad pollos muertos'!U42+0.5,0.5,TRUE),"")</f>
        <v>0.48918414694951506</v>
      </c>
      <c r="V42">
        <f>IFERROR(1-_xlfn.NEGBINOM.DIST('cantidad pollos muertos'!V42,'cantidad pollos muertos'!V42+0.5,0.5,TRUE),"")</f>
        <v>0.48823839110606082</v>
      </c>
      <c r="W42" t="str">
        <f>IFERROR(1-_xlfn.NEGBINOM.DIST('cantidad pollos muertos'!W42,'cantidad pollos muertos'!W42+0.5,0.5,TRUE),"")</f>
        <v/>
      </c>
      <c r="X42">
        <f>IFERROR(1-_xlfn.NEGBINOM.DIST('cantidad pollos muertos'!X42,'cantidad pollos muertos'!X42+0.5,0.5,TRUE),"")</f>
        <v>0.48933972285958593</v>
      </c>
      <c r="Y42">
        <f>IFERROR(1-_xlfn.NEGBINOM.DIST('cantidad pollos muertos'!Y42,'cantidad pollos muertos'!Y42+0.5,0.5,TRUE),"")</f>
        <v>0.49171115709916025</v>
      </c>
      <c r="Z42">
        <f>IFERROR(1-_xlfn.NEGBINOM.DIST('cantidad pollos muertos'!Z42,'cantidad pollos muertos'!Z42+0.5,0.5,TRUE),"")</f>
        <v>0.489952383108751</v>
      </c>
      <c r="AA42">
        <f>IFERROR(1-_xlfn.NEGBINOM.DIST('cantidad pollos muertos'!AA42,'cantidad pollos muertos'!AA42+0.5,0.5,TRUE),"")</f>
        <v>0.48958946429959793</v>
      </c>
    </row>
    <row r="43" spans="1:27" x14ac:dyDescent="0.25">
      <c r="A43">
        <v>42</v>
      </c>
      <c r="B43" t="s">
        <v>4</v>
      </c>
      <c r="C43">
        <f>IFERROR(1-_xlfn.NEGBINOM.DIST('cantidad pollos muertos'!C43,'cantidad pollos muertos'!C43+0.5,0.5,TRUE),"")</f>
        <v>0.49128294317101018</v>
      </c>
      <c r="D43">
        <f>IFERROR(1-_xlfn.NEGBINOM.DIST('cantidad pollos muertos'!D43,'cantidad pollos muertos'!D43+0.5,0.5,TRUE),"")</f>
        <v>0.49254085436673645</v>
      </c>
      <c r="E43">
        <f>IFERROR(1-_xlfn.NEGBINOM.DIST('cantidad pollos muertos'!E43,'cantidad pollos muertos'!E43+0.5,0.5,TRUE),"")</f>
        <v>0.4955859331239808</v>
      </c>
      <c r="F43">
        <f>IFERROR(1-_xlfn.NEGBINOM.DIST('cantidad pollos muertos'!F43,'cantidad pollos muertos'!F43+0.5,0.5,TRUE),"")</f>
        <v>0.4929569780585723</v>
      </c>
      <c r="G43">
        <f>IFERROR(1-_xlfn.NEGBINOM.DIST('cantidad pollos muertos'!G43,'cantidad pollos muertos'!G43+0.5,0.5,TRUE),"")</f>
        <v>0.49178877299686374</v>
      </c>
      <c r="H43">
        <f>IFERROR(1-_xlfn.NEGBINOM.DIST('cantidad pollos muertos'!H43,'cantidad pollos muertos'!H43+0.5,0.5,TRUE),"")</f>
        <v>0.48899652769011703</v>
      </c>
      <c r="I43">
        <f>IFERROR(1-_xlfn.NEGBINOM.DIST('cantidad pollos muertos'!I43,'cantidad pollos muertos'!I43+0.5,0.5,TRUE),"")</f>
        <v>0.48956099098971095</v>
      </c>
      <c r="J43">
        <f>IFERROR(1-_xlfn.NEGBINOM.DIST('cantidad pollos muertos'!J43,'cantidad pollos muertos'!J43+0.5,0.5,TRUE),"")</f>
        <v>0.49020392011552982</v>
      </c>
      <c r="K43">
        <f>IFERROR(1-_xlfn.NEGBINOM.DIST('cantidad pollos muertos'!K43,'cantidad pollos muertos'!K43+0.5,0.5,TRUE),"")</f>
        <v>0.49198014839672966</v>
      </c>
      <c r="L43">
        <f>IFERROR(1-_xlfn.NEGBINOM.DIST('cantidad pollos muertos'!L43,'cantidad pollos muertos'!L43+0.5,0.5,TRUE),"")</f>
        <v>0.49102196095438511</v>
      </c>
      <c r="M43">
        <f>IFERROR(1-_xlfn.NEGBINOM.DIST('cantidad pollos muertos'!M43,'cantidad pollos muertos'!M43+0.5,0.5,TRUE),"")</f>
        <v>0.49403866160549226</v>
      </c>
      <c r="N43">
        <f>IFERROR(1-_xlfn.NEGBINOM.DIST('cantidad pollos muertos'!N43,'cantidad pollos muertos'!N43+0.5,0.5,TRUE),"")</f>
        <v>0.48855248324503053</v>
      </c>
      <c r="O43" t="str">
        <f>IFERROR(1-_xlfn.NEGBINOM.DIST('cantidad pollos muertos'!O43,'cantidad pollos muertos'!O43+0.5,0.5,TRUE),"")</f>
        <v/>
      </c>
      <c r="P43">
        <f>IFERROR(1-_xlfn.NEGBINOM.DIST('cantidad pollos muertos'!P43,'cantidad pollos muertos'!P43+0.5,0.5,TRUE),"")</f>
        <v>0.48808197989369684</v>
      </c>
      <c r="Q43">
        <f>IFERROR(1-_xlfn.NEGBINOM.DIST('cantidad pollos muertos'!Q43,'cantidad pollos muertos'!Q43+0.5,0.5,TRUE),"")</f>
        <v>0.48924719070177536</v>
      </c>
      <c r="R43">
        <f>IFERROR(1-_xlfn.NEGBINOM.DIST('cantidad pollos muertos'!R43,'cantidad pollos muertos'!R43+0.5,0.5,TRUE),"")</f>
        <v>0.48752391337516598</v>
      </c>
      <c r="S43" t="str">
        <f>IFERROR(1-_xlfn.NEGBINOM.DIST('cantidad pollos muertos'!S43,'cantidad pollos muertos'!S43+0.5,0.5,TRUE),"")</f>
        <v/>
      </c>
      <c r="T43">
        <f>IFERROR(1-_xlfn.NEGBINOM.DIST('cantidad pollos muertos'!T43,'cantidad pollos muertos'!T43+0.5,0.5,TRUE),"")</f>
        <v>0.48472930933997005</v>
      </c>
      <c r="U43">
        <f>IFERROR(1-_xlfn.NEGBINOM.DIST('cantidad pollos muertos'!U43,'cantidad pollos muertos'!U43+0.5,0.5,TRUE),"")</f>
        <v>0.48853358514746503</v>
      </c>
      <c r="V43">
        <f>IFERROR(1-_xlfn.NEGBINOM.DIST('cantidad pollos muertos'!V43,'cantidad pollos muertos'!V43+0.5,0.5,TRUE),"")</f>
        <v>0.48685083614173941</v>
      </c>
      <c r="W43" t="str">
        <f>IFERROR(1-_xlfn.NEGBINOM.DIST('cantidad pollos muertos'!W43,'cantidad pollos muertos'!W43+0.5,0.5,TRUE),"")</f>
        <v/>
      </c>
      <c r="X43">
        <f>IFERROR(1-_xlfn.NEGBINOM.DIST('cantidad pollos muertos'!X43,'cantidad pollos muertos'!X43+0.5,0.5,TRUE),"")</f>
        <v>0.49018615212210848</v>
      </c>
      <c r="Y43">
        <f>IFERROR(1-_xlfn.NEGBINOM.DIST('cantidad pollos muertos'!Y43,'cantidad pollos muertos'!Y43+0.5,0.5,TRUE),"")</f>
        <v>0.49188111375841237</v>
      </c>
      <c r="Z43">
        <f>IFERROR(1-_xlfn.NEGBINOM.DIST('cantidad pollos muertos'!Z43,'cantidad pollos muertos'!Z43+0.5,0.5,TRUE),"")</f>
        <v>0.4908680405107575</v>
      </c>
      <c r="AA43">
        <f>IFERROR(1-_xlfn.NEGBINOM.DIST('cantidad pollos muertos'!AA43,'cantidad pollos muertos'!AA43+0.5,0.5,TRUE),"")</f>
        <v>0.49305583238983286</v>
      </c>
    </row>
    <row r="44" spans="1:27" x14ac:dyDescent="0.25">
      <c r="A44">
        <v>43</v>
      </c>
      <c r="B44" t="s">
        <v>2</v>
      </c>
      <c r="C44">
        <f>IFERROR(1-_xlfn.NEGBINOM.DIST('cantidad pollos muertos'!C44,'cantidad pollos muertos'!C44+0.5,0.5,TRUE),"")</f>
        <v>0.47210266223773645</v>
      </c>
      <c r="D44">
        <f>IFERROR(1-_xlfn.NEGBINOM.DIST('cantidad pollos muertos'!D44,'cantidad pollos muertos'!D44+0.5,0.5,TRUE),"")</f>
        <v>0.47196523692856318</v>
      </c>
      <c r="E44">
        <f>IFERROR(1-_xlfn.NEGBINOM.DIST('cantidad pollos muertos'!E44,'cantidad pollos muertos'!E44+0.5,0.5,TRUE),"")</f>
        <v>0.47592099531637611</v>
      </c>
      <c r="F44">
        <f>IFERROR(1-_xlfn.NEGBINOM.DIST('cantidad pollos muertos'!F44,'cantidad pollos muertos'!F44+0.5,0.5,TRUE),"")</f>
        <v>0.47509044503192965</v>
      </c>
      <c r="G44">
        <f>IFERROR(1-_xlfn.NEGBINOM.DIST('cantidad pollos muertos'!G44,'cantidad pollos muertos'!G44+0.5,0.5,TRUE),"")</f>
        <v>0.47263282322099898</v>
      </c>
      <c r="H44">
        <f>IFERROR(1-_xlfn.NEGBINOM.DIST('cantidad pollos muertos'!H44,'cantidad pollos muertos'!H44+0.5,0.5,TRUE),"")</f>
        <v>0.46534223276278852</v>
      </c>
      <c r="I44">
        <f>IFERROR(1-_xlfn.NEGBINOM.DIST('cantidad pollos muertos'!I44,'cantidad pollos muertos'!I44+0.5,0.5,TRUE),"")</f>
        <v>0.4665803961924041</v>
      </c>
      <c r="J44">
        <f>IFERROR(1-_xlfn.NEGBINOM.DIST('cantidad pollos muertos'!J44,'cantidad pollos muertos'!J44+0.5,0.5,TRUE),"")</f>
        <v>0.46170051879729868</v>
      </c>
      <c r="K44">
        <f>IFERROR(1-_xlfn.NEGBINOM.DIST('cantidad pollos muertos'!K44,'cantidad pollos muertos'!K44+0.5,0.5,TRUE),"")</f>
        <v>0.46585380757549799</v>
      </c>
      <c r="L44">
        <f>IFERROR(1-_xlfn.NEGBINOM.DIST('cantidad pollos muertos'!L44,'cantidad pollos muertos'!L44+0.5,0.5,TRUE),"")</f>
        <v>0.47743243110124567</v>
      </c>
      <c r="M44">
        <f>IFERROR(1-_xlfn.NEGBINOM.DIST('cantidad pollos muertos'!M44,'cantidad pollos muertos'!M44+0.5,0.5,TRUE),"")</f>
        <v>0.46908267097400658</v>
      </c>
      <c r="N44">
        <f>IFERROR(1-_xlfn.NEGBINOM.DIST('cantidad pollos muertos'!N44,'cantidad pollos muertos'!N44+0.5,0.5,TRUE),"")</f>
        <v>0.46926670269439952</v>
      </c>
      <c r="O44" t="str">
        <f>IFERROR(1-_xlfn.NEGBINOM.DIST('cantidad pollos muertos'!O44,'cantidad pollos muertos'!O44+0.5,0.5,TRUE),"")</f>
        <v/>
      </c>
      <c r="P44">
        <f>IFERROR(1-_xlfn.NEGBINOM.DIST('cantidad pollos muertos'!P44,'cantidad pollos muertos'!P44+0.5,0.5,TRUE),"")</f>
        <v>0.45806443850564471</v>
      </c>
      <c r="Q44">
        <f>IFERROR(1-_xlfn.NEGBINOM.DIST('cantidad pollos muertos'!Q44,'cantidad pollos muertos'!Q44+0.5,0.5,TRUE),"")</f>
        <v>0.46452984331589797</v>
      </c>
      <c r="R44">
        <f>IFERROR(1-_xlfn.NEGBINOM.DIST('cantidad pollos muertos'!R44,'cantidad pollos muertos'!R44+0.5,0.5,TRUE),"")</f>
        <v>0.46769468523902091</v>
      </c>
      <c r="S44" t="str">
        <f>IFERROR(1-_xlfn.NEGBINOM.DIST('cantidad pollos muertos'!S44,'cantidad pollos muertos'!S44+0.5,0.5,TRUE),"")</f>
        <v/>
      </c>
      <c r="T44">
        <f>IFERROR(1-_xlfn.NEGBINOM.DIST('cantidad pollos muertos'!T44,'cantidad pollos muertos'!T44+0.5,0.5,TRUE),"")</f>
        <v>0.4665803961924041</v>
      </c>
      <c r="U44">
        <f>IFERROR(1-_xlfn.NEGBINOM.DIST('cantidad pollos muertos'!U44,'cantidad pollos muertos'!U44+0.5,0.5,TRUE),"")</f>
        <v>0.46395539980277034</v>
      </c>
      <c r="V44">
        <f>IFERROR(1-_xlfn.NEGBINOM.DIST('cantidad pollos muertos'!V44,'cantidad pollos muertos'!V44+0.5,0.5,TRUE),"")</f>
        <v>0.4531471623515404</v>
      </c>
      <c r="W44" t="str">
        <f>IFERROR(1-_xlfn.NEGBINOM.DIST('cantidad pollos muertos'!W44,'cantidad pollos muertos'!W44+0.5,0.5,TRUE),"")</f>
        <v/>
      </c>
      <c r="X44">
        <f>IFERROR(1-_xlfn.NEGBINOM.DIST('cantidad pollos muertos'!X44,'cantidad pollos muertos'!X44+0.5,0.5,TRUE),"")</f>
        <v>0.46424608206242501</v>
      </c>
      <c r="Y44">
        <f>IFERROR(1-_xlfn.NEGBINOM.DIST('cantidad pollos muertos'!Y44,'cantidad pollos muertos'!Y44+0.5,0.5,TRUE),"")</f>
        <v>0.46769468523902091</v>
      </c>
      <c r="Z44">
        <f>IFERROR(1-_xlfn.NEGBINOM.DIST('cantidad pollos muertos'!Z44,'cantidad pollos muertos'!Z44+0.5,0.5,TRUE),"")</f>
        <v>0.46811020065115638</v>
      </c>
      <c r="AA44">
        <f>IFERROR(1-_xlfn.NEGBINOM.DIST('cantidad pollos muertos'!AA44,'cantidad pollos muertos'!AA44+0.5,0.5,TRUE),"")</f>
        <v>0.47062951736473901</v>
      </c>
    </row>
    <row r="45" spans="1:27" x14ac:dyDescent="0.25">
      <c r="A45">
        <v>44</v>
      </c>
      <c r="B45" t="s">
        <v>29</v>
      </c>
      <c r="C45">
        <f>IFERROR(1-_xlfn.NEGBINOM.DIST('cantidad pollos muertos'!C45,'cantidad pollos muertos'!C45+0.5,0.5,TRUE),"")</f>
        <v>0.47735986657102469</v>
      </c>
      <c r="D45">
        <f>IFERROR(1-_xlfn.NEGBINOM.DIST('cantidad pollos muertos'!D45,'cantidad pollos muertos'!D45+0.5,0.5,TRUE),"")</f>
        <v>0.48829925364495497</v>
      </c>
      <c r="E45">
        <f>IFERROR(1-_xlfn.NEGBINOM.DIST('cantidad pollos muertos'!E45,'cantidad pollos muertos'!E45+0.5,0.5,TRUE),"")</f>
        <v>0.48927054947205861</v>
      </c>
      <c r="F45">
        <f>IFERROR(1-_xlfn.NEGBINOM.DIST('cantidad pollos muertos'!F45,'cantidad pollos muertos'!F45+0.5,0.5,TRUE),"")</f>
        <v>0.48589966745264346</v>
      </c>
      <c r="G45">
        <f>IFERROR(1-_xlfn.NEGBINOM.DIST('cantidad pollos muertos'!G45,'cantidad pollos muertos'!G45+0.5,0.5,TRUE),"")</f>
        <v>0.47078742318535882</v>
      </c>
      <c r="H45">
        <f>IFERROR(1-_xlfn.NEGBINOM.DIST('cantidad pollos muertos'!H45,'cantidad pollos muertos'!H45+0.5,0.5,TRUE),"")</f>
        <v>0.47030586835462884</v>
      </c>
      <c r="I45">
        <f>IFERROR(1-_xlfn.NEGBINOM.DIST('cantidad pollos muertos'!I45,'cantidad pollos muertos'!I45+0.5,0.5,TRUE),"")</f>
        <v>0.47154044628259872</v>
      </c>
      <c r="J45">
        <f>IFERROR(1-_xlfn.NEGBINOM.DIST('cantidad pollos muertos'!J45,'cantidad pollos muertos'!J45+0.5,0.5,TRUE),"")</f>
        <v>0.46480695391499205</v>
      </c>
      <c r="K45">
        <f>IFERROR(1-_xlfn.NEGBINOM.DIST('cantidad pollos muertos'!K45,'cantidad pollos muertos'!K45+0.5,0.5,TRUE),"")</f>
        <v>0.47030586835462884</v>
      </c>
      <c r="L45">
        <f>IFERROR(1-_xlfn.NEGBINOM.DIST('cantidad pollos muertos'!L45,'cantidad pollos muertos'!L45+0.5,0.5,TRUE),"")</f>
        <v>0.48271178463570186</v>
      </c>
      <c r="M45">
        <f>IFERROR(1-_xlfn.NEGBINOM.DIST('cantidad pollos muertos'!M45,'cantidad pollos muertos'!M45+0.5,0.5,TRUE),"")</f>
        <v>0.47263282322099898</v>
      </c>
      <c r="N45">
        <f>IFERROR(1-_xlfn.NEGBINOM.DIST('cantidad pollos muertos'!N45,'cantidad pollos muertos'!N45+0.5,0.5,TRUE),"")</f>
        <v>0.46534223276278852</v>
      </c>
      <c r="O45" t="str">
        <f>IFERROR(1-_xlfn.NEGBINOM.DIST('cantidad pollos muertos'!O45,'cantidad pollos muertos'!O45+0.5,0.5,TRUE),"")</f>
        <v/>
      </c>
      <c r="P45">
        <f>IFERROR(1-_xlfn.NEGBINOM.DIST('cantidad pollos muertos'!P45,'cantidad pollos muertos'!P45+0.5,0.5,TRUE),"")</f>
        <v>0.46908267097400658</v>
      </c>
      <c r="Q45">
        <f>IFERROR(1-_xlfn.NEGBINOM.DIST('cantidad pollos muertos'!Q45,'cantidad pollos muertos'!Q45+0.5,0.5,TRUE),"")</f>
        <v>0.4661012437524874</v>
      </c>
      <c r="R45">
        <f>IFERROR(1-_xlfn.NEGBINOM.DIST('cantidad pollos muertos'!R45,'cantidad pollos muertos'!R45+0.5,0.5,TRUE),"")</f>
        <v>0.46238754682861305</v>
      </c>
      <c r="S45" t="str">
        <f>IFERROR(1-_xlfn.NEGBINOM.DIST('cantidad pollos muertos'!S45,'cantidad pollos muertos'!S45+0.5,0.5,TRUE),"")</f>
        <v/>
      </c>
      <c r="T45">
        <f>IFERROR(1-_xlfn.NEGBINOM.DIST('cantidad pollos muertos'!T45,'cantidad pollos muertos'!T45+0.5,0.5,TRUE),"")</f>
        <v>0.47383636480275948</v>
      </c>
      <c r="U45">
        <f>IFERROR(1-_xlfn.NEGBINOM.DIST('cantidad pollos muertos'!U45,'cantidad pollos muertos'!U45+0.5,0.5,TRUE),"")</f>
        <v>0.45497322593726308</v>
      </c>
      <c r="V45">
        <f>IFERROR(1-_xlfn.NEGBINOM.DIST('cantidad pollos muertos'!V45,'cantidad pollos muertos'!V45+0.5,0.5,TRUE),"")</f>
        <v>0.47046902292410941</v>
      </c>
      <c r="W45" t="str">
        <f>IFERROR(1-_xlfn.NEGBINOM.DIST('cantidad pollos muertos'!W45,'cantidad pollos muertos'!W45+0.5,0.5,TRUE),"")</f>
        <v/>
      </c>
      <c r="X45">
        <f>IFERROR(1-_xlfn.NEGBINOM.DIST('cantidad pollos muertos'!X45,'cantidad pollos muertos'!X45+0.5,0.5,TRUE),"")</f>
        <v>0.47263282322099898</v>
      </c>
      <c r="Y45">
        <f>IFERROR(1-_xlfn.NEGBINOM.DIST('cantidad pollos muertos'!Y45,'cantidad pollos muertos'!Y45+0.5,0.5,TRUE),"")</f>
        <v>0.47030586835462884</v>
      </c>
      <c r="Z45">
        <f>IFERROR(1-_xlfn.NEGBINOM.DIST('cantidad pollos muertos'!Z45,'cantidad pollos muertos'!Z45+0.5,0.5,TRUE),"")</f>
        <v>0.47427519708532051</v>
      </c>
      <c r="AA45">
        <f>IFERROR(1-_xlfn.NEGBINOM.DIST('cantidad pollos muertos'!AA45,'cantidad pollos muertos'!AA45+0.5,0.5,TRUE),"")</f>
        <v>0.47932970229309979</v>
      </c>
    </row>
    <row r="46" spans="1:27" x14ac:dyDescent="0.25">
      <c r="A46">
        <v>45</v>
      </c>
      <c r="B46" t="s">
        <v>22</v>
      </c>
      <c r="C46">
        <f>IFERROR(1-_xlfn.NEGBINOM.DIST('cantidad pollos muertos'!C46,'cantidad pollos muertos'!C46+0.5,0.5,TRUE),"")</f>
        <v>0.45553606061304608</v>
      </c>
      <c r="D46">
        <f>IFERROR(1-_xlfn.NEGBINOM.DIST('cantidad pollos muertos'!D46,'cantidad pollos muertos'!D46+0.5,0.5,TRUE),"")</f>
        <v>0.45438846263774602</v>
      </c>
      <c r="E46">
        <f>IFERROR(1-_xlfn.NEGBINOM.DIST('cantidad pollos muertos'!E46,'cantidad pollos muertos'!E46+0.5,0.5,TRUE),"")</f>
        <v>0.46134257972063775</v>
      </c>
      <c r="F46">
        <f>IFERROR(1-_xlfn.NEGBINOM.DIST('cantidad pollos muertos'!F46,'cantidad pollos muertos'!F46+0.5,0.5,TRUE),"")</f>
        <v>0.45759325242143878</v>
      </c>
      <c r="G46">
        <f>IFERROR(1-_xlfn.NEGBINOM.DIST('cantidad pollos muertos'!G46,'cantidad pollos muertos'!G46+0.5,0.5,TRUE),"")</f>
        <v>0.4661012437524874</v>
      </c>
      <c r="H46">
        <f>IFERROR(1-_xlfn.NEGBINOM.DIST('cantidad pollos muertos'!H46,'cantidad pollos muertos'!H46+0.5,0.5,TRUE),"")</f>
        <v>0.4531471623515404</v>
      </c>
      <c r="I46">
        <f>IFERROR(1-_xlfn.NEGBINOM.DIST('cantidad pollos muertos'!I46,'cantidad pollos muertos'!I46+0.5,0.5,TRUE),"")</f>
        <v>0.44271674864325705</v>
      </c>
      <c r="J46">
        <f>IFERROR(1-_xlfn.NEGBINOM.DIST('cantidad pollos muertos'!J46,'cantidad pollos muertos'!J46+0.5,0.5,TRUE),"")</f>
        <v>0.45660118111229875</v>
      </c>
      <c r="K46">
        <f>IFERROR(1-_xlfn.NEGBINOM.DIST('cantidad pollos muertos'!K46,'cantidad pollos muertos'!K46+0.5,0.5,TRUE),"")</f>
        <v>0.395263671875</v>
      </c>
      <c r="L46">
        <f>IFERROR(1-_xlfn.NEGBINOM.DIST('cantidad pollos muertos'!L46,'cantidad pollos muertos'!L46+0.5,0.5,TRUE),"")</f>
        <v>0.46020538130641064</v>
      </c>
      <c r="M46">
        <f>IFERROR(1-_xlfn.NEGBINOM.DIST('cantidad pollos muertos'!M46,'cantidad pollos muertos'!M46+0.5,0.5,TRUE),"")</f>
        <v>0.46335211147389066</v>
      </c>
      <c r="N46">
        <f>IFERROR(1-_xlfn.NEGBINOM.DIST('cantidad pollos muertos'!N46,'cantidad pollos muertos'!N46+0.5,0.5,TRUE),"")</f>
        <v>0.45806443850564471</v>
      </c>
      <c r="O46" t="str">
        <f>IFERROR(1-_xlfn.NEGBINOM.DIST('cantidad pollos muertos'!O46,'cantidad pollos muertos'!O46+0.5,0.5,TRUE),"")</f>
        <v/>
      </c>
      <c r="P46">
        <f>IFERROR(1-_xlfn.NEGBINOM.DIST('cantidad pollos muertos'!P46,'cantidad pollos muertos'!P46+0.5,0.5,TRUE),"")</f>
        <v>0.46944748679619763</v>
      </c>
      <c r="Q46" t="str">
        <f>IFERROR(1-_xlfn.NEGBINOM.DIST('cantidad pollos muertos'!Q46,'cantidad pollos muertos'!Q46+0.5,0.5,TRUE),"")</f>
        <v/>
      </c>
      <c r="R46">
        <f>IFERROR(1-_xlfn.NEGBINOM.DIST('cantidad pollos muertos'!R46,'cantidad pollos muertos'!R46+0.5,0.5,TRUE),"")</f>
        <v>0.45806443850564471</v>
      </c>
      <c r="S46" t="str">
        <f>IFERROR(1-_xlfn.NEGBINOM.DIST('cantidad pollos muertos'!S46,'cantidad pollos muertos'!S46+0.5,0.5,TRUE),"")</f>
        <v/>
      </c>
      <c r="T46">
        <f>IFERROR(1-_xlfn.NEGBINOM.DIST('cantidad pollos muertos'!T46,'cantidad pollos muertos'!T46+0.5,0.5,TRUE),"")</f>
        <v>0.44271674864325705</v>
      </c>
      <c r="U46">
        <f>IFERROR(1-_xlfn.NEGBINOM.DIST('cantidad pollos muertos'!U46,'cantidad pollos muertos'!U46+0.5,0.5,TRUE),"")</f>
        <v>0.46424608206242501</v>
      </c>
      <c r="V46">
        <f>IFERROR(1-_xlfn.NEGBINOM.DIST('cantidad pollos muertos'!V46,'cantidad pollos muertos'!V46+0.5,0.5,TRUE),"")</f>
        <v>0.47325488252125436</v>
      </c>
      <c r="W46" t="str">
        <f>IFERROR(1-_xlfn.NEGBINOM.DIST('cantidad pollos muertos'!W46,'cantidad pollos muertos'!W46+0.5,0.5,TRUE),"")</f>
        <v/>
      </c>
      <c r="X46">
        <f>IFERROR(1-_xlfn.NEGBINOM.DIST('cantidad pollos muertos'!X46,'cantidad pollos muertos'!X46+0.5,0.5,TRUE),"")</f>
        <v>0.47383636480275948</v>
      </c>
      <c r="Y46" t="str">
        <f>IFERROR(1-_xlfn.NEGBINOM.DIST('cantidad pollos muertos'!Y46,'cantidad pollos muertos'!Y46+0.5,0.5,TRUE),"")</f>
        <v/>
      </c>
      <c r="Z46" t="str">
        <f>IFERROR(1-_xlfn.NEGBINOM.DIST('cantidad pollos muertos'!Z46,'cantidad pollos muertos'!Z46+0.5,0.5,TRUE),"")</f>
        <v/>
      </c>
      <c r="AA46" t="str">
        <f>IFERROR(1-_xlfn.NEGBINOM.DIST('cantidad pollos muertos'!AA46,'cantidad pollos muertos'!AA46+0.5,0.5,TRUE),"")</f>
        <v/>
      </c>
    </row>
    <row r="47" spans="1:27" x14ac:dyDescent="0.25">
      <c r="A47">
        <v>46</v>
      </c>
      <c r="B47" t="s">
        <v>71</v>
      </c>
      <c r="C47" t="str">
        <f>IFERROR(1-_xlfn.NEGBINOM.DIST('cantidad pollos muertos'!C47,'cantidad pollos muertos'!C47+0.5,0.5,TRUE),"")</f>
        <v/>
      </c>
      <c r="D47">
        <f>IFERROR(1-_xlfn.NEGBINOM.DIST('cantidad pollos muertos'!D47,'cantidad pollos muertos'!D47+0.5,0.5,TRUE),"")</f>
        <v>0.48403592443339583</v>
      </c>
      <c r="E47">
        <f>IFERROR(1-_xlfn.NEGBINOM.DIST('cantidad pollos muertos'!E47,'cantidad pollos muertos'!E47+0.5,0.5,TRUE),"")</f>
        <v>0.48423658052341034</v>
      </c>
      <c r="F47">
        <f>IFERROR(1-_xlfn.NEGBINOM.DIST('cantidad pollos muertos'!F47,'cantidad pollos muertos'!F47+0.5,0.5,TRUE),"")</f>
        <v>0.47109574181523306</v>
      </c>
      <c r="G47">
        <f>IFERROR(1-_xlfn.NEGBINOM.DIST('cantidad pollos muertos'!G47,'cantidad pollos muertos'!G47+0.5,0.5,TRUE),"")</f>
        <v>0.48077247691429958</v>
      </c>
      <c r="H47">
        <f>IFERROR(1-_xlfn.NEGBINOM.DIST('cantidad pollos muertos'!H47,'cantidad pollos muertos'!H47+0.5,0.5,TRUE),"")</f>
        <v>0.46534223276278852</v>
      </c>
      <c r="I47">
        <f>IFERROR(1-_xlfn.NEGBINOM.DIST('cantidad pollos muertos'!I47,'cantidad pollos muertos'!I47+0.5,0.5,TRUE),"")</f>
        <v>0.47448649178477909</v>
      </c>
      <c r="J47">
        <f>IFERROR(1-_xlfn.NEGBINOM.DIST('cantidad pollos muertos'!J47,'cantidad pollos muertos'!J47+0.5,0.5,TRUE),"")</f>
        <v>0.47210266223773645</v>
      </c>
      <c r="K47">
        <f>IFERROR(1-_xlfn.NEGBINOM.DIST('cantidad pollos muertos'!K47,'cantidad pollos muertos'!K47+0.5,0.5,TRUE),"")</f>
        <v>0.48287186401308424</v>
      </c>
      <c r="L47">
        <f>IFERROR(1-_xlfn.NEGBINOM.DIST('cantidad pollos muertos'!L47,'cantidad pollos muertos'!L47+0.5,0.5,TRUE),"")</f>
        <v>0.48577472540536815</v>
      </c>
      <c r="M47">
        <f>IFERROR(1-_xlfn.NEGBINOM.DIST('cantidad pollos muertos'!M47,'cantidad pollos muertos'!M47+0.5,0.5,TRUE),"")</f>
        <v>0.48045199657364113</v>
      </c>
      <c r="N47">
        <f>IFERROR(1-_xlfn.NEGBINOM.DIST('cantidad pollos muertos'!N47,'cantidad pollos muertos'!N47+0.5,0.5,TRUE),"")</f>
        <v>0.47223808620745666</v>
      </c>
      <c r="O47" t="str">
        <f>IFERROR(1-_xlfn.NEGBINOM.DIST('cantidad pollos muertos'!O47,'cantidad pollos muertos'!O47+0.5,0.5,TRUE),"")</f>
        <v/>
      </c>
      <c r="P47">
        <f>IFERROR(1-_xlfn.NEGBINOM.DIST('cantidad pollos muertos'!P47,'cantidad pollos muertos'!P47+0.5,0.5,TRUE),"")</f>
        <v>0.48655547847923764</v>
      </c>
      <c r="Q47">
        <f>IFERROR(1-_xlfn.NEGBINOM.DIST('cantidad pollos muertos'!Q47,'cantidad pollos muertos'!Q47+0.5,0.5,TRUE),"")</f>
        <v>0.48168563619838545</v>
      </c>
      <c r="R47">
        <f>IFERROR(1-_xlfn.NEGBINOM.DIST('cantidad pollos muertos'!R47,'cantidad pollos muertos'!R47+0.5,0.5,TRUE),"")</f>
        <v>0.47313386389012946</v>
      </c>
      <c r="S47" t="str">
        <f>IFERROR(1-_xlfn.NEGBINOM.DIST('cantidad pollos muertos'!S47,'cantidad pollos muertos'!S47+0.5,0.5,TRUE),"")</f>
        <v/>
      </c>
      <c r="T47">
        <f>IFERROR(1-_xlfn.NEGBINOM.DIST('cantidad pollos muertos'!T47,'cantidad pollos muertos'!T47+0.5,0.5,TRUE),"")</f>
        <v>0.47094280923224463</v>
      </c>
      <c r="U47">
        <f>IFERROR(1-_xlfn.NEGBINOM.DIST('cantidad pollos muertos'!U47,'cantidad pollos muertos'!U47+0.5,0.5,TRUE),"")</f>
        <v>0.47109574181523306</v>
      </c>
      <c r="V47">
        <f>IFERROR(1-_xlfn.NEGBINOM.DIST('cantidad pollos muertos'!V47,'cantidad pollos muertos'!V47+0.5,0.5,TRUE),"")</f>
        <v>0.4760082380869689</v>
      </c>
      <c r="W47" t="str">
        <f>IFERROR(1-_xlfn.NEGBINOM.DIST('cantidad pollos muertos'!W47,'cantidad pollos muertos'!W47+0.5,0.5,TRUE),"")</f>
        <v/>
      </c>
      <c r="X47">
        <f>IFERROR(1-_xlfn.NEGBINOM.DIST('cantidad pollos muertos'!X47,'cantidad pollos muertos'!X47+0.5,0.5,TRUE),"")</f>
        <v>0.47651249795286277</v>
      </c>
      <c r="Y47">
        <f>IFERROR(1-_xlfn.NEGBINOM.DIST('cantidad pollos muertos'!Y47,'cantidad pollos muertos'!Y47+0.5,0.5,TRUE),"")</f>
        <v>0.47427519708532051</v>
      </c>
      <c r="Z47">
        <f>IFERROR(1-_xlfn.NEGBINOM.DIST('cantidad pollos muertos'!Z47,'cantidad pollos muertos'!Z47+0.5,0.5,TRUE),"")</f>
        <v>0.48716756398148831</v>
      </c>
      <c r="AA47">
        <f>IFERROR(1-_xlfn.NEGBINOM.DIST('cantidad pollos muertos'!AA47,'cantidad pollos muertos'!AA47+0.5,0.5,TRUE),"")</f>
        <v>0.48454710236000209</v>
      </c>
    </row>
    <row r="48" spans="1:27" x14ac:dyDescent="0.25">
      <c r="A48">
        <v>47</v>
      </c>
      <c r="B48" t="s">
        <v>3</v>
      </c>
      <c r="C48">
        <f>IFERROR(1-_xlfn.NEGBINOM.DIST('cantidad pollos muertos'!C48,'cantidad pollos muertos'!C48+0.5,0.5,TRUE),"")</f>
        <v>0.47154044628259872</v>
      </c>
      <c r="D48">
        <f>IFERROR(1-_xlfn.NEGBINOM.DIST('cantidad pollos muertos'!D48,'cantidad pollos muertos'!D48+0.5,0.5,TRUE),"")</f>
        <v>0.46020538130641064</v>
      </c>
      <c r="E48">
        <f>IFERROR(1-_xlfn.NEGBINOM.DIST('cantidad pollos muertos'!E48,'cantidad pollos muertos'!E48+0.5,0.5,TRUE),"")</f>
        <v>0.47276070722463892</v>
      </c>
      <c r="F48">
        <f>IFERROR(1-_xlfn.NEGBINOM.DIST('cantidad pollos muertos'!F48,'cantidad pollos muertos'!F48+0.5,0.5,TRUE),"")</f>
        <v>0.46452984331589797</v>
      </c>
      <c r="G48">
        <f>IFERROR(1-_xlfn.NEGBINOM.DIST('cantidad pollos muertos'!G48,'cantidad pollos muertos'!G48+0.5,0.5,TRUE),"")</f>
        <v>0.46534223276278852</v>
      </c>
      <c r="H48">
        <f>IFERROR(1-_xlfn.NEGBINOM.DIST('cantidad pollos muertos'!H48,'cantidad pollos muertos'!H48+0.5,0.5,TRUE),"")</f>
        <v>0.46170051879729868</v>
      </c>
      <c r="I48">
        <f>IFERROR(1-_xlfn.NEGBINOM.DIST('cantidad pollos muertos'!I48,'cantidad pollos muertos'!I48+0.5,0.5,TRUE),"")</f>
        <v>0.46908267097400658</v>
      </c>
      <c r="J48">
        <f>IFERROR(1-_xlfn.NEGBINOM.DIST('cantidad pollos muertos'!J48,'cantidad pollos muertos'!J48+0.5,0.5,TRUE),"")</f>
        <v>0.45852025982623568</v>
      </c>
      <c r="K48">
        <f>IFERROR(1-_xlfn.NEGBINOM.DIST('cantidad pollos muertos'!K48,'cantidad pollos muertos'!K48+0.5,0.5,TRUE),"")</f>
        <v>0.47094280923224463</v>
      </c>
      <c r="L48">
        <f>IFERROR(1-_xlfn.NEGBINOM.DIST('cantidad pollos muertos'!L48,'cantidad pollos muertos'!L48+0.5,0.5,TRUE),"")</f>
        <v>0.47904653486335746</v>
      </c>
      <c r="M48">
        <f>IFERROR(1-_xlfn.NEGBINOM.DIST('cantidad pollos muertos'!M48,'cantidad pollos muertos'!M48+0.5,0.5,TRUE),"")</f>
        <v>0.47078742318535882</v>
      </c>
      <c r="N48">
        <f>IFERROR(1-_xlfn.NEGBINOM.DIST('cantidad pollos muertos'!N48,'cantidad pollos muertos'!N48+0.5,0.5,TRUE),"")</f>
        <v>0.47609453938881452</v>
      </c>
      <c r="O48" t="str">
        <f>IFERROR(1-_xlfn.NEGBINOM.DIST('cantidad pollos muertos'!O48,'cantidad pollos muertos'!O48+0.5,0.5,TRUE),"")</f>
        <v/>
      </c>
      <c r="P48">
        <f>IFERROR(1-_xlfn.NEGBINOM.DIST('cantidad pollos muertos'!P48,'cantidad pollos muertos'!P48+0.5,0.5,TRUE),"")</f>
        <v>0.46908267097400658</v>
      </c>
      <c r="Q48">
        <f>IFERROR(1-_xlfn.NEGBINOM.DIST('cantidad pollos muertos'!Q48,'cantidad pollos muertos'!Q48+0.5,0.5,TRUE),"")</f>
        <v>0.46769468523902091</v>
      </c>
      <c r="R48">
        <f>IFERROR(1-_xlfn.NEGBINOM.DIST('cantidad pollos muertos'!R48,'cantidad pollos muertos'!R48+0.5,0.5,TRUE),"")</f>
        <v>0.47537677021081959</v>
      </c>
      <c r="S48" t="str">
        <f>IFERROR(1-_xlfn.NEGBINOM.DIST('cantidad pollos muertos'!S48,'cantidad pollos muertos'!S48+0.5,0.5,TRUE),"")</f>
        <v/>
      </c>
      <c r="T48">
        <f>IFERROR(1-_xlfn.NEGBINOM.DIST('cantidad pollos muertos'!T48,'cantidad pollos muertos'!T48+0.5,0.5,TRUE),"")</f>
        <v>0.46769468523902091</v>
      </c>
      <c r="U48">
        <f>IFERROR(1-_xlfn.NEGBINOM.DIST('cantidad pollos muertos'!U48,'cantidad pollos muertos'!U48+0.5,0.5,TRUE),"")</f>
        <v>0.46748074275716034</v>
      </c>
      <c r="V48">
        <f>IFERROR(1-_xlfn.NEGBINOM.DIST('cantidad pollos muertos'!V48,'cantidad pollos muertos'!V48+0.5,0.5,TRUE),"")</f>
        <v>0.45980341546102121</v>
      </c>
      <c r="W48" t="str">
        <f>IFERROR(1-_xlfn.NEGBINOM.DIST('cantidad pollos muertos'!W48,'cantidad pollos muertos'!W48+0.5,0.5,TRUE),"")</f>
        <v/>
      </c>
      <c r="X48">
        <f>IFERROR(1-_xlfn.NEGBINOM.DIST('cantidad pollos muertos'!X48,'cantidad pollos muertos'!X48+0.5,0.5,TRUE),"")</f>
        <v>0.45553606061304608</v>
      </c>
      <c r="Y48">
        <f>IFERROR(1-_xlfn.NEGBINOM.DIST('cantidad pollos muertos'!Y48,'cantidad pollos muertos'!Y48+0.5,0.5,TRUE),"")</f>
        <v>0.46769468523902091</v>
      </c>
      <c r="Z48">
        <f>IFERROR(1-_xlfn.NEGBINOM.DIST('cantidad pollos muertos'!Z48,'cantidad pollos muertos'!Z48+0.5,0.5,TRUE),"")</f>
        <v>0.46395539980277034</v>
      </c>
      <c r="AA48">
        <f>IFERROR(1-_xlfn.NEGBINOM.DIST('cantidad pollos muertos'!AA48,'cantidad pollos muertos'!AA48+0.5,0.5,TRUE),"")</f>
        <v>0.47062951736473901</v>
      </c>
    </row>
    <row r="49" spans="1:27" x14ac:dyDescent="0.25">
      <c r="A49">
        <v>48</v>
      </c>
      <c r="B49" t="s">
        <v>17</v>
      </c>
      <c r="C49">
        <f>IFERROR(1-_xlfn.NEGBINOM.DIST('cantidad pollos muertos'!C49,'cantidad pollos muertos'!C49+0.5,0.5,TRUE),"")</f>
        <v>0.46303888165742824</v>
      </c>
      <c r="D49">
        <f>IFERROR(1-_xlfn.NEGBINOM.DIST('cantidad pollos muertos'!D49,'cantidad pollos muertos'!D49+0.5,0.5,TRUE),"")</f>
        <v>0.45438846263774602</v>
      </c>
      <c r="E49">
        <f>IFERROR(1-_xlfn.NEGBINOM.DIST('cantidad pollos muertos'!E49,'cantidad pollos muertos'!E49+0.5,0.5,TRUE),"")</f>
        <v>0.47448649178477909</v>
      </c>
      <c r="F49">
        <f>IFERROR(1-_xlfn.NEGBINOM.DIST('cantidad pollos muertos'!F49,'cantidad pollos muertos'!F49+0.5,0.5,TRUE),"")</f>
        <v>0.45938901768226814</v>
      </c>
      <c r="G49">
        <f>IFERROR(1-_xlfn.NEGBINOM.DIST('cantidad pollos muertos'!G49,'cantidad pollos muertos'!G49+0.5,0.5,TRUE),"")</f>
        <v>0.47609453938881452</v>
      </c>
      <c r="H49">
        <f>IFERROR(1-_xlfn.NEGBINOM.DIST('cantidad pollos muertos'!H49,'cantidad pollos muertos'!H49+0.5,0.5,TRUE),"")</f>
        <v>0.47168418140238344</v>
      </c>
      <c r="I49">
        <f>IFERROR(1-_xlfn.NEGBINOM.DIST('cantidad pollos muertos'!I49,'cantidad pollos muertos'!I49+0.5,0.5,TRUE),"")</f>
        <v>0.4524872632297321</v>
      </c>
      <c r="J49">
        <f>IFERROR(1-_xlfn.NEGBINOM.DIST('cantidad pollos muertos'!J49,'cantidad pollos muertos'!J49+0.5,0.5,TRUE),"")</f>
        <v>0.45660118111229875</v>
      </c>
      <c r="K49">
        <f>IFERROR(1-_xlfn.NEGBINOM.DIST('cantidad pollos muertos'!K49,'cantidad pollos muertos'!K49+0.5,0.5,TRUE),"")</f>
        <v>0.45497322593726308</v>
      </c>
      <c r="L49">
        <f>IFERROR(1-_xlfn.NEGBINOM.DIST('cantidad pollos muertos'!L49,'cantidad pollos muertos'!L49+0.5,0.5,TRUE),"")</f>
        <v>0.45938901768226814</v>
      </c>
      <c r="M49">
        <f>IFERROR(1-_xlfn.NEGBINOM.DIST('cantidad pollos muertos'!M49,'cantidad pollos muertos'!M49+0.5,0.5,TRUE),"")</f>
        <v>0.47448649178477909</v>
      </c>
      <c r="N49">
        <f>IFERROR(1-_xlfn.NEGBINOM.DIST('cantidad pollos muertos'!N49,'cantidad pollos muertos'!N49+0.5,0.5,TRUE),"")</f>
        <v>0.46395539980277034</v>
      </c>
      <c r="O49" t="str">
        <f>IFERROR(1-_xlfn.NEGBINOM.DIST('cantidad pollos muertos'!O49,'cantidad pollos muertos'!O49+0.5,0.5,TRUE),"")</f>
        <v/>
      </c>
      <c r="P49">
        <f>IFERROR(1-_xlfn.NEGBINOM.DIST('cantidad pollos muertos'!P49,'cantidad pollos muertos'!P49+0.5,0.5,TRUE),"")</f>
        <v>0.47509044503192965</v>
      </c>
      <c r="Q49">
        <f>IFERROR(1-_xlfn.NEGBINOM.DIST('cantidad pollos muertos'!Q49,'cantidad pollos muertos'!Q49+0.5,0.5,TRUE),"")</f>
        <v>0.46170051879729868</v>
      </c>
      <c r="R49">
        <f>IFERROR(1-_xlfn.NEGBINOM.DIST('cantidad pollos muertos'!R49,'cantidad pollos muertos'!R49+0.5,0.5,TRUE),"")</f>
        <v>0.4661012437524874</v>
      </c>
      <c r="S49" t="str">
        <f>IFERROR(1-_xlfn.NEGBINOM.DIST('cantidad pollos muertos'!S49,'cantidad pollos muertos'!S49+0.5,0.5,TRUE),"")</f>
        <v/>
      </c>
      <c r="T49">
        <f>IFERROR(1-_xlfn.NEGBINOM.DIST('cantidad pollos muertos'!T49,'cantidad pollos muertos'!T49+0.5,0.5,TRUE),"")</f>
        <v>0.45938901768226814</v>
      </c>
      <c r="U49">
        <f>IFERROR(1-_xlfn.NEGBINOM.DIST('cantidad pollos muertos'!U49,'cantidad pollos muertos'!U49+0.5,0.5,TRUE),"")</f>
        <v>0.4683120348242501</v>
      </c>
      <c r="V49">
        <f>IFERROR(1-_xlfn.NEGBINOM.DIST('cantidad pollos muertos'!V49,'cantidad pollos muertos'!V49+0.5,0.5,TRUE),"")</f>
        <v>0.45759325242143878</v>
      </c>
      <c r="W49" t="str">
        <f>IFERROR(1-_xlfn.NEGBINOM.DIST('cantidad pollos muertos'!W49,'cantidad pollos muertos'!W49+0.5,0.5,TRUE),"")</f>
        <v/>
      </c>
      <c r="X49">
        <f>IFERROR(1-_xlfn.NEGBINOM.DIST('cantidad pollos muertos'!X49,'cantidad pollos muertos'!X49+0.5,0.5,TRUE),"")</f>
        <v>0.48652483566533156</v>
      </c>
      <c r="Y49">
        <f>IFERROR(1-_xlfn.NEGBINOM.DIST('cantidad pollos muertos'!Y49,'cantidad pollos muertos'!Y49+0.5,0.5,TRUE),"")</f>
        <v>0.47743243110124567</v>
      </c>
      <c r="Z49">
        <f>IFERROR(1-_xlfn.NEGBINOM.DIST('cantidad pollos muertos'!Z49,'cantidad pollos muertos'!Z49+0.5,0.5,TRUE),"")</f>
        <v>0.47547004002062732</v>
      </c>
      <c r="AA49">
        <f>IFERROR(1-_xlfn.NEGBINOM.DIST('cantidad pollos muertos'!AA49,'cantidad pollos muertos'!AA49+0.5,0.5,TRUE),"")</f>
        <v>0.48280836751617695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9"/>
  <sheetViews>
    <sheetView workbookViewId="0">
      <selection activeCell="P50" sqref="P50"/>
    </sheetView>
  </sheetViews>
  <sheetFormatPr baseColWidth="10" defaultRowHeight="15" x14ac:dyDescent="0.25"/>
  <cols>
    <col min="1" max="1" width="4.42578125" bestFit="1" customWidth="1"/>
    <col min="2" max="2" width="39.42578125" bestFit="1" customWidth="1"/>
    <col min="3" max="3" width="11.85546875" bestFit="1" customWidth="1"/>
  </cols>
  <sheetData>
    <row r="1" spans="1:27" x14ac:dyDescent="0.25">
      <c r="A1" t="s">
        <v>67</v>
      </c>
      <c r="B1" t="s">
        <v>40</v>
      </c>
      <c r="C1" t="s">
        <v>42</v>
      </c>
      <c r="D1" t="s">
        <v>43</v>
      </c>
      <c r="E1" t="s">
        <v>44</v>
      </c>
      <c r="F1" t="s">
        <v>45</v>
      </c>
      <c r="G1" t="s">
        <v>46</v>
      </c>
      <c r="H1" t="s">
        <v>47</v>
      </c>
      <c r="I1" t="s">
        <v>48</v>
      </c>
      <c r="J1" t="s">
        <v>49</v>
      </c>
      <c r="K1" t="s">
        <v>50</v>
      </c>
      <c r="L1" t="s">
        <v>51</v>
      </c>
      <c r="M1" t="s">
        <v>52</v>
      </c>
      <c r="N1" t="s">
        <v>53</v>
      </c>
      <c r="O1" t="s">
        <v>54</v>
      </c>
      <c r="P1" t="s">
        <v>55</v>
      </c>
      <c r="Q1" t="s">
        <v>56</v>
      </c>
      <c r="R1" t="s">
        <v>57</v>
      </c>
      <c r="S1" t="s">
        <v>58</v>
      </c>
      <c r="T1" t="s">
        <v>59</v>
      </c>
      <c r="U1" t="s">
        <v>60</v>
      </c>
      <c r="V1" t="s">
        <v>61</v>
      </c>
      <c r="W1" t="s">
        <v>62</v>
      </c>
      <c r="X1" t="s">
        <v>63</v>
      </c>
      <c r="Y1" t="s">
        <v>64</v>
      </c>
      <c r="Z1" t="s">
        <v>65</v>
      </c>
      <c r="AA1" t="s">
        <v>66</v>
      </c>
    </row>
    <row r="2" spans="1:27" x14ac:dyDescent="0.25">
      <c r="A2">
        <v>1</v>
      </c>
      <c r="B2" t="s">
        <v>30</v>
      </c>
      <c r="C2">
        <f>IFERROR(1-_xlfn.NEGBINOM.DIST('cantidad pollos muertos'!C2,'cantidad pollos muertos'!C2+0.5,0.5,TRUE),"")</f>
        <v>0.47182576049537195</v>
      </c>
      <c r="D2">
        <f>IFERROR(1-_xlfn.NEGBINOM.DIST('cantidad pollos muertos'!D2,'cantidad pollos muertos'!D2+0.5,0.5,TRUE),"")</f>
        <v>0.47574361595148795</v>
      </c>
      <c r="E2">
        <f>IFERROR(1-_xlfn.NEGBINOM.DIST('cantidad pollos muertos'!E2,'cantidad pollos muertos'!E2+0.5,0.5,TRUE),"")</f>
        <v>0.47916119195280471</v>
      </c>
      <c r="F2">
        <f>IFERROR(1-_xlfn.NEGBINOM.DIST('cantidad pollos muertos'!F2,'cantidad pollos muertos'!F2+0.5,0.5,TRUE),"")</f>
        <v>0.48777251302198799</v>
      </c>
      <c r="G2">
        <f>IFERROR(1-_xlfn.NEGBINOM.DIST('cantidad pollos muertos'!G2,'cantidad pollos muertos'!G2+0.5,0.5,TRUE),"")</f>
        <v>0.48081698506959081</v>
      </c>
      <c r="H2">
        <f>IFERROR(1-_xlfn.NEGBINOM.DIST('cantidad pollos muertos'!H2,'cantidad pollos muertos'!H2+0.5,0.5,TRUE),"")</f>
        <v>0.46204869589914133</v>
      </c>
      <c r="I2">
        <f>IFERROR(1-_xlfn.NEGBINOM.DIST('cantidad pollos muertos'!I2,'cantidad pollos muertos'!I2+0.5,0.5,TRUE),"")</f>
        <v>0.4668124767744013</v>
      </c>
      <c r="J2">
        <f>IFERROR(1-_xlfn.NEGBINOM.DIST('cantidad pollos muertos'!J2,'cantidad pollos muertos'!J2+0.5,0.5,TRUE),"")</f>
        <v>0.47469266408267607</v>
      </c>
      <c r="K2">
        <f>IFERROR(1-_xlfn.NEGBINOM.DIST('cantidad pollos muertos'!K2,'cantidad pollos muertos'!K2+0.5,0.5,TRUE),"")</f>
        <v>0.46585380757549799</v>
      </c>
      <c r="L2">
        <f>IFERROR(1-_xlfn.NEGBINOM.DIST('cantidad pollos muertos'!L2,'cantidad pollos muertos'!L2+0.5,0.5,TRUE),"")</f>
        <v>0.46769468523902091</v>
      </c>
      <c r="M2">
        <f>IFERROR(1-_xlfn.NEGBINOM.DIST('cantidad pollos muertos'!M2,'cantidad pollos muertos'!M2+0.5,0.5,TRUE),"")</f>
        <v>0.47565344352007999</v>
      </c>
      <c r="N2">
        <f>IFERROR(1-_xlfn.NEGBINOM.DIST('cantidad pollos muertos'!N2,'cantidad pollos muertos'!N2+0.5,0.5,TRUE),"")</f>
        <v>0.47427519708532051</v>
      </c>
      <c r="O2" t="str">
        <f>IFERROR(1-_xlfn.NEGBINOM.DIST('cantidad pollos muertos'!O2,'cantidad pollos muertos'!O2+0.5,0.5,TRUE),"")</f>
        <v/>
      </c>
      <c r="P2">
        <f>IFERROR(1-_xlfn.NEGBINOM.DIST('cantidad pollos muertos'!P2,'cantidad pollos muertos'!P2+0.5,0.5,TRUE),"")</f>
        <v>0.46204869589914133</v>
      </c>
      <c r="Q2">
        <f>IFERROR(1-_xlfn.NEGBINOM.DIST('cantidad pollos muertos'!Q2,'cantidad pollos muertos'!Q2+0.5,0.5,TRUE),"")</f>
        <v>0.47383636480275948</v>
      </c>
      <c r="R2">
        <f>IFERROR(1-_xlfn.NEGBINOM.DIST('cantidad pollos muertos'!R2,'cantidad pollos muertos'!R2+0.5,0.5,TRUE),"")</f>
        <v>0.47792156842530531</v>
      </c>
      <c r="S2" t="str">
        <f>IFERROR(1-_xlfn.NEGBINOM.DIST('cantidad pollos muertos'!S2,'cantidad pollos muertos'!S2+0.5,0.5,TRUE),"")</f>
        <v/>
      </c>
      <c r="T2">
        <f>IFERROR(1-_xlfn.NEGBINOM.DIST('cantidad pollos muertos'!T2,'cantidad pollos muertos'!T2+0.5,0.5,TRUE),"")</f>
        <v>0.45378030880625031</v>
      </c>
      <c r="U2">
        <f>IFERROR(1-_xlfn.NEGBINOM.DIST('cantidad pollos muertos'!U2,'cantidad pollos muertos'!U2+0.5,0.5,TRUE),"")</f>
        <v>0.47094280923224463</v>
      </c>
      <c r="V2">
        <f>IFERROR(1-_xlfn.NEGBINOM.DIST('cantidad pollos muertos'!V2,'cantidad pollos muertos'!V2+0.5,0.5,TRUE),"")</f>
        <v>0.4560783037763021</v>
      </c>
      <c r="W2" t="str">
        <f>IFERROR(1-_xlfn.NEGBINOM.DIST('cantidad pollos muertos'!W2,'cantidad pollos muertos'!W2+0.5,0.5,TRUE),"")</f>
        <v/>
      </c>
      <c r="X2">
        <f>IFERROR(1-_xlfn.NEGBINOM.DIST('cantidad pollos muertos'!X2,'cantidad pollos muertos'!X2+0.5,0.5,TRUE),"")</f>
        <v>0.47427519708532051</v>
      </c>
      <c r="Y2">
        <f>IFERROR(1-_xlfn.NEGBINOM.DIST('cantidad pollos muertos'!Y2,'cantidad pollos muertos'!Y2+0.5,0.5,TRUE),"")</f>
        <v>0.47518699369459727</v>
      </c>
      <c r="Z2">
        <f>IFERROR(1-_xlfn.NEGBINOM.DIST('cantidad pollos muertos'!Z2,'cantidad pollos muertos'!Z2+0.5,0.5,TRUE),"")</f>
        <v>0.47651249795286277</v>
      </c>
      <c r="AA2">
        <f>IFERROR(1-_xlfn.NEGBINOM.DIST('cantidad pollos muertos'!AA2,'cantidad pollos muertos'!AA2+0.5,0.5,TRUE),"")</f>
        <v>0.46962511768691728</v>
      </c>
    </row>
    <row r="3" spans="1:27" x14ac:dyDescent="0.25">
      <c r="A3">
        <v>2</v>
      </c>
      <c r="B3" t="s">
        <v>5</v>
      </c>
      <c r="C3">
        <f>IFERROR(1-_xlfn.NEGBINOM.DIST('cantidad pollos muertos'!C3,'cantidad pollos muertos'!C3+0.5,0.5,TRUE),"")</f>
        <v>0.48810319578545269</v>
      </c>
      <c r="D3">
        <f>IFERROR(1-_xlfn.NEGBINOM.DIST('cantidad pollos muertos'!D3,'cantidad pollos muertos'!D3+0.5,0.5,TRUE),"")</f>
        <v>0.49468525571806343</v>
      </c>
      <c r="E3">
        <f>IFERROR(1-_xlfn.NEGBINOM.DIST('cantidad pollos muertos'!E3,'cantidad pollos muertos'!E3+0.5,0.5,TRUE),"")</f>
        <v>0.49508954599463695</v>
      </c>
      <c r="F3">
        <f>IFERROR(1-_xlfn.NEGBINOM.DIST('cantidad pollos muertos'!F3,'cantidad pollos muertos'!F3+0.5,0.5,TRUE),"")</f>
        <v>0.49140916597103423</v>
      </c>
      <c r="G3">
        <f>IFERROR(1-_xlfn.NEGBINOM.DIST('cantidad pollos muertos'!G3,'cantidad pollos muertos'!G3+0.5,0.5,TRUE),"")</f>
        <v>0.48760845702650846</v>
      </c>
      <c r="H3">
        <f>IFERROR(1-_xlfn.NEGBINOM.DIST('cantidad pollos muertos'!H3,'cantidad pollos muertos'!H3+0.5,0.5,TRUE),"")</f>
        <v>0.48503323392260667</v>
      </c>
      <c r="I3">
        <f>IFERROR(1-_xlfn.NEGBINOM.DIST('cantidad pollos muertos'!I3,'cantidad pollos muertos'!I3+0.5,0.5,TRUE),"")</f>
        <v>0.4854954068250219</v>
      </c>
      <c r="J3">
        <f>IFERROR(1-_xlfn.NEGBINOM.DIST('cantidad pollos muertos'!J3,'cantidad pollos muertos'!J3+0.5,0.5,TRUE),"")</f>
        <v>0.47237155694684385</v>
      </c>
      <c r="K3">
        <f>IFERROR(1-_xlfn.NEGBINOM.DIST('cantidad pollos muertos'!K3,'cantidad pollos muertos'!K3+0.5,0.5,TRUE),"")</f>
        <v>0.48683652802002197</v>
      </c>
      <c r="L3">
        <f>IFERROR(1-_xlfn.NEGBINOM.DIST('cantidad pollos muertos'!L3,'cantidad pollos muertos'!L3+0.5,0.5,TRUE),"")</f>
        <v>0.48176234582842303</v>
      </c>
      <c r="M3">
        <f>IFERROR(1-_xlfn.NEGBINOM.DIST('cantidad pollos muertos'!M3,'cantidad pollos muertos'!M3+0.5,0.5,TRUE),"")</f>
        <v>0.48241196692195021</v>
      </c>
      <c r="N3">
        <f>IFERROR(1-_xlfn.NEGBINOM.DIST('cantidad pollos muertos'!N3,'cantidad pollos muertos'!N3+0.5,0.5,TRUE),"")</f>
        <v>0.48466173961893588</v>
      </c>
      <c r="O3" t="str">
        <f>IFERROR(1-_xlfn.NEGBINOM.DIST('cantidad pollos muertos'!O3,'cantidad pollos muertos'!O3+0.5,0.5,TRUE),"")</f>
        <v/>
      </c>
      <c r="P3">
        <f>IFERROR(1-_xlfn.NEGBINOM.DIST('cantidad pollos muertos'!P3,'cantidad pollos muertos'!P3+0.5,0.5,TRUE),"")</f>
        <v>0.48251363261009472</v>
      </c>
      <c r="Q3">
        <f>IFERROR(1-_xlfn.NEGBINOM.DIST('cantidad pollos muertos'!Q3,'cantidad pollos muertos'!Q3+0.5,0.5,TRUE),"")</f>
        <v>0.48363808773636663</v>
      </c>
      <c r="R3">
        <f>IFERROR(1-_xlfn.NEGBINOM.DIST('cantidad pollos muertos'!R3,'cantidad pollos muertos'!R3+0.5,0.5,TRUE),"")</f>
        <v>0.48430989910682909</v>
      </c>
      <c r="S3" t="str">
        <f>IFERROR(1-_xlfn.NEGBINOM.DIST('cantidad pollos muertos'!S3,'cantidad pollos muertos'!S3+0.5,0.5,TRUE),"")</f>
        <v/>
      </c>
      <c r="T3">
        <f>IFERROR(1-_xlfn.NEGBINOM.DIST('cantidad pollos muertos'!T3,'cantidad pollos muertos'!T3+0.5,0.5,TRUE),"")</f>
        <v>0.48099197609149313</v>
      </c>
      <c r="U3">
        <f>IFERROR(1-_xlfn.NEGBINOM.DIST('cantidad pollos muertos'!U3,'cantidad pollos muertos'!U3+0.5,0.5,TRUE),"")</f>
        <v>0.48519896092824144</v>
      </c>
      <c r="V3">
        <f>IFERROR(1-_xlfn.NEGBINOM.DIST('cantidad pollos muertos'!V3,'cantidad pollos muertos'!V3+0.5,0.5,TRUE),"")</f>
        <v>0.48001538748682049</v>
      </c>
      <c r="W3" t="str">
        <f>IFERROR(1-_xlfn.NEGBINOM.DIST('cantidad pollos muertos'!W3,'cantidad pollos muertos'!W3+0.5,0.5,TRUE),"")</f>
        <v/>
      </c>
      <c r="X3">
        <f>IFERROR(1-_xlfn.NEGBINOM.DIST('cantidad pollos muertos'!X3,'cantidad pollos muertos'!X3+0.5,0.5,TRUE),"")</f>
        <v>0.48481802865336343</v>
      </c>
      <c r="Y3">
        <f>IFERROR(1-_xlfn.NEGBINOM.DIST('cantidad pollos muertos'!Y3,'cantidad pollos muertos'!Y3+0.5,0.5,TRUE),"")</f>
        <v>0.48447707380409755</v>
      </c>
      <c r="Z3">
        <f>IFERROR(1-_xlfn.NEGBINOM.DIST('cantidad pollos muertos'!Z3,'cantidad pollos muertos'!Z3+0.5,0.5,TRUE),"")</f>
        <v>0.48751169389757076</v>
      </c>
      <c r="AA3" t="str">
        <f>IFERROR(1-_xlfn.NEGBINOM.DIST('cantidad pollos muertos'!AA3,'cantidad pollos muertos'!AA3+0.5,0.5,TRUE),"")</f>
        <v/>
      </c>
    </row>
    <row r="4" spans="1:27" x14ac:dyDescent="0.25">
      <c r="A4">
        <v>3</v>
      </c>
      <c r="B4" t="s">
        <v>74</v>
      </c>
      <c r="C4" t="str">
        <f>IFERROR(1-_xlfn.NEGBINOM.DIST('cantidad pollos muertos'!C4,'cantidad pollos muertos'!C4+0.5,0.5,TRUE),"")</f>
        <v/>
      </c>
      <c r="D4" t="str">
        <f>IFERROR(1-_xlfn.NEGBINOM.DIST('cantidad pollos muertos'!D4,'cantidad pollos muertos'!D4+0.5,0.5,TRUE),"")</f>
        <v/>
      </c>
      <c r="E4" t="str">
        <f>IFERROR(1-_xlfn.NEGBINOM.DIST('cantidad pollos muertos'!E4,'cantidad pollos muertos'!E4+0.5,0.5,TRUE),"")</f>
        <v/>
      </c>
      <c r="F4" t="str">
        <f>IFERROR(1-_xlfn.NEGBINOM.DIST('cantidad pollos muertos'!F4,'cantidad pollos muertos'!F4+0.5,0.5,TRUE),"")</f>
        <v/>
      </c>
      <c r="G4" t="str">
        <f>IFERROR(1-_xlfn.NEGBINOM.DIST('cantidad pollos muertos'!G4,'cantidad pollos muertos'!G4+0.5,0.5,TRUE),"")</f>
        <v/>
      </c>
      <c r="H4" t="str">
        <f>IFERROR(1-_xlfn.NEGBINOM.DIST('cantidad pollos muertos'!H4,'cantidad pollos muertos'!H4+0.5,0.5,TRUE),"")</f>
        <v/>
      </c>
      <c r="I4" t="str">
        <f>IFERROR(1-_xlfn.NEGBINOM.DIST('cantidad pollos muertos'!I4,'cantidad pollos muertos'!I4+0.5,0.5,TRUE),"")</f>
        <v/>
      </c>
      <c r="J4" t="str">
        <f>IFERROR(1-_xlfn.NEGBINOM.DIST('cantidad pollos muertos'!J4,'cantidad pollos muertos'!J4+0.5,0.5,TRUE),"")</f>
        <v/>
      </c>
      <c r="K4" t="str">
        <f>IFERROR(1-_xlfn.NEGBINOM.DIST('cantidad pollos muertos'!K4,'cantidad pollos muertos'!K4+0.5,0.5,TRUE),"")</f>
        <v/>
      </c>
      <c r="L4" t="str">
        <f>IFERROR(1-_xlfn.NEGBINOM.DIST('cantidad pollos muertos'!L4,'cantidad pollos muertos'!L4+0.5,0.5,TRUE),"")</f>
        <v/>
      </c>
      <c r="M4">
        <f>IFERROR(1-_xlfn.NEGBINOM.DIST('cantidad pollos muertos'!M4,'cantidad pollos muertos'!M4+0.5,0.5,TRUE),"")</f>
        <v>0.48570182156454789</v>
      </c>
      <c r="N4">
        <f>IFERROR(1-_xlfn.NEGBINOM.DIST('cantidad pollos muertos'!N4,'cantidad pollos muertos'!N4+0.5,0.5,TRUE),"")</f>
        <v>0.46926670269439952</v>
      </c>
      <c r="O4" t="str">
        <f>IFERROR(1-_xlfn.NEGBINOM.DIST('cantidad pollos muertos'!O4,'cantidad pollos muertos'!O4+0.5,0.5,TRUE),"")</f>
        <v/>
      </c>
      <c r="P4">
        <f>IFERROR(1-_xlfn.NEGBINOM.DIST('cantidad pollos muertos'!P4,'cantidad pollos muertos'!P4+0.5,0.5,TRUE),"")</f>
        <v>0.46204869589914133</v>
      </c>
      <c r="Q4">
        <f>IFERROR(1-_xlfn.NEGBINOM.DIST('cantidad pollos muertos'!Q4,'cantidad pollos muertos'!Q4+0.5,0.5,TRUE),"")</f>
        <v>0.47124628482661191</v>
      </c>
      <c r="R4">
        <f>IFERROR(1-_xlfn.NEGBINOM.DIST('cantidad pollos muertos'!R4,'cantidad pollos muertos'!R4+0.5,0.5,TRUE),"")</f>
        <v>0.46534223276278852</v>
      </c>
      <c r="S4" t="str">
        <f>IFERROR(1-_xlfn.NEGBINOM.DIST('cantidad pollos muertos'!S4,'cantidad pollos muertos'!S4+0.5,0.5,TRUE),"")</f>
        <v/>
      </c>
      <c r="T4">
        <f>IFERROR(1-_xlfn.NEGBINOM.DIST('cantidad pollos muertos'!T4,'cantidad pollos muertos'!T4+0.5,0.5,TRUE),"")</f>
        <v>0.45660118111229875</v>
      </c>
      <c r="U4">
        <f>IFERROR(1-_xlfn.NEGBINOM.DIST('cantidad pollos muertos'!U4,'cantidad pollos muertos'!U4+0.5,0.5,TRUE),"")</f>
        <v>0.46365751054494186</v>
      </c>
      <c r="V4">
        <f>IFERROR(1-_xlfn.NEGBINOM.DIST('cantidad pollos muertos'!V4,'cantidad pollos muertos'!V4+0.5,0.5,TRUE),"")</f>
        <v>0.46926670269439952</v>
      </c>
      <c r="W4" t="str">
        <f>IFERROR(1-_xlfn.NEGBINOM.DIST('cantidad pollos muertos'!W4,'cantidad pollos muertos'!W4+0.5,0.5,TRUE),"")</f>
        <v/>
      </c>
      <c r="X4">
        <f>IFERROR(1-_xlfn.NEGBINOM.DIST('cantidad pollos muertos'!X4,'cantidad pollos muertos'!X4+0.5,0.5,TRUE),"")</f>
        <v>0.46908267097400658</v>
      </c>
      <c r="Y4">
        <f>IFERROR(1-_xlfn.NEGBINOM.DIST('cantidad pollos muertos'!Y4,'cantidad pollos muertos'!Y4+0.5,0.5,TRUE),"")</f>
        <v>0.47667364862231731</v>
      </c>
      <c r="Z4">
        <f>IFERROR(1-_xlfn.NEGBINOM.DIST('cantidad pollos muertos'!Z4,'cantidad pollos muertos'!Z4+0.5,0.5,TRUE),"")</f>
        <v>0.47337428036714191</v>
      </c>
      <c r="AA4">
        <f>IFERROR(1-_xlfn.NEGBINOM.DIST('cantidad pollos muertos'!AA4,'cantidad pollos muertos'!AA4+0.5,0.5,TRUE),"")</f>
        <v>0.47812167872551159</v>
      </c>
    </row>
    <row r="5" spans="1:27" x14ac:dyDescent="0.25">
      <c r="A5">
        <v>4</v>
      </c>
      <c r="B5" t="s">
        <v>16</v>
      </c>
      <c r="C5">
        <f>IFERROR(1-_xlfn.NEGBINOM.DIST('cantidad pollos muertos'!C5,'cantidad pollos muertos'!C5+0.5,0.5,TRUE),"")</f>
        <v>0.46811020065115638</v>
      </c>
      <c r="D5">
        <f>IFERROR(1-_xlfn.NEGBINOM.DIST('cantidad pollos muertos'!D5,'cantidad pollos muertos'!D5+0.5,0.5,TRUE),"")</f>
        <v>0.47168418140238344</v>
      </c>
      <c r="E5">
        <f>IFERROR(1-_xlfn.NEGBINOM.DIST('cantidad pollos muertos'!E5,'cantidad pollos muertos'!E5+0.5,0.5,TRUE),"")</f>
        <v>0.47276070722463892</v>
      </c>
      <c r="F5">
        <f>IFERROR(1-_xlfn.NEGBINOM.DIST('cantidad pollos muertos'!F5,'cantidad pollos muertos'!F5+0.5,0.5,TRUE),"")</f>
        <v>0.46979968597607269</v>
      </c>
      <c r="G5">
        <f>IFERROR(1-_xlfn.NEGBINOM.DIST('cantidad pollos muertos'!G5,'cantidad pollos muertos'!G5+0.5,0.5,TRUE),"")</f>
        <v>0.46908267097400658</v>
      </c>
      <c r="H5">
        <f>IFERROR(1-_xlfn.NEGBINOM.DIST('cantidad pollos muertos'!H5,'cantidad pollos muertos'!H5+0.5,0.5,TRUE),"")</f>
        <v>0.46059552462693554</v>
      </c>
      <c r="I5">
        <f>IFERROR(1-_xlfn.NEGBINOM.DIST('cantidad pollos muertos'!I5,'cantidad pollos muertos'!I5+0.5,0.5,TRUE),"")</f>
        <v>0.44953815682642928</v>
      </c>
      <c r="J5">
        <f>IFERROR(1-_xlfn.NEGBINOM.DIST('cantidad pollos muertos'!J5,'cantidad pollos muertos'!J5+0.5,0.5,TRUE),"")</f>
        <v>0.46908267097400658</v>
      </c>
      <c r="K5">
        <f>IFERROR(1-_xlfn.NEGBINOM.DIST('cantidad pollos muertos'!K5,'cantidad pollos muertos'!K5+0.5,0.5,TRUE),"")</f>
        <v>0.4668124767744013</v>
      </c>
      <c r="L5">
        <f>IFERROR(1-_xlfn.NEGBINOM.DIST('cantidad pollos muertos'!L5,'cantidad pollos muertos'!L5+0.5,0.5,TRUE),"")</f>
        <v>0.46335211147389066</v>
      </c>
      <c r="M5">
        <f>IFERROR(1-_xlfn.NEGBINOM.DIST('cantidad pollos muertos'!M5,'cantidad pollos muertos'!M5+0.5,0.5,TRUE),"")</f>
        <v>0.45660118111229875</v>
      </c>
      <c r="N5">
        <f>IFERROR(1-_xlfn.NEGBINOM.DIST('cantidad pollos muertos'!N5,'cantidad pollos muertos'!N5+0.5,0.5,TRUE),"")</f>
        <v>0.46303888165742824</v>
      </c>
      <c r="O5" t="str">
        <f>IFERROR(1-_xlfn.NEGBINOM.DIST('cantidad pollos muertos'!O5,'cantidad pollos muertos'!O5+0.5,0.5,TRUE),"")</f>
        <v/>
      </c>
      <c r="P5">
        <f>IFERROR(1-_xlfn.NEGBINOM.DIST('cantidad pollos muertos'!P5,'cantidad pollos muertos'!P5+0.5,0.5,TRUE),"")</f>
        <v>0.46365751054494186</v>
      </c>
      <c r="Q5">
        <f>IFERROR(1-_xlfn.NEGBINOM.DIST('cantidad pollos muertos'!Q5,'cantidad pollos muertos'!Q5+0.5,0.5,TRUE),"")</f>
        <v>0.45660118111229875</v>
      </c>
      <c r="R5">
        <f>IFERROR(1-_xlfn.NEGBINOM.DIST('cantidad pollos muertos'!R5,'cantidad pollos muertos'!R5+0.5,0.5,TRUE),"")</f>
        <v>0.47337428036714191</v>
      </c>
      <c r="S5" t="str">
        <f>IFERROR(1-_xlfn.NEGBINOM.DIST('cantidad pollos muertos'!S5,'cantidad pollos muertos'!S5+0.5,0.5,TRUE),"")</f>
        <v/>
      </c>
      <c r="T5">
        <f>IFERROR(1-_xlfn.NEGBINOM.DIST('cantidad pollos muertos'!T5,'cantidad pollos muertos'!T5+0.5,0.5,TRUE),"")</f>
        <v>0.44784160694479491</v>
      </c>
      <c r="U5">
        <f>IFERROR(1-_xlfn.NEGBINOM.DIST('cantidad pollos muertos'!U5,'cantidad pollos muertos'!U5+0.5,0.5,TRUE),"")</f>
        <v>0.46424608206242501</v>
      </c>
      <c r="V5">
        <f>IFERROR(1-_xlfn.NEGBINOM.DIST('cantidad pollos muertos'!V5,'cantidad pollos muertos'!V5+0.5,0.5,TRUE),"")</f>
        <v>0.45553606061304608</v>
      </c>
      <c r="W5" t="str">
        <f>IFERROR(1-_xlfn.NEGBINOM.DIST('cantidad pollos muertos'!W5,'cantidad pollos muertos'!W5+0.5,0.5,TRUE),"")</f>
        <v/>
      </c>
      <c r="X5">
        <f>IFERROR(1-_xlfn.NEGBINOM.DIST('cantidad pollos muertos'!X5,'cantidad pollos muertos'!X5+0.5,0.5,TRUE),"")</f>
        <v>0.47617991603385434</v>
      </c>
      <c r="Y5">
        <f>IFERROR(1-_xlfn.NEGBINOM.DIST('cantidad pollos muertos'!Y5,'cantidad pollos muertos'!Y5+0.5,0.5,TRUE),"")</f>
        <v>0.46238754682861305</v>
      </c>
      <c r="Z5">
        <f>IFERROR(1-_xlfn.NEGBINOM.DIST('cantidad pollos muertos'!Z5,'cantidad pollos muertos'!Z5+0.5,0.5,TRUE),"")</f>
        <v>0.47785363478969045</v>
      </c>
      <c r="AA5">
        <f>IFERROR(1-_xlfn.NEGBINOM.DIST('cantidad pollos muertos'!AA5,'cantidad pollos muertos'!AA5+0.5,0.5,TRUE),"")</f>
        <v>0.46238754682861305</v>
      </c>
    </row>
    <row r="6" spans="1:27" x14ac:dyDescent="0.25">
      <c r="A6">
        <v>5</v>
      </c>
      <c r="B6" t="s">
        <v>25</v>
      </c>
      <c r="C6">
        <f>IFERROR(1-_xlfn.NEGBINOM.DIST('cantidad pollos muertos'!C6,'cantidad pollos muertos'!C6+0.5,0.5,TRUE),"")</f>
        <v>0.46303888165742824</v>
      </c>
      <c r="D6">
        <f>IFERROR(1-_xlfn.NEGBINOM.DIST('cantidad pollos muertos'!D6,'cantidad pollos muertos'!D6+0.5,0.5,TRUE),"")</f>
        <v>0.47078742318535882</v>
      </c>
      <c r="E6">
        <f>IFERROR(1-_xlfn.NEGBINOM.DIST('cantidad pollos muertos'!E6,'cantidad pollos muertos'!E6+0.5,0.5,TRUE),"")</f>
        <v>0.47743243110124567</v>
      </c>
      <c r="F6">
        <f>IFERROR(1-_xlfn.NEGBINOM.DIST('cantidad pollos muertos'!F6,'cantidad pollos muertos'!F6+0.5,0.5,TRUE),"")</f>
        <v>0.47609453938881452</v>
      </c>
      <c r="G6">
        <f>IFERROR(1-_xlfn.NEGBINOM.DIST('cantidad pollos muertos'!G6,'cantidad pollos muertos'!G6+0.5,0.5,TRUE),"")</f>
        <v>0.47626438441671315</v>
      </c>
      <c r="H6">
        <f>IFERROR(1-_xlfn.NEGBINOM.DIST('cantidad pollos muertos'!H6,'cantidad pollos muertos'!H6+0.5,0.5,TRUE),"")</f>
        <v>0.45938901768226814</v>
      </c>
      <c r="I6">
        <f>IFERROR(1-_xlfn.NEGBINOM.DIST('cantidad pollos muertos'!I6,'cantidad pollos muertos'!I6+0.5,0.5,TRUE),"")</f>
        <v>0.47030586835462884</v>
      </c>
      <c r="J6">
        <f>IFERROR(1-_xlfn.NEGBINOM.DIST('cantidad pollos muertos'!J6,'cantidad pollos muertos'!J6+0.5,0.5,TRUE),"")</f>
        <v>0.46271748062836227</v>
      </c>
      <c r="K6">
        <f>IFERROR(1-_xlfn.NEGBINOM.DIST('cantidad pollos muertos'!K6,'cantidad pollos muertos'!K6+0.5,0.5,TRUE),"")</f>
        <v>0.45497322593726308</v>
      </c>
      <c r="L6">
        <f>IFERROR(1-_xlfn.NEGBINOM.DIST('cantidad pollos muertos'!L6,'cantidad pollos muertos'!L6+0.5,0.5,TRUE),"")</f>
        <v>0.47574361595148795</v>
      </c>
      <c r="M6">
        <f>IFERROR(1-_xlfn.NEGBINOM.DIST('cantidad pollos muertos'!M6,'cantidad pollos muertos'!M6+0.5,0.5,TRUE),"")</f>
        <v>0.46059552462693554</v>
      </c>
      <c r="N6">
        <f>IFERROR(1-_xlfn.NEGBINOM.DIST('cantidad pollos muertos'!N6,'cantidad pollos muertos'!N6+0.5,0.5,TRUE),"")</f>
        <v>0.46534223276278852</v>
      </c>
      <c r="O6" t="str">
        <f>IFERROR(1-_xlfn.NEGBINOM.DIST('cantidad pollos muertos'!O6,'cantidad pollos muertos'!O6+0.5,0.5,TRUE),"")</f>
        <v/>
      </c>
      <c r="P6">
        <f>IFERROR(1-_xlfn.NEGBINOM.DIST('cantidad pollos muertos'!P6,'cantidad pollos muertos'!P6+0.5,0.5,TRUE),"")</f>
        <v>0.47489391765877986</v>
      </c>
      <c r="Q6">
        <f>IFERROR(1-_xlfn.NEGBINOM.DIST('cantidad pollos muertos'!Q6,'cantidad pollos muertos'!Q6+0.5,0.5,TRUE),"")</f>
        <v>0.46238754682861305</v>
      </c>
      <c r="R6">
        <f>IFERROR(1-_xlfn.NEGBINOM.DIST('cantidad pollos muertos'!R6,'cantidad pollos muertos'!R6+0.5,0.5,TRUE),"")</f>
        <v>0.45759325242143878</v>
      </c>
      <c r="S6" t="str">
        <f>IFERROR(1-_xlfn.NEGBINOM.DIST('cantidad pollos muertos'!S6,'cantidad pollos muertos'!S6+0.5,0.5,TRUE),"")</f>
        <v/>
      </c>
      <c r="T6">
        <f>IFERROR(1-_xlfn.NEGBINOM.DIST('cantidad pollos muertos'!T6,'cantidad pollos muertos'!T6+0.5,0.5,TRUE),"")</f>
        <v>0.46534223276278852</v>
      </c>
      <c r="U6">
        <f>IFERROR(1-_xlfn.NEGBINOM.DIST('cantidad pollos muertos'!U6,'cantidad pollos muertos'!U6+0.5,0.5,TRUE),"")</f>
        <v>0.46769468523902091</v>
      </c>
      <c r="V6">
        <f>IFERROR(1-_xlfn.NEGBINOM.DIST('cantidad pollos muertos'!V6,'cantidad pollos muertos'!V6+0.5,0.5,TRUE),"")</f>
        <v>0.46769468523902091</v>
      </c>
      <c r="W6" t="str">
        <f>IFERROR(1-_xlfn.NEGBINOM.DIST('cantidad pollos muertos'!W6,'cantidad pollos muertos'!W6+0.5,0.5,TRUE),"")</f>
        <v/>
      </c>
      <c r="X6">
        <f>IFERROR(1-_xlfn.NEGBINOM.DIST('cantidad pollos muertos'!X6,'cantidad pollos muertos'!X6+0.5,0.5,TRUE),"")</f>
        <v>0.47124628482661191</v>
      </c>
      <c r="Y6">
        <f>IFERROR(1-_xlfn.NEGBINOM.DIST('cantidad pollos muertos'!Y6,'cantidad pollos muertos'!Y6+0.5,0.5,TRUE),"")</f>
        <v>0.46769468523902091</v>
      </c>
      <c r="Z6">
        <f>IFERROR(1-_xlfn.NEGBINOM.DIST('cantidad pollos muertos'!Z6,'cantidad pollos muertos'!Z6+0.5,0.5,TRUE),"")</f>
        <v>0.4560783037763021</v>
      </c>
      <c r="AA6">
        <f>IFERROR(1-_xlfn.NEGBINOM.DIST('cantidad pollos muertos'!AA6,'cantidad pollos muertos'!AA6+0.5,0.5,TRUE),"")</f>
        <v>0.47881142597162629</v>
      </c>
    </row>
    <row r="7" spans="1:27" x14ac:dyDescent="0.25">
      <c r="A7">
        <v>6</v>
      </c>
      <c r="B7" t="s">
        <v>12</v>
      </c>
      <c r="C7">
        <f>IFERROR(1-_xlfn.NEGBINOM.DIST('cantidad pollos muertos'!C7,'cantidad pollos muertos'!C7+0.5,0.5,TRUE),"")</f>
        <v>0.47921781914858586</v>
      </c>
      <c r="D7">
        <f>IFERROR(1-_xlfn.NEGBINOM.DIST('cantidad pollos muertos'!D7,'cantidad pollos muertos'!D7+0.5,0.5,TRUE),"")</f>
        <v>0.46238754682861305</v>
      </c>
      <c r="E7">
        <f>IFERROR(1-_xlfn.NEGBINOM.DIST('cantidad pollos muertos'!E7,'cantidad pollos muertos'!E7+0.5,0.5,TRUE),"")</f>
        <v>0.47030586835462884</v>
      </c>
      <c r="F7">
        <f>IFERROR(1-_xlfn.NEGBINOM.DIST('cantidad pollos muertos'!F7,'cantidad pollos muertos'!F7+0.5,0.5,TRUE),"")</f>
        <v>0.47469266408267607</v>
      </c>
      <c r="G7">
        <f>IFERROR(1-_xlfn.NEGBINOM.DIST('cantidad pollos muertos'!G7,'cantidad pollos muertos'!G7+0.5,0.5,TRUE),"")</f>
        <v>0.46703978857731665</v>
      </c>
      <c r="H7">
        <f>IFERROR(1-_xlfn.NEGBINOM.DIST('cantidad pollos muertos'!H7,'cantidad pollos muertos'!H7+0.5,0.5,TRUE),"")</f>
        <v>0.44953815682642928</v>
      </c>
      <c r="I7">
        <f>IFERROR(1-_xlfn.NEGBINOM.DIST('cantidad pollos muertos'!I7,'cantidad pollos muertos'!I7+0.5,0.5,TRUE),"")</f>
        <v>0.44953815682642928</v>
      </c>
      <c r="J7">
        <f>IFERROR(1-_xlfn.NEGBINOM.DIST('cantidad pollos muertos'!J7,'cantidad pollos muertos'!J7+0.5,0.5,TRUE),"")</f>
        <v>0.45553606061304608</v>
      </c>
      <c r="K7">
        <f>IFERROR(1-_xlfn.NEGBINOM.DIST('cantidad pollos muertos'!K7,'cantidad pollos muertos'!K7+0.5,0.5,TRUE),"")</f>
        <v>0.47360835603461826</v>
      </c>
      <c r="L7">
        <f>IFERROR(1-_xlfn.NEGBINOM.DIST('cantidad pollos muertos'!L7,'cantidad pollos muertos'!L7+0.5,0.5,TRUE),"")</f>
        <v>0.45806443850564471</v>
      </c>
      <c r="M7">
        <f>IFERROR(1-_xlfn.NEGBINOM.DIST('cantidad pollos muertos'!M7,'cantidad pollos muertos'!M7+0.5,0.5,TRUE),"")</f>
        <v>0.4571058185412249</v>
      </c>
      <c r="N7">
        <f>IFERROR(1-_xlfn.NEGBINOM.DIST('cantidad pollos muertos'!N7,'cantidad pollos muertos'!N7+0.5,0.5,TRUE),"")</f>
        <v>0.46851008460659904</v>
      </c>
      <c r="O7" t="str">
        <f>IFERROR(1-_xlfn.NEGBINOM.DIST('cantidad pollos muertos'!O7,'cantidad pollos muertos'!O7+0.5,0.5,TRUE),"")</f>
        <v/>
      </c>
      <c r="P7">
        <f>IFERROR(1-_xlfn.NEGBINOM.DIST('cantidad pollos muertos'!P7,'cantidad pollos muertos'!P7+0.5,0.5,TRUE),"")</f>
        <v>0.45806443850564471</v>
      </c>
      <c r="Q7">
        <f>IFERROR(1-_xlfn.NEGBINOM.DIST('cantidad pollos muertos'!Q7,'cantidad pollos muertos'!Q7+0.5,0.5,TRUE),"")</f>
        <v>0.4560783037763021</v>
      </c>
      <c r="R7">
        <f>IFERROR(1-_xlfn.NEGBINOM.DIST('cantidad pollos muertos'!R7,'cantidad pollos muertos'!R7+0.5,0.5,TRUE),"")</f>
        <v>0.45553606061304608</v>
      </c>
      <c r="S7" t="str">
        <f>IFERROR(1-_xlfn.NEGBINOM.DIST('cantidad pollos muertos'!S7,'cantidad pollos muertos'!S7+0.5,0.5,TRUE),"")</f>
        <v/>
      </c>
      <c r="T7">
        <f>IFERROR(1-_xlfn.NEGBINOM.DIST('cantidad pollos muertos'!T7,'cantidad pollos muertos'!T7+0.5,0.5,TRUE),"")</f>
        <v>0.45980341546102121</v>
      </c>
      <c r="U7">
        <f>IFERROR(1-_xlfn.NEGBINOM.DIST('cantidad pollos muertos'!U7,'cantidad pollos muertos'!U7+0.5,0.5,TRUE),"")</f>
        <v>0.43570733968226705</v>
      </c>
      <c r="V7">
        <f>IFERROR(1-_xlfn.NEGBINOM.DIST('cantidad pollos muertos'!V7,'cantidad pollos muertos'!V7+0.5,0.5,TRUE),"")</f>
        <v>0.46303888165742824</v>
      </c>
      <c r="W7" t="str">
        <f>IFERROR(1-_xlfn.NEGBINOM.DIST('cantidad pollos muertos'!W7,'cantidad pollos muertos'!W7+0.5,0.5,TRUE),"")</f>
        <v/>
      </c>
      <c r="X7">
        <f>IFERROR(1-_xlfn.NEGBINOM.DIST('cantidad pollos muertos'!X7,'cantidad pollos muertos'!X7+0.5,0.5,TRUE),"")</f>
        <v>0.47237155694684385</v>
      </c>
      <c r="Y7">
        <f>IFERROR(1-_xlfn.NEGBINOM.DIST('cantidad pollos muertos'!Y7,'cantidad pollos muertos'!Y7+0.5,0.5,TRUE),"")</f>
        <v>0.47154044628259872</v>
      </c>
      <c r="Z7">
        <f>IFERROR(1-_xlfn.NEGBINOM.DIST('cantidad pollos muertos'!Z7,'cantidad pollos muertos'!Z7+0.5,0.5,TRUE),"")</f>
        <v>0.47349209328587161</v>
      </c>
      <c r="AA7">
        <f>IFERROR(1-_xlfn.NEGBINOM.DIST('cantidad pollos muertos'!AA7,'cantidad pollos muertos'!AA7+0.5,0.5,TRUE),"")</f>
        <v>0.45759325242143878</v>
      </c>
    </row>
    <row r="8" spans="1:27" x14ac:dyDescent="0.25">
      <c r="A8">
        <v>7</v>
      </c>
      <c r="B8" t="s">
        <v>15</v>
      </c>
      <c r="C8">
        <f>IFERROR(1-_xlfn.NEGBINOM.DIST('cantidad pollos muertos'!C8,'cantidad pollos muertos'!C8+0.5,0.5,TRUE),"")</f>
        <v>0.47459020523280815</v>
      </c>
      <c r="D8">
        <f>IFERROR(1-_xlfn.NEGBINOM.DIST('cantidad pollos muertos'!D8,'cantidad pollos muertos'!D8+0.5,0.5,TRUE),"")</f>
        <v>0.47438149792381101</v>
      </c>
      <c r="E8">
        <f>IFERROR(1-_xlfn.NEGBINOM.DIST('cantidad pollos muertos'!E8,'cantidad pollos muertos'!E8+0.5,0.5,TRUE),"")</f>
        <v>0.47182576049537195</v>
      </c>
      <c r="F8">
        <f>IFERROR(1-_xlfn.NEGBINOM.DIST('cantidad pollos muertos'!F8,'cantidad pollos muertos'!F8+0.5,0.5,TRUE),"")</f>
        <v>0.47547004002062732</v>
      </c>
      <c r="G8">
        <f>IFERROR(1-_xlfn.NEGBINOM.DIST('cantidad pollos muertos'!G8,'cantidad pollos muertos'!G8+0.5,0.5,TRUE),"")</f>
        <v>0.46769468523902091</v>
      </c>
      <c r="H8">
        <f>IFERROR(1-_xlfn.NEGBINOM.DIST('cantidad pollos muertos'!H8,'cantidad pollos muertos'!H8+0.5,0.5,TRUE),"")</f>
        <v>0.46962511768691728</v>
      </c>
      <c r="I8">
        <f>IFERROR(1-_xlfn.NEGBINOM.DIST('cantidad pollos muertos'!I8,'cantidad pollos muertos'!I8+0.5,0.5,TRUE),"")</f>
        <v>0.46271748062836227</v>
      </c>
      <c r="J8">
        <f>IFERROR(1-_xlfn.NEGBINOM.DIST('cantidad pollos muertos'!J8,'cantidad pollos muertos'!J8+0.5,0.5,TRUE),"")</f>
        <v>0.46634337772568313</v>
      </c>
      <c r="K8">
        <f>IFERROR(1-_xlfn.NEGBINOM.DIST('cantidad pollos muertos'!K8,'cantidad pollos muertos'!K8+0.5,0.5,TRUE),"")</f>
        <v>0.4531471623515404</v>
      </c>
      <c r="L8">
        <f>IFERROR(1-_xlfn.NEGBINOM.DIST('cantidad pollos muertos'!L8,'cantidad pollos muertos'!L8+0.5,0.5,TRUE),"")</f>
        <v>0.47313386389012946</v>
      </c>
      <c r="M8">
        <f>IFERROR(1-_xlfn.NEGBINOM.DIST('cantidad pollos muertos'!M8,'cantidad pollos muertos'!M8+0.5,0.5,TRUE),"")</f>
        <v>0.46908267097400658</v>
      </c>
      <c r="N8">
        <f>IFERROR(1-_xlfn.NEGBINOM.DIST('cantidad pollos muertos'!N8,'cantidad pollos muertos'!N8+0.5,0.5,TRUE),"")</f>
        <v>0.46726249270855003</v>
      </c>
      <c r="O8" t="str">
        <f>IFERROR(1-_xlfn.NEGBINOM.DIST('cantidad pollos muertos'!O8,'cantidad pollos muertos'!O8+0.5,0.5,TRUE),"")</f>
        <v/>
      </c>
      <c r="P8">
        <f>IFERROR(1-_xlfn.NEGBINOM.DIST('cantidad pollos muertos'!P8,'cantidad pollos muertos'!P8+0.5,0.5,TRUE),"")</f>
        <v>0.47237155694684385</v>
      </c>
      <c r="Q8">
        <f>IFERROR(1-_xlfn.NEGBINOM.DIST('cantidad pollos muertos'!Q8,'cantidad pollos muertos'!Q8+0.5,0.5,TRUE),"")</f>
        <v>0.47313386389012946</v>
      </c>
      <c r="R8">
        <f>IFERROR(1-_xlfn.NEGBINOM.DIST('cantidad pollos muertos'!R8,'cantidad pollos muertos'!R8+0.5,0.5,TRUE),"")</f>
        <v>0.47489391765877986</v>
      </c>
      <c r="S8" t="str">
        <f>IFERROR(1-_xlfn.NEGBINOM.DIST('cantidad pollos muertos'!S8,'cantidad pollos muertos'!S8+0.5,0.5,TRUE),"")</f>
        <v/>
      </c>
      <c r="T8">
        <f>IFERROR(1-_xlfn.NEGBINOM.DIST('cantidad pollos muertos'!T8,'cantidad pollos muertos'!T8+0.5,0.5,TRUE),"")</f>
        <v>0.49062932123943492</v>
      </c>
      <c r="U8">
        <f>IFERROR(1-_xlfn.NEGBINOM.DIST('cantidad pollos muertos'!U8,'cantidad pollos muertos'!U8+0.5,0.5,TRUE),"")</f>
        <v>0.46870446680038491</v>
      </c>
      <c r="V8">
        <f>IFERROR(1-_xlfn.NEGBINOM.DIST('cantidad pollos muertos'!V8,'cantidad pollos muertos'!V8+0.5,0.5,TRUE),"")</f>
        <v>0.46962511768691728</v>
      </c>
      <c r="W8" t="str">
        <f>IFERROR(1-_xlfn.NEGBINOM.DIST('cantidad pollos muertos'!W8,'cantidad pollos muertos'!W8+0.5,0.5,TRUE),"")</f>
        <v/>
      </c>
      <c r="X8">
        <f>IFERROR(1-_xlfn.NEGBINOM.DIST('cantidad pollos muertos'!X8,'cantidad pollos muertos'!X8+0.5,0.5,TRUE),"")</f>
        <v>0.47875140168259422</v>
      </c>
      <c r="Y8">
        <f>IFERROR(1-_xlfn.NEGBINOM.DIST('cantidad pollos muertos'!Y8,'cantidad pollos muertos'!Y8+0.5,0.5,TRUE),"")</f>
        <v>0.46395539980277034</v>
      </c>
      <c r="Z8">
        <f>IFERROR(1-_xlfn.NEGBINOM.DIST('cantidad pollos muertos'!Z8,'cantidad pollos muertos'!Z8+0.5,0.5,TRUE),"")</f>
        <v>0.46997127866939004</v>
      </c>
      <c r="AA8">
        <f>IFERROR(1-_xlfn.NEGBINOM.DIST('cantidad pollos muertos'!AA8,'cantidad pollos muertos'!AA8+0.5,0.5,TRUE),"")</f>
        <v>0.47583279383401844</v>
      </c>
    </row>
    <row r="9" spans="1:27" x14ac:dyDescent="0.25">
      <c r="A9">
        <v>8</v>
      </c>
      <c r="B9" t="s">
        <v>9</v>
      </c>
      <c r="C9">
        <f>IFERROR(1-_xlfn.NEGBINOM.DIST('cantidad pollos muertos'!C9,'cantidad pollos muertos'!C9+0.5,0.5,TRUE),"")</f>
        <v>0.47592099531637611</v>
      </c>
      <c r="D9">
        <f>IFERROR(1-_xlfn.NEGBINOM.DIST('cantidad pollos muertos'!D9,'cantidad pollos muertos'!D9+0.5,0.5,TRUE),"")</f>
        <v>0.46811020065115638</v>
      </c>
      <c r="E9">
        <f>IFERROR(1-_xlfn.NEGBINOM.DIST('cantidad pollos muertos'!E9,'cantidad pollos muertos'!E9+0.5,0.5,TRUE),"")</f>
        <v>0.47154044628259872</v>
      </c>
      <c r="F9">
        <f>IFERROR(1-_xlfn.NEGBINOM.DIST('cantidad pollos muertos'!F9,'cantidad pollos muertos'!F9+0.5,0.5,TRUE),"")</f>
        <v>0.47798888071669188</v>
      </c>
      <c r="G9">
        <f>IFERROR(1-_xlfn.NEGBINOM.DIST('cantidad pollos muertos'!G9,'cantidad pollos muertos'!G9+0.5,0.5,TRUE),"")</f>
        <v>0.46769468523902091</v>
      </c>
      <c r="H9">
        <f>IFERROR(1-_xlfn.NEGBINOM.DIST('cantidad pollos muertos'!H9,'cantidad pollos muertos'!H9+0.5,0.5,TRUE),"")</f>
        <v>0.43570733968226705</v>
      </c>
      <c r="I9">
        <f>IFERROR(1-_xlfn.NEGBINOM.DIST('cantidad pollos muertos'!I9,'cantidad pollos muertos'!I9+0.5,0.5,TRUE),"")</f>
        <v>0.46748074275716034</v>
      </c>
      <c r="J9">
        <f>IFERROR(1-_xlfn.NEGBINOM.DIST('cantidad pollos muertos'!J9,'cantidad pollos muertos'!J9+0.5,0.5,TRUE),"")</f>
        <v>0.47046902292410941</v>
      </c>
      <c r="K9">
        <f>IFERROR(1-_xlfn.NEGBINOM.DIST('cantidad pollos muertos'!K9,'cantidad pollos muertos'!K9+0.5,0.5,TRUE),"")</f>
        <v>0.47237155694684385</v>
      </c>
      <c r="L9">
        <f>IFERROR(1-_xlfn.NEGBINOM.DIST('cantidad pollos muertos'!L9,'cantidad pollos muertos'!L9+0.5,0.5,TRUE),"")</f>
        <v>0.46769468523902091</v>
      </c>
      <c r="M9">
        <f>IFERROR(1-_xlfn.NEGBINOM.DIST('cantidad pollos muertos'!M9,'cantidad pollos muertos'!M9+0.5,0.5,TRUE),"")</f>
        <v>0.46204869589914133</v>
      </c>
      <c r="N9">
        <f>IFERROR(1-_xlfn.NEGBINOM.DIST('cantidad pollos muertos'!N9,'cantidad pollos muertos'!N9+0.5,0.5,TRUE),"")</f>
        <v>0.45660118111229875</v>
      </c>
      <c r="O9" t="str">
        <f>IFERROR(1-_xlfn.NEGBINOM.DIST('cantidad pollos muertos'!O9,'cantidad pollos muertos'!O9+0.5,0.5,TRUE),"")</f>
        <v/>
      </c>
      <c r="P9">
        <f>IFERROR(1-_xlfn.NEGBINOM.DIST('cantidad pollos muertos'!P9,'cantidad pollos muertos'!P9+0.5,0.5,TRUE),"")</f>
        <v>0.4665803961924041</v>
      </c>
      <c r="Q9">
        <f>IFERROR(1-_xlfn.NEGBINOM.DIST('cantidad pollos muertos'!Q9,'cantidad pollos muertos'!Q9+0.5,0.5,TRUE),"")</f>
        <v>0.46059552462693554</v>
      </c>
      <c r="R9">
        <f>IFERROR(1-_xlfn.NEGBINOM.DIST('cantidad pollos muertos'!R9,'cantidad pollos muertos'!R9+0.5,0.5,TRUE),"")</f>
        <v>0.46097441381321536</v>
      </c>
      <c r="S9" t="str">
        <f>IFERROR(1-_xlfn.NEGBINOM.DIST('cantidad pollos muertos'!S9,'cantidad pollos muertos'!S9+0.5,0.5,TRUE),"")</f>
        <v/>
      </c>
      <c r="T9">
        <f>IFERROR(1-_xlfn.NEGBINOM.DIST('cantidad pollos muertos'!T9,'cantidad pollos muertos'!T9+0.5,0.5,TRUE),"")</f>
        <v>0.47518699369459727</v>
      </c>
      <c r="U9">
        <f>IFERROR(1-_xlfn.NEGBINOM.DIST('cantidad pollos muertos'!U9,'cantidad pollos muertos'!U9+0.5,0.5,TRUE),"")</f>
        <v>0.44953815682642928</v>
      </c>
      <c r="V9">
        <f>IFERROR(1-_xlfn.NEGBINOM.DIST('cantidad pollos muertos'!V9,'cantidad pollos muertos'!V9+0.5,0.5,TRUE),"")</f>
        <v>0.46962511768691728</v>
      </c>
      <c r="W9" t="str">
        <f>IFERROR(1-_xlfn.NEGBINOM.DIST('cantidad pollos muertos'!W9,'cantidad pollos muertos'!W9+0.5,0.5,TRUE),"")</f>
        <v/>
      </c>
      <c r="X9">
        <f>IFERROR(1-_xlfn.NEGBINOM.DIST('cantidad pollos muertos'!X9,'cantidad pollos muertos'!X9+0.5,0.5,TRUE),"")</f>
        <v>0.46534223276278852</v>
      </c>
      <c r="Y9">
        <f>IFERROR(1-_xlfn.NEGBINOM.DIST('cantidad pollos muertos'!Y9,'cantidad pollos muertos'!Y9+0.5,0.5,TRUE),"")</f>
        <v>0.48187562415769758</v>
      </c>
      <c r="Z9">
        <f>IFERROR(1-_xlfn.NEGBINOM.DIST('cantidad pollos muertos'!Z9,'cantidad pollos muertos'!Z9+0.5,0.5,TRUE),"")</f>
        <v>0.46238754682861305</v>
      </c>
      <c r="AA9">
        <f>IFERROR(1-_xlfn.NEGBINOM.DIST('cantidad pollos muertos'!AA9,'cantidad pollos muertos'!AA9+0.5,0.5,TRUE),"")</f>
        <v>0.47735986657102469</v>
      </c>
    </row>
    <row r="10" spans="1:27" x14ac:dyDescent="0.25">
      <c r="A10">
        <v>9</v>
      </c>
      <c r="B10" t="s">
        <v>7</v>
      </c>
      <c r="C10">
        <f>IFERROR(1-_xlfn.NEGBINOM.DIST('cantidad pollos muertos'!C10,'cantidad pollos muertos'!C10+0.5,0.5,TRUE),"")</f>
        <v>0.47728659753080138</v>
      </c>
      <c r="D10">
        <f>IFERROR(1-_xlfn.NEGBINOM.DIST('cantidad pollos muertos'!D10,'cantidad pollos muertos'!D10+0.5,0.5,TRUE),"")</f>
        <v>0.47617991603385434</v>
      </c>
      <c r="E10">
        <f>IFERROR(1-_xlfn.NEGBINOM.DIST('cantidad pollos muertos'!E10,'cantidad pollos muertos'!E10+0.5,0.5,TRUE),"")</f>
        <v>0.47124628482661191</v>
      </c>
      <c r="F10">
        <f>IFERROR(1-_xlfn.NEGBINOM.DIST('cantidad pollos muertos'!F10,'cantidad pollos muertos'!F10+0.5,0.5,TRUE),"")</f>
        <v>0.4857927777842953</v>
      </c>
      <c r="G10">
        <f>IFERROR(1-_xlfn.NEGBINOM.DIST('cantidad pollos muertos'!G10,'cantidad pollos muertos'!G10+0.5,0.5,TRUE),"")</f>
        <v>0.46926670269439952</v>
      </c>
      <c r="H10">
        <f>IFERROR(1-_xlfn.NEGBINOM.DIST('cantidad pollos muertos'!H10,'cantidad pollos muertos'!H10+0.5,0.5,TRUE),"")</f>
        <v>0.46303888165742824</v>
      </c>
      <c r="I10">
        <f>IFERROR(1-_xlfn.NEGBINOM.DIST('cantidad pollos muertos'!I10,'cantidad pollos muertos'!I10+0.5,0.5,TRUE),"")</f>
        <v>0.46889529322233447</v>
      </c>
      <c r="J10">
        <f>IFERROR(1-_xlfn.NEGBINOM.DIST('cantidad pollos muertos'!J10,'cantidad pollos muertos'!J10+0.5,0.5,TRUE),"")</f>
        <v>0.4665803961924041</v>
      </c>
      <c r="K10">
        <f>IFERROR(1-_xlfn.NEGBINOM.DIST('cantidad pollos muertos'!K10,'cantidad pollos muertos'!K10+0.5,0.5,TRUE),"")</f>
        <v>0.47263282322099898</v>
      </c>
      <c r="L10">
        <f>IFERROR(1-_xlfn.NEGBINOM.DIST('cantidad pollos muertos'!L10,'cantidad pollos muertos'!L10+0.5,0.5,TRUE),"")</f>
        <v>0.47196523692856318</v>
      </c>
      <c r="M10">
        <f>IFERROR(1-_xlfn.NEGBINOM.DIST('cantidad pollos muertos'!M10,'cantidad pollos muertos'!M10+0.5,0.5,TRUE),"")</f>
        <v>0.47030586835462884</v>
      </c>
      <c r="N10">
        <f>IFERROR(1-_xlfn.NEGBINOM.DIST('cantidad pollos muertos'!N10,'cantidad pollos muertos'!N10+0.5,0.5,TRUE),"")</f>
        <v>0.4524872632297321</v>
      </c>
      <c r="O10" t="str">
        <f>IFERROR(1-_xlfn.NEGBINOM.DIST('cantidad pollos muertos'!O10,'cantidad pollos muertos'!O10+0.5,0.5,TRUE),"")</f>
        <v/>
      </c>
      <c r="P10">
        <f>IFERROR(1-_xlfn.NEGBINOM.DIST('cantidad pollos muertos'!P10,'cantidad pollos muertos'!P10+0.5,0.5,TRUE),"")</f>
        <v>0.47970751960817593</v>
      </c>
      <c r="Q10">
        <f>IFERROR(1-_xlfn.NEGBINOM.DIST('cantidad pollos muertos'!Q10,'cantidad pollos muertos'!Q10+0.5,0.5,TRUE),"")</f>
        <v>0.47325488252125436</v>
      </c>
      <c r="R10">
        <f>IFERROR(1-_xlfn.NEGBINOM.DIST('cantidad pollos muertos'!R10,'cantidad pollos muertos'!R10+0.5,0.5,TRUE),"")</f>
        <v>0.46962511768691728</v>
      </c>
      <c r="S10" t="str">
        <f>IFERROR(1-_xlfn.NEGBINOM.DIST('cantidad pollos muertos'!S10,'cantidad pollos muertos'!S10+0.5,0.5,TRUE),"")</f>
        <v/>
      </c>
      <c r="T10">
        <f>IFERROR(1-_xlfn.NEGBINOM.DIST('cantidad pollos muertos'!T10,'cantidad pollos muertos'!T10+0.5,0.5,TRUE),"")</f>
        <v>0.48593476477423159</v>
      </c>
      <c r="U10">
        <f>IFERROR(1-_xlfn.NEGBINOM.DIST('cantidad pollos muertos'!U10,'cantidad pollos muertos'!U10+0.5,0.5,TRUE),"")</f>
        <v>0.48901323126061791</v>
      </c>
      <c r="V10">
        <f>IFERROR(1-_xlfn.NEGBINOM.DIST('cantidad pollos muertos'!V10,'cantidad pollos muertos'!V10+0.5,0.5,TRUE),"")</f>
        <v>0.48776101021203744</v>
      </c>
      <c r="W10" t="str">
        <f>IFERROR(1-_xlfn.NEGBINOM.DIST('cantidad pollos muertos'!W10,'cantidad pollos muertos'!W10+0.5,0.5,TRUE),"")</f>
        <v/>
      </c>
      <c r="X10">
        <f>IFERROR(1-_xlfn.NEGBINOM.DIST('cantidad pollos muertos'!X10,'cantidad pollos muertos'!X10+0.5,0.5,TRUE),"")</f>
        <v>0.4874871468407832</v>
      </c>
      <c r="Y10">
        <f>IFERROR(1-_xlfn.NEGBINOM.DIST('cantidad pollos muertos'!Y10,'cantidad pollos muertos'!Y10+0.5,0.5,TRUE),"")</f>
        <v>0.48870037822328793</v>
      </c>
      <c r="Z10">
        <f>IFERROR(1-_xlfn.NEGBINOM.DIST('cantidad pollos muertos'!Z10,'cantidad pollos muertos'!Z10+0.5,0.5,TRUE),"")</f>
        <v>0.49053485108047667</v>
      </c>
      <c r="AA10">
        <f>IFERROR(1-_xlfn.NEGBINOM.DIST('cantidad pollos muertos'!AA10,'cantidad pollos muertos'!AA10+0.5,0.5,TRUE),"")</f>
        <v>0.49113789777848249</v>
      </c>
    </row>
    <row r="11" spans="1:27" x14ac:dyDescent="0.25">
      <c r="A11">
        <v>10</v>
      </c>
      <c r="B11" t="s">
        <v>75</v>
      </c>
      <c r="C11">
        <f>IFERROR(1-_xlfn.NEGBINOM.DIST('cantidad pollos muertos'!C11,'cantidad pollos muertos'!C11+0.5,0.5,TRUE),"")</f>
        <v>0.46585380757549799</v>
      </c>
      <c r="D11">
        <f>IFERROR(1-_xlfn.NEGBINOM.DIST('cantidad pollos muertos'!D11,'cantidad pollos muertos'!D11+0.5,0.5,TRUE),"")</f>
        <v>0.46534223276278852</v>
      </c>
      <c r="E11">
        <f>IFERROR(1-_xlfn.NEGBINOM.DIST('cantidad pollos muertos'!E11,'cantidad pollos muertos'!E11+0.5,0.5,TRUE),"")</f>
        <v>0.46395539980277034</v>
      </c>
      <c r="F11">
        <f>IFERROR(1-_xlfn.NEGBINOM.DIST('cantidad pollos muertos'!F11,'cantidad pollos muertos'!F11+0.5,0.5,TRUE),"")</f>
        <v>0.47479389342634482</v>
      </c>
      <c r="G11">
        <f>IFERROR(1-_xlfn.NEGBINOM.DIST('cantidad pollos muertos'!G11,'cantidad pollos muertos'!G11+0.5,0.5,TRUE),"")</f>
        <v>0.45378030880625031</v>
      </c>
      <c r="H11">
        <f>IFERROR(1-_xlfn.NEGBINOM.DIST('cantidad pollos muertos'!H11,'cantidad pollos muertos'!H11+0.5,0.5,TRUE),"")</f>
        <v>0.45179867284175645</v>
      </c>
      <c r="I11">
        <f>IFERROR(1-_xlfn.NEGBINOM.DIST('cantidad pollos muertos'!I11,'cantidad pollos muertos'!I11+0.5,0.5,TRUE),"")</f>
        <v>0.45896153365787118</v>
      </c>
      <c r="J11">
        <f>IFERROR(1-_xlfn.NEGBINOM.DIST('cantidad pollos muertos'!J11,'cantidad pollos muertos'!J11+0.5,0.5,TRUE),"")</f>
        <v>0.45378030880625031</v>
      </c>
      <c r="K11">
        <f>IFERROR(1-_xlfn.NEGBINOM.DIST('cantidad pollos muertos'!K11,'cantidad pollos muertos'!K11+0.5,0.5,TRUE),"")</f>
        <v>0.46271748062836227</v>
      </c>
      <c r="L11">
        <f>IFERROR(1-_xlfn.NEGBINOM.DIST('cantidad pollos muertos'!L11,'cantidad pollos muertos'!L11+0.5,0.5,TRUE),"")</f>
        <v>0.45378030880625031</v>
      </c>
      <c r="M11" t="str">
        <f>IFERROR(1-_xlfn.NEGBINOM.DIST('cantidad pollos muertos'!M11,'cantidad pollos muertos'!M11+0.5,0.5,TRUE),"")</f>
        <v/>
      </c>
      <c r="N11" t="str">
        <f>IFERROR(1-_xlfn.NEGBINOM.DIST('cantidad pollos muertos'!N11,'cantidad pollos muertos'!N11+0.5,0.5,TRUE),"")</f>
        <v/>
      </c>
      <c r="O11" t="str">
        <f>IFERROR(1-_xlfn.NEGBINOM.DIST('cantidad pollos muertos'!O11,'cantidad pollos muertos'!O11+0.5,0.5,TRUE),"")</f>
        <v/>
      </c>
      <c r="P11" t="str">
        <f>IFERROR(1-_xlfn.NEGBINOM.DIST('cantidad pollos muertos'!P11,'cantidad pollos muertos'!P11+0.5,0.5,TRUE),"")</f>
        <v/>
      </c>
      <c r="Q11" t="str">
        <f>IFERROR(1-_xlfn.NEGBINOM.DIST('cantidad pollos muertos'!Q11,'cantidad pollos muertos'!Q11+0.5,0.5,TRUE),"")</f>
        <v/>
      </c>
      <c r="R11" t="str">
        <f>IFERROR(1-_xlfn.NEGBINOM.DIST('cantidad pollos muertos'!R11,'cantidad pollos muertos'!R11+0.5,0.5,TRUE),"")</f>
        <v/>
      </c>
      <c r="S11" t="str">
        <f>IFERROR(1-_xlfn.NEGBINOM.DIST('cantidad pollos muertos'!S11,'cantidad pollos muertos'!S11+0.5,0.5,TRUE),"")</f>
        <v/>
      </c>
      <c r="T11" t="str">
        <f>IFERROR(1-_xlfn.NEGBINOM.DIST('cantidad pollos muertos'!T11,'cantidad pollos muertos'!T11+0.5,0.5,TRUE),"")</f>
        <v/>
      </c>
      <c r="U11" t="str">
        <f>IFERROR(1-_xlfn.NEGBINOM.DIST('cantidad pollos muertos'!U11,'cantidad pollos muertos'!U11+0.5,0.5,TRUE),"")</f>
        <v/>
      </c>
      <c r="V11" t="str">
        <f>IFERROR(1-_xlfn.NEGBINOM.DIST('cantidad pollos muertos'!V11,'cantidad pollos muertos'!V11+0.5,0.5,TRUE),"")</f>
        <v/>
      </c>
      <c r="W11" t="str">
        <f>IFERROR(1-_xlfn.NEGBINOM.DIST('cantidad pollos muertos'!W11,'cantidad pollos muertos'!W11+0.5,0.5,TRUE),"")</f>
        <v/>
      </c>
      <c r="X11">
        <f>IFERROR(1-_xlfn.NEGBINOM.DIST('cantidad pollos muertos'!X11,'cantidad pollos muertos'!X11+0.5,0.5,TRUE),"")</f>
        <v>0.46726249270855003</v>
      </c>
      <c r="Y11">
        <f>IFERROR(1-_xlfn.NEGBINOM.DIST('cantidad pollos muertos'!Y11,'cantidad pollos muertos'!Y11+0.5,0.5,TRUE),"")</f>
        <v>0.46097441381321536</v>
      </c>
      <c r="Z11">
        <f>IFERROR(1-_xlfn.NEGBINOM.DIST('cantidad pollos muertos'!Z11,'cantidad pollos muertos'!Z11+0.5,0.5,TRUE),"")</f>
        <v>0.46889529322233447</v>
      </c>
      <c r="AA11" t="str">
        <f>IFERROR(1-_xlfn.NEGBINOM.DIST('cantidad pollos muertos'!AA11,'cantidad pollos muertos'!AA11+0.5,0.5,TRUE),"")</f>
        <v/>
      </c>
    </row>
    <row r="12" spans="1:27" x14ac:dyDescent="0.25">
      <c r="A12">
        <v>11</v>
      </c>
      <c r="B12" t="s">
        <v>72</v>
      </c>
      <c r="C12" t="str">
        <f>IFERROR(1-_xlfn.NEGBINOM.DIST('cantidad pollos muertos'!C12,'cantidad pollos muertos'!C12+0.5,0.5,TRUE),"")</f>
        <v/>
      </c>
      <c r="D12" t="str">
        <f>IFERROR(1-_xlfn.NEGBINOM.DIST('cantidad pollos muertos'!D12,'cantidad pollos muertos'!D12+0.5,0.5,TRUE),"")</f>
        <v/>
      </c>
      <c r="E12" t="str">
        <f>IFERROR(1-_xlfn.NEGBINOM.DIST('cantidad pollos muertos'!E12,'cantidad pollos muertos'!E12+0.5,0.5,TRUE),"")</f>
        <v/>
      </c>
      <c r="F12" t="str">
        <f>IFERROR(1-_xlfn.NEGBINOM.DIST('cantidad pollos muertos'!F12,'cantidad pollos muertos'!F12+0.5,0.5,TRUE),"")</f>
        <v/>
      </c>
      <c r="G12" t="str">
        <f>IFERROR(1-_xlfn.NEGBINOM.DIST('cantidad pollos muertos'!G12,'cantidad pollos muertos'!G12+0.5,0.5,TRUE),"")</f>
        <v/>
      </c>
      <c r="H12" t="str">
        <f>IFERROR(1-_xlfn.NEGBINOM.DIST('cantidad pollos muertos'!H12,'cantidad pollos muertos'!H12+0.5,0.5,TRUE),"")</f>
        <v/>
      </c>
      <c r="I12" t="str">
        <f>IFERROR(1-_xlfn.NEGBINOM.DIST('cantidad pollos muertos'!I12,'cantidad pollos muertos'!I12+0.5,0.5,TRUE),"")</f>
        <v/>
      </c>
      <c r="J12" t="str">
        <f>IFERROR(1-_xlfn.NEGBINOM.DIST('cantidad pollos muertos'!J12,'cantidad pollos muertos'!J12+0.5,0.5,TRUE),"")</f>
        <v/>
      </c>
      <c r="K12">
        <f>IFERROR(1-_xlfn.NEGBINOM.DIST('cantidad pollos muertos'!K12,'cantidad pollos muertos'!K12+0.5,0.5,TRUE),"")</f>
        <v>0.45179867284175645</v>
      </c>
      <c r="L12">
        <f>IFERROR(1-_xlfn.NEGBINOM.DIST('cantidad pollos muertos'!L12,'cantidad pollos muertos'!L12+0.5,0.5,TRUE),"")</f>
        <v>0.45806443850564471</v>
      </c>
      <c r="M12">
        <f>IFERROR(1-_xlfn.NEGBINOM.DIST('cantidad pollos muertos'!M12,'cantidad pollos muertos'!M12+0.5,0.5,TRUE),"")</f>
        <v>0.46170051879729868</v>
      </c>
      <c r="N12">
        <f>IFERROR(1-_xlfn.NEGBINOM.DIST('cantidad pollos muertos'!N12,'cantidad pollos muertos'!N12+0.5,0.5,TRUE),"")</f>
        <v>0.4571058185412249</v>
      </c>
      <c r="O12" t="str">
        <f>IFERROR(1-_xlfn.NEGBINOM.DIST('cantidad pollos muertos'!O12,'cantidad pollos muertos'!O12+0.5,0.5,TRUE),"")</f>
        <v/>
      </c>
      <c r="P12">
        <f>IFERROR(1-_xlfn.NEGBINOM.DIST('cantidad pollos muertos'!P12,'cantidad pollos muertos'!P12+0.5,0.5,TRUE),"")</f>
        <v>0.47489391765877986</v>
      </c>
      <c r="Q12">
        <f>IFERROR(1-_xlfn.NEGBINOM.DIST('cantidad pollos muertos'!Q12,'cantidad pollos muertos'!Q12+0.5,0.5,TRUE),"")</f>
        <v>0.45179867284175645</v>
      </c>
      <c r="R12">
        <f>IFERROR(1-_xlfn.NEGBINOM.DIST('cantidad pollos muertos'!R12,'cantidad pollos muertos'!R12+0.5,0.5,TRUE),"")</f>
        <v>0.45660118111229875</v>
      </c>
      <c r="S12" t="str">
        <f>IFERROR(1-_xlfn.NEGBINOM.DIST('cantidad pollos muertos'!S12,'cantidad pollos muertos'!S12+0.5,0.5,TRUE),"")</f>
        <v/>
      </c>
      <c r="T12">
        <f>IFERROR(1-_xlfn.NEGBINOM.DIST('cantidad pollos muertos'!T12,'cantidad pollos muertos'!T12+0.5,0.5,TRUE),"")</f>
        <v>0.45852025982623568</v>
      </c>
      <c r="U12">
        <f>IFERROR(1-_xlfn.NEGBINOM.DIST('cantidad pollos muertos'!U12,'cantidad pollos muertos'!U12+0.5,0.5,TRUE),"")</f>
        <v>0.46020538130641064</v>
      </c>
      <c r="V12">
        <f>IFERROR(1-_xlfn.NEGBINOM.DIST('cantidad pollos muertos'!V12,'cantidad pollos muertos'!V12+0.5,0.5,TRUE),"")</f>
        <v>0.45553606061304608</v>
      </c>
      <c r="W12" t="str">
        <f>IFERROR(1-_xlfn.NEGBINOM.DIST('cantidad pollos muertos'!W12,'cantidad pollos muertos'!W12+0.5,0.5,TRUE),"")</f>
        <v/>
      </c>
      <c r="X12">
        <f>IFERROR(1-_xlfn.NEGBINOM.DIST('cantidad pollos muertos'!X12,'cantidad pollos muertos'!X12+0.5,0.5,TRUE),"")</f>
        <v>0.46560087281679774</v>
      </c>
      <c r="Y12">
        <f>IFERROR(1-_xlfn.NEGBINOM.DIST('cantidad pollos muertos'!Y12,'cantidad pollos muertos'!Y12+0.5,0.5,TRUE),"")</f>
        <v>0.46238754682861305</v>
      </c>
      <c r="Z12">
        <f>IFERROR(1-_xlfn.NEGBINOM.DIST('cantidad pollos muertos'!Z12,'cantidad pollos muertos'!Z12+0.5,0.5,TRUE),"")</f>
        <v>0.44871091349571568</v>
      </c>
      <c r="AA12" t="str">
        <f>IFERROR(1-_xlfn.NEGBINOM.DIST('cantidad pollos muertos'!AA12,'cantidad pollos muertos'!AA12+0.5,0.5,TRUE),"")</f>
        <v/>
      </c>
    </row>
    <row r="13" spans="1:27" x14ac:dyDescent="0.25">
      <c r="A13">
        <v>12</v>
      </c>
      <c r="B13" t="s">
        <v>34</v>
      </c>
      <c r="C13">
        <f>IFERROR(1-_xlfn.NEGBINOM.DIST('cantidad pollos muertos'!C13,'cantidad pollos muertos'!C13+0.5,0.5,TRUE),"")</f>
        <v>0.47313386389012946</v>
      </c>
      <c r="D13">
        <f>IFERROR(1-_xlfn.NEGBINOM.DIST('cantidad pollos muertos'!D13,'cantidad pollos muertos'!D13+0.5,0.5,TRUE),"")</f>
        <v>0.48595221543828382</v>
      </c>
      <c r="E13">
        <f>IFERROR(1-_xlfn.NEGBINOM.DIST('cantidad pollos muertos'!E13,'cantidad pollos muertos'!E13+0.5,0.5,TRUE),"")</f>
        <v>0.48059129508765697</v>
      </c>
      <c r="F13">
        <f>IFERROR(1-_xlfn.NEGBINOM.DIST('cantidad pollos muertos'!F13,'cantidad pollos muertos'!F13+0.5,0.5,TRUE),"")</f>
        <v>0.49074103204192621</v>
      </c>
      <c r="G13">
        <f>IFERROR(1-_xlfn.NEGBINOM.DIST('cantidad pollos muertos'!G13,'cantidad pollos muertos'!G13+0.5,0.5,TRUE),"")</f>
        <v>0.48081698506959081</v>
      </c>
      <c r="H13">
        <f>IFERROR(1-_xlfn.NEGBINOM.DIST('cantidad pollos muertos'!H13,'cantidad pollos muertos'!H13+0.5,0.5,TRUE),"")</f>
        <v>0.47288681506156172</v>
      </c>
      <c r="I13">
        <f>IFERROR(1-_xlfn.NEGBINOM.DIST('cantidad pollos muertos'!I13,'cantidad pollos muertos'!I13+0.5,0.5,TRUE),"")</f>
        <v>0.47078742318535882</v>
      </c>
      <c r="J13">
        <f>IFERROR(1-_xlfn.NEGBINOM.DIST('cantidad pollos muertos'!J13,'cantidad pollos muertos'!J13+0.5,0.5,TRUE),"")</f>
        <v>0.47046902292410941</v>
      </c>
      <c r="K13">
        <f>IFERROR(1-_xlfn.NEGBINOM.DIST('cantidad pollos muertos'!K13,'cantidad pollos muertos'!K13+0.5,0.5,TRUE),"")</f>
        <v>0.4668124767744013</v>
      </c>
      <c r="L13">
        <f>IFERROR(1-_xlfn.NEGBINOM.DIST('cantidad pollos muertos'!L13,'cantidad pollos muertos'!L13+0.5,0.5,TRUE),"")</f>
        <v>0.46480695391499205</v>
      </c>
      <c r="M13">
        <f>IFERROR(1-_xlfn.NEGBINOM.DIST('cantidad pollos muertos'!M13,'cantidad pollos muertos'!M13+0.5,0.5,TRUE),"")</f>
        <v>0.46452984331589797</v>
      </c>
      <c r="N13">
        <f>IFERROR(1-_xlfn.NEGBINOM.DIST('cantidad pollos muertos'!N13,'cantidad pollos muertos'!N13+0.5,0.5,TRUE),"")</f>
        <v>0.46726249270855003</v>
      </c>
      <c r="O13" t="str">
        <f>IFERROR(1-_xlfn.NEGBINOM.DIST('cantidad pollos muertos'!O13,'cantidad pollos muertos'!O13+0.5,0.5,TRUE),"")</f>
        <v/>
      </c>
      <c r="P13">
        <f>IFERROR(1-_xlfn.NEGBINOM.DIST('cantidad pollos muertos'!P13,'cantidad pollos muertos'!P13+0.5,0.5,TRUE),"")</f>
        <v>0.4668124767744013</v>
      </c>
      <c r="Q13">
        <f>IFERROR(1-_xlfn.NEGBINOM.DIST('cantidad pollos muertos'!Q13,'cantidad pollos muertos'!Q13+0.5,0.5,TRUE),"")</f>
        <v>0.47565344352007999</v>
      </c>
      <c r="R13">
        <f>IFERROR(1-_xlfn.NEGBINOM.DIST('cantidad pollos muertos'!R13,'cantidad pollos muertos'!R13+0.5,0.5,TRUE),"")</f>
        <v>0.46634337772568313</v>
      </c>
      <c r="S13" t="str">
        <f>IFERROR(1-_xlfn.NEGBINOM.DIST('cantidad pollos muertos'!S13,'cantidad pollos muertos'!S13+0.5,0.5,TRUE),"")</f>
        <v/>
      </c>
      <c r="T13" t="str">
        <f>IFERROR(1-_xlfn.NEGBINOM.DIST('cantidad pollos muertos'!T13,'cantidad pollos muertos'!T13+0.5,0.5,TRUE),"")</f>
        <v/>
      </c>
      <c r="U13">
        <f>IFERROR(1-_xlfn.NEGBINOM.DIST('cantidad pollos muertos'!U13,'cantidad pollos muertos'!U13+0.5,0.5,TRUE),"")</f>
        <v>0.4401979106403362</v>
      </c>
      <c r="V13">
        <f>IFERROR(1-_xlfn.NEGBINOM.DIST('cantidad pollos muertos'!V13,'cantidad pollos muertos'!V13+0.5,0.5,TRUE),"")</f>
        <v>0.4775754912564234</v>
      </c>
      <c r="W13" t="str">
        <f>IFERROR(1-_xlfn.NEGBINOM.DIST('cantidad pollos muertos'!W13,'cantidad pollos muertos'!W13+0.5,0.5,TRUE),"")</f>
        <v/>
      </c>
      <c r="X13">
        <f>IFERROR(1-_xlfn.NEGBINOM.DIST('cantidad pollos muertos'!X13,'cantidad pollos muertos'!X13+0.5,0.5,TRUE),"")</f>
        <v>0.48463901627022277</v>
      </c>
      <c r="Y13">
        <f>IFERROR(1-_xlfn.NEGBINOM.DIST('cantidad pollos muertos'!Y13,'cantidad pollos muertos'!Y13+0.5,0.5,TRUE),"")</f>
        <v>0.47975981981537186</v>
      </c>
      <c r="Z13">
        <f>IFERROR(1-_xlfn.NEGBINOM.DIST('cantidad pollos muertos'!Z13,'cantidad pollos muertos'!Z13+0.5,0.5,TRUE),"")</f>
        <v>0.47771586480270545</v>
      </c>
      <c r="AA13">
        <f>IFERROR(1-_xlfn.NEGBINOM.DIST('cantidad pollos muertos'!AA13,'cantidad pollos muertos'!AA13+0.5,0.5,TRUE),"")</f>
        <v>0.48090508192820569</v>
      </c>
    </row>
    <row r="14" spans="1:27" x14ac:dyDescent="0.25">
      <c r="A14">
        <v>13</v>
      </c>
      <c r="B14" t="s">
        <v>27</v>
      </c>
      <c r="C14">
        <f>IFERROR(1-_xlfn.NEGBINOM.DIST('cantidad pollos muertos'!C14,'cantidad pollos muertos'!C14+0.5,0.5,TRUE),"")</f>
        <v>0.48843767036203833</v>
      </c>
      <c r="D14">
        <f>IFERROR(1-_xlfn.NEGBINOM.DIST('cantidad pollos muertos'!D14,'cantidad pollos muertos'!D14+0.5,0.5,TRUE),"")</f>
        <v>0.49371763917783107</v>
      </c>
      <c r="E14">
        <f>IFERROR(1-_xlfn.NEGBINOM.DIST('cantidad pollos muertos'!E14,'cantidad pollos muertos'!E14+0.5,0.5,TRUE),"")</f>
        <v>0.49117699547659721</v>
      </c>
      <c r="F14">
        <f>IFERROR(1-_xlfn.NEGBINOM.DIST('cantidad pollos muertos'!F14,'cantidad pollos muertos'!F14+0.5,0.5,TRUE),"")</f>
        <v>0.48884268529492436</v>
      </c>
      <c r="G14">
        <f>IFERROR(1-_xlfn.NEGBINOM.DIST('cantidad pollos muertos'!G14,'cantidad pollos muertos'!G14+0.5,0.5,TRUE),"")</f>
        <v>0.48945946299532217</v>
      </c>
      <c r="H14">
        <f>IFERROR(1-_xlfn.NEGBINOM.DIST('cantidad pollos muertos'!H14,'cantidad pollos muertos'!H14+0.5,0.5,TRUE),"")</f>
        <v>0.48063707033509206</v>
      </c>
      <c r="I14">
        <f>IFERROR(1-_xlfn.NEGBINOM.DIST('cantidad pollos muertos'!I14,'cantidad pollos muertos'!I14+0.5,0.5,TRUE),"")</f>
        <v>0.48683652802002197</v>
      </c>
      <c r="J14">
        <f>IFERROR(1-_xlfn.NEGBINOM.DIST('cantidad pollos muertos'!J14,'cantidad pollos muertos'!J14+0.5,0.5,TRUE),"")</f>
        <v>0.48183809957003254</v>
      </c>
      <c r="K14">
        <f>IFERROR(1-_xlfn.NEGBINOM.DIST('cantidad pollos muertos'!K14,'cantidad pollos muertos'!K14+0.5,0.5,TRUE),"")</f>
        <v>0.48423658052341034</v>
      </c>
      <c r="L14">
        <f>IFERROR(1-_xlfn.NEGBINOM.DIST('cantidad pollos muertos'!L14,'cantidad pollos muertos'!L14+0.5,0.5,TRUE),"")</f>
        <v>0.48132805563684833</v>
      </c>
      <c r="M14">
        <f>IFERROR(1-_xlfn.NEGBINOM.DIST('cantidad pollos muertos'!M14,'cantidad pollos muertos'!M14+0.5,0.5,TRUE),"")</f>
        <v>0.48454710236000209</v>
      </c>
      <c r="N14">
        <f>IFERROR(1-_xlfn.NEGBINOM.DIST('cantidad pollos muertos'!N14,'cantidad pollos muertos'!N14+0.5,0.5,TRUE),"")</f>
        <v>0.47898849202364335</v>
      </c>
      <c r="O14" t="str">
        <f>IFERROR(1-_xlfn.NEGBINOM.DIST('cantidad pollos muertos'!O14,'cantidad pollos muertos'!O14+0.5,0.5,TRUE),"")</f>
        <v/>
      </c>
      <c r="P14">
        <f>IFERROR(1-_xlfn.NEGBINOM.DIST('cantidad pollos muertos'!P14,'cantidad pollos muertos'!P14+0.5,0.5,TRUE),"")</f>
        <v>0.48148954556665524</v>
      </c>
      <c r="Q14">
        <f>IFERROR(1-_xlfn.NEGBINOM.DIST('cantidad pollos muertos'!Q14,'cantidad pollos muertos'!Q14+0.5,0.5,TRUE),"")</f>
        <v>0.48081698506959081</v>
      </c>
      <c r="R14">
        <f>IFERROR(1-_xlfn.NEGBINOM.DIST('cantidad pollos muertos'!R14,'cantidad pollos muertos'!R14+0.5,0.5,TRUE),"")</f>
        <v>0.48710065824884663</v>
      </c>
      <c r="S14" t="str">
        <f>IFERROR(1-_xlfn.NEGBINOM.DIST('cantidad pollos muertos'!S14,'cantidad pollos muertos'!S14+0.5,0.5,TRUE),"")</f>
        <v/>
      </c>
      <c r="T14">
        <f>IFERROR(1-_xlfn.NEGBINOM.DIST('cantidad pollos muertos'!T14,'cantidad pollos muertos'!T14+0.5,0.5,TRUE),"")</f>
        <v>0.48910376047331283</v>
      </c>
      <c r="U14">
        <f>IFERROR(1-_xlfn.NEGBINOM.DIST('cantidad pollos muertos'!U14,'cantidad pollos muertos'!U14+0.5,0.5,TRUE),"")</f>
        <v>0.47949418974462932</v>
      </c>
      <c r="V14">
        <f>IFERROR(1-_xlfn.NEGBINOM.DIST('cantidad pollos muertos'!V14,'cantidad pollos muertos'!V14+0.5,0.5,TRUE),"")</f>
        <v>0.48284020387262849</v>
      </c>
      <c r="W14" t="str">
        <f>IFERROR(1-_xlfn.NEGBINOM.DIST('cantidad pollos muertos'!W14,'cantidad pollos muertos'!W14+0.5,0.5,TRUE),"")</f>
        <v/>
      </c>
      <c r="X14">
        <f>IFERROR(1-_xlfn.NEGBINOM.DIST('cantidad pollos muertos'!X14,'cantidad pollos muertos'!X14+0.5,0.5,TRUE),"")</f>
        <v>0.48531970556018456</v>
      </c>
      <c r="Y14">
        <f>IFERROR(1-_xlfn.NEGBINOM.DIST('cantidad pollos muertos'!Y14,'cantidad pollos muertos'!Y14+0.5,0.5,TRUE),"")</f>
        <v>0.48187562415769758</v>
      </c>
      <c r="Z14">
        <f>IFERROR(1-_xlfn.NEGBINOM.DIST('cantidad pollos muertos'!Z14,'cantidad pollos muertos'!Z14+0.5,0.5,TRUE),"")</f>
        <v>0.48468436242185742</v>
      </c>
      <c r="AA14">
        <f>IFERROR(1-_xlfn.NEGBINOM.DIST('cantidad pollos muertos'!AA14,'cantidad pollos muertos'!AA14+0.5,0.5,TRUE),"")</f>
        <v>0.48543754255226468</v>
      </c>
    </row>
    <row r="15" spans="1:27" x14ac:dyDescent="0.25">
      <c r="A15">
        <v>14</v>
      </c>
      <c r="B15" t="s">
        <v>68</v>
      </c>
      <c r="C15" t="str">
        <f>IFERROR(1-_xlfn.NEGBINOM.DIST('cantidad pollos muertos'!C15,'cantidad pollos muertos'!C15+0.5,0.5,TRUE),"")</f>
        <v/>
      </c>
      <c r="D15">
        <f>IFERROR(1-_xlfn.NEGBINOM.DIST('cantidad pollos muertos'!D15,'cantidad pollos muertos'!D15+0.5,0.5,TRUE),"")</f>
        <v>0.47210266223773645</v>
      </c>
      <c r="E15">
        <f>IFERROR(1-_xlfn.NEGBINOM.DIST('cantidad pollos muertos'!E15,'cantidad pollos muertos'!E15+0.5,0.5,TRUE),"")</f>
        <v>0.47416756192668164</v>
      </c>
      <c r="F15">
        <f>IFERROR(1-_xlfn.NEGBINOM.DIST('cantidad pollos muertos'!F15,'cantidad pollos muertos'!F15+0.5,0.5,TRUE),"")</f>
        <v>0.48277635330298496</v>
      </c>
      <c r="G15">
        <f>IFERROR(1-_xlfn.NEGBINOM.DIST('cantidad pollos muertos'!G15,'cantidad pollos muertos'!G15+0.5,0.5,TRUE),"")</f>
        <v>0.48230850711063478</v>
      </c>
      <c r="H15">
        <f>IFERROR(1-_xlfn.NEGBINOM.DIST('cantidad pollos muertos'!H15,'cantidad pollos muertos'!H15+0.5,0.5,TRUE),"")</f>
        <v>0.46889529322233447</v>
      </c>
      <c r="I15">
        <f>IFERROR(1-_xlfn.NEGBINOM.DIST('cantidad pollos muertos'!I15,'cantidad pollos muertos'!I15+0.5,0.5,TRUE),"")</f>
        <v>0.48496963551181849</v>
      </c>
      <c r="J15">
        <f>IFERROR(1-_xlfn.NEGBINOM.DIST('cantidad pollos muertos'!J15,'cantidad pollos muertos'!J15+0.5,0.5,TRUE),"")</f>
        <v>0.46634337772568313</v>
      </c>
      <c r="K15">
        <f>IFERROR(1-_xlfn.NEGBINOM.DIST('cantidad pollos muertos'!K15,'cantidad pollos muertos'!K15+0.5,0.5,TRUE),"")</f>
        <v>0.4853789801809083</v>
      </c>
      <c r="L15">
        <f>IFERROR(1-_xlfn.NEGBINOM.DIST('cantidad pollos muertos'!L15,'cantidad pollos muertos'!L15+0.5,0.5,TRUE),"")</f>
        <v>0.48680777109212148</v>
      </c>
      <c r="M15">
        <f>IFERROR(1-_xlfn.NEGBINOM.DIST('cantidad pollos muertos'!M15,'cantidad pollos muertos'!M15+0.5,0.5,TRUE),"")</f>
        <v>0.47910409932801834</v>
      </c>
      <c r="N15">
        <f>IFERROR(1-_xlfn.NEGBINOM.DIST('cantidad pollos muertos'!N15,'cantidad pollos muertos'!N15+0.5,0.5,TRUE),"")</f>
        <v>0.47210266223773645</v>
      </c>
      <c r="O15" t="str">
        <f>IFERROR(1-_xlfn.NEGBINOM.DIST('cantidad pollos muertos'!O15,'cantidad pollos muertos'!O15+0.5,0.5,TRUE),"")</f>
        <v/>
      </c>
      <c r="P15">
        <f>IFERROR(1-_xlfn.NEGBINOM.DIST('cantidad pollos muertos'!P15,'cantidad pollos muertos'!P15+0.5,0.5,TRUE),"")</f>
        <v>0.47713789976059218</v>
      </c>
      <c r="Q15">
        <f>IFERROR(1-_xlfn.NEGBINOM.DIST('cantidad pollos muertos'!Q15,'cantidad pollos muertos'!Q15+0.5,0.5,TRUE),"")</f>
        <v>0.47469266408267607</v>
      </c>
      <c r="R15">
        <f>IFERROR(1-_xlfn.NEGBINOM.DIST('cantidad pollos muertos'!R15,'cantidad pollos muertos'!R15+0.5,0.5,TRUE),"")</f>
        <v>0.47383636480275948</v>
      </c>
      <c r="S15" t="str">
        <f>IFERROR(1-_xlfn.NEGBINOM.DIST('cantidad pollos muertos'!S15,'cantidad pollos muertos'!S15+0.5,0.5,TRUE),"")</f>
        <v/>
      </c>
      <c r="T15">
        <f>IFERROR(1-_xlfn.NEGBINOM.DIST('cantidad pollos muertos'!T15,'cantidad pollos muertos'!T15+0.5,0.5,TRUE),"")</f>
        <v>0.46997127866939004</v>
      </c>
      <c r="U15">
        <f>IFERROR(1-_xlfn.NEGBINOM.DIST('cantidad pollos muertos'!U15,'cantidad pollos muertos'!U15+0.5,0.5,TRUE),"")</f>
        <v>0.46962511768691728</v>
      </c>
      <c r="V15">
        <f>IFERROR(1-_xlfn.NEGBINOM.DIST('cantidad pollos muertos'!V15,'cantidad pollos muertos'!V15+0.5,0.5,TRUE),"")</f>
        <v>0.48164691661318115</v>
      </c>
      <c r="W15" t="str">
        <f>IFERROR(1-_xlfn.NEGBINOM.DIST('cantidad pollos muertos'!W15,'cantidad pollos muertos'!W15+0.5,0.5,TRUE),"")</f>
        <v/>
      </c>
      <c r="X15">
        <f>IFERROR(1-_xlfn.NEGBINOM.DIST('cantidad pollos muertos'!X15,'cantidad pollos muertos'!X15+0.5,0.5,TRUE),"")</f>
        <v>0.47975981981537186</v>
      </c>
      <c r="Y15">
        <f>IFERROR(1-_xlfn.NEGBINOM.DIST('cantidad pollos muertos'!Y15,'cantidad pollos muertos'!Y15+0.5,0.5,TRUE),"")</f>
        <v>0.47825210178058497</v>
      </c>
      <c r="Z15">
        <f>IFERROR(1-_xlfn.NEGBINOM.DIST('cantidad pollos muertos'!Z15,'cantidad pollos muertos'!Z15+0.5,0.5,TRUE),"")</f>
        <v>0.48363808773636663</v>
      </c>
      <c r="AA15">
        <f>IFERROR(1-_xlfn.NEGBINOM.DIST('cantidad pollos muertos'!AA15,'cantidad pollos muertos'!AA15+0.5,0.5,TRUE),"")</f>
        <v>0.48338461808216993</v>
      </c>
    </row>
    <row r="16" spans="1:27" x14ac:dyDescent="0.25">
      <c r="A16">
        <v>15</v>
      </c>
      <c r="B16" t="s">
        <v>8</v>
      </c>
      <c r="C16">
        <f>IFERROR(1-_xlfn.NEGBINOM.DIST('cantidad pollos muertos'!C16,'cantidad pollos muertos'!C16+0.5,0.5,TRUE),"")</f>
        <v>0.48677882486984314</v>
      </c>
      <c r="D16">
        <f>IFERROR(1-_xlfn.NEGBINOM.DIST('cantidad pollos muertos'!D16,'cantidad pollos muertos'!D16+0.5,0.5,TRUE),"")</f>
        <v>0.49115098803922363</v>
      </c>
      <c r="E16">
        <f>IFERROR(1-_xlfn.NEGBINOM.DIST('cantidad pollos muertos'!E16,'cantidad pollos muertos'!E16+0.5,0.5,TRUE),"")</f>
        <v>0.48209598927677488</v>
      </c>
      <c r="F16">
        <f>IFERROR(1-_xlfn.NEGBINOM.DIST('cantidad pollos muertos'!F16,'cantidad pollos muertos'!F16+0.5,0.5,TRUE),"")</f>
        <v>0.48741262796810325</v>
      </c>
      <c r="G16">
        <f>IFERROR(1-_xlfn.NEGBINOM.DIST('cantidad pollos muertos'!G16,'cantidad pollos muertos'!G16+0.5,0.5,TRUE),"")</f>
        <v>0.488627151892431</v>
      </c>
      <c r="H16">
        <f>IFERROR(1-_xlfn.NEGBINOM.DIST('cantidad pollos muertos'!H16,'cantidad pollos muertos'!H16+0.5,0.5,TRUE),"")</f>
        <v>0.4775754912564234</v>
      </c>
      <c r="I16">
        <f>IFERROR(1-_xlfn.NEGBINOM.DIST('cantidad pollos muertos'!I16,'cantidad pollos muertos'!I16+0.5,0.5,TRUE),"")</f>
        <v>0.4845005223330946</v>
      </c>
      <c r="J16">
        <f>IFERROR(1-_xlfn.NEGBINOM.DIST('cantidad pollos muertos'!J16,'cantidad pollos muertos'!J16+0.5,0.5,TRUE),"")</f>
        <v>0.4830886844236022</v>
      </c>
      <c r="K16">
        <f>IFERROR(1-_xlfn.NEGBINOM.DIST('cantidad pollos muertos'!K16,'cantidad pollos muertos'!K16+0.5,0.5,TRUE),"")</f>
        <v>0.48795225615212068</v>
      </c>
      <c r="L16">
        <f>IFERROR(1-_xlfn.NEGBINOM.DIST('cantidad pollos muertos'!L16,'cantidad pollos muertos'!L16+0.5,0.5,TRUE),"")</f>
        <v>0.47509044503192965</v>
      </c>
      <c r="M16">
        <f>IFERROR(1-_xlfn.NEGBINOM.DIST('cantidad pollos muertos'!M16,'cantidad pollos muertos'!M16+0.5,0.5,TRUE),"")</f>
        <v>0.4829658032313251</v>
      </c>
      <c r="N16">
        <f>IFERROR(1-_xlfn.NEGBINOM.DIST('cantidad pollos muertos'!N16,'cantidad pollos muertos'!N16+0.5,0.5,TRUE),"")</f>
        <v>0.48697754406588523</v>
      </c>
      <c r="O16" t="str">
        <f>IFERROR(1-_xlfn.NEGBINOM.DIST('cantidad pollos muertos'!O16,'cantidad pollos muertos'!O16+0.5,0.5,TRUE),"")</f>
        <v/>
      </c>
      <c r="P16">
        <f>IFERROR(1-_xlfn.NEGBINOM.DIST('cantidad pollos muertos'!P16,'cantidad pollos muertos'!P16+0.5,0.5,TRUE),"")</f>
        <v>0.48753609705350998</v>
      </c>
      <c r="Q16">
        <f>IFERROR(1-_xlfn.NEGBINOM.DIST('cantidad pollos muertos'!Q16,'cantidad pollos muertos'!Q16+0.5,0.5,TRUE),"")</f>
        <v>0.48280836751617695</v>
      </c>
      <c r="R16">
        <f>IFERROR(1-_xlfn.NEGBINOM.DIST('cantidad pollos muertos'!R16,'cantidad pollos muertos'!R16+0.5,0.5,TRUE),"")</f>
        <v>0.4858286773149233</v>
      </c>
      <c r="S16" t="str">
        <f>IFERROR(1-_xlfn.NEGBINOM.DIST('cantidad pollos muertos'!S16,'cantidad pollos muertos'!S16+0.5,0.5,TRUE),"")</f>
        <v/>
      </c>
      <c r="T16">
        <f>IFERROR(1-_xlfn.NEGBINOM.DIST('cantidad pollos muertos'!T16,'cantidad pollos muertos'!T16+0.5,0.5,TRUE),"")</f>
        <v>0.48562778522511074</v>
      </c>
      <c r="U16">
        <f>IFERROR(1-_xlfn.NEGBINOM.DIST('cantidad pollos muertos'!U16,'cantidad pollos muertos'!U16+0.5,0.5,TRUE),"")</f>
        <v>0.4809486776315659</v>
      </c>
      <c r="V16">
        <f>IFERROR(1-_xlfn.NEGBINOM.DIST('cantidad pollos muertos'!V16,'cantidad pollos muertos'!V16+0.5,0.5,TRUE),"")</f>
        <v>0.48781820205352666</v>
      </c>
      <c r="W16" t="str">
        <f>IFERROR(1-_xlfn.NEGBINOM.DIST('cantidad pollos muertos'!W16,'cantidad pollos muertos'!W16+0.5,0.5,TRUE),"")</f>
        <v/>
      </c>
      <c r="X16">
        <f>IFERROR(1-_xlfn.NEGBINOM.DIST('cantidad pollos muertos'!X16,'cantidad pollos muertos'!X16+0.5,0.5,TRUE),"")</f>
        <v>0.48815574375383886</v>
      </c>
      <c r="Y16">
        <f>IFERROR(1-_xlfn.NEGBINOM.DIST('cantidad pollos muertos'!Y16,'cantidad pollos muertos'!Y16+0.5,0.5,TRUE),"")</f>
        <v>0.48605557266754362</v>
      </c>
      <c r="Z16">
        <f>IFERROR(1-_xlfn.NEGBINOM.DIST('cantidad pollos muertos'!Z16,'cantidad pollos muertos'!Z16+0.5,0.5,TRUE),"")</f>
        <v>0.48541810001895724</v>
      </c>
      <c r="AA16">
        <f>IFERROR(1-_xlfn.NEGBINOM.DIST('cantidad pollos muertos'!AA16,'cantidad pollos muertos'!AA16+0.5,0.5,TRUE),"")</f>
        <v>0.48749943844506594</v>
      </c>
    </row>
    <row r="17" spans="1:27" x14ac:dyDescent="0.25">
      <c r="A17">
        <v>16</v>
      </c>
      <c r="B17" t="s">
        <v>35</v>
      </c>
      <c r="C17">
        <f>IFERROR(1-_xlfn.NEGBINOM.DIST('cantidad pollos muertos'!C17,'cantidad pollos muertos'!C17+0.5,0.5,TRUE),"")</f>
        <v>0.48271178463570186</v>
      </c>
      <c r="D17">
        <f>IFERROR(1-_xlfn.NEGBINOM.DIST('cantidad pollos muertos'!D17,'cantidad pollos muertos'!D17+0.5,0.5,TRUE),"")</f>
        <v>0.48643163460153138</v>
      </c>
      <c r="E17">
        <f>IFERROR(1-_xlfn.NEGBINOM.DIST('cantidad pollos muertos'!E17,'cantidad pollos muertos'!E17+0.5,0.5,TRUE),"")</f>
        <v>0.48808197989369684</v>
      </c>
      <c r="F17">
        <f>IFERROR(1-_xlfn.NEGBINOM.DIST('cantidad pollos muertos'!F17,'cantidad pollos muertos'!F17+0.5,0.5,TRUE),"")</f>
        <v>0.49036523088365247</v>
      </c>
      <c r="G17">
        <f>IFERROR(1-_xlfn.NEGBINOM.DIST('cantidad pollos muertos'!G17,'cantidad pollos muertos'!G17+0.5,0.5,TRUE),"")</f>
        <v>0.48784085534195554</v>
      </c>
      <c r="H17">
        <f>IFERROR(1-_xlfn.NEGBINOM.DIST('cantidad pollos muertos'!H17,'cantidad pollos muertos'!H17+0.5,0.5,TRUE),"")</f>
        <v>0.47659348933923185</v>
      </c>
      <c r="I17">
        <f>IFERROR(1-_xlfn.NEGBINOM.DIST('cantidad pollos muertos'!I17,'cantidad pollos muertos'!I17+0.5,0.5,TRUE),"")</f>
        <v>0.47881142597162629</v>
      </c>
      <c r="J17">
        <f>IFERROR(1-_xlfn.NEGBINOM.DIST('cantidad pollos muertos'!J17,'cantidad pollos muertos'!J17+0.5,0.5,TRUE),"")</f>
        <v>0.4826464843088889</v>
      </c>
      <c r="K17">
        <f>IFERROR(1-_xlfn.NEGBINOM.DIST('cantidad pollos muertos'!K17,'cantidad pollos muertos'!K17+0.5,0.5,TRUE),"")</f>
        <v>0.47792156842530531</v>
      </c>
      <c r="L17">
        <f>IFERROR(1-_xlfn.NEGBINOM.DIST('cantidad pollos muertos'!L17,'cantidad pollos muertos'!L17+0.5,0.5,TRUE),"")</f>
        <v>0.48515804576514743</v>
      </c>
      <c r="M17">
        <f>IFERROR(1-_xlfn.NEGBINOM.DIST('cantidad pollos muertos'!M17,'cantidad pollos muertos'!M17+0.5,0.5,TRUE),"")</f>
        <v>0.47288681506156172</v>
      </c>
      <c r="N17">
        <f>IFERROR(1-_xlfn.NEGBINOM.DIST('cantidad pollos muertos'!N17,'cantidad pollos muertos'!N17+0.5,0.5,TRUE),"")</f>
        <v>0.48045199657364113</v>
      </c>
      <c r="O17" t="str">
        <f>IFERROR(1-_xlfn.NEGBINOM.DIST('cantidad pollos muertos'!O17,'cantidad pollos muertos'!O17+0.5,0.5,TRUE),"")</f>
        <v/>
      </c>
      <c r="P17">
        <f>IFERROR(1-_xlfn.NEGBINOM.DIST('cantidad pollos muertos'!P17,'cantidad pollos muertos'!P17+0.5,0.5,TRUE),"")</f>
        <v>0.47288681506156172</v>
      </c>
      <c r="Q17">
        <f>IFERROR(1-_xlfn.NEGBINOM.DIST('cantidad pollos muertos'!Q17,'cantidad pollos muertos'!Q17+0.5,0.5,TRUE),"")</f>
        <v>0.47263282322099898</v>
      </c>
      <c r="R17">
        <f>IFERROR(1-_xlfn.NEGBINOM.DIST('cantidad pollos muertos'!R17,'cantidad pollos muertos'!R17+0.5,0.5,TRUE),"")</f>
        <v>0.48021301490668722</v>
      </c>
      <c r="S17" t="str">
        <f>IFERROR(1-_xlfn.NEGBINOM.DIST('cantidad pollos muertos'!S17,'cantidad pollos muertos'!S17+0.5,0.5,TRUE),"")</f>
        <v/>
      </c>
      <c r="T17">
        <f>IFERROR(1-_xlfn.NEGBINOM.DIST('cantidad pollos muertos'!T17,'cantidad pollos muertos'!T17+0.5,0.5,TRUE),"")</f>
        <v>0.47721261250647218</v>
      </c>
      <c r="U17">
        <f>IFERROR(1-_xlfn.NEGBINOM.DIST('cantidad pollos muertos'!U17,'cantidad pollos muertos'!U17+0.5,0.5,TRUE),"")</f>
        <v>0.47237155694684385</v>
      </c>
      <c r="V17">
        <f>IFERROR(1-_xlfn.NEGBINOM.DIST('cantidad pollos muertos'!V17,'cantidad pollos muertos'!V17+0.5,0.5,TRUE),"")</f>
        <v>0.47609453938881452</v>
      </c>
      <c r="W17" t="str">
        <f>IFERROR(1-_xlfn.NEGBINOM.DIST('cantidad pollos muertos'!W17,'cantidad pollos muertos'!W17+0.5,0.5,TRUE),"")</f>
        <v/>
      </c>
      <c r="X17" t="str">
        <f>IFERROR(1-_xlfn.NEGBINOM.DIST('cantidad pollos muertos'!X17,'cantidad pollos muertos'!X17+0.5,0.5,TRUE),"")</f>
        <v/>
      </c>
      <c r="Y17">
        <f>IFERROR(1-_xlfn.NEGBINOM.DIST('cantidad pollos muertos'!Y17,'cantidad pollos muertos'!Y17+0.5,0.5,TRUE),"")</f>
        <v>0.46979968597607269</v>
      </c>
      <c r="Z17">
        <f>IFERROR(1-_xlfn.NEGBINOM.DIST('cantidad pollos muertos'!Z17,'cantidad pollos muertos'!Z17+0.5,0.5,TRUE),"")</f>
        <v>0.47743243110124567</v>
      </c>
      <c r="AA17">
        <f>IFERROR(1-_xlfn.NEGBINOM.DIST('cantidad pollos muertos'!AA17,'cantidad pollos muertos'!AA17+0.5,0.5,TRUE),"")</f>
        <v>0.47416756192668164</v>
      </c>
    </row>
    <row r="18" spans="1:27" x14ac:dyDescent="0.25">
      <c r="A18">
        <v>17</v>
      </c>
      <c r="B18" t="s">
        <v>73</v>
      </c>
      <c r="C18" t="str">
        <f>IFERROR(1-_xlfn.NEGBINOM.DIST('cantidad pollos muertos'!C18,'cantidad pollos muertos'!C18+0.5,0.5,TRUE),"")</f>
        <v/>
      </c>
      <c r="D18">
        <f>IFERROR(1-_xlfn.NEGBINOM.DIST('cantidad pollos muertos'!D18,'cantidad pollos muertos'!D18+0.5,0.5,TRUE),"")</f>
        <v>0.48928603767808232</v>
      </c>
      <c r="E18">
        <f>IFERROR(1-_xlfn.NEGBINOM.DIST('cantidad pollos muertos'!E18,'cantidad pollos muertos'!E18+0.5,0.5,TRUE),"")</f>
        <v>0.47862980667022215</v>
      </c>
      <c r="F18">
        <f>IFERROR(1-_xlfn.NEGBINOM.DIST('cantidad pollos muertos'!F18,'cantidad pollos muertos'!F18+0.5,0.5,TRUE),"")</f>
        <v>0.47427519708532051</v>
      </c>
      <c r="G18">
        <f>IFERROR(1-_xlfn.NEGBINOM.DIST('cantidad pollos muertos'!G18,'cantidad pollos muertos'!G18+0.5,0.5,TRUE),"")</f>
        <v>0.48613998277853265</v>
      </c>
      <c r="H18">
        <f>IFERROR(1-_xlfn.NEGBINOM.DIST('cantidad pollos muertos'!H18,'cantidad pollos muertos'!H18+0.5,0.5,TRUE),"")</f>
        <v>0.45852025982623568</v>
      </c>
      <c r="I18">
        <f>IFERROR(1-_xlfn.NEGBINOM.DIST('cantidad pollos muertos'!I18,'cantidad pollos muertos'!I18+0.5,0.5,TRUE),"")</f>
        <v>0.47109574181523306</v>
      </c>
      <c r="J18">
        <f>IFERROR(1-_xlfn.NEGBINOM.DIST('cantidad pollos muertos'!J18,'cantidad pollos muertos'!J18+0.5,0.5,TRUE),"")</f>
        <v>0.46238754682861305</v>
      </c>
      <c r="K18">
        <f>IFERROR(1-_xlfn.NEGBINOM.DIST('cantidad pollos muertos'!K18,'cantidad pollos muertos'!K18+0.5,0.5,TRUE),"")</f>
        <v>0.46534223276278852</v>
      </c>
      <c r="L18">
        <f>IFERROR(1-_xlfn.NEGBINOM.DIST('cantidad pollos muertos'!L18,'cantidad pollos muertos'!L18+0.5,0.5,TRUE),"")</f>
        <v>0.47263282322099898</v>
      </c>
      <c r="M18">
        <f>IFERROR(1-_xlfn.NEGBINOM.DIST('cantidad pollos muertos'!M18,'cantidad pollos muertos'!M18+0.5,0.5,TRUE),"")</f>
        <v>0.4792739872049403</v>
      </c>
      <c r="N18">
        <f>IFERROR(1-_xlfn.NEGBINOM.DIST('cantidad pollos muertos'!N18,'cantidad pollos muertos'!N18+0.5,0.5,TRUE),"")</f>
        <v>0.47124628482661191</v>
      </c>
      <c r="O18" t="str">
        <f>IFERROR(1-_xlfn.NEGBINOM.DIST('cantidad pollos muertos'!O18,'cantidad pollos muertos'!O18+0.5,0.5,TRUE),"")</f>
        <v/>
      </c>
      <c r="P18">
        <f>IFERROR(1-_xlfn.NEGBINOM.DIST('cantidad pollos muertos'!P18,'cantidad pollos muertos'!P18+0.5,0.5,TRUE),"")</f>
        <v>0.4531471623515404</v>
      </c>
      <c r="Q18">
        <f>IFERROR(1-_xlfn.NEGBINOM.DIST('cantidad pollos muertos'!Q18,'cantidad pollos muertos'!Q18+0.5,0.5,TRUE),"")</f>
        <v>0.46962511768691728</v>
      </c>
      <c r="R18">
        <f>IFERROR(1-_xlfn.NEGBINOM.DIST('cantidad pollos muertos'!R18,'cantidad pollos muertos'!R18+0.5,0.5,TRUE),"")</f>
        <v>0.46238754682861305</v>
      </c>
      <c r="S18" t="str">
        <f>IFERROR(1-_xlfn.NEGBINOM.DIST('cantidad pollos muertos'!S18,'cantidad pollos muertos'!S18+0.5,0.5,TRUE),"")</f>
        <v/>
      </c>
      <c r="T18">
        <f>IFERROR(1-_xlfn.NEGBINOM.DIST('cantidad pollos muertos'!T18,'cantidad pollos muertos'!T18+0.5,0.5,TRUE),"")</f>
        <v>0.46962511768691728</v>
      </c>
      <c r="U18">
        <f>IFERROR(1-_xlfn.NEGBINOM.DIST('cantidad pollos muertos'!U18,'cantidad pollos muertos'!U18+0.5,0.5,TRUE),"")</f>
        <v>0.47078742318535882</v>
      </c>
      <c r="V18">
        <f>IFERROR(1-_xlfn.NEGBINOM.DIST('cantidad pollos muertos'!V18,'cantidad pollos muertos'!V18+0.5,0.5,TRUE),"")</f>
        <v>0.46769468523902091</v>
      </c>
      <c r="W18" t="str">
        <f>IFERROR(1-_xlfn.NEGBINOM.DIST('cantidad pollos muertos'!W18,'cantidad pollos muertos'!W18+0.5,0.5,TRUE),"")</f>
        <v/>
      </c>
      <c r="X18">
        <f>IFERROR(1-_xlfn.NEGBINOM.DIST('cantidad pollos muertos'!X18,'cantidad pollos muertos'!X18+0.5,0.5,TRUE),"")</f>
        <v>0.46238754682861305</v>
      </c>
      <c r="Y18">
        <f>IFERROR(1-_xlfn.NEGBINOM.DIST('cantidad pollos muertos'!Y18,'cantidad pollos muertos'!Y18+0.5,0.5,TRUE),"")</f>
        <v>0.47263282322099898</v>
      </c>
      <c r="Z18">
        <f>IFERROR(1-_xlfn.NEGBINOM.DIST('cantidad pollos muertos'!Z18,'cantidad pollos muertos'!Z18+0.5,0.5,TRUE),"")</f>
        <v>0.46534223276278852</v>
      </c>
      <c r="AA18">
        <f>IFERROR(1-_xlfn.NEGBINOM.DIST('cantidad pollos muertos'!AA18,'cantidad pollos muertos'!AA18+0.5,0.5,TRUE),"")</f>
        <v>0.48572015256254231</v>
      </c>
    </row>
    <row r="19" spans="1:27" x14ac:dyDescent="0.25">
      <c r="A19">
        <v>18</v>
      </c>
      <c r="B19" t="s">
        <v>11</v>
      </c>
      <c r="C19">
        <f>IFERROR(1-_xlfn.NEGBINOM.DIST('cantidad pollos muertos'!C19,'cantidad pollos muertos'!C19+0.5,0.5,TRUE),"")</f>
        <v>0.47263282322099898</v>
      </c>
      <c r="D19">
        <f>IFERROR(1-_xlfn.NEGBINOM.DIST('cantidad pollos muertos'!D19,'cantidad pollos muertos'!D19+0.5,0.5,TRUE),"")</f>
        <v>0.46851008460659904</v>
      </c>
      <c r="E19">
        <f>IFERROR(1-_xlfn.NEGBINOM.DIST('cantidad pollos muertos'!E19,'cantidad pollos muertos'!E19+0.5,0.5,TRUE),"")</f>
        <v>0.48838880147317698</v>
      </c>
      <c r="F19">
        <f>IFERROR(1-_xlfn.NEGBINOM.DIST('cantidad pollos muertos'!F19,'cantidad pollos muertos'!F19+0.5,0.5,TRUE),"")</f>
        <v>0.47237155694684385</v>
      </c>
      <c r="G19">
        <f>IFERROR(1-_xlfn.NEGBINOM.DIST('cantidad pollos muertos'!G19,'cantidad pollos muertos'!G19+0.5,0.5,TRUE),"")</f>
        <v>0.46395539980277034</v>
      </c>
      <c r="H19">
        <f>IFERROR(1-_xlfn.NEGBINOM.DIST('cantidad pollos muertos'!H19,'cantidad pollos muertos'!H19+0.5,0.5,TRUE),"")</f>
        <v>0.46303888165742824</v>
      </c>
      <c r="I19">
        <f>IFERROR(1-_xlfn.NEGBINOM.DIST('cantidad pollos muertos'!I19,'cantidad pollos muertos'!I19+0.5,0.5,TRUE),"")</f>
        <v>0.44494198263826923</v>
      </c>
      <c r="J19">
        <f>IFERROR(1-_xlfn.NEGBINOM.DIST('cantidad pollos muertos'!J19,'cantidad pollos muertos'!J19+0.5,0.5,TRUE),"")</f>
        <v>0.46097441381321536</v>
      </c>
      <c r="K19">
        <f>IFERROR(1-_xlfn.NEGBINOM.DIST('cantidad pollos muertos'!K19,'cantidad pollos muertos'!K19+0.5,0.5,TRUE),"")</f>
        <v>0.47030586835462884</v>
      </c>
      <c r="L19">
        <f>IFERROR(1-_xlfn.NEGBINOM.DIST('cantidad pollos muertos'!L19,'cantidad pollos muertos'!L19+0.5,0.5,TRUE),"")</f>
        <v>0.46811020065115638</v>
      </c>
      <c r="M19">
        <f>IFERROR(1-_xlfn.NEGBINOM.DIST('cantidad pollos muertos'!M19,'cantidad pollos muertos'!M19+0.5,0.5,TRUE),"")</f>
        <v>0.4858286773149233</v>
      </c>
      <c r="N19">
        <f>IFERROR(1-_xlfn.NEGBINOM.DIST('cantidad pollos muertos'!N19,'cantidad pollos muertos'!N19+0.5,0.5,TRUE),"")</f>
        <v>0.4668124767744013</v>
      </c>
      <c r="O19" t="str">
        <f>IFERROR(1-_xlfn.NEGBINOM.DIST('cantidad pollos muertos'!O19,'cantidad pollos muertos'!O19+0.5,0.5,TRUE),"")</f>
        <v/>
      </c>
      <c r="P19">
        <f>IFERROR(1-_xlfn.NEGBINOM.DIST('cantidad pollos muertos'!P19,'cantidad pollos muertos'!P19+0.5,0.5,TRUE),"")</f>
        <v>0.48770300520914911</v>
      </c>
      <c r="Q19">
        <f>IFERROR(1-_xlfn.NEGBINOM.DIST('cantidad pollos muertos'!Q19,'cantidad pollos muertos'!Q19+0.5,0.5,TRUE),"")</f>
        <v>0.46997127866939004</v>
      </c>
      <c r="R19">
        <f>IFERROR(1-_xlfn.NEGBINOM.DIST('cantidad pollos muertos'!R19,'cantidad pollos muertos'!R19+0.5,0.5,TRUE),"")</f>
        <v>0.46424608206242501</v>
      </c>
      <c r="S19" t="str">
        <f>IFERROR(1-_xlfn.NEGBINOM.DIST('cantidad pollos muertos'!S19,'cantidad pollos muertos'!S19+0.5,0.5,TRUE),"")</f>
        <v/>
      </c>
      <c r="T19">
        <f>IFERROR(1-_xlfn.NEGBINOM.DIST('cantidad pollos muertos'!T19,'cantidad pollos muertos'!T19+0.5,0.5,TRUE),"")</f>
        <v>0.46585380757549799</v>
      </c>
      <c r="U19">
        <f>IFERROR(1-_xlfn.NEGBINOM.DIST('cantidad pollos muertos'!U19,'cantidad pollos muertos'!U19+0.5,0.5,TRUE),"")</f>
        <v>0.45179867284175645</v>
      </c>
      <c r="V19">
        <f>IFERROR(1-_xlfn.NEGBINOM.DIST('cantidad pollos muertos'!V19,'cantidad pollos muertos'!V19+0.5,0.5,TRUE),"")</f>
        <v>0.46726249270855003</v>
      </c>
      <c r="W19" t="str">
        <f>IFERROR(1-_xlfn.NEGBINOM.DIST('cantidad pollos muertos'!W19,'cantidad pollos muertos'!W19+0.5,0.5,TRUE),"")</f>
        <v/>
      </c>
      <c r="X19">
        <f>IFERROR(1-_xlfn.NEGBINOM.DIST('cantidad pollos muertos'!X19,'cantidad pollos muertos'!X19+0.5,0.5,TRUE),"")</f>
        <v>0.47728659753080138</v>
      </c>
      <c r="Y19">
        <f>IFERROR(1-_xlfn.NEGBINOM.DIST('cantidad pollos muertos'!Y19,'cantidad pollos muertos'!Y19+0.5,0.5,TRUE),"")</f>
        <v>0.46926670269439952</v>
      </c>
      <c r="Z19">
        <f>IFERROR(1-_xlfn.NEGBINOM.DIST('cantidad pollos muertos'!Z19,'cantidad pollos muertos'!Z19+0.5,0.5,TRUE),"")</f>
        <v>0.44271674864325705</v>
      </c>
      <c r="AA19">
        <f>IFERROR(1-_xlfn.NEGBINOM.DIST('cantidad pollos muertos'!AA19,'cantidad pollos muertos'!AA19+0.5,0.5,TRUE),"")</f>
        <v>0.46480695391499205</v>
      </c>
    </row>
    <row r="20" spans="1:27" x14ac:dyDescent="0.25">
      <c r="A20">
        <v>19</v>
      </c>
      <c r="B20" t="s">
        <v>69</v>
      </c>
      <c r="C20" t="str">
        <f>IFERROR(1-_xlfn.NEGBINOM.DIST('cantidad pollos muertos'!C20,'cantidad pollos muertos'!C20+0.5,0.5,TRUE),"")</f>
        <v/>
      </c>
      <c r="D20">
        <f>IFERROR(1-_xlfn.NEGBINOM.DIST('cantidad pollos muertos'!D20,'cantidad pollos muertos'!D20+0.5,0.5,TRUE),"")</f>
        <v>0.47916119195280471</v>
      </c>
      <c r="E20">
        <f>IFERROR(1-_xlfn.NEGBINOM.DIST('cantidad pollos muertos'!E20,'cantidad pollos muertos'!E20+0.5,0.5,TRUE),"")</f>
        <v>0.48132805563684833</v>
      </c>
      <c r="F20">
        <f>IFERROR(1-_xlfn.NEGBINOM.DIST('cantidad pollos muertos'!F20,'cantidad pollos muertos'!F20+0.5,0.5,TRUE),"")</f>
        <v>0.48124570938632749</v>
      </c>
      <c r="G20">
        <f>IFERROR(1-_xlfn.NEGBINOM.DIST('cantidad pollos muertos'!G20,'cantidad pollos muertos'!G20+0.5,0.5,TRUE),"")</f>
        <v>0.48452386491994259</v>
      </c>
      <c r="H20">
        <f>IFERROR(1-_xlfn.NEGBINOM.DIST('cantidad pollos muertos'!H20,'cantidad pollos muertos'!H20+0.5,0.5,TRUE),"")</f>
        <v>0.48006534901810327</v>
      </c>
      <c r="I20">
        <f>IFERROR(1-_xlfn.NEGBINOM.DIST('cantidad pollos muertos'!I20,'cantidad pollos muertos'!I20+0.5,0.5,TRUE),"")</f>
        <v>0.47528242833423318</v>
      </c>
      <c r="J20">
        <f>IFERROR(1-_xlfn.NEGBINOM.DIST('cantidad pollos muertos'!J20,'cantidad pollos muertos'!J20+0.5,0.5,TRUE),"")</f>
        <v>0.47892996414627176</v>
      </c>
      <c r="K20">
        <f>IFERROR(1-_xlfn.NEGBINOM.DIST('cantidad pollos muertos'!K20,'cantidad pollos muertos'!K20+0.5,0.5,TRUE),"")</f>
        <v>0.48001538748682049</v>
      </c>
      <c r="L20">
        <f>IFERROR(1-_xlfn.NEGBINOM.DIST('cantidad pollos muertos'!L20,'cantidad pollos muertos'!L20+0.5,0.5,TRUE),"")</f>
        <v>0.46395539980277034</v>
      </c>
      <c r="M20">
        <f>IFERROR(1-_xlfn.NEGBINOM.DIST('cantidad pollos muertos'!M20,'cantidad pollos muertos'!M20+0.5,0.5,TRUE),"")</f>
        <v>0.47785363478969045</v>
      </c>
      <c r="N20">
        <f>IFERROR(1-_xlfn.NEGBINOM.DIST('cantidad pollos muertos'!N20,'cantidad pollos muertos'!N20+0.5,0.5,TRUE),"")</f>
        <v>0.48358276416145962</v>
      </c>
      <c r="O20" t="str">
        <f>IFERROR(1-_xlfn.NEGBINOM.DIST('cantidad pollos muertos'!O20,'cantidad pollos muertos'!O20+0.5,0.5,TRUE),"")</f>
        <v/>
      </c>
      <c r="P20">
        <f>IFERROR(1-_xlfn.NEGBINOM.DIST('cantidad pollos muertos'!P20,'cantidad pollos muertos'!P20+0.5,0.5,TRUE),"")</f>
        <v>0.44271674864325705</v>
      </c>
      <c r="Q20">
        <f>IFERROR(1-_xlfn.NEGBINOM.DIST('cantidad pollos muertos'!Q20,'cantidad pollos muertos'!Q20+0.5,0.5,TRUE),"")</f>
        <v>0.44271674864325705</v>
      </c>
      <c r="R20">
        <f>IFERROR(1-_xlfn.NEGBINOM.DIST('cantidad pollos muertos'!R20,'cantidad pollos muertos'!R20+0.5,0.5,TRUE),"")</f>
        <v>0.36328125</v>
      </c>
      <c r="S20" t="str">
        <f>IFERROR(1-_xlfn.NEGBINOM.DIST('cantidad pollos muertos'!S20,'cantidad pollos muertos'!S20+0.5,0.5,TRUE),"")</f>
        <v/>
      </c>
      <c r="T20">
        <f>IFERROR(1-_xlfn.NEGBINOM.DIST('cantidad pollos muertos'!T20,'cantidad pollos muertos'!T20+0.5,0.5,TRUE),"")</f>
        <v>0.44149795606119813</v>
      </c>
      <c r="U20">
        <f>IFERROR(1-_xlfn.NEGBINOM.DIST('cantidad pollos muertos'!U20,'cantidad pollos muertos'!U20+0.5,0.5,TRUE),"")</f>
        <v>0.4531471623515404</v>
      </c>
      <c r="V20">
        <f>IFERROR(1-_xlfn.NEGBINOM.DIST('cantidad pollos muertos'!V20,'cantidad pollos muertos'!V20+0.5,0.5,TRUE),"")</f>
        <v>0.45553606061304608</v>
      </c>
      <c r="W20" t="str">
        <f>IFERROR(1-_xlfn.NEGBINOM.DIST('cantidad pollos muertos'!W20,'cantidad pollos muertos'!W20+0.5,0.5,TRUE),"")</f>
        <v/>
      </c>
      <c r="X20">
        <f>IFERROR(1-_xlfn.NEGBINOM.DIST('cantidad pollos muertos'!X20,'cantidad pollos muertos'!X20+0.5,0.5,TRUE),"")</f>
        <v>0.40726470947265647</v>
      </c>
      <c r="Y20">
        <f>IFERROR(1-_xlfn.NEGBINOM.DIST('cantidad pollos muertos'!Y20,'cantidad pollos muertos'!Y20+0.5,0.5,TRUE),"")</f>
        <v>0.44149795606119813</v>
      </c>
      <c r="Z20">
        <f>IFERROR(1-_xlfn.NEGBINOM.DIST('cantidad pollos muertos'!Z20,'cantidad pollos muertos'!Z20+0.5,0.5,TRUE),"")</f>
        <v>0.45806443850564471</v>
      </c>
      <c r="AA20">
        <f>IFERROR(1-_xlfn.NEGBINOM.DIST('cantidad pollos muertos'!AA20,'cantidad pollos muertos'!AA20+0.5,0.5,TRUE),"")</f>
        <v>0.45938901768226814</v>
      </c>
    </row>
    <row r="21" spans="1:27" x14ac:dyDescent="0.25">
      <c r="A21">
        <v>20</v>
      </c>
      <c r="B21" t="s">
        <v>23</v>
      </c>
      <c r="C21">
        <f>IFERROR(1-_xlfn.NEGBINOM.DIST('cantidad pollos muertos'!C21,'cantidad pollos muertos'!C21+0.5,0.5,TRUE),"")</f>
        <v>0.45852025982623568</v>
      </c>
      <c r="D21">
        <f>IFERROR(1-_xlfn.NEGBINOM.DIST('cantidad pollos muertos'!D21,'cantidad pollos muertos'!D21+0.5,0.5,TRUE),"")</f>
        <v>0.45553606061304608</v>
      </c>
      <c r="E21">
        <f>IFERROR(1-_xlfn.NEGBINOM.DIST('cantidad pollos muertos'!E21,'cantidad pollos muertos'!E21+0.5,0.5,TRUE),"")</f>
        <v>0.46585380757549799</v>
      </c>
      <c r="F21">
        <f>IFERROR(1-_xlfn.NEGBINOM.DIST('cantidad pollos muertos'!F21,'cantidad pollos muertos'!F21+0.5,0.5,TRUE),"")</f>
        <v>0.45759325242143878</v>
      </c>
      <c r="G21">
        <f>IFERROR(1-_xlfn.NEGBINOM.DIST('cantidad pollos muertos'!G21,'cantidad pollos muertos'!G21+0.5,0.5,TRUE),"")</f>
        <v>0.46851008460659904</v>
      </c>
      <c r="H21">
        <f>IFERROR(1-_xlfn.NEGBINOM.DIST('cantidad pollos muertos'!H21,'cantidad pollos muertos'!H21+0.5,0.5,TRUE),"")</f>
        <v>0.44692654741751148</v>
      </c>
      <c r="I21" t="str">
        <f>IFERROR(1-_xlfn.NEGBINOM.DIST('cantidad pollos muertos'!I21,'cantidad pollos muertos'!I21+0.5,0.5,TRUE),"")</f>
        <v/>
      </c>
      <c r="J21">
        <f>IFERROR(1-_xlfn.NEGBINOM.DIST('cantidad pollos muertos'!J21,'cantidad pollos muertos'!J21+0.5,0.5,TRUE),"")</f>
        <v>0.45759325242143878</v>
      </c>
      <c r="K21">
        <f>IFERROR(1-_xlfn.NEGBINOM.DIST('cantidad pollos muertos'!K21,'cantidad pollos muertos'!K21+0.5,0.5,TRUE),"")</f>
        <v>0.44386241367039148</v>
      </c>
      <c r="L21">
        <f>IFERROR(1-_xlfn.NEGBINOM.DIST('cantidad pollos muertos'!L21,'cantidad pollos muertos'!L21+0.5,0.5,TRUE),"")</f>
        <v>0.48132805563684833</v>
      </c>
      <c r="M21">
        <f>IFERROR(1-_xlfn.NEGBINOM.DIST('cantidad pollos muertos'!M21,'cantidad pollos muertos'!M21+0.5,0.5,TRUE),"")</f>
        <v>0.46020538130641064</v>
      </c>
      <c r="N21">
        <f>IFERROR(1-_xlfn.NEGBINOM.DIST('cantidad pollos muertos'!N21,'cantidad pollos muertos'!N21+0.5,0.5,TRUE),"")</f>
        <v>0.45806443850564471</v>
      </c>
      <c r="O21" t="str">
        <f>IFERROR(1-_xlfn.NEGBINOM.DIST('cantidad pollos muertos'!O21,'cantidad pollos muertos'!O21+0.5,0.5,TRUE),"")</f>
        <v/>
      </c>
      <c r="P21">
        <f>IFERROR(1-_xlfn.NEGBINOM.DIST('cantidad pollos muertos'!P21,'cantidad pollos muertos'!P21+0.5,0.5,TRUE),"")</f>
        <v>0.45980341546102121</v>
      </c>
      <c r="Q21">
        <f>IFERROR(1-_xlfn.NEGBINOM.DIST('cantidad pollos muertos'!Q21,'cantidad pollos muertos'!Q21+0.5,0.5,TRUE),"")</f>
        <v>0.44494198263826923</v>
      </c>
      <c r="R21">
        <f>IFERROR(1-_xlfn.NEGBINOM.DIST('cantidad pollos muertos'!R21,'cantidad pollos muertos'!R21+0.5,0.5,TRUE),"")</f>
        <v>0.47288681506156172</v>
      </c>
      <c r="S21" t="str">
        <f>IFERROR(1-_xlfn.NEGBINOM.DIST('cantidad pollos muertos'!S21,'cantidad pollos muertos'!S21+0.5,0.5,TRUE),"")</f>
        <v/>
      </c>
      <c r="T21">
        <f>IFERROR(1-_xlfn.NEGBINOM.DIST('cantidad pollos muertos'!T21,'cantidad pollos muertos'!T21+0.5,0.5,TRUE),"")</f>
        <v>0.45759325242143878</v>
      </c>
      <c r="U21">
        <f>IFERROR(1-_xlfn.NEGBINOM.DIST('cantidad pollos muertos'!U21,'cantidad pollos muertos'!U21+0.5,0.5,TRUE),"")</f>
        <v>0.4683120348242501</v>
      </c>
      <c r="V21">
        <f>IFERROR(1-_xlfn.NEGBINOM.DIST('cantidad pollos muertos'!V21,'cantidad pollos muertos'!V21+0.5,0.5,TRUE),"")</f>
        <v>0.45896153365787118</v>
      </c>
      <c r="W21" t="str">
        <f>IFERROR(1-_xlfn.NEGBINOM.DIST('cantidad pollos muertos'!W21,'cantidad pollos muertos'!W21+0.5,0.5,TRUE),"")</f>
        <v/>
      </c>
      <c r="X21">
        <f>IFERROR(1-_xlfn.NEGBINOM.DIST('cantidad pollos muertos'!X21,'cantidad pollos muertos'!X21+0.5,0.5,TRUE),"")</f>
        <v>0.47062951736473901</v>
      </c>
      <c r="Y21" t="str">
        <f>IFERROR(1-_xlfn.NEGBINOM.DIST('cantidad pollos muertos'!Y21,'cantidad pollos muertos'!Y21+0.5,0.5,TRUE),"")</f>
        <v/>
      </c>
      <c r="Z21">
        <f>IFERROR(1-_xlfn.NEGBINOM.DIST('cantidad pollos muertos'!Z21,'cantidad pollos muertos'!Z21+0.5,0.5,TRUE),"")</f>
        <v>0.43396970021422021</v>
      </c>
      <c r="AA21">
        <f>IFERROR(1-_xlfn.NEGBINOM.DIST('cantidad pollos muertos'!AA21,'cantidad pollos muertos'!AA21+0.5,0.5,TRUE),"")</f>
        <v>0.47489391765877986</v>
      </c>
    </row>
    <row r="22" spans="1:27" x14ac:dyDescent="0.25">
      <c r="A22">
        <v>21</v>
      </c>
      <c r="B22" t="s">
        <v>10</v>
      </c>
      <c r="C22">
        <f>IFERROR(1-_xlfn.NEGBINOM.DIST('cantidad pollos muertos'!C22,'cantidad pollos muertos'!C22+0.5,0.5,TRUE),"")</f>
        <v>0.47690927370282576</v>
      </c>
      <c r="D22">
        <f>IFERROR(1-_xlfn.NEGBINOM.DIST('cantidad pollos muertos'!D22,'cantidad pollos muertos'!D22+0.5,0.5,TRUE),"")</f>
        <v>0.47154044628259872</v>
      </c>
      <c r="E22">
        <f>IFERROR(1-_xlfn.NEGBINOM.DIST('cantidad pollos muertos'!E22,'cantidad pollos muertos'!E22+0.5,0.5,TRUE),"")</f>
        <v>0.48290334955717817</v>
      </c>
      <c r="F22">
        <f>IFERROR(1-_xlfn.NEGBINOM.DIST('cantidad pollos muertos'!F22,'cantidad pollos muertos'!F22+0.5,0.5,TRUE),"")</f>
        <v>0.47798888071669188</v>
      </c>
      <c r="G22">
        <f>IFERROR(1-_xlfn.NEGBINOM.DIST('cantidad pollos muertos'!G22,'cantidad pollos muertos'!G22+0.5,0.5,TRUE),"")</f>
        <v>0.46811020065115638</v>
      </c>
      <c r="H22">
        <f>IFERROR(1-_xlfn.NEGBINOM.DIST('cantidad pollos muertos'!H22,'cantidad pollos muertos'!H22+0.5,0.5,TRUE),"")</f>
        <v>0.47109574181523306</v>
      </c>
      <c r="I22">
        <f>IFERROR(1-_xlfn.NEGBINOM.DIST('cantidad pollos muertos'!I22,'cantidad pollos muertos'!I22+0.5,0.5,TRUE),"")</f>
        <v>0.4531471623515404</v>
      </c>
      <c r="J22">
        <f>IFERROR(1-_xlfn.NEGBINOM.DIST('cantidad pollos muertos'!J22,'cantidad pollos muertos'!J22+0.5,0.5,TRUE),"")</f>
        <v>0.47094280923224463</v>
      </c>
      <c r="K22">
        <f>IFERROR(1-_xlfn.NEGBINOM.DIST('cantidad pollos muertos'!K22,'cantidad pollos muertos'!K22+0.5,0.5,TRUE),"")</f>
        <v>0.46560087281679774</v>
      </c>
      <c r="L22">
        <f>IFERROR(1-_xlfn.NEGBINOM.DIST('cantidad pollos muertos'!L22,'cantidad pollos muertos'!L22+0.5,0.5,TRUE),"")</f>
        <v>0.45852025982623568</v>
      </c>
      <c r="M22">
        <f>IFERROR(1-_xlfn.NEGBINOM.DIST('cantidad pollos muertos'!M22,'cantidad pollos muertos'!M22+0.5,0.5,TRUE),"")</f>
        <v>0.46303888165742824</v>
      </c>
      <c r="N22">
        <f>IFERROR(1-_xlfn.NEGBINOM.DIST('cantidad pollos muertos'!N22,'cantidad pollos muertos'!N22+0.5,0.5,TRUE),"")</f>
        <v>0.46134257972063775</v>
      </c>
      <c r="O22" t="str">
        <f>IFERROR(1-_xlfn.NEGBINOM.DIST('cantidad pollos muertos'!O22,'cantidad pollos muertos'!O22+0.5,0.5,TRUE),"")</f>
        <v/>
      </c>
      <c r="P22">
        <f>IFERROR(1-_xlfn.NEGBINOM.DIST('cantidad pollos muertos'!P22,'cantidad pollos muertos'!P22+0.5,0.5,TRUE),"")</f>
        <v>0.46534223276278852</v>
      </c>
      <c r="Q22">
        <f>IFERROR(1-_xlfn.NEGBINOM.DIST('cantidad pollos muertos'!Q22,'cantidad pollos muertos'!Q22+0.5,0.5,TRUE),"")</f>
        <v>0.46769468523902091</v>
      </c>
      <c r="R22">
        <f>IFERROR(1-_xlfn.NEGBINOM.DIST('cantidad pollos muertos'!R22,'cantidad pollos muertos'!R22+0.5,0.5,TRUE),"")</f>
        <v>0.46059552462693554</v>
      </c>
      <c r="S22" t="str">
        <f>IFERROR(1-_xlfn.NEGBINOM.DIST('cantidad pollos muertos'!S22,'cantidad pollos muertos'!S22+0.5,0.5,TRUE),"")</f>
        <v/>
      </c>
      <c r="T22">
        <f>IFERROR(1-_xlfn.NEGBINOM.DIST('cantidad pollos muertos'!T22,'cantidad pollos muertos'!T22+0.5,0.5,TRUE),"")</f>
        <v>0.46534223276278852</v>
      </c>
      <c r="U22">
        <f>IFERROR(1-_xlfn.NEGBINOM.DIST('cantidad pollos muertos'!U22,'cantidad pollos muertos'!U22+0.5,0.5,TRUE),"")</f>
        <v>0.4571058185412249</v>
      </c>
      <c r="V22">
        <f>IFERROR(1-_xlfn.NEGBINOM.DIST('cantidad pollos muertos'!V22,'cantidad pollos muertos'!V22+0.5,0.5,TRUE),"")</f>
        <v>0.47383636480275948</v>
      </c>
      <c r="W22" t="str">
        <f>IFERROR(1-_xlfn.NEGBINOM.DIST('cantidad pollos muertos'!W22,'cantidad pollos muertos'!W22+0.5,0.5,TRUE),"")</f>
        <v/>
      </c>
      <c r="X22">
        <f>IFERROR(1-_xlfn.NEGBINOM.DIST('cantidad pollos muertos'!X22,'cantidad pollos muertos'!X22+0.5,0.5,TRUE),"")</f>
        <v>0.47124628482661191</v>
      </c>
      <c r="Y22">
        <f>IFERROR(1-_xlfn.NEGBINOM.DIST('cantidad pollos muertos'!Y22,'cantidad pollos muertos'!Y22+0.5,0.5,TRUE),"")</f>
        <v>0.46634337772568313</v>
      </c>
      <c r="Z22">
        <f>IFERROR(1-_xlfn.NEGBINOM.DIST('cantidad pollos muertos'!Z22,'cantidad pollos muertos'!Z22+0.5,0.5,TRUE),"")</f>
        <v>0.47325488252125436</v>
      </c>
      <c r="AA22">
        <f>IFERROR(1-_xlfn.NEGBINOM.DIST('cantidad pollos muertos'!AA22,'cantidad pollos muertos'!AA22+0.5,0.5,TRUE),"")</f>
        <v>0.47743243110124567</v>
      </c>
    </row>
    <row r="23" spans="1:27" x14ac:dyDescent="0.25">
      <c r="A23">
        <v>22</v>
      </c>
      <c r="B23" t="s">
        <v>38</v>
      </c>
      <c r="C23">
        <f>IFERROR(1-_xlfn.NEGBINOM.DIST('cantidad pollos muertos'!C23,'cantidad pollos muertos'!C23+0.5,0.5,TRUE),"")</f>
        <v>0.46726249270855003</v>
      </c>
      <c r="D23">
        <f>IFERROR(1-_xlfn.NEGBINOM.DIST('cantidad pollos muertos'!D23,'cantidad pollos muertos'!D23+0.5,0.5,TRUE),"")</f>
        <v>0.48040489295092681</v>
      </c>
      <c r="E23">
        <f>IFERROR(1-_xlfn.NEGBINOM.DIST('cantidad pollos muertos'!E23,'cantidad pollos muertos'!E23+0.5,0.5,TRUE),"")</f>
        <v>0.47383636480275948</v>
      </c>
      <c r="F23">
        <f>IFERROR(1-_xlfn.NEGBINOM.DIST('cantidad pollos muertos'!F23,'cantidad pollos muertos'!F23+0.5,0.5,TRUE),"")</f>
        <v>0.48369285575877452</v>
      </c>
      <c r="G23">
        <f>IFERROR(1-_xlfn.NEGBINOM.DIST('cantidad pollos muertos'!G23,'cantidad pollos muertos'!G23+0.5,0.5,TRUE),"")</f>
        <v>0.47518699369459727</v>
      </c>
      <c r="H23">
        <f>IFERROR(1-_xlfn.NEGBINOM.DIST('cantidad pollos muertos'!H23,'cantidad pollos muertos'!H23+0.5,0.5,TRUE),"")</f>
        <v>0.47360835603461826</v>
      </c>
      <c r="I23">
        <f>IFERROR(1-_xlfn.NEGBINOM.DIST('cantidad pollos muertos'!I23,'cantidad pollos muertos'!I23+0.5,0.5,TRUE),"")</f>
        <v>0.47360835603461826</v>
      </c>
      <c r="J23">
        <f>IFERROR(1-_xlfn.NEGBINOM.DIST('cantidad pollos muertos'!J23,'cantidad pollos muertos'!J23+0.5,0.5,TRUE),"")</f>
        <v>0.47062951736473901</v>
      </c>
      <c r="K23">
        <f>IFERROR(1-_xlfn.NEGBINOM.DIST('cantidad pollos muertos'!K23,'cantidad pollos muertos'!K23+0.5,0.5,TRUE),"")</f>
        <v>0.45660118111229875</v>
      </c>
      <c r="L23">
        <f>IFERROR(1-_xlfn.NEGBINOM.DIST('cantidad pollos muertos'!L23,'cantidad pollos muertos'!L23+0.5,0.5,TRUE),"")</f>
        <v>0.45896153365787118</v>
      </c>
      <c r="M23">
        <f>IFERROR(1-_xlfn.NEGBINOM.DIST('cantidad pollos muertos'!M23,'cantidad pollos muertos'!M23+0.5,0.5,TRUE),"")</f>
        <v>0.45179867284175645</v>
      </c>
      <c r="N23">
        <f>IFERROR(1-_xlfn.NEGBINOM.DIST('cantidad pollos muertos'!N23,'cantidad pollos muertos'!N23+0.5,0.5,TRUE),"")</f>
        <v>0.47288681506156172</v>
      </c>
      <c r="O23" t="str">
        <f>IFERROR(1-_xlfn.NEGBINOM.DIST('cantidad pollos muertos'!O23,'cantidad pollos muertos'!O23+0.5,0.5,TRUE),"")</f>
        <v/>
      </c>
      <c r="P23">
        <f>IFERROR(1-_xlfn.NEGBINOM.DIST('cantidad pollos muertos'!P23,'cantidad pollos muertos'!P23+0.5,0.5,TRUE),"")</f>
        <v>0.47943979767498623</v>
      </c>
      <c r="Q23">
        <f>IFERROR(1-_xlfn.NEGBINOM.DIST('cantidad pollos muertos'!Q23,'cantidad pollos muertos'!Q23+0.5,0.5,TRUE),"")</f>
        <v>0.47949418974462932</v>
      </c>
      <c r="R23">
        <f>IFERROR(1-_xlfn.NEGBINOM.DIST('cantidad pollos muertos'!R23,'cantidad pollos muertos'!R23+0.5,0.5,TRUE),"")</f>
        <v>0.47288681506156172</v>
      </c>
      <c r="S23" t="str">
        <f>IFERROR(1-_xlfn.NEGBINOM.DIST('cantidad pollos muertos'!S23,'cantidad pollos muertos'!S23+0.5,0.5,TRUE),"")</f>
        <v/>
      </c>
      <c r="T23">
        <f>IFERROR(1-_xlfn.NEGBINOM.DIST('cantidad pollos muertos'!T23,'cantidad pollos muertos'!T23+0.5,0.5,TRUE),"")</f>
        <v>0.48277635330298496</v>
      </c>
      <c r="U23">
        <f>IFERROR(1-_xlfn.NEGBINOM.DIST('cantidad pollos muertos'!U23,'cantidad pollos muertos'!U23+0.5,0.5,TRUE),"")</f>
        <v>0.46944748679619763</v>
      </c>
      <c r="V23">
        <f>IFERROR(1-_xlfn.NEGBINOM.DIST('cantidad pollos muertos'!V23,'cantidad pollos muertos'!V23+0.5,0.5,TRUE),"")</f>
        <v>0.47360835603461826</v>
      </c>
      <c r="W23" t="str">
        <f>IFERROR(1-_xlfn.NEGBINOM.DIST('cantidad pollos muertos'!W23,'cantidad pollos muertos'!W23+0.5,0.5,TRUE),"")</f>
        <v/>
      </c>
      <c r="X23">
        <f>IFERROR(1-_xlfn.NEGBINOM.DIST('cantidad pollos muertos'!X23,'cantidad pollos muertos'!X23+0.5,0.5,TRUE),"")</f>
        <v>0.47547004002062732</v>
      </c>
      <c r="Y23">
        <f>IFERROR(1-_xlfn.NEGBINOM.DIST('cantidad pollos muertos'!Y23,'cantidad pollos muertos'!Y23+0.5,0.5,TRUE),"")</f>
        <v>0.47721261250647218</v>
      </c>
      <c r="Z23">
        <f>IFERROR(1-_xlfn.NEGBINOM.DIST('cantidad pollos muertos'!Z23,'cantidad pollos muertos'!Z23+0.5,0.5,TRUE),"")</f>
        <v>0.47528242833423318</v>
      </c>
      <c r="AA23">
        <f>IFERROR(1-_xlfn.NEGBINOM.DIST('cantidad pollos muertos'!AA23,'cantidad pollos muertos'!AA23+0.5,0.5,TRUE),"")</f>
        <v>0.47812167872551159</v>
      </c>
    </row>
    <row r="24" spans="1:27" x14ac:dyDescent="0.25">
      <c r="A24">
        <v>23</v>
      </c>
      <c r="B24" t="s">
        <v>14</v>
      </c>
      <c r="C24">
        <f>IFERROR(1-_xlfn.NEGBINOM.DIST('cantidad pollos muertos'!C24,'cantidad pollos muertos'!C24+0.5,0.5,TRUE),"")</f>
        <v>0.45938901768226814</v>
      </c>
      <c r="D24">
        <f>IFERROR(1-_xlfn.NEGBINOM.DIST('cantidad pollos muertos'!D24,'cantidad pollos muertos'!D24+0.5,0.5,TRUE),"")</f>
        <v>0.45107925004835081</v>
      </c>
      <c r="E24">
        <f>IFERROR(1-_xlfn.NEGBINOM.DIST('cantidad pollos muertos'!E24,'cantidad pollos muertos'!E24+0.5,0.5,TRUE),"")</f>
        <v>0.46748074275716034</v>
      </c>
      <c r="F24">
        <f>IFERROR(1-_xlfn.NEGBINOM.DIST('cantidad pollos muertos'!F24,'cantidad pollos muertos'!F24+0.5,0.5,TRUE),"")</f>
        <v>0.47139449985327897</v>
      </c>
      <c r="G24">
        <f>IFERROR(1-_xlfn.NEGBINOM.DIST('cantidad pollos muertos'!G24,'cantidad pollos muertos'!G24+0.5,0.5,TRUE),"")</f>
        <v>0.46926670269439952</v>
      </c>
      <c r="H24">
        <f>IFERROR(1-_xlfn.NEGBINOM.DIST('cantidad pollos muertos'!H24,'cantidad pollos muertos'!H24+0.5,0.5,TRUE),"")</f>
        <v>0.47094280923224463</v>
      </c>
      <c r="I24">
        <f>IFERROR(1-_xlfn.NEGBINOM.DIST('cantidad pollos muertos'!I24,'cantidad pollos muertos'!I24+0.5,0.5,TRUE),"")</f>
        <v>0.4560783037763021</v>
      </c>
      <c r="J24">
        <f>IFERROR(1-_xlfn.NEGBINOM.DIST('cantidad pollos muertos'!J24,'cantidad pollos muertos'!J24+0.5,0.5,TRUE),"")</f>
        <v>0.47479389342634482</v>
      </c>
      <c r="K24">
        <f>IFERROR(1-_xlfn.NEGBINOM.DIST('cantidad pollos muertos'!K24,'cantidad pollos muertos'!K24+0.5,0.5,TRUE),"")</f>
        <v>0.4661012437524874</v>
      </c>
      <c r="L24">
        <f>IFERROR(1-_xlfn.NEGBINOM.DIST('cantidad pollos muertos'!L24,'cantidad pollos muertos'!L24+0.5,0.5,TRUE),"")</f>
        <v>0.47139449985327897</v>
      </c>
      <c r="M24">
        <f>IFERROR(1-_xlfn.NEGBINOM.DIST('cantidad pollos muertos'!M24,'cantidad pollos muertos'!M24+0.5,0.5,TRUE),"")</f>
        <v>0.47139449985327897</v>
      </c>
      <c r="N24">
        <f>IFERROR(1-_xlfn.NEGBINOM.DIST('cantidad pollos muertos'!N24,'cantidad pollos muertos'!N24+0.5,0.5,TRUE),"")</f>
        <v>0.46480695391499205</v>
      </c>
      <c r="O24" t="str">
        <f>IFERROR(1-_xlfn.NEGBINOM.DIST('cantidad pollos muertos'!O24,'cantidad pollos muertos'!O24+0.5,0.5,TRUE),"")</f>
        <v/>
      </c>
      <c r="P24">
        <f>IFERROR(1-_xlfn.NEGBINOM.DIST('cantidad pollos muertos'!P24,'cantidad pollos muertos'!P24+0.5,0.5,TRUE),"")</f>
        <v>0.46480695391499205</v>
      </c>
      <c r="Q24">
        <f>IFERROR(1-_xlfn.NEGBINOM.DIST('cantidad pollos muertos'!Q24,'cantidad pollos muertos'!Q24+0.5,0.5,TRUE),"")</f>
        <v>0.46480695391499205</v>
      </c>
      <c r="R24">
        <f>IFERROR(1-_xlfn.NEGBINOM.DIST('cantidad pollos muertos'!R24,'cantidad pollos muertos'!R24+0.5,0.5,TRUE),"")</f>
        <v>0.47778507019151673</v>
      </c>
      <c r="S24" t="str">
        <f>IFERROR(1-_xlfn.NEGBINOM.DIST('cantidad pollos muertos'!S24,'cantidad pollos muertos'!S24+0.5,0.5,TRUE),"")</f>
        <v/>
      </c>
      <c r="T24">
        <f>IFERROR(1-_xlfn.NEGBINOM.DIST('cantidad pollos muertos'!T24,'cantidad pollos muertos'!T24+0.5,0.5,TRUE),"")</f>
        <v>0.46170051879729868</v>
      </c>
      <c r="U24">
        <f>IFERROR(1-_xlfn.NEGBINOM.DIST('cantidad pollos muertos'!U24,'cantidad pollos muertos'!U24+0.5,0.5,TRUE),"")</f>
        <v>0.44953815682642928</v>
      </c>
      <c r="V24">
        <f>IFERROR(1-_xlfn.NEGBINOM.DIST('cantidad pollos muertos'!V24,'cantidad pollos muertos'!V24+0.5,0.5,TRUE),"")</f>
        <v>0.46726249270855003</v>
      </c>
      <c r="W24" t="str">
        <f>IFERROR(1-_xlfn.NEGBINOM.DIST('cantidad pollos muertos'!W24,'cantidad pollos muertos'!W24+0.5,0.5,TRUE),"")</f>
        <v/>
      </c>
      <c r="X24">
        <f>IFERROR(1-_xlfn.NEGBINOM.DIST('cantidad pollos muertos'!X24,'cantidad pollos muertos'!X24+0.5,0.5,TRUE),"")</f>
        <v>0.48390655388099046</v>
      </c>
      <c r="Y24">
        <f>IFERROR(1-_xlfn.NEGBINOM.DIST('cantidad pollos muertos'!Y24,'cantidad pollos muertos'!Y24+0.5,0.5,TRUE),"")</f>
        <v>0.46170051879729868</v>
      </c>
      <c r="Z24">
        <f>IFERROR(1-_xlfn.NEGBINOM.DIST('cantidad pollos muertos'!Z24,'cantidad pollos muertos'!Z24+0.5,0.5,TRUE),"")</f>
        <v>0.47875140168259422</v>
      </c>
      <c r="AA24">
        <f>IFERROR(1-_xlfn.NEGBINOM.DIST('cantidad pollos muertos'!AA24,'cantidad pollos muertos'!AA24+0.5,0.5,TRUE),"")</f>
        <v>0.46335211147389066</v>
      </c>
    </row>
    <row r="25" spans="1:27" x14ac:dyDescent="0.25">
      <c r="A25">
        <v>24</v>
      </c>
      <c r="B25" t="s">
        <v>36</v>
      </c>
      <c r="C25">
        <f>IFERROR(1-_xlfn.NEGBINOM.DIST('cantidad pollos muertos'!C25,'cantidad pollos muertos'!C25+0.5,0.5,TRUE),"")</f>
        <v>0.48655547847923764</v>
      </c>
      <c r="D25">
        <f>IFERROR(1-_xlfn.NEGBINOM.DIST('cantidad pollos muertos'!D25,'cantidad pollos muertos'!D25+0.5,0.5,TRUE),"")</f>
        <v>0.49266047311676009</v>
      </c>
      <c r="E25">
        <f>IFERROR(1-_xlfn.NEGBINOM.DIST('cantidad pollos muertos'!E25,'cantidad pollos muertos'!E25+0.5,0.5,TRUE),"")</f>
        <v>0.48904641145619454</v>
      </c>
      <c r="F25">
        <f>IFERROR(1-_xlfn.NEGBINOM.DIST('cantidad pollos muertos'!F25,'cantidad pollos muertos'!F25+0.5,0.5,TRUE),"")</f>
        <v>0.49279340277559935</v>
      </c>
      <c r="G25">
        <f>IFERROR(1-_xlfn.NEGBINOM.DIST('cantidad pollos muertos'!G25,'cantidad pollos muertos'!G25+0.5,0.5,TRUE),"")</f>
        <v>0.48488356261456533</v>
      </c>
      <c r="H25">
        <f>IFERROR(1-_xlfn.NEGBINOM.DIST('cantidad pollos muertos'!H25,'cantidad pollos muertos'!H25+0.5,0.5,TRUE),"")</f>
        <v>0.48810319578545269</v>
      </c>
      <c r="I25">
        <f>IFERROR(1-_xlfn.NEGBINOM.DIST('cantidad pollos muertos'!I25,'cantidad pollos muertos'!I25+0.5,0.5,TRUE),"")</f>
        <v>0.4857566040364576</v>
      </c>
      <c r="J25">
        <f>IFERROR(1-_xlfn.NEGBINOM.DIST('cantidad pollos muertos'!J25,'cantidad pollos muertos'!J25+0.5,0.5,TRUE),"")</f>
        <v>0.48738749091081968</v>
      </c>
      <c r="K25">
        <f>IFERROR(1-_xlfn.NEGBINOM.DIST('cantidad pollos muertos'!K25,'cantidad pollos muertos'!K25+0.5,0.5,TRUE),"")</f>
        <v>0.48452386491994259</v>
      </c>
      <c r="L25">
        <f>IFERROR(1-_xlfn.NEGBINOM.DIST('cantidad pollos muertos'!L25,'cantidad pollos muertos'!L25+0.5,0.5,TRUE),"")</f>
        <v>0.4661012437524874</v>
      </c>
      <c r="M25">
        <f>IFERROR(1-_xlfn.NEGBINOM.DIST('cantidad pollos muertos'!M25,'cantidad pollos muertos'!M25+0.5,0.5,TRUE),"")</f>
        <v>0.4822736126473417</v>
      </c>
      <c r="N25">
        <f>IFERROR(1-_xlfn.NEGBINOM.DIST('cantidad pollos muertos'!N25,'cantidad pollos muertos'!N25+0.5,0.5,TRUE),"")</f>
        <v>0.48596960131026568</v>
      </c>
      <c r="O25" t="str">
        <f>IFERROR(1-_xlfn.NEGBINOM.DIST('cantidad pollos muertos'!O25,'cantidad pollos muertos'!O25+0.5,0.5,TRUE),"")</f>
        <v/>
      </c>
      <c r="P25">
        <f>IFERROR(1-_xlfn.NEGBINOM.DIST('cantidad pollos muertos'!P25,'cantidad pollos muertos'!P25+0.5,0.5,TRUE),"")</f>
        <v>0.48128701839648969</v>
      </c>
      <c r="Q25">
        <f>IFERROR(1-_xlfn.NEGBINOM.DIST('cantidad pollos muertos'!Q25,'cantidad pollos muertos'!Q25+0.5,0.5,TRUE),"")</f>
        <v>0.48523953957103783</v>
      </c>
      <c r="R25">
        <f>IFERROR(1-_xlfn.NEGBINOM.DIST('cantidad pollos muertos'!R25,'cantidad pollos muertos'!R25+0.5,0.5,TRUE),"")</f>
        <v>0.48372003433251032</v>
      </c>
      <c r="S25" t="str">
        <f>IFERROR(1-_xlfn.NEGBINOM.DIST('cantidad pollos muertos'!S25,'cantidad pollos muertos'!S25+0.5,0.5,TRUE),"")</f>
        <v/>
      </c>
      <c r="T25">
        <f>IFERROR(1-_xlfn.NEGBINOM.DIST('cantidad pollos muertos'!T25,'cantidad pollos muertos'!T25+0.5,0.5,TRUE),"")</f>
        <v>0.48505425466147911</v>
      </c>
      <c r="U25">
        <f>IFERROR(1-_xlfn.NEGBINOM.DIST('cantidad pollos muertos'!U25,'cantidad pollos muertos'!U25+0.5,0.5,TRUE),"")</f>
        <v>0.48416222440437862</v>
      </c>
      <c r="V25">
        <f>IFERROR(1-_xlfn.NEGBINOM.DIST('cantidad pollos muertos'!V25,'cantidad pollos muertos'!V25+0.5,0.5,TRUE),"")</f>
        <v>0.48401029991402722</v>
      </c>
      <c r="W25" t="str">
        <f>IFERROR(1-_xlfn.NEGBINOM.DIST('cantidad pollos muertos'!W25,'cantidad pollos muertos'!W25+0.5,0.5,TRUE),"")</f>
        <v/>
      </c>
      <c r="X25">
        <f>IFERROR(1-_xlfn.NEGBINOM.DIST('cantidad pollos muertos'!X25,'cantidad pollos muertos'!X25+0.5,0.5,TRUE),"")</f>
        <v>0.48314913609890597</v>
      </c>
      <c r="Y25">
        <f>IFERROR(1-_xlfn.NEGBINOM.DIST('cantidad pollos muertos'!Y25,'cantidad pollos muertos'!Y25+0.5,0.5,TRUE),"")</f>
        <v>0.48533954379591415</v>
      </c>
      <c r="Z25">
        <f>IFERROR(1-_xlfn.NEGBINOM.DIST('cantidad pollos muertos'!Z25,'cantidad pollos muertos'!Z25+0.5,0.5,TRUE),"")</f>
        <v>0.48152926757187631</v>
      </c>
      <c r="AA25">
        <f>IFERROR(1-_xlfn.NEGBINOM.DIST('cantidad pollos muertos'!AA25,'cantidad pollos muertos'!AA25+0.5,0.5,TRUE),"")</f>
        <v>0.48774947487764653</v>
      </c>
    </row>
    <row r="26" spans="1:27" x14ac:dyDescent="0.25">
      <c r="A26">
        <v>25</v>
      </c>
      <c r="B26" t="s">
        <v>24</v>
      </c>
      <c r="C26">
        <f>IFERROR(1-_xlfn.NEGBINOM.DIST('cantidad pollos muertos'!C26,'cantidad pollos muertos'!C26+0.5,0.5,TRUE),"")</f>
        <v>0.46979968597607269</v>
      </c>
      <c r="D26">
        <f>IFERROR(1-_xlfn.NEGBINOM.DIST('cantidad pollos muertos'!D26,'cantidad pollos muertos'!D26+0.5,0.5,TRUE),"")</f>
        <v>0.4665803961924041</v>
      </c>
      <c r="E26">
        <f>IFERROR(1-_xlfn.NEGBINOM.DIST('cantidad pollos muertos'!E26,'cantidad pollos muertos'!E26+0.5,0.5,TRUE),"")</f>
        <v>0.48261355543660978</v>
      </c>
      <c r="F26">
        <f>IFERROR(1-_xlfn.NEGBINOM.DIST('cantidad pollos muertos'!F26,'cantidad pollos muertos'!F26+0.5,0.5,TRUE),"")</f>
        <v>0.47459020523280815</v>
      </c>
      <c r="G26">
        <f>IFERROR(1-_xlfn.NEGBINOM.DIST('cantidad pollos muertos'!G26,'cantidad pollos muertos'!G26+0.5,0.5,TRUE),"")</f>
        <v>0.47778507019151673</v>
      </c>
      <c r="H26">
        <f>IFERROR(1-_xlfn.NEGBINOM.DIST('cantidad pollos muertos'!H26,'cantidad pollos muertos'!H26+0.5,0.5,TRUE),"")</f>
        <v>0.41940987110137962</v>
      </c>
      <c r="I26">
        <f>IFERROR(1-_xlfn.NEGBINOM.DIST('cantidad pollos muertos'!I26,'cantidad pollos muertos'!I26+0.5,0.5,TRUE),"")</f>
        <v>0.45378030880625031</v>
      </c>
      <c r="J26">
        <f>IFERROR(1-_xlfn.NEGBINOM.DIST('cantidad pollos muertos'!J26,'cantidad pollos muertos'!J26+0.5,0.5,TRUE),"")</f>
        <v>0.44386241367039148</v>
      </c>
      <c r="K26">
        <f>IFERROR(1-_xlfn.NEGBINOM.DIST('cantidad pollos muertos'!K26,'cantidad pollos muertos'!K26+0.5,0.5,TRUE),"")</f>
        <v>0.43731465619021059</v>
      </c>
      <c r="L26">
        <f>IFERROR(1-_xlfn.NEGBINOM.DIST('cantidad pollos muertos'!L26,'cantidad pollos muertos'!L26+0.5,0.5,TRUE),"")</f>
        <v>0.4866759919901501</v>
      </c>
      <c r="M26">
        <f>IFERROR(1-_xlfn.NEGBINOM.DIST('cantidad pollos muertos'!M26,'cantidad pollos muertos'!M26+0.5,0.5,TRUE),"")</f>
        <v>0.45759325242143878</v>
      </c>
      <c r="N26">
        <f>IFERROR(1-_xlfn.NEGBINOM.DIST('cantidad pollos muertos'!N26,'cantidad pollos muertos'!N26+0.5,0.5,TRUE),"")</f>
        <v>0.4531471623515404</v>
      </c>
      <c r="O26" t="str">
        <f>IFERROR(1-_xlfn.NEGBINOM.DIST('cantidad pollos muertos'!O26,'cantidad pollos muertos'!O26+0.5,0.5,TRUE),"")</f>
        <v/>
      </c>
      <c r="P26">
        <f>IFERROR(1-_xlfn.NEGBINOM.DIST('cantidad pollos muertos'!P26,'cantidad pollos muertos'!P26+0.5,0.5,TRUE),"")</f>
        <v>0.46507766965410746</v>
      </c>
      <c r="Q26">
        <f>IFERROR(1-_xlfn.NEGBINOM.DIST('cantidad pollos muertos'!Q26,'cantidad pollos muertos'!Q26+0.5,0.5,TRUE),"")</f>
        <v>0.45497322593726308</v>
      </c>
      <c r="R26">
        <f>IFERROR(1-_xlfn.NEGBINOM.DIST('cantidad pollos muertos'!R26,'cantidad pollos muertos'!R26+0.5,0.5,TRUE),"")</f>
        <v>0.46134257972063775</v>
      </c>
      <c r="S26" t="str">
        <f>IFERROR(1-_xlfn.NEGBINOM.DIST('cantidad pollos muertos'!S26,'cantidad pollos muertos'!S26+0.5,0.5,TRUE),"")</f>
        <v/>
      </c>
      <c r="T26">
        <f>IFERROR(1-_xlfn.NEGBINOM.DIST('cantidad pollos muertos'!T26,'cantidad pollos muertos'!T26+0.5,0.5,TRUE),"")</f>
        <v>0.48164691661318115</v>
      </c>
      <c r="U26">
        <f>IFERROR(1-_xlfn.NEGBINOM.DIST('cantidad pollos muertos'!U26,'cantidad pollos muertos'!U26+0.5,0.5,TRUE),"")</f>
        <v>0.46534223276278852</v>
      </c>
      <c r="V26">
        <f>IFERROR(1-_xlfn.NEGBINOM.DIST('cantidad pollos muertos'!V26,'cantidad pollos muertos'!V26+0.5,0.5,TRUE),"")</f>
        <v>0.46365751054494186</v>
      </c>
      <c r="W26" t="str">
        <f>IFERROR(1-_xlfn.NEGBINOM.DIST('cantidad pollos muertos'!W26,'cantidad pollos muertos'!W26+0.5,0.5,TRUE),"")</f>
        <v/>
      </c>
      <c r="X26">
        <f>IFERROR(1-_xlfn.NEGBINOM.DIST('cantidad pollos muertos'!X26,'cantidad pollos muertos'!X26+0.5,0.5,TRUE),"")</f>
        <v>0.45107925004835081</v>
      </c>
      <c r="Y26">
        <f>IFERROR(1-_xlfn.NEGBINOM.DIST('cantidad pollos muertos'!Y26,'cantidad pollos muertos'!Y26+0.5,0.5,TRUE),"")</f>
        <v>0.44692654741751148</v>
      </c>
      <c r="Z26">
        <f>IFERROR(1-_xlfn.NEGBINOM.DIST('cantidad pollos muertos'!Z26,'cantidad pollos muertos'!Z26+0.5,0.5,TRUE),"")</f>
        <v>0.45852025982623568</v>
      </c>
      <c r="AA26">
        <f>IFERROR(1-_xlfn.NEGBINOM.DIST('cantidad pollos muertos'!AA26,'cantidad pollos muertos'!AA26+0.5,0.5,TRUE),"")</f>
        <v>0.47943979767498623</v>
      </c>
    </row>
    <row r="27" spans="1:27" x14ac:dyDescent="0.25">
      <c r="A27">
        <v>26</v>
      </c>
      <c r="B27" t="s">
        <v>39</v>
      </c>
      <c r="C27">
        <f>IFERROR(1-_xlfn.NEGBINOM.DIST('cantidad pollos muertos'!C27,'cantidad pollos muertos'!C27+0.5,0.5,TRUE),"")</f>
        <v>0.46204869589914133</v>
      </c>
      <c r="D27">
        <f>IFERROR(1-_xlfn.NEGBINOM.DIST('cantidad pollos muertos'!D27,'cantidad pollos muertos'!D27+0.5,0.5,TRUE),"")</f>
        <v>0.47288681506156172</v>
      </c>
      <c r="E27">
        <f>IFERROR(1-_xlfn.NEGBINOM.DIST('cantidad pollos muertos'!E27,'cantidad pollos muertos'!E27+0.5,0.5,TRUE),"")</f>
        <v>0.47062951736473901</v>
      </c>
      <c r="F27">
        <f>IFERROR(1-_xlfn.NEGBINOM.DIST('cantidad pollos muertos'!F27,'cantidad pollos muertos'!F27+0.5,0.5,TRUE),"")</f>
        <v>0.48490521940165121</v>
      </c>
      <c r="G27">
        <f>IFERROR(1-_xlfn.NEGBINOM.DIST('cantidad pollos muertos'!G27,'cantidad pollos muertos'!G27+0.5,0.5,TRUE),"")</f>
        <v>0.46748074275716034</v>
      </c>
      <c r="H27">
        <f>IFERROR(1-_xlfn.NEGBINOM.DIST('cantidad pollos muertos'!H27,'cantidad pollos muertos'!H27+0.5,0.5,TRUE),"")</f>
        <v>0.47062951736473901</v>
      </c>
      <c r="I27">
        <f>IFERROR(1-_xlfn.NEGBINOM.DIST('cantidad pollos muertos'!I27,'cantidad pollos muertos'!I27+0.5,0.5,TRUE),"")</f>
        <v>0.47062951736473901</v>
      </c>
      <c r="J27">
        <f>IFERROR(1-_xlfn.NEGBINOM.DIST('cantidad pollos muertos'!J27,'cantidad pollos muertos'!J27+0.5,0.5,TRUE),"")</f>
        <v>0.48049876213207732</v>
      </c>
      <c r="K27">
        <f>IFERROR(1-_xlfn.NEGBINOM.DIST('cantidad pollos muertos'!K27,'cantidad pollos muertos'!K27+0.5,0.5,TRUE),"")</f>
        <v>0.46303888165742824</v>
      </c>
      <c r="L27">
        <f>IFERROR(1-_xlfn.NEGBINOM.DIST('cantidad pollos muertos'!L27,'cantidad pollos muertos'!L27+0.5,0.5,TRUE),"")</f>
        <v>0.46020538130641064</v>
      </c>
      <c r="M27">
        <f>IFERROR(1-_xlfn.NEGBINOM.DIST('cantidad pollos muertos'!M27,'cantidad pollos muertos'!M27+0.5,0.5,TRUE),"")</f>
        <v>0.46097441381321536</v>
      </c>
      <c r="N27">
        <f>IFERROR(1-_xlfn.NEGBINOM.DIST('cantidad pollos muertos'!N27,'cantidad pollos muertos'!N27+0.5,0.5,TRUE),"")</f>
        <v>0.47078742318535882</v>
      </c>
      <c r="O27" t="str">
        <f>IFERROR(1-_xlfn.NEGBINOM.DIST('cantidad pollos muertos'!O27,'cantidad pollos muertos'!O27+0.5,0.5,TRUE),"")</f>
        <v/>
      </c>
      <c r="P27">
        <f>IFERROR(1-_xlfn.NEGBINOM.DIST('cantidad pollos muertos'!P27,'cantidad pollos muertos'!P27+0.5,0.5,TRUE),"")</f>
        <v>0.46059552462693554</v>
      </c>
      <c r="Q27">
        <f>IFERROR(1-_xlfn.NEGBINOM.DIST('cantidad pollos muertos'!Q27,'cantidad pollos muertos'!Q27+0.5,0.5,TRUE),"")</f>
        <v>0.46634337772568313</v>
      </c>
      <c r="R27">
        <f>IFERROR(1-_xlfn.NEGBINOM.DIST('cantidad pollos muertos'!R27,'cantidad pollos muertos'!R27+0.5,0.5,TRUE),"")</f>
        <v>0.47438149792381101</v>
      </c>
      <c r="S27" t="str">
        <f>IFERROR(1-_xlfn.NEGBINOM.DIST('cantidad pollos muertos'!S27,'cantidad pollos muertos'!S27+0.5,0.5,TRUE),"")</f>
        <v/>
      </c>
      <c r="T27">
        <f>IFERROR(1-_xlfn.NEGBINOM.DIST('cantidad pollos muertos'!T27,'cantidad pollos muertos'!T27+0.5,0.5,TRUE),"")</f>
        <v>0.4531471623515404</v>
      </c>
      <c r="U27">
        <f>IFERROR(1-_xlfn.NEGBINOM.DIST('cantidad pollos muertos'!U27,'cantidad pollos muertos'!U27+0.5,0.5,TRUE),"")</f>
        <v>0.46585380757549799</v>
      </c>
      <c r="V27">
        <f>IFERROR(1-_xlfn.NEGBINOM.DIST('cantidad pollos muertos'!V27,'cantidad pollos muertos'!V27+0.5,0.5,TRUE),"")</f>
        <v>0.46365751054494186</v>
      </c>
      <c r="W27" t="str">
        <f>IFERROR(1-_xlfn.NEGBINOM.DIST('cantidad pollos muertos'!W27,'cantidad pollos muertos'!W27+0.5,0.5,TRUE),"")</f>
        <v/>
      </c>
      <c r="X27">
        <f>IFERROR(1-_xlfn.NEGBINOM.DIST('cantidad pollos muertos'!X27,'cantidad pollos muertos'!X27+0.5,0.5,TRUE),"")</f>
        <v>0.46424608206242501</v>
      </c>
      <c r="Y27">
        <f>IFERROR(1-_xlfn.NEGBINOM.DIST('cantidad pollos muertos'!Y27,'cantidad pollos muertos'!Y27+0.5,0.5,TRUE),"")</f>
        <v>0.46424608206242501</v>
      </c>
      <c r="Z27">
        <f>IFERROR(1-_xlfn.NEGBINOM.DIST('cantidad pollos muertos'!Z27,'cantidad pollos muertos'!Z27+0.5,0.5,TRUE),"")</f>
        <v>0.47698624279048307</v>
      </c>
      <c r="AA27">
        <f>IFERROR(1-_xlfn.NEGBINOM.DIST('cantidad pollos muertos'!AA27,'cantidad pollos muertos'!AA27+0.5,0.5,TRUE),"")</f>
        <v>0.48205981955814248</v>
      </c>
    </row>
    <row r="28" spans="1:27" x14ac:dyDescent="0.25">
      <c r="A28">
        <v>27</v>
      </c>
      <c r="B28" t="s">
        <v>28</v>
      </c>
      <c r="C28">
        <f>IFERROR(1-_xlfn.NEGBINOM.DIST('cantidad pollos muertos'!C28,'cantidad pollos muertos'!C28+0.5,0.5,TRUE),"")</f>
        <v>0.47459020523280815</v>
      </c>
      <c r="D28">
        <f>IFERROR(1-_xlfn.NEGBINOM.DIST('cantidad pollos muertos'!D28,'cantidad pollos muertos'!D28+0.5,0.5,TRUE),"")</f>
        <v>0.48687931296996689</v>
      </c>
      <c r="E28">
        <f>IFERROR(1-_xlfn.NEGBINOM.DIST('cantidad pollos muertos'!E28,'cantidad pollos muertos'!E28+0.5,0.5,TRUE),"")</f>
        <v>0.48780682782575335</v>
      </c>
      <c r="F28">
        <f>IFERROR(1-_xlfn.NEGBINOM.DIST('cantidad pollos muertos'!F28,'cantidad pollos muertos'!F28+0.5,0.5,TRUE),"")</f>
        <v>0.48586430607545472</v>
      </c>
      <c r="G28">
        <f>IFERROR(1-_xlfn.NEGBINOM.DIST('cantidad pollos muertos'!G28,'cantidad pollos muertos'!G28+0.5,0.5,TRUE),"")</f>
        <v>0.47499276050264383</v>
      </c>
      <c r="H28">
        <f>IFERROR(1-_xlfn.NEGBINOM.DIST('cantidad pollos muertos'!H28,'cantidad pollos muertos'!H28+0.5,0.5,TRUE),"")</f>
        <v>0.46170051879729868</v>
      </c>
      <c r="I28">
        <f>IFERROR(1-_xlfn.NEGBINOM.DIST('cantidad pollos muertos'!I28,'cantidad pollos muertos'!I28+0.5,0.5,TRUE),"")</f>
        <v>0.46726249270855003</v>
      </c>
      <c r="J28">
        <f>IFERROR(1-_xlfn.NEGBINOM.DIST('cantidad pollos muertos'!J28,'cantidad pollos muertos'!J28+0.5,0.5,TRUE),"")</f>
        <v>0.46020538130641064</v>
      </c>
      <c r="K28">
        <f>IFERROR(1-_xlfn.NEGBINOM.DIST('cantidad pollos muertos'!K28,'cantidad pollos muertos'!K28+0.5,0.5,TRUE),"")</f>
        <v>0.46303888165742824</v>
      </c>
      <c r="L28">
        <f>IFERROR(1-_xlfn.NEGBINOM.DIST('cantidad pollos muertos'!L28,'cantidad pollos muertos'!L28+0.5,0.5,TRUE),"")</f>
        <v>0.47094280923224463</v>
      </c>
      <c r="M28">
        <f>IFERROR(1-_xlfn.NEGBINOM.DIST('cantidad pollos muertos'!M28,'cantidad pollos muertos'!M28+0.5,0.5,TRUE),"")</f>
        <v>0.45938901768226814</v>
      </c>
      <c r="N28">
        <f>IFERROR(1-_xlfn.NEGBINOM.DIST('cantidad pollos muertos'!N28,'cantidad pollos muertos'!N28+0.5,0.5,TRUE),"")</f>
        <v>0.44784160694479491</v>
      </c>
      <c r="O28" t="str">
        <f>IFERROR(1-_xlfn.NEGBINOM.DIST('cantidad pollos muertos'!O28,'cantidad pollos muertos'!O28+0.5,0.5,TRUE),"")</f>
        <v/>
      </c>
      <c r="P28">
        <f>IFERROR(1-_xlfn.NEGBINOM.DIST('cantidad pollos muertos'!P28,'cantidad pollos muertos'!P28+0.5,0.5,TRUE),"")</f>
        <v>0.47626438441671315</v>
      </c>
      <c r="Q28">
        <f>IFERROR(1-_xlfn.NEGBINOM.DIST('cantidad pollos muertos'!Q28,'cantidad pollos muertos'!Q28+0.5,0.5,TRUE),"")</f>
        <v>0.47325488252125436</v>
      </c>
      <c r="R28">
        <f>IFERROR(1-_xlfn.NEGBINOM.DIST('cantidad pollos muertos'!R28,'cantidad pollos muertos'!R28+0.5,0.5,TRUE),"")</f>
        <v>0.48107769467797101</v>
      </c>
      <c r="S28" t="str">
        <f>IFERROR(1-_xlfn.NEGBINOM.DIST('cantidad pollos muertos'!S28,'cantidad pollos muertos'!S28+0.5,0.5,TRUE),"")</f>
        <v/>
      </c>
      <c r="T28">
        <f>IFERROR(1-_xlfn.NEGBINOM.DIST('cantidad pollos muertos'!T28,'cantidad pollos muertos'!T28+0.5,0.5,TRUE),"")</f>
        <v>0.47078742318535882</v>
      </c>
      <c r="U28">
        <f>IFERROR(1-_xlfn.NEGBINOM.DIST('cantidad pollos muertos'!U28,'cantidad pollos muertos'!U28+0.5,0.5,TRUE),"")</f>
        <v>0.46204869589914133</v>
      </c>
      <c r="V28">
        <f>IFERROR(1-_xlfn.NEGBINOM.DIST('cantidad pollos muertos'!V28,'cantidad pollos muertos'!V28+0.5,0.5,TRUE),"")</f>
        <v>0.45438846263774602</v>
      </c>
      <c r="W28" t="str">
        <f>IFERROR(1-_xlfn.NEGBINOM.DIST('cantidad pollos muertos'!W28,'cantidad pollos muertos'!W28+0.5,0.5,TRUE),"")</f>
        <v/>
      </c>
      <c r="X28">
        <f>IFERROR(1-_xlfn.NEGBINOM.DIST('cantidad pollos muertos'!X28,'cantidad pollos muertos'!X28+0.5,0.5,TRUE),"")</f>
        <v>0.46870446680038491</v>
      </c>
      <c r="Y28">
        <f>IFERROR(1-_xlfn.NEGBINOM.DIST('cantidad pollos muertos'!Y28,'cantidad pollos muertos'!Y28+0.5,0.5,TRUE),"")</f>
        <v>0.47337428036714191</v>
      </c>
      <c r="Z28">
        <f>IFERROR(1-_xlfn.NEGBINOM.DIST('cantidad pollos muertos'!Z28,'cantidad pollos muertos'!Z28+0.5,0.5,TRUE),"")</f>
        <v>0.47537677021081959</v>
      </c>
      <c r="AA28">
        <f>IFERROR(1-_xlfn.NEGBINOM.DIST('cantidad pollos muertos'!AA28,'cantidad pollos muertos'!AA28+0.5,0.5,TRUE),"")</f>
        <v>0.48144956618342971</v>
      </c>
    </row>
    <row r="29" spans="1:27" x14ac:dyDescent="0.25">
      <c r="A29">
        <v>28</v>
      </c>
      <c r="B29" t="s">
        <v>21</v>
      </c>
      <c r="C29">
        <f>IFERROR(1-_xlfn.NEGBINOM.DIST('cantidad pollos muertos'!C29,'cantidad pollos muertos'!C29+0.5,0.5,TRUE),"")</f>
        <v>0.47250312096138203</v>
      </c>
      <c r="D29">
        <f>IFERROR(1-_xlfn.NEGBINOM.DIST('cantidad pollos muertos'!D29,'cantidad pollos muertos'!D29+0.5,0.5,TRUE),"")</f>
        <v>0.48564640208362786</v>
      </c>
      <c r="E29">
        <f>IFERROR(1-_xlfn.NEGBINOM.DIST('cantidad pollos muertos'!E29,'cantidad pollos muertos'!E29+0.5,0.5,TRUE),"")</f>
        <v>0.47818718268142324</v>
      </c>
      <c r="F29">
        <f>IFERROR(1-_xlfn.NEGBINOM.DIST('cantidad pollos muertos'!F29,'cantidad pollos muertos'!F29+0.5,0.5,TRUE),"")</f>
        <v>0.47372310231272818</v>
      </c>
      <c r="G29">
        <f>IFERROR(1-_xlfn.NEGBINOM.DIST('cantidad pollos muertos'!G29,'cantidad pollos muertos'!G29+0.5,0.5,TRUE),"")</f>
        <v>0.46271748062836227</v>
      </c>
      <c r="H29">
        <f>IFERROR(1-_xlfn.NEGBINOM.DIST('cantidad pollos muertos'!H29,'cantidad pollos muertos'!H29+0.5,0.5,TRUE),"")</f>
        <v>0.46452984331589797</v>
      </c>
      <c r="I29">
        <f>IFERROR(1-_xlfn.NEGBINOM.DIST('cantidad pollos muertos'!I29,'cantidad pollos muertos'!I29+0.5,0.5,TRUE),"")</f>
        <v>0.45980341546102121</v>
      </c>
      <c r="J29">
        <f>IFERROR(1-_xlfn.NEGBINOM.DIST('cantidad pollos muertos'!J29,'cantidad pollos muertos'!J29+0.5,0.5,TRUE),"")</f>
        <v>0.46889529322233447</v>
      </c>
      <c r="K29">
        <f>IFERROR(1-_xlfn.NEGBINOM.DIST('cantidad pollos muertos'!K29,'cantidad pollos muertos'!K29+0.5,0.5,TRUE),"")</f>
        <v>0.4531471623515404</v>
      </c>
      <c r="L29">
        <f>IFERROR(1-_xlfn.NEGBINOM.DIST('cantidad pollos muertos'!L29,'cantidad pollos muertos'!L29+0.5,0.5,TRUE),"")</f>
        <v>0.47383636480275948</v>
      </c>
      <c r="M29">
        <f>IFERROR(1-_xlfn.NEGBINOM.DIST('cantidad pollos muertos'!M29,'cantidad pollos muertos'!M29+0.5,0.5,TRUE),"")</f>
        <v>0.48081698506959081</v>
      </c>
      <c r="N29">
        <f>IFERROR(1-_xlfn.NEGBINOM.DIST('cantidad pollos muertos'!N29,'cantidad pollos muertos'!N29+0.5,0.5,TRUE),"")</f>
        <v>0.46703978857731665</v>
      </c>
      <c r="O29" t="str">
        <f>IFERROR(1-_xlfn.NEGBINOM.DIST('cantidad pollos muertos'!O29,'cantidad pollos muertos'!O29+0.5,0.5,TRUE),"")</f>
        <v/>
      </c>
      <c r="P29">
        <f>IFERROR(1-_xlfn.NEGBINOM.DIST('cantidad pollos muertos'!P29,'cantidad pollos muertos'!P29+0.5,0.5,TRUE),"")</f>
        <v>0.47469266408267607</v>
      </c>
      <c r="Q29">
        <f>IFERROR(1-_xlfn.NEGBINOM.DIST('cantidad pollos muertos'!Q29,'cantidad pollos muertos'!Q29+0.5,0.5,TRUE),"")</f>
        <v>0.46962511768691728</v>
      </c>
      <c r="R29">
        <f>IFERROR(1-_xlfn.NEGBINOM.DIST('cantidad pollos muertos'!R29,'cantidad pollos muertos'!R29+0.5,0.5,TRUE),"")</f>
        <v>0.47667364862231731</v>
      </c>
      <c r="S29" t="str">
        <f>IFERROR(1-_xlfn.NEGBINOM.DIST('cantidad pollos muertos'!S29,'cantidad pollos muertos'!S29+0.5,0.5,TRUE),"")</f>
        <v/>
      </c>
      <c r="T29">
        <f>IFERROR(1-_xlfn.NEGBINOM.DIST('cantidad pollos muertos'!T29,'cantidad pollos muertos'!T29+0.5,0.5,TRUE),"")</f>
        <v>0.47182576049537195</v>
      </c>
      <c r="U29">
        <f>IFERROR(1-_xlfn.NEGBINOM.DIST('cantidad pollos muertos'!U29,'cantidad pollos muertos'!U29+0.5,0.5,TRUE),"")</f>
        <v>0.46769468523902091</v>
      </c>
      <c r="V29">
        <f>IFERROR(1-_xlfn.NEGBINOM.DIST('cantidad pollos muertos'!V29,'cantidad pollos muertos'!V29+0.5,0.5,TRUE),"")</f>
        <v>0.46534223276278852</v>
      </c>
      <c r="W29" t="str">
        <f>IFERROR(1-_xlfn.NEGBINOM.DIST('cantidad pollos muertos'!W29,'cantidad pollos muertos'!W29+0.5,0.5,TRUE),"")</f>
        <v/>
      </c>
      <c r="X29">
        <f>IFERROR(1-_xlfn.NEGBINOM.DIST('cantidad pollos muertos'!X29,'cantidad pollos muertos'!X29+0.5,0.5,TRUE),"")</f>
        <v>0.48916821198458127</v>
      </c>
      <c r="Y29">
        <f>IFERROR(1-_xlfn.NEGBINOM.DIST('cantidad pollos muertos'!Y29,'cantidad pollos muertos'!Y29+0.5,0.5,TRUE),"")</f>
        <v>0.47667364862231731</v>
      </c>
      <c r="Z29">
        <f>IFERROR(1-_xlfn.NEGBINOM.DIST('cantidad pollos muertos'!Z29,'cantidad pollos muertos'!Z29+0.5,0.5,TRUE),"")</f>
        <v>0.48006534901810327</v>
      </c>
      <c r="AA29">
        <f>IFERROR(1-_xlfn.NEGBINOM.DIST('cantidad pollos muertos'!AA29,'cantidad pollos muertos'!AA29+0.5,0.5,TRUE),"")</f>
        <v>0.47667364862231731</v>
      </c>
    </row>
    <row r="30" spans="1:27" x14ac:dyDescent="0.25">
      <c r="A30">
        <v>29</v>
      </c>
      <c r="B30" t="s">
        <v>0</v>
      </c>
      <c r="C30">
        <f>IFERROR(1-_xlfn.NEGBINOM.DIST('cantidad pollos muertos'!C30,'cantidad pollos muertos'!C30+0.5,0.5,TRUE),"")</f>
        <v>0.4875964845212204</v>
      </c>
      <c r="D30">
        <f>IFERROR(1-_xlfn.NEGBINOM.DIST('cantidad pollos muertos'!D30,'cantidad pollos muertos'!D30+0.5,0.5,TRUE),"")</f>
        <v>0.48382740536095037</v>
      </c>
      <c r="E30">
        <f>IFERROR(1-_xlfn.NEGBINOM.DIST('cantidad pollos muertos'!E30,'cantidad pollos muertos'!E30+0.5,0.5,TRUE),"")</f>
        <v>0.48596960131026568</v>
      </c>
      <c r="F30">
        <f>IFERROR(1-_xlfn.NEGBINOM.DIST('cantidad pollos muertos'!F30,'cantidad pollos muertos'!F30+0.5,0.5,TRUE),"")</f>
        <v>0.47943979767498623</v>
      </c>
      <c r="G30">
        <f>IFERROR(1-_xlfn.NEGBINOM.DIST('cantidad pollos muertos'!G30,'cantidad pollos muertos'!G30+0.5,0.5,TRUE),"")</f>
        <v>0.47949418974462932</v>
      </c>
      <c r="H30">
        <f>IFERROR(1-_xlfn.NEGBINOM.DIST('cantidad pollos muertos'!H30,'cantidad pollos muertos'!H30+0.5,0.5,TRUE),"")</f>
        <v>0.47667364862231731</v>
      </c>
      <c r="I30">
        <f>IFERROR(1-_xlfn.NEGBINOM.DIST('cantidad pollos muertos'!I30,'cantidad pollos muertos'!I30+0.5,0.5,TRUE),"")</f>
        <v>0.47301118746953597</v>
      </c>
      <c r="J30">
        <f>IFERROR(1-_xlfn.NEGBINOM.DIST('cantidad pollos muertos'!J30,'cantidad pollos muertos'!J30+0.5,0.5,TRUE),"")</f>
        <v>0.47062951736473901</v>
      </c>
      <c r="K30">
        <f>IFERROR(1-_xlfn.NEGBINOM.DIST('cantidad pollos muertos'!K30,'cantidad pollos muertos'!K30+0.5,0.5,TRUE),"")</f>
        <v>0.47921781914858586</v>
      </c>
      <c r="L30">
        <f>IFERROR(1-_xlfn.NEGBINOM.DIST('cantidad pollos muertos'!L30,'cantidad pollos muertos'!L30+0.5,0.5,TRUE),"")</f>
        <v>0.42776777595281623</v>
      </c>
      <c r="M30">
        <f>IFERROR(1-_xlfn.NEGBINOM.DIST('cantidad pollos muertos'!M30,'cantidad pollos muertos'!M30+0.5,0.5,TRUE),"")</f>
        <v>0.48271178463570186</v>
      </c>
      <c r="N30">
        <f>IFERROR(1-_xlfn.NEGBINOM.DIST('cantidad pollos muertos'!N30,'cantidad pollos muertos'!N30+0.5,0.5,TRUE),"")</f>
        <v>0.48213194110553592</v>
      </c>
      <c r="O30" t="str">
        <f>IFERROR(1-_xlfn.NEGBINOM.DIST('cantidad pollos muertos'!O30,'cantidad pollos muertos'!O30+0.5,0.5,TRUE),"")</f>
        <v/>
      </c>
      <c r="P30">
        <f>IFERROR(1-_xlfn.NEGBINOM.DIST('cantidad pollos muertos'!P30,'cantidad pollos muertos'!P30+0.5,0.5,TRUE),"")</f>
        <v>0.48605557266754362</v>
      </c>
      <c r="Q30">
        <f>IFERROR(1-_xlfn.NEGBINOM.DIST('cantidad pollos muertos'!Q30,'cantidad pollos muertos'!Q30+0.5,0.5,TRUE),"")</f>
        <v>0.47448649178477909</v>
      </c>
      <c r="R30">
        <f>IFERROR(1-_xlfn.NEGBINOM.DIST('cantidad pollos muertos'!R30,'cantidad pollos muertos'!R30+0.5,0.5,TRUE),"")</f>
        <v>0.48320894409810067</v>
      </c>
      <c r="S30" t="str">
        <f>IFERROR(1-_xlfn.NEGBINOM.DIST('cantidad pollos muertos'!S30,'cantidad pollos muertos'!S30+0.5,0.5,TRUE),"")</f>
        <v/>
      </c>
      <c r="T30">
        <f>IFERROR(1-_xlfn.NEGBINOM.DIST('cantidad pollos muertos'!T30,'cantidad pollos muertos'!T30+0.5,0.5,TRUE),"")</f>
        <v>0.48045199657364113</v>
      </c>
      <c r="U30">
        <f>IFERROR(1-_xlfn.NEGBINOM.DIST('cantidad pollos muertos'!U30,'cantidad pollos muertos'!U30+0.5,0.5,TRUE),"")</f>
        <v>0.48290334955717817</v>
      </c>
      <c r="V30">
        <f>IFERROR(1-_xlfn.NEGBINOM.DIST('cantidad pollos muertos'!V30,'cantidad pollos muertos'!V30+0.5,0.5,TRUE),"")</f>
        <v>0.47360835603461826</v>
      </c>
      <c r="W30" t="str">
        <f>IFERROR(1-_xlfn.NEGBINOM.DIST('cantidad pollos muertos'!W30,'cantidad pollos muertos'!W30+0.5,0.5,TRUE),"")</f>
        <v/>
      </c>
      <c r="X30">
        <f>IFERROR(1-_xlfn.NEGBINOM.DIST('cantidad pollos muertos'!X30,'cantidad pollos muertos'!X30+0.5,0.5,TRUE),"")</f>
        <v>0.47721261250647218</v>
      </c>
      <c r="Y30">
        <f>IFERROR(1-_xlfn.NEGBINOM.DIST('cantidad pollos muertos'!Y30,'cantidad pollos muertos'!Y30+0.5,0.5,TRUE),"")</f>
        <v>0.47875140168259422</v>
      </c>
      <c r="Z30">
        <f>IFERROR(1-_xlfn.NEGBINOM.DIST('cantidad pollos muertos'!Z30,'cantidad pollos muertos'!Z30+0.5,0.5,TRUE),"")</f>
        <v>0.47721261250647218</v>
      </c>
      <c r="AA30">
        <f>IFERROR(1-_xlfn.NEGBINOM.DIST('cantidad pollos muertos'!AA30,'cantidad pollos muertos'!AA30+0.5,0.5,TRUE),"")</f>
        <v>0.47921781914858586</v>
      </c>
    </row>
    <row r="31" spans="1:27" x14ac:dyDescent="0.25">
      <c r="A31">
        <v>30</v>
      </c>
      <c r="B31" t="s">
        <v>31</v>
      </c>
      <c r="C31">
        <f>IFERROR(1-_xlfn.NEGBINOM.DIST('cantidad pollos muertos'!C31,'cantidad pollos muertos'!C31+0.5,0.5,TRUE),"")</f>
        <v>0.46703978857731665</v>
      </c>
      <c r="D31">
        <f>IFERROR(1-_xlfn.NEGBINOM.DIST('cantidad pollos muertos'!D31,'cantidad pollos muertos'!D31+0.5,0.5,TRUE),"")</f>
        <v>0.44784160694479491</v>
      </c>
      <c r="E31">
        <f>IFERROR(1-_xlfn.NEGBINOM.DIST('cantidad pollos muertos'!E31,'cantidad pollos muertos'!E31+0.5,0.5,TRUE),"")</f>
        <v>0.48059129508765697</v>
      </c>
      <c r="F31">
        <f>IFERROR(1-_xlfn.NEGBINOM.DIST('cantidad pollos muertos'!F31,'cantidad pollos muertos'!F31+0.5,0.5,TRUE),"")</f>
        <v>0.48280836751617695</v>
      </c>
      <c r="G31">
        <f>IFERROR(1-_xlfn.NEGBINOM.DIST('cantidad pollos muertos'!G31,'cantidad pollos muertos'!G31+0.5,0.5,TRUE),"")</f>
        <v>0.47659348933923185</v>
      </c>
      <c r="H31">
        <f>IFERROR(1-_xlfn.NEGBINOM.DIST('cantidad pollos muertos'!H31,'cantidad pollos muertos'!H31+0.5,0.5,TRUE),"")</f>
        <v>0.46634337772568313</v>
      </c>
      <c r="I31">
        <f>IFERROR(1-_xlfn.NEGBINOM.DIST('cantidad pollos muertos'!I31,'cantidad pollos muertos'!I31+0.5,0.5,TRUE),"")</f>
        <v>0.47124628482661191</v>
      </c>
      <c r="J31">
        <f>IFERROR(1-_xlfn.NEGBINOM.DIST('cantidad pollos muertos'!J31,'cantidad pollos muertos'!J31+0.5,0.5,TRUE),"")</f>
        <v>0.46811020065115638</v>
      </c>
      <c r="K31">
        <f>IFERROR(1-_xlfn.NEGBINOM.DIST('cantidad pollos muertos'!K31,'cantidad pollos muertos'!K31+0.5,0.5,TRUE),"")</f>
        <v>0.46790446001019648</v>
      </c>
      <c r="L31">
        <f>IFERROR(1-_xlfn.NEGBINOM.DIST('cantidad pollos muertos'!L31,'cantidad pollos muertos'!L31+0.5,0.5,TRUE),"")</f>
        <v>0.47223808620745666</v>
      </c>
      <c r="M31">
        <f>IFERROR(1-_xlfn.NEGBINOM.DIST('cantidad pollos muertos'!M31,'cantidad pollos muertos'!M31+0.5,0.5,TRUE),"")</f>
        <v>0.46926670269439952</v>
      </c>
      <c r="N31">
        <f>IFERROR(1-_xlfn.NEGBINOM.DIST('cantidad pollos muertos'!N31,'cantidad pollos muertos'!N31+0.5,0.5,TRUE),"")</f>
        <v>0.47237155694684385</v>
      </c>
      <c r="O31" t="str">
        <f>IFERROR(1-_xlfn.NEGBINOM.DIST('cantidad pollos muertos'!O31,'cantidad pollos muertos'!O31+0.5,0.5,TRUE),"")</f>
        <v/>
      </c>
      <c r="P31">
        <f>IFERROR(1-_xlfn.NEGBINOM.DIST('cantidad pollos muertos'!P31,'cantidad pollos muertos'!P31+0.5,0.5,TRUE),"")</f>
        <v>0.46962511768691728</v>
      </c>
      <c r="Q31">
        <f>IFERROR(1-_xlfn.NEGBINOM.DIST('cantidad pollos muertos'!Q31,'cantidad pollos muertos'!Q31+0.5,0.5,TRUE),"")</f>
        <v>0.46134257972063775</v>
      </c>
      <c r="R31">
        <f>IFERROR(1-_xlfn.NEGBINOM.DIST('cantidad pollos muertos'!R31,'cantidad pollos muertos'!R31+0.5,0.5,TRUE),"")</f>
        <v>0.47651249795286277</v>
      </c>
      <c r="S31" t="str">
        <f>IFERROR(1-_xlfn.NEGBINOM.DIST('cantidad pollos muertos'!S31,'cantidad pollos muertos'!S31+0.5,0.5,TRUE),"")</f>
        <v/>
      </c>
      <c r="T31">
        <f>IFERROR(1-_xlfn.NEGBINOM.DIST('cantidad pollos muertos'!T31,'cantidad pollos muertos'!T31+0.5,0.5,TRUE),"")</f>
        <v>0.47667364862231731</v>
      </c>
      <c r="U31">
        <f>IFERROR(1-_xlfn.NEGBINOM.DIST('cantidad pollos muertos'!U31,'cantidad pollos muertos'!U31+0.5,0.5,TRUE),"")</f>
        <v>0.46769468523902091</v>
      </c>
      <c r="V31">
        <f>IFERROR(1-_xlfn.NEGBINOM.DIST('cantidad pollos muertos'!V31,'cantidad pollos muertos'!V31+0.5,0.5,TRUE),"")</f>
        <v>0.47237155694684385</v>
      </c>
      <c r="W31" t="str">
        <f>IFERROR(1-_xlfn.NEGBINOM.DIST('cantidad pollos muertos'!W31,'cantidad pollos muertos'!W31+0.5,0.5,TRUE),"")</f>
        <v/>
      </c>
      <c r="X31">
        <f>IFERROR(1-_xlfn.NEGBINOM.DIST('cantidad pollos muertos'!X31,'cantidad pollos muertos'!X31+0.5,0.5,TRUE),"")</f>
        <v>0.47489391765877986</v>
      </c>
      <c r="Y31">
        <f>IFERROR(1-_xlfn.NEGBINOM.DIST('cantidad pollos muertos'!Y31,'cantidad pollos muertos'!Y31+0.5,0.5,TRUE),"")</f>
        <v>0.48426113413630323</v>
      </c>
      <c r="Z31">
        <f>IFERROR(1-_xlfn.NEGBINOM.DIST('cantidad pollos muertos'!Z31,'cantidad pollos muertos'!Z31+0.5,0.5,TRUE),"")</f>
        <v>0.4780555810781566</v>
      </c>
      <c r="AA31">
        <f>IFERROR(1-_xlfn.NEGBINOM.DIST('cantidad pollos muertos'!AA31,'cantidad pollos muertos'!AA31+0.5,0.5,TRUE),"")</f>
        <v>0.47479389342634482</v>
      </c>
    </row>
    <row r="32" spans="1:27" x14ac:dyDescent="0.25">
      <c r="A32">
        <v>31</v>
      </c>
      <c r="B32" t="s">
        <v>32</v>
      </c>
      <c r="C32">
        <f>IFERROR(1-_xlfn.NEGBINOM.DIST('cantidad pollos muertos'!C32,'cantidad pollos muertos'!C32+0.5,0.5,TRUE),"")</f>
        <v>0.47771586480270545</v>
      </c>
      <c r="D32">
        <f>IFERROR(1-_xlfn.NEGBINOM.DIST('cantidad pollos muertos'!D32,'cantidad pollos muertos'!D32+0.5,0.5,TRUE),"")</f>
        <v>0.48320894409810067</v>
      </c>
      <c r="E32">
        <f>IFERROR(1-_xlfn.NEGBINOM.DIST('cantidad pollos muertos'!E32,'cantidad pollos muertos'!E32+0.5,0.5,TRUE),"")</f>
        <v>0.48090508192820569</v>
      </c>
      <c r="F32">
        <f>IFERROR(1-_xlfn.NEGBINOM.DIST('cantidad pollos muertos'!F32,'cantidad pollos muertos'!F32+0.5,0.5,TRUE),"")</f>
        <v>0.48742514026634587</v>
      </c>
      <c r="G32">
        <f>IFERROR(1-_xlfn.NEGBINOM.DIST('cantidad pollos muertos'!G32,'cantidad pollos muertos'!G32+0.5,0.5,TRUE),"")</f>
        <v>0.4739481752095851</v>
      </c>
      <c r="H32">
        <f>IFERROR(1-_xlfn.NEGBINOM.DIST('cantidad pollos muertos'!H32,'cantidad pollos muertos'!H32+0.5,0.5,TRUE),"")</f>
        <v>0.46452984331589797</v>
      </c>
      <c r="I32">
        <f>IFERROR(1-_xlfn.NEGBINOM.DIST('cantidad pollos muertos'!I32,'cantidad pollos muertos'!I32+0.5,0.5,TRUE),"")</f>
        <v>0.46703978857731665</v>
      </c>
      <c r="J32">
        <f>IFERROR(1-_xlfn.NEGBINOM.DIST('cantidad pollos muertos'!J32,'cantidad pollos muertos'!J32+0.5,0.5,TRUE),"")</f>
        <v>0.46134257972063775</v>
      </c>
      <c r="K32">
        <f>IFERROR(1-_xlfn.NEGBINOM.DIST('cantidad pollos muertos'!K32,'cantidad pollos muertos'!K32+0.5,0.5,TRUE),"")</f>
        <v>0.4571058185412249</v>
      </c>
      <c r="L32">
        <f>IFERROR(1-_xlfn.NEGBINOM.DIST('cantidad pollos muertos'!L32,'cantidad pollos muertos'!L32+0.5,0.5,TRUE),"")</f>
        <v>0.46424608206242501</v>
      </c>
      <c r="M32">
        <f>IFERROR(1-_xlfn.NEGBINOM.DIST('cantidad pollos muertos'!M32,'cantidad pollos muertos'!M32+0.5,0.5,TRUE),"")</f>
        <v>0.46452984331589797</v>
      </c>
      <c r="N32">
        <f>IFERROR(1-_xlfn.NEGBINOM.DIST('cantidad pollos muertos'!N32,'cantidad pollos muertos'!N32+0.5,0.5,TRUE),"")</f>
        <v>0.46926670269439952</v>
      </c>
      <c r="O32" t="str">
        <f>IFERROR(1-_xlfn.NEGBINOM.DIST('cantidad pollos muertos'!O32,'cantidad pollos muertos'!O32+0.5,0.5,TRUE),"")</f>
        <v/>
      </c>
      <c r="P32">
        <f>IFERROR(1-_xlfn.NEGBINOM.DIST('cantidad pollos muertos'!P32,'cantidad pollos muertos'!P32+0.5,0.5,TRUE),"")</f>
        <v>0.46726249270855003</v>
      </c>
      <c r="Q32">
        <f>IFERROR(1-_xlfn.NEGBINOM.DIST('cantidad pollos muertos'!Q32,'cantidad pollos muertos'!Q32+0.5,0.5,TRUE),"")</f>
        <v>0.46851008460659904</v>
      </c>
      <c r="R32">
        <f>IFERROR(1-_xlfn.NEGBINOM.DIST('cantidad pollos muertos'!R32,'cantidad pollos muertos'!R32+0.5,0.5,TRUE),"")</f>
        <v>0.46480695391499205</v>
      </c>
      <c r="S32" t="str">
        <f>IFERROR(1-_xlfn.NEGBINOM.DIST('cantidad pollos muertos'!S32,'cantidad pollos muertos'!S32+0.5,0.5,TRUE),"")</f>
        <v/>
      </c>
      <c r="T32">
        <f>IFERROR(1-_xlfn.NEGBINOM.DIST('cantidad pollos muertos'!T32,'cantidad pollos muertos'!T32+0.5,0.5,TRUE),"")</f>
        <v>0.4668124767744013</v>
      </c>
      <c r="U32">
        <f>IFERROR(1-_xlfn.NEGBINOM.DIST('cantidad pollos muertos'!U32,'cantidad pollos muertos'!U32+0.5,0.5,TRUE),"")</f>
        <v>0.47592099531637611</v>
      </c>
      <c r="V32">
        <f>IFERROR(1-_xlfn.NEGBINOM.DIST('cantidad pollos muertos'!V32,'cantidad pollos muertos'!V32+0.5,0.5,TRUE),"")</f>
        <v>0.46790446001019648</v>
      </c>
      <c r="W32" t="str">
        <f>IFERROR(1-_xlfn.NEGBINOM.DIST('cantidad pollos muertos'!W32,'cantidad pollos muertos'!W32+0.5,0.5,TRUE),"")</f>
        <v/>
      </c>
      <c r="X32">
        <f>IFERROR(1-_xlfn.NEGBINOM.DIST('cantidad pollos muertos'!X32,'cantidad pollos muertos'!X32+0.5,0.5,TRUE),"")</f>
        <v>0.46097441381321536</v>
      </c>
      <c r="Y32">
        <f>IFERROR(1-_xlfn.NEGBINOM.DIST('cantidad pollos muertos'!Y32,'cantidad pollos muertos'!Y32+0.5,0.5,TRUE),"")</f>
        <v>0.47263282322099898</v>
      </c>
      <c r="Z32">
        <f>IFERROR(1-_xlfn.NEGBINOM.DIST('cantidad pollos muertos'!Z32,'cantidad pollos muertos'!Z32+0.5,0.5,TRUE),"")</f>
        <v>0.47124628482661191</v>
      </c>
      <c r="AA32">
        <f>IFERROR(1-_xlfn.NEGBINOM.DIST('cantidad pollos muertos'!AA32,'cantidad pollos muertos'!AA32+0.5,0.5,TRUE),"")</f>
        <v>0.47046902292410941</v>
      </c>
    </row>
    <row r="33" spans="1:27" x14ac:dyDescent="0.25">
      <c r="A33">
        <v>32</v>
      </c>
      <c r="B33" t="s">
        <v>13</v>
      </c>
      <c r="C33">
        <f>IFERROR(1-_xlfn.NEGBINOM.DIST('cantidad pollos muertos'!C33,'cantidad pollos muertos'!C33+0.5,0.5,TRUE),"")</f>
        <v>0.46395539980277034</v>
      </c>
      <c r="D33">
        <f>IFERROR(1-_xlfn.NEGBINOM.DIST('cantidad pollos muertos'!D33,'cantidad pollos muertos'!D33+0.5,0.5,TRUE),"")</f>
        <v>0.4780555810781566</v>
      </c>
      <c r="E33">
        <f>IFERROR(1-_xlfn.NEGBINOM.DIST('cantidad pollos muertos'!E33,'cantidad pollos muertos'!E33+0.5,0.5,TRUE),"")</f>
        <v>0.47750430233977648</v>
      </c>
      <c r="F33">
        <f>IFERROR(1-_xlfn.NEGBINOM.DIST('cantidad pollos muertos'!F33,'cantidad pollos muertos'!F33+0.5,0.5,TRUE),"")</f>
        <v>0.4661012437524874</v>
      </c>
      <c r="G33">
        <f>IFERROR(1-_xlfn.NEGBINOM.DIST('cantidad pollos muertos'!G33,'cantidad pollos muertos'!G33+0.5,0.5,TRUE),"")</f>
        <v>0.47383636480275948</v>
      </c>
      <c r="H33">
        <f>IFERROR(1-_xlfn.NEGBINOM.DIST('cantidad pollos muertos'!H33,'cantidad pollos muertos'!H33+0.5,0.5,TRUE),"")</f>
        <v>0.45378030880625031</v>
      </c>
      <c r="I33">
        <f>IFERROR(1-_xlfn.NEGBINOM.DIST('cantidad pollos muertos'!I33,'cantidad pollos muertos'!I33+0.5,0.5,TRUE),"")</f>
        <v>0.41940987110137962</v>
      </c>
      <c r="J33">
        <f>IFERROR(1-_xlfn.NEGBINOM.DIST('cantidad pollos muertos'!J33,'cantidad pollos muertos'!J33+0.5,0.5,TRUE),"")</f>
        <v>0.46748074275716034</v>
      </c>
      <c r="K33">
        <f>IFERROR(1-_xlfn.NEGBINOM.DIST('cantidad pollos muertos'!K33,'cantidad pollos muertos'!K33+0.5,0.5,TRUE),"")</f>
        <v>0.46335211147389066</v>
      </c>
      <c r="L33">
        <f>IFERROR(1-_xlfn.NEGBINOM.DIST('cantidad pollos muertos'!L33,'cantidad pollos muertos'!L33+0.5,0.5,TRUE),"")</f>
        <v>0.47013997935102292</v>
      </c>
      <c r="M33">
        <f>IFERROR(1-_xlfn.NEGBINOM.DIST('cantidad pollos muertos'!M33,'cantidad pollos muertos'!M33+0.5,0.5,TRUE),"")</f>
        <v>0.47078742318535882</v>
      </c>
      <c r="N33">
        <f>IFERROR(1-_xlfn.NEGBINOM.DIST('cantidad pollos muertos'!N33,'cantidad pollos muertos'!N33+0.5,0.5,TRUE),"")</f>
        <v>0.46634337772568313</v>
      </c>
      <c r="O33" t="str">
        <f>IFERROR(1-_xlfn.NEGBINOM.DIST('cantidad pollos muertos'!O33,'cantidad pollos muertos'!O33+0.5,0.5,TRUE),"")</f>
        <v/>
      </c>
      <c r="P33">
        <f>IFERROR(1-_xlfn.NEGBINOM.DIST('cantidad pollos muertos'!P33,'cantidad pollos muertos'!P33+0.5,0.5,TRUE),"")</f>
        <v>0.47154044628259872</v>
      </c>
      <c r="Q33">
        <f>IFERROR(1-_xlfn.NEGBINOM.DIST('cantidad pollos muertos'!Q33,'cantidad pollos muertos'!Q33+0.5,0.5,TRUE),"")</f>
        <v>0.46271748062836227</v>
      </c>
      <c r="R33">
        <f>IFERROR(1-_xlfn.NEGBINOM.DIST('cantidad pollos muertos'!R33,'cantidad pollos muertos'!R33+0.5,0.5,TRUE),"")</f>
        <v>0.45497322593726308</v>
      </c>
      <c r="S33" t="str">
        <f>IFERROR(1-_xlfn.NEGBINOM.DIST('cantidad pollos muertos'!S33,'cantidad pollos muertos'!S33+0.5,0.5,TRUE),"")</f>
        <v/>
      </c>
      <c r="T33">
        <f>IFERROR(1-_xlfn.NEGBINOM.DIST('cantidad pollos muertos'!T33,'cantidad pollos muertos'!T33+0.5,0.5,TRUE),"")</f>
        <v>0.4661012437524874</v>
      </c>
      <c r="U33">
        <f>IFERROR(1-_xlfn.NEGBINOM.DIST('cantidad pollos muertos'!U33,'cantidad pollos muertos'!U33+0.5,0.5,TRUE),"")</f>
        <v>0.47046902292410941</v>
      </c>
      <c r="V33">
        <f>IFERROR(1-_xlfn.NEGBINOM.DIST('cantidad pollos muertos'!V33,'cantidad pollos muertos'!V33+0.5,0.5,TRUE),"")</f>
        <v>0.46170051879729868</v>
      </c>
      <c r="W33" t="str">
        <f>IFERROR(1-_xlfn.NEGBINOM.DIST('cantidad pollos muertos'!W33,'cantidad pollos muertos'!W33+0.5,0.5,TRUE),"")</f>
        <v/>
      </c>
      <c r="X33">
        <f>IFERROR(1-_xlfn.NEGBINOM.DIST('cantidad pollos muertos'!X33,'cantidad pollos muertos'!X33+0.5,0.5,TRUE),"")</f>
        <v>0.45852025982623568</v>
      </c>
      <c r="Y33">
        <f>IFERROR(1-_xlfn.NEGBINOM.DIST('cantidad pollos muertos'!Y33,'cantidad pollos muertos'!Y33+0.5,0.5,TRUE),"")</f>
        <v>0.4668124767744013</v>
      </c>
      <c r="Z33">
        <f>IFERROR(1-_xlfn.NEGBINOM.DIST('cantidad pollos muertos'!Z33,'cantidad pollos muertos'!Z33+0.5,0.5,TRUE),"")</f>
        <v>0.47030586835462884</v>
      </c>
      <c r="AA33">
        <f>IFERROR(1-_xlfn.NEGBINOM.DIST('cantidad pollos muertos'!AA33,'cantidad pollos muertos'!AA33+0.5,0.5,TRUE),"")</f>
        <v>0.47383636480275948</v>
      </c>
    </row>
    <row r="34" spans="1:27" x14ac:dyDescent="0.25">
      <c r="A34">
        <v>33</v>
      </c>
      <c r="B34" t="s">
        <v>18</v>
      </c>
      <c r="C34">
        <f>IFERROR(1-_xlfn.NEGBINOM.DIST('cantidad pollos muertos'!C34,'cantidad pollos muertos'!C34+0.5,0.5,TRUE),"")</f>
        <v>0.47518699369459727</v>
      </c>
      <c r="D34">
        <f>IFERROR(1-_xlfn.NEGBINOM.DIST('cantidad pollos muertos'!D34,'cantidad pollos muertos'!D34+0.5,0.5,TRUE),"")</f>
        <v>0.47651249795286277</v>
      </c>
      <c r="E34">
        <f>IFERROR(1-_xlfn.NEGBINOM.DIST('cantidad pollos muertos'!E34,'cantidad pollos muertos'!E34+0.5,0.5,TRUE),"")</f>
        <v>0.4780555810781566</v>
      </c>
      <c r="F34">
        <f>IFERROR(1-_xlfn.NEGBINOM.DIST('cantidad pollos muertos'!F34,'cantidad pollos muertos'!F34+0.5,0.5,TRUE),"")</f>
        <v>0.48382740536095037</v>
      </c>
      <c r="G34">
        <f>IFERROR(1-_xlfn.NEGBINOM.DIST('cantidad pollos muertos'!G34,'cantidad pollos muertos'!G34+0.5,0.5,TRUE),"")</f>
        <v>0.47996504841248022</v>
      </c>
      <c r="H34">
        <f>IFERROR(1-_xlfn.NEGBINOM.DIST('cantidad pollos muertos'!H34,'cantidad pollos muertos'!H34+0.5,0.5,TRUE),"")</f>
        <v>0.47798888071669188</v>
      </c>
      <c r="I34">
        <f>IFERROR(1-_xlfn.NEGBINOM.DIST('cantidad pollos muertos'!I34,'cantidad pollos muertos'!I34+0.5,0.5,TRUE),"")</f>
        <v>0.46534223276278852</v>
      </c>
      <c r="J34">
        <f>IFERROR(1-_xlfn.NEGBINOM.DIST('cantidad pollos muertos'!J34,'cantidad pollos muertos'!J34+0.5,0.5,TRUE),"")</f>
        <v>0.47792156842530531</v>
      </c>
      <c r="K34">
        <f>IFERROR(1-_xlfn.NEGBINOM.DIST('cantidad pollos muertos'!K34,'cantidad pollos muertos'!K34+0.5,0.5,TRUE),"")</f>
        <v>0.47713789976059218</v>
      </c>
      <c r="L34">
        <f>IFERROR(1-_xlfn.NEGBINOM.DIST('cantidad pollos muertos'!L34,'cantidad pollos muertos'!L34+0.5,0.5,TRUE),"")</f>
        <v>0.48602137415610502</v>
      </c>
      <c r="M34">
        <f>IFERROR(1-_xlfn.NEGBINOM.DIST('cantidad pollos muertos'!M34,'cantidad pollos muertos'!M34+0.5,0.5,TRUE),"")</f>
        <v>0.486601053245035</v>
      </c>
      <c r="N34">
        <f>IFERROR(1-_xlfn.NEGBINOM.DIST('cantidad pollos muertos'!N34,'cantidad pollos muertos'!N34+0.5,0.5,TRUE),"")</f>
        <v>0.47898849202364335</v>
      </c>
      <c r="O34" t="str">
        <f>IFERROR(1-_xlfn.NEGBINOM.DIST('cantidad pollos muertos'!O34,'cantidad pollos muertos'!O34+0.5,0.5,TRUE),"")</f>
        <v/>
      </c>
      <c r="P34">
        <f>IFERROR(1-_xlfn.NEGBINOM.DIST('cantidad pollos muertos'!P34,'cantidad pollos muertos'!P34+0.5,0.5,TRUE),"")</f>
        <v>0.47875140168259422</v>
      </c>
      <c r="Q34">
        <f>IFERROR(1-_xlfn.NEGBINOM.DIST('cantidad pollos muertos'!Q34,'cantidad pollos muertos'!Q34+0.5,0.5,TRUE),"")</f>
        <v>0.48963873688285109</v>
      </c>
      <c r="R34">
        <f>IFERROR(1-_xlfn.NEGBINOM.DIST('cantidad pollos muertos'!R34,'cantidad pollos muertos'!R34+0.5,0.5,TRUE),"")</f>
        <v>0.48349871639074837</v>
      </c>
      <c r="S34" t="str">
        <f>IFERROR(1-_xlfn.NEGBINOM.DIST('cantidad pollos muertos'!S34,'cantidad pollos muertos'!S34+0.5,0.5,TRUE),"")</f>
        <v/>
      </c>
      <c r="T34">
        <f>IFERROR(1-_xlfn.NEGBINOM.DIST('cantidad pollos muertos'!T34,'cantidad pollos muertos'!T34+0.5,0.5,TRUE),"")</f>
        <v>0.47547004002062732</v>
      </c>
      <c r="U34">
        <f>IFERROR(1-_xlfn.NEGBINOM.DIST('cantidad pollos muertos'!U34,'cantidad pollos muertos'!U34+0.5,0.5,TRUE),"")</f>
        <v>0.46238754682861305</v>
      </c>
      <c r="V34">
        <f>IFERROR(1-_xlfn.NEGBINOM.DIST('cantidad pollos muertos'!V34,'cantidad pollos muertos'!V34+0.5,0.5,TRUE),"")</f>
        <v>0.47094280923224463</v>
      </c>
      <c r="W34" t="str">
        <f>IFERROR(1-_xlfn.NEGBINOM.DIST('cantidad pollos muertos'!W34,'cantidad pollos muertos'!W34+0.5,0.5,TRUE),"")</f>
        <v/>
      </c>
      <c r="X34">
        <f>IFERROR(1-_xlfn.NEGBINOM.DIST('cantidad pollos muertos'!X34,'cantidad pollos muertos'!X34+0.5,0.5,TRUE),"")</f>
        <v>0.4780555810781566</v>
      </c>
      <c r="Y34">
        <f>IFERROR(1-_xlfn.NEGBINOM.DIST('cantidad pollos muertos'!Y34,'cantidad pollos muertos'!Y34+0.5,0.5,TRUE),"")</f>
        <v>0.48247994018737805</v>
      </c>
      <c r="Z34">
        <f>IFERROR(1-_xlfn.NEGBINOM.DIST('cantidad pollos muertos'!Z34,'cantidad pollos muertos'!Z34+0.5,0.5,TRUE),"")</f>
        <v>0.48287186401308424</v>
      </c>
      <c r="AA34">
        <f>IFERROR(1-_xlfn.NEGBINOM.DIST('cantidad pollos muertos'!AA34,'cantidad pollos muertos'!AA34+0.5,0.5,TRUE),"")</f>
        <v>0.48124570938632749</v>
      </c>
    </row>
    <row r="35" spans="1:27" x14ac:dyDescent="0.25">
      <c r="A35">
        <v>34</v>
      </c>
      <c r="B35" t="s">
        <v>1</v>
      </c>
      <c r="C35">
        <f>IFERROR(1-_xlfn.NEGBINOM.DIST('cantidad pollos muertos'!C35,'cantidad pollos muertos'!C35+0.5,0.5,TRUE),"")</f>
        <v>0.48045199657364113</v>
      </c>
      <c r="D35">
        <f>IFERROR(1-_xlfn.NEGBINOM.DIST('cantidad pollos muertos'!D35,'cantidad pollos muertos'!D35+0.5,0.5,TRUE),"")</f>
        <v>0.47528242833423318</v>
      </c>
      <c r="E35">
        <f>IFERROR(1-_xlfn.NEGBINOM.DIST('cantidad pollos muertos'!E35,'cantidad pollos muertos'!E35+0.5,0.5,TRUE),"")</f>
        <v>0.47713789976059218</v>
      </c>
      <c r="F35">
        <f>IFERROR(1-_xlfn.NEGBINOM.DIST('cantidad pollos muertos'!F35,'cantidad pollos muertos'!F35+0.5,0.5,TRUE),"")</f>
        <v>0.47910409932801834</v>
      </c>
      <c r="G35">
        <f>IFERROR(1-_xlfn.NEGBINOM.DIST('cantidad pollos muertos'!G35,'cantidad pollos muertos'!G35+0.5,0.5,TRUE),"")</f>
        <v>0.48335572176579178</v>
      </c>
      <c r="H35">
        <f>IFERROR(1-_xlfn.NEGBINOM.DIST('cantidad pollos muertos'!H35,'cantidad pollos muertos'!H35+0.5,0.5,TRUE),"")</f>
        <v>0.46962511768691728</v>
      </c>
      <c r="I35">
        <f>IFERROR(1-_xlfn.NEGBINOM.DIST('cantidad pollos muertos'!I35,'cantidad pollos muertos'!I35+0.5,0.5,TRUE),"")</f>
        <v>0.4668124767744013</v>
      </c>
      <c r="J35">
        <f>IFERROR(1-_xlfn.NEGBINOM.DIST('cantidad pollos muertos'!J35,'cantidad pollos muertos'!J35+0.5,0.5,TRUE),"")</f>
        <v>0.46134257972063775</v>
      </c>
      <c r="K35">
        <f>IFERROR(1-_xlfn.NEGBINOM.DIST('cantidad pollos muertos'!K35,'cantidad pollos muertos'!K35+0.5,0.5,TRUE),"")</f>
        <v>0.46480695391499205</v>
      </c>
      <c r="L35">
        <f>IFERROR(1-_xlfn.NEGBINOM.DIST('cantidad pollos muertos'!L35,'cantidad pollos muertos'!L35+0.5,0.5,TRUE),"")</f>
        <v>0.47013997935102292</v>
      </c>
      <c r="M35">
        <f>IFERROR(1-_xlfn.NEGBINOM.DIST('cantidad pollos muertos'!M35,'cantidad pollos muertos'!M35+0.5,0.5,TRUE),"")</f>
        <v>0.46585380757549799</v>
      </c>
      <c r="N35">
        <f>IFERROR(1-_xlfn.NEGBINOM.DIST('cantidad pollos muertos'!N35,'cantidad pollos muertos'!N35+0.5,0.5,TRUE),"")</f>
        <v>0.44692654741751148</v>
      </c>
      <c r="O35" t="str">
        <f>IFERROR(1-_xlfn.NEGBINOM.DIST('cantidad pollos muertos'!O35,'cantidad pollos muertos'!O35+0.5,0.5,TRUE),"")</f>
        <v/>
      </c>
      <c r="P35">
        <f>IFERROR(1-_xlfn.NEGBINOM.DIST('cantidad pollos muertos'!P35,'cantidad pollos muertos'!P35+0.5,0.5,TRUE),"")</f>
        <v>0.45806443850564471</v>
      </c>
      <c r="Q35">
        <f>IFERROR(1-_xlfn.NEGBINOM.DIST('cantidad pollos muertos'!Q35,'cantidad pollos muertos'!Q35+0.5,0.5,TRUE),"")</f>
        <v>0.46238754682861305</v>
      </c>
      <c r="R35">
        <f>IFERROR(1-_xlfn.NEGBINOM.DIST('cantidad pollos muertos'!R35,'cantidad pollos muertos'!R35+0.5,0.5,TRUE),"")</f>
        <v>0.47263282322099898</v>
      </c>
      <c r="S35" t="str">
        <f>IFERROR(1-_xlfn.NEGBINOM.DIST('cantidad pollos muertos'!S35,'cantidad pollos muertos'!S35+0.5,0.5,TRUE),"")</f>
        <v/>
      </c>
      <c r="T35">
        <f>IFERROR(1-_xlfn.NEGBINOM.DIST('cantidad pollos muertos'!T35,'cantidad pollos muertos'!T35+0.5,0.5,TRUE),"")</f>
        <v>0.45980341546102121</v>
      </c>
      <c r="U35">
        <f>IFERROR(1-_xlfn.NEGBINOM.DIST('cantidad pollos muertos'!U35,'cantidad pollos muertos'!U35+0.5,0.5,TRUE),"")</f>
        <v>0.46769468523902091</v>
      </c>
      <c r="V35">
        <f>IFERROR(1-_xlfn.NEGBINOM.DIST('cantidad pollos muertos'!V35,'cantidad pollos muertos'!V35+0.5,0.5,TRUE),"")</f>
        <v>0.46634337772568313</v>
      </c>
      <c r="W35" t="str">
        <f>IFERROR(1-_xlfn.NEGBINOM.DIST('cantidad pollos muertos'!W35,'cantidad pollos muertos'!W35+0.5,0.5,TRUE),"")</f>
        <v/>
      </c>
      <c r="X35">
        <f>IFERROR(1-_xlfn.NEGBINOM.DIST('cantidad pollos muertos'!X35,'cantidad pollos muertos'!X35+0.5,0.5,TRUE),"")</f>
        <v>0.46926670269439952</v>
      </c>
      <c r="Y35">
        <f>IFERROR(1-_xlfn.NEGBINOM.DIST('cantidad pollos muertos'!Y35,'cantidad pollos muertos'!Y35+0.5,0.5,TRUE),"")</f>
        <v>0.47030586835462884</v>
      </c>
      <c r="Z35">
        <f>IFERROR(1-_xlfn.NEGBINOM.DIST('cantidad pollos muertos'!Z35,'cantidad pollos muertos'!Z35+0.5,0.5,TRUE),"")</f>
        <v>0.4665803961924041</v>
      </c>
      <c r="AA35">
        <f>IFERROR(1-_xlfn.NEGBINOM.DIST('cantidad pollos muertos'!AA35,'cantidad pollos muertos'!AA35+0.5,0.5,TRUE),"")</f>
        <v>0.46769468523902091</v>
      </c>
    </row>
    <row r="36" spans="1:27" x14ac:dyDescent="0.25">
      <c r="A36">
        <v>35</v>
      </c>
      <c r="B36" t="s">
        <v>37</v>
      </c>
      <c r="C36">
        <f>IFERROR(1-_xlfn.NEGBINOM.DIST('cantidad pollos muertos'!C36,'cantidad pollos muertos'!C36+0.5,0.5,TRUE),"")</f>
        <v>0.46480695391499205</v>
      </c>
      <c r="D36">
        <f>IFERROR(1-_xlfn.NEGBINOM.DIST('cantidad pollos muertos'!D36,'cantidad pollos muertos'!D36+0.5,0.5,TRUE),"")</f>
        <v>0.4763479605279215</v>
      </c>
      <c r="E36">
        <f>IFERROR(1-_xlfn.NEGBINOM.DIST('cantidad pollos muertos'!E36,'cantidad pollos muertos'!E36+0.5,0.5,TRUE),"")</f>
        <v>0.47565344352007999</v>
      </c>
      <c r="F36">
        <f>IFERROR(1-_xlfn.NEGBINOM.DIST('cantidad pollos muertos'!F36,'cantidad pollos muertos'!F36+0.5,0.5,TRUE),"")</f>
        <v>0.48358276416145962</v>
      </c>
      <c r="G36">
        <f>IFERROR(1-_xlfn.NEGBINOM.DIST('cantidad pollos muertos'!G36,'cantidad pollos muertos'!G36+0.5,0.5,TRUE),"")</f>
        <v>0.47349209328587161</v>
      </c>
      <c r="H36">
        <f>IFERROR(1-_xlfn.NEGBINOM.DIST('cantidad pollos muertos'!H36,'cantidad pollos muertos'!H36+0.5,0.5,TRUE),"")</f>
        <v>0.47325488252125436</v>
      </c>
      <c r="I36">
        <f>IFERROR(1-_xlfn.NEGBINOM.DIST('cantidad pollos muertos'!I36,'cantidad pollos muertos'!I36+0.5,0.5,TRUE),"")</f>
        <v>0.46926670269439952</v>
      </c>
      <c r="J36">
        <f>IFERROR(1-_xlfn.NEGBINOM.DIST('cantidad pollos muertos'!J36,'cantidad pollos muertos'!J36+0.5,0.5,TRUE),"")</f>
        <v>0.47960169127125041</v>
      </c>
      <c r="K36">
        <f>IFERROR(1-_xlfn.NEGBINOM.DIST('cantidad pollos muertos'!K36,'cantidad pollos muertos'!K36+0.5,0.5,TRUE),"")</f>
        <v>0.43002503295429073</v>
      </c>
      <c r="L36">
        <f>IFERROR(1-_xlfn.NEGBINOM.DIST('cantidad pollos muertos'!L36,'cantidad pollos muertos'!L36+0.5,0.5,TRUE),"")</f>
        <v>0.47479389342634482</v>
      </c>
      <c r="M36">
        <f>IFERROR(1-_xlfn.NEGBINOM.DIST('cantidad pollos muertos'!M36,'cantidad pollos muertos'!M36+0.5,0.5,TRUE),"")</f>
        <v>0.47078742318535882</v>
      </c>
      <c r="N36">
        <f>IFERROR(1-_xlfn.NEGBINOM.DIST('cantidad pollos muertos'!N36,'cantidad pollos muertos'!N36+0.5,0.5,TRUE),"")</f>
        <v>0.46365751054494186</v>
      </c>
      <c r="O36" t="str">
        <f>IFERROR(1-_xlfn.NEGBINOM.DIST('cantidad pollos muertos'!O36,'cantidad pollos muertos'!O36+0.5,0.5,TRUE),"")</f>
        <v/>
      </c>
      <c r="P36">
        <f>IFERROR(1-_xlfn.NEGBINOM.DIST('cantidad pollos muertos'!P36,'cantidad pollos muertos'!P36+0.5,0.5,TRUE),"")</f>
        <v>0.47124628482661191</v>
      </c>
      <c r="Q36">
        <f>IFERROR(1-_xlfn.NEGBINOM.DIST('cantidad pollos muertos'!Q36,'cantidad pollos muertos'!Q36+0.5,0.5,TRUE),"")</f>
        <v>0.47405856429768023</v>
      </c>
      <c r="R36">
        <f>IFERROR(1-_xlfn.NEGBINOM.DIST('cantidad pollos muertos'!R36,'cantidad pollos muertos'!R36+0.5,0.5,TRUE),"")</f>
        <v>0.47337428036714191</v>
      </c>
      <c r="S36" t="str">
        <f>IFERROR(1-_xlfn.NEGBINOM.DIST('cantidad pollos muertos'!S36,'cantidad pollos muertos'!S36+0.5,0.5,TRUE),"")</f>
        <v/>
      </c>
      <c r="T36">
        <f>IFERROR(1-_xlfn.NEGBINOM.DIST('cantidad pollos muertos'!T36,'cantidad pollos muertos'!T36+0.5,0.5,TRUE),"")</f>
        <v>0.46585380757549799</v>
      </c>
      <c r="U36">
        <f>IFERROR(1-_xlfn.NEGBINOM.DIST('cantidad pollos muertos'!U36,'cantidad pollos muertos'!U36+0.5,0.5,TRUE),"")</f>
        <v>0.4665803961924041</v>
      </c>
      <c r="V36">
        <f>IFERROR(1-_xlfn.NEGBINOM.DIST('cantidad pollos muertos'!V36,'cantidad pollos muertos'!V36+0.5,0.5,TRUE),"")</f>
        <v>0.47405856429768023</v>
      </c>
      <c r="W36" t="str">
        <f>IFERROR(1-_xlfn.NEGBINOM.DIST('cantidad pollos muertos'!W36,'cantidad pollos muertos'!W36+0.5,0.5,TRUE),"")</f>
        <v/>
      </c>
      <c r="X36">
        <f>IFERROR(1-_xlfn.NEGBINOM.DIST('cantidad pollos muertos'!X36,'cantidad pollos muertos'!X36+0.5,0.5,TRUE),"")</f>
        <v>0.46997127866939004</v>
      </c>
      <c r="Y36">
        <f>IFERROR(1-_xlfn.NEGBINOM.DIST('cantidad pollos muertos'!Y36,'cantidad pollos muertos'!Y36+0.5,0.5,TRUE),"")</f>
        <v>0.47683152714963606</v>
      </c>
      <c r="Z36">
        <f>IFERROR(1-_xlfn.NEGBINOM.DIST('cantidad pollos muertos'!Z36,'cantidad pollos muertos'!Z36+0.5,0.5,TRUE),"")</f>
        <v>0.47592099531637611</v>
      </c>
      <c r="AA36">
        <f>IFERROR(1-_xlfn.NEGBINOM.DIST('cantidad pollos muertos'!AA36,'cantidad pollos muertos'!AA36+0.5,0.5,TRUE),"")</f>
        <v>0.47721261250647218</v>
      </c>
    </row>
    <row r="37" spans="1:27" x14ac:dyDescent="0.25">
      <c r="A37">
        <v>36</v>
      </c>
      <c r="B37" t="s">
        <v>20</v>
      </c>
      <c r="C37">
        <f>IFERROR(1-_xlfn.NEGBINOM.DIST('cantidad pollos muertos'!C37,'cantidad pollos muertos'!C37+0.5,0.5,TRUE),"")</f>
        <v>0.4665803961924041</v>
      </c>
      <c r="D37">
        <f>IFERROR(1-_xlfn.NEGBINOM.DIST('cantidad pollos muertos'!D37,'cantidad pollos muertos'!D37+0.5,0.5,TRUE),"")</f>
        <v>0.45896153365787118</v>
      </c>
      <c r="E37">
        <f>IFERROR(1-_xlfn.NEGBINOM.DIST('cantidad pollos muertos'!E37,'cantidad pollos muertos'!E37+0.5,0.5,TRUE),"")</f>
        <v>0.45660118111229875</v>
      </c>
      <c r="F37">
        <f>IFERROR(1-_xlfn.NEGBINOM.DIST('cantidad pollos muertos'!F37,'cantidad pollos muertos'!F37+0.5,0.5,TRUE),"")</f>
        <v>0.47448649178477909</v>
      </c>
      <c r="G37">
        <f>IFERROR(1-_xlfn.NEGBINOM.DIST('cantidad pollos muertos'!G37,'cantidad pollos muertos'!G37+0.5,0.5,TRUE),"")</f>
        <v>0.46926670269439952</v>
      </c>
      <c r="H37">
        <f>IFERROR(1-_xlfn.NEGBINOM.DIST('cantidad pollos muertos'!H37,'cantidad pollos muertos'!H37+0.5,0.5,TRUE),"")</f>
        <v>0.46870446680038491</v>
      </c>
      <c r="I37">
        <f>IFERROR(1-_xlfn.NEGBINOM.DIST('cantidad pollos muertos'!I37,'cantidad pollos muertos'!I37+0.5,0.5,TRUE),"")</f>
        <v>0.45806443850564471</v>
      </c>
      <c r="J37">
        <f>IFERROR(1-_xlfn.NEGBINOM.DIST('cantidad pollos muertos'!J37,'cantidad pollos muertos'!J37+0.5,0.5,TRUE),"")</f>
        <v>0.46585380757549799</v>
      </c>
      <c r="K37">
        <f>IFERROR(1-_xlfn.NEGBINOM.DIST('cantidad pollos muertos'!K37,'cantidad pollos muertos'!K37+0.5,0.5,TRUE),"")</f>
        <v>0.46365751054494186</v>
      </c>
      <c r="L37">
        <f>IFERROR(1-_xlfn.NEGBINOM.DIST('cantidad pollos muertos'!L37,'cantidad pollos muertos'!L37+0.5,0.5,TRUE),"")</f>
        <v>0.46534223276278852</v>
      </c>
      <c r="M37">
        <f>IFERROR(1-_xlfn.NEGBINOM.DIST('cantidad pollos muertos'!M37,'cantidad pollos muertos'!M37+0.5,0.5,TRUE),"")</f>
        <v>0.47850610000040161</v>
      </c>
      <c r="N37">
        <f>IFERROR(1-_xlfn.NEGBINOM.DIST('cantidad pollos muertos'!N37,'cantidad pollos muertos'!N37+0.5,0.5,TRUE),"")</f>
        <v>0.46480695391499205</v>
      </c>
      <c r="O37" t="str">
        <f>IFERROR(1-_xlfn.NEGBINOM.DIST('cantidad pollos muertos'!O37,'cantidad pollos muertos'!O37+0.5,0.5,TRUE),"")</f>
        <v/>
      </c>
      <c r="P37">
        <f>IFERROR(1-_xlfn.NEGBINOM.DIST('cantidad pollos muertos'!P37,'cantidad pollos muertos'!P37+0.5,0.5,TRUE),"")</f>
        <v>0.46634337772568313</v>
      </c>
      <c r="Q37">
        <f>IFERROR(1-_xlfn.NEGBINOM.DIST('cantidad pollos muertos'!Q37,'cantidad pollos muertos'!Q37+0.5,0.5,TRUE),"")</f>
        <v>0.46748074275716034</v>
      </c>
      <c r="R37">
        <f>IFERROR(1-_xlfn.NEGBINOM.DIST('cantidad pollos muertos'!R37,'cantidad pollos muertos'!R37+0.5,0.5,TRUE),"")</f>
        <v>0.47489391765877986</v>
      </c>
      <c r="S37" t="str">
        <f>IFERROR(1-_xlfn.NEGBINOM.DIST('cantidad pollos muertos'!S37,'cantidad pollos muertos'!S37+0.5,0.5,TRUE),"")</f>
        <v/>
      </c>
      <c r="T37">
        <f>IFERROR(1-_xlfn.NEGBINOM.DIST('cantidad pollos muertos'!T37,'cantidad pollos muertos'!T37+0.5,0.5,TRUE),"")</f>
        <v>0.45896153365787118</v>
      </c>
      <c r="U37">
        <f>IFERROR(1-_xlfn.NEGBINOM.DIST('cantidad pollos muertos'!U37,'cantidad pollos muertos'!U37+0.5,0.5,TRUE),"")</f>
        <v>0.46870446680038491</v>
      </c>
      <c r="V37">
        <f>IFERROR(1-_xlfn.NEGBINOM.DIST('cantidad pollos muertos'!V37,'cantidad pollos muertos'!V37+0.5,0.5,TRUE),"")</f>
        <v>0.46634337772568313</v>
      </c>
      <c r="W37" t="str">
        <f>IFERROR(1-_xlfn.NEGBINOM.DIST('cantidad pollos muertos'!W37,'cantidad pollos muertos'!W37+0.5,0.5,TRUE),"")</f>
        <v/>
      </c>
      <c r="X37">
        <f>IFERROR(1-_xlfn.NEGBINOM.DIST('cantidad pollos muertos'!X37,'cantidad pollos muertos'!X37+0.5,0.5,TRUE),"")</f>
        <v>0.47427519708532051</v>
      </c>
      <c r="Y37">
        <f>IFERROR(1-_xlfn.NEGBINOM.DIST('cantidad pollos muertos'!Y37,'cantidad pollos muertos'!Y37+0.5,0.5,TRUE),"")</f>
        <v>0.47013997935102292</v>
      </c>
      <c r="Z37">
        <f>IFERROR(1-_xlfn.NEGBINOM.DIST('cantidad pollos muertos'!Z37,'cantidad pollos muertos'!Z37+0.5,0.5,TRUE),"")</f>
        <v>0.47154044628259872</v>
      </c>
      <c r="AA37">
        <f>IFERROR(1-_xlfn.NEGBINOM.DIST('cantidad pollos muertos'!AA37,'cantidad pollos muertos'!AA37+0.5,0.5,TRUE),"")</f>
        <v>0.47210266223773645</v>
      </c>
    </row>
    <row r="38" spans="1:27" x14ac:dyDescent="0.25">
      <c r="A38">
        <v>37</v>
      </c>
      <c r="B38" t="s">
        <v>70</v>
      </c>
      <c r="C38" t="str">
        <f>IFERROR(1-_xlfn.NEGBINOM.DIST('cantidad pollos muertos'!C38,'cantidad pollos muertos'!C38+0.5,0.5,TRUE),"")</f>
        <v/>
      </c>
      <c r="D38" t="str">
        <f>IFERROR(1-_xlfn.NEGBINOM.DIST('cantidad pollos muertos'!D38,'cantidad pollos muertos'!D38+0.5,0.5,TRUE),"")</f>
        <v/>
      </c>
      <c r="E38" t="str">
        <f>IFERROR(1-_xlfn.NEGBINOM.DIST('cantidad pollos muertos'!E38,'cantidad pollos muertos'!E38+0.5,0.5,TRUE),"")</f>
        <v/>
      </c>
      <c r="F38">
        <f>IFERROR(1-_xlfn.NEGBINOM.DIST('cantidad pollos muertos'!F38,'cantidad pollos muertos'!F38+0.5,0.5,TRUE),"")</f>
        <v>0.47869086436545016</v>
      </c>
      <c r="G38">
        <f>IFERROR(1-_xlfn.NEGBINOM.DIST('cantidad pollos muertos'!G38,'cantidad pollos muertos'!G38+0.5,0.5,TRUE),"")</f>
        <v>0.4901503241466475</v>
      </c>
      <c r="H38">
        <f>IFERROR(1-_xlfn.NEGBINOM.DIST('cantidad pollos muertos'!H38,'cantidad pollos muertos'!H38+0.5,0.5,TRUE),"")</f>
        <v>0.48223851089020786</v>
      </c>
      <c r="I38">
        <f>IFERROR(1-_xlfn.NEGBINOM.DIST('cantidad pollos muertos'!I38,'cantidad pollos muertos'!I38+0.5,0.5,TRUE),"")</f>
        <v>0.48223851089020786</v>
      </c>
      <c r="J38">
        <f>IFERROR(1-_xlfn.NEGBINOM.DIST('cantidad pollos muertos'!J38,'cantidad pollos muertos'!J38+0.5,0.5,TRUE),"")</f>
        <v>0.48205981955814248</v>
      </c>
      <c r="K38">
        <f>IFERROR(1-_xlfn.NEGBINOM.DIST('cantidad pollos muertos'!K38,'cantidad pollos muertos'!K38+0.5,0.5,TRUE),"")</f>
        <v>0.47288681506156172</v>
      </c>
      <c r="L38">
        <f>IFERROR(1-_xlfn.NEGBINOM.DIST('cantidad pollos muertos'!L38,'cantidad pollos muertos'!L38+0.5,0.5,TRUE),"")</f>
        <v>0.47263282322099898</v>
      </c>
      <c r="M38">
        <f>IFERROR(1-_xlfn.NEGBINOM.DIST('cantidad pollos muertos'!M38,'cantidad pollos muertos'!M38+0.5,0.5,TRUE),"")</f>
        <v>0.48483996791831507</v>
      </c>
      <c r="N38">
        <f>IFERROR(1-_xlfn.NEGBINOM.DIST('cantidad pollos muertos'!N38,'cantidad pollos muertos'!N38+0.5,0.5,TRUE),"")</f>
        <v>0.47537677021081959</v>
      </c>
      <c r="O38" t="str">
        <f>IFERROR(1-_xlfn.NEGBINOM.DIST('cantidad pollos muertos'!O38,'cantidad pollos muertos'!O38+0.5,0.5,TRUE),"")</f>
        <v/>
      </c>
      <c r="P38">
        <f>IFERROR(1-_xlfn.NEGBINOM.DIST('cantidad pollos muertos'!P38,'cantidad pollos muertos'!P38+0.5,0.5,TRUE),"")</f>
        <v>0.47237155694684385</v>
      </c>
      <c r="Q38">
        <f>IFERROR(1-_xlfn.NEGBINOM.DIST('cantidad pollos muertos'!Q38,'cantidad pollos muertos'!Q38+0.5,0.5,TRUE),"")</f>
        <v>0.47489391765877986</v>
      </c>
      <c r="R38">
        <f>IFERROR(1-_xlfn.NEGBINOM.DIST('cantidad pollos muertos'!R38,'cantidad pollos muertos'!R38+0.5,0.5,TRUE),"")</f>
        <v>0.47124628482661191</v>
      </c>
      <c r="S38" t="str">
        <f>IFERROR(1-_xlfn.NEGBINOM.DIST('cantidad pollos muertos'!S38,'cantidad pollos muertos'!S38+0.5,0.5,TRUE),"")</f>
        <v/>
      </c>
      <c r="T38">
        <f>IFERROR(1-_xlfn.NEGBINOM.DIST('cantidad pollos muertos'!T38,'cantidad pollos muertos'!T38+0.5,0.5,TRUE),"")</f>
        <v>0.47094280923224463</v>
      </c>
      <c r="U38">
        <f>IFERROR(1-_xlfn.NEGBINOM.DIST('cantidad pollos muertos'!U38,'cantidad pollos muertos'!U38+0.5,0.5,TRUE),"")</f>
        <v>0.47263282322099898</v>
      </c>
      <c r="V38">
        <f>IFERROR(1-_xlfn.NEGBINOM.DIST('cantidad pollos muertos'!V38,'cantidad pollos muertos'!V38+0.5,0.5,TRUE),"")</f>
        <v>0.47062951736473901</v>
      </c>
      <c r="W38" t="str">
        <f>IFERROR(1-_xlfn.NEGBINOM.DIST('cantidad pollos muertos'!W38,'cantidad pollos muertos'!W38+0.5,0.5,TRUE),"")</f>
        <v/>
      </c>
      <c r="X38">
        <f>IFERROR(1-_xlfn.NEGBINOM.DIST('cantidad pollos muertos'!X38,'cantidad pollos muertos'!X38+0.5,0.5,TRUE),"")</f>
        <v>0.47838021983744672</v>
      </c>
      <c r="Y38">
        <f>IFERROR(1-_xlfn.NEGBINOM.DIST('cantidad pollos muertos'!Y38,'cantidad pollos muertos'!Y38+0.5,0.5,TRUE),"")</f>
        <v>0.47792156842530531</v>
      </c>
      <c r="Z38">
        <f>IFERROR(1-_xlfn.NEGBINOM.DIST('cantidad pollos muertos'!Z38,'cantidad pollos muertos'!Z38+0.5,0.5,TRUE),"")</f>
        <v>0.48234319631237765</v>
      </c>
      <c r="AA38">
        <f>IFERROR(1-_xlfn.NEGBINOM.DIST('cantidad pollos muertos'!AA38,'cantidad pollos muertos'!AA38+0.5,0.5,TRUE),"")</f>
        <v>0.48068252322162941</v>
      </c>
    </row>
    <row r="39" spans="1:27" x14ac:dyDescent="0.25">
      <c r="A39">
        <v>38</v>
      </c>
      <c r="B39" t="s">
        <v>19</v>
      </c>
      <c r="C39">
        <f>IFERROR(1-_xlfn.NEGBINOM.DIST('cantidad pollos muertos'!C39,'cantidad pollos muertos'!C39+0.5,0.5,TRUE),"")</f>
        <v>0.48132805563684833</v>
      </c>
      <c r="D39">
        <f>IFERROR(1-_xlfn.NEGBINOM.DIST('cantidad pollos muertos'!D39,'cantidad pollos muertos'!D39+0.5,0.5,TRUE),"")</f>
        <v>0.47812167872551159</v>
      </c>
      <c r="E39">
        <f>IFERROR(1-_xlfn.NEGBINOM.DIST('cantidad pollos muertos'!E39,'cantidad pollos muertos'!E39+0.5,0.5,TRUE),"")</f>
        <v>0.48035744717114692</v>
      </c>
      <c r="F39">
        <f>IFERROR(1-_xlfn.NEGBINOM.DIST('cantidad pollos muertos'!F39,'cantidad pollos muertos'!F39+0.5,0.5,TRUE),"")</f>
        <v>0.4814093266306827</v>
      </c>
      <c r="G39">
        <f>IFERROR(1-_xlfn.NEGBINOM.DIST('cantidad pollos muertos'!G39,'cantidad pollos muertos'!G39+0.5,0.5,TRUE),"")</f>
        <v>0.47904653486335746</v>
      </c>
      <c r="H39">
        <f>IFERROR(1-_xlfn.NEGBINOM.DIST('cantidad pollos muertos'!H39,'cantidad pollos muertos'!H39+0.5,0.5,TRUE),"")</f>
        <v>0.47383636480275948</v>
      </c>
      <c r="I39">
        <f>IFERROR(1-_xlfn.NEGBINOM.DIST('cantidad pollos muertos'!I39,'cantidad pollos muertos'!I39+0.5,0.5,TRUE),"")</f>
        <v>0.46908267097400658</v>
      </c>
      <c r="J39">
        <f>IFERROR(1-_xlfn.NEGBINOM.DIST('cantidad pollos muertos'!J39,'cantidad pollos muertos'!J39+0.5,0.5,TRUE),"")</f>
        <v>0.48099197609149313</v>
      </c>
      <c r="K39">
        <f>IFERROR(1-_xlfn.NEGBINOM.DIST('cantidad pollos muertos'!K39,'cantidad pollos muertos'!K39+0.5,0.5,TRUE),"")</f>
        <v>0.47617991603385434</v>
      </c>
      <c r="L39">
        <f>IFERROR(1-_xlfn.NEGBINOM.DIST('cantidad pollos muertos'!L39,'cantidad pollos muertos'!L39+0.5,0.5,TRUE),"")</f>
        <v>0.48311899144076453</v>
      </c>
      <c r="M39">
        <f>IFERROR(1-_xlfn.NEGBINOM.DIST('cantidad pollos muertos'!M39,'cantidad pollos muertos'!M39+0.5,0.5,TRUE),"")</f>
        <v>0.47986321843339952</v>
      </c>
      <c r="N39">
        <f>IFERROR(1-_xlfn.NEGBINOM.DIST('cantidad pollos muertos'!N39,'cantidad pollos muertos'!N39+0.5,0.5,TRUE),"")</f>
        <v>0.47954815240319593</v>
      </c>
      <c r="O39" t="str">
        <f>IFERROR(1-_xlfn.NEGBINOM.DIST('cantidad pollos muertos'!O39,'cantidad pollos muertos'!O39+0.5,0.5,TRUE),"")</f>
        <v/>
      </c>
      <c r="P39">
        <f>IFERROR(1-_xlfn.NEGBINOM.DIST('cantidad pollos muertos'!P39,'cantidad pollos muertos'!P39+0.5,0.5,TRUE),"")</f>
        <v>0.48006534901810327</v>
      </c>
      <c r="Q39">
        <f>IFERROR(1-_xlfn.NEGBINOM.DIST('cantidad pollos muertos'!Q39,'cantidad pollos muertos'!Q39+0.5,0.5,TRUE),"")</f>
        <v>0.4858286773149233</v>
      </c>
      <c r="R39">
        <f>IFERROR(1-_xlfn.NEGBINOM.DIST('cantidad pollos muertos'!R39,'cantidad pollos muertos'!R39+0.5,0.5,TRUE),"")</f>
        <v>0.48202342973980139</v>
      </c>
      <c r="S39" t="str">
        <f>IFERROR(1-_xlfn.NEGBINOM.DIST('cantidad pollos muertos'!S39,'cantidad pollos muertos'!S39+0.5,0.5,TRUE),"")</f>
        <v/>
      </c>
      <c r="T39">
        <f>IFERROR(1-_xlfn.NEGBINOM.DIST('cantidad pollos muertos'!T39,'cantidad pollos muertos'!T39+0.5,0.5,TRUE),"")</f>
        <v>0.47360835603461826</v>
      </c>
      <c r="U39">
        <f>IFERROR(1-_xlfn.NEGBINOM.DIST('cantidad pollos muertos'!U39,'cantidad pollos muertos'!U39+0.5,0.5,TRUE),"")</f>
        <v>0.47448649178477909</v>
      </c>
      <c r="V39">
        <f>IFERROR(1-_xlfn.NEGBINOM.DIST('cantidad pollos muertos'!V39,'cantidad pollos muertos'!V39+0.5,0.5,TRUE),"")</f>
        <v>0.47617991603385434</v>
      </c>
      <c r="W39" t="str">
        <f>IFERROR(1-_xlfn.NEGBINOM.DIST('cantidad pollos muertos'!W39,'cantidad pollos muertos'!W39+0.5,0.5,TRUE),"")</f>
        <v/>
      </c>
      <c r="X39">
        <f>IFERROR(1-_xlfn.NEGBINOM.DIST('cantidad pollos muertos'!X39,'cantidad pollos muertos'!X39+0.5,0.5,TRUE),"")</f>
        <v>0.47735986657102469</v>
      </c>
      <c r="Y39">
        <f>IFERROR(1-_xlfn.NEGBINOM.DIST('cantidad pollos muertos'!Y39,'cantidad pollos muertos'!Y39+0.5,0.5,TRUE),"")</f>
        <v>0.48423658052341034</v>
      </c>
      <c r="Z39">
        <f>IFERROR(1-_xlfn.NEGBINOM.DIST('cantidad pollos muertos'!Z39,'cantidad pollos muertos'!Z39+0.5,0.5,TRUE),"")</f>
        <v>0.47798888071669188</v>
      </c>
      <c r="AA39">
        <f>IFERROR(1-_xlfn.NEGBINOM.DIST('cantidad pollos muertos'!AA39,'cantidad pollos muertos'!AA39+0.5,0.5,TRUE),"")</f>
        <v>0.48148954556665524</v>
      </c>
    </row>
    <row r="40" spans="1:27" x14ac:dyDescent="0.25">
      <c r="A40">
        <v>39</v>
      </c>
      <c r="B40" t="s">
        <v>26</v>
      </c>
      <c r="C40">
        <f>IFERROR(1-_xlfn.NEGBINOM.DIST('cantidad pollos muertos'!C40,'cantidad pollos muertos'!C40+0.5,0.5,TRUE),"")</f>
        <v>0.48843767036203833</v>
      </c>
      <c r="D40">
        <f>IFERROR(1-_xlfn.NEGBINOM.DIST('cantidad pollos muertos'!D40,'cantidad pollos muertos'!D40+0.5,0.5,TRUE),"")</f>
        <v>0.49154529009927606</v>
      </c>
      <c r="E40">
        <f>IFERROR(1-_xlfn.NEGBINOM.DIST('cantidad pollos muertos'!E40,'cantidad pollos muertos'!E40+0.5,0.5,TRUE),"")</f>
        <v>0.49101285312706866</v>
      </c>
      <c r="F40">
        <f>IFERROR(1-_xlfn.NEGBINOM.DIST('cantidad pollos muertos'!F40,'cantidad pollos muertos'!F40+0.5,0.5,TRUE),"")</f>
        <v>0.48507518707791986</v>
      </c>
      <c r="G40">
        <f>IFERROR(1-_xlfn.NEGBINOM.DIST('cantidad pollos muertos'!G40,'cantidad pollos muertos'!G40+0.5,0.5,TRUE),"")</f>
        <v>0.49129125502637727</v>
      </c>
      <c r="H40">
        <f>IFERROR(1-_xlfn.NEGBINOM.DIST('cantidad pollos muertos'!H40,'cantidad pollos muertos'!H40+0.5,0.5,TRUE),"")</f>
        <v>0.46926670269439952</v>
      </c>
      <c r="I40">
        <f>IFERROR(1-_xlfn.NEGBINOM.DIST('cantidad pollos muertos'!I40,'cantidad pollos muertos'!I40+0.5,0.5,TRUE),"")</f>
        <v>0.47626438441671315</v>
      </c>
      <c r="J40">
        <f>IFERROR(1-_xlfn.NEGBINOM.DIST('cantidad pollos muertos'!J40,'cantidad pollos muertos'!J40+0.5,0.5,TRUE),"")</f>
        <v>0.47489391765877986</v>
      </c>
      <c r="K40">
        <f>IFERROR(1-_xlfn.NEGBINOM.DIST('cantidad pollos muertos'!K40,'cantidad pollos muertos'!K40+0.5,0.5,TRUE),"")</f>
        <v>0.47182576049537195</v>
      </c>
      <c r="L40">
        <f>IFERROR(1-_xlfn.NEGBINOM.DIST('cantidad pollos muertos'!L40,'cantidad pollos muertos'!L40+0.5,0.5,TRUE),"")</f>
        <v>0.48124570938632749</v>
      </c>
      <c r="M40">
        <f>IFERROR(1-_xlfn.NEGBINOM.DIST('cantidad pollos muertos'!M40,'cantidad pollos muertos'!M40+0.5,0.5,TRUE),"")</f>
        <v>0.47698624279048307</v>
      </c>
      <c r="N40">
        <f>IFERROR(1-_xlfn.NEGBINOM.DIST('cantidad pollos muertos'!N40,'cantidad pollos muertos'!N40+0.5,0.5,TRUE),"")</f>
        <v>0.46790446001019648</v>
      </c>
      <c r="O40" t="str">
        <f>IFERROR(1-_xlfn.NEGBINOM.DIST('cantidad pollos muertos'!O40,'cantidad pollos muertos'!O40+0.5,0.5,TRUE),"")</f>
        <v/>
      </c>
      <c r="P40">
        <f>IFERROR(1-_xlfn.NEGBINOM.DIST('cantidad pollos muertos'!P40,'cantidad pollos muertos'!P40+0.5,0.5,TRUE),"")</f>
        <v>0.48116226395774331</v>
      </c>
      <c r="Q40">
        <f>IFERROR(1-_xlfn.NEGBINOM.DIST('cantidad pollos muertos'!Q40,'cantidad pollos muertos'!Q40+0.5,0.5,TRUE),"")</f>
        <v>0.47785363478969045</v>
      </c>
      <c r="R40">
        <f>IFERROR(1-_xlfn.NEGBINOM.DIST('cantidad pollos muertos'!R40,'cantidad pollos muertos'!R40+0.5,0.5,TRUE),"")</f>
        <v>0.47288681506156172</v>
      </c>
      <c r="S40" t="str">
        <f>IFERROR(1-_xlfn.NEGBINOM.DIST('cantidad pollos muertos'!S40,'cantidad pollos muertos'!S40+0.5,0.5,TRUE),"")</f>
        <v/>
      </c>
      <c r="T40">
        <f>IFERROR(1-_xlfn.NEGBINOM.DIST('cantidad pollos muertos'!T40,'cantidad pollos muertos'!T40+0.5,0.5,TRUE),"")</f>
        <v>0.4826464843088889</v>
      </c>
      <c r="U40">
        <f>IFERROR(1-_xlfn.NEGBINOM.DIST('cantidad pollos muertos'!U40,'cantidad pollos muertos'!U40+0.5,0.5,TRUE),"")</f>
        <v>0.47778507019151673</v>
      </c>
      <c r="V40">
        <f>IFERROR(1-_xlfn.NEGBINOM.DIST('cantidad pollos muertos'!V40,'cantidad pollos muertos'!V40+0.5,0.5,TRUE),"")</f>
        <v>0.48090508192820569</v>
      </c>
      <c r="W40" t="str">
        <f>IFERROR(1-_xlfn.NEGBINOM.DIST('cantidad pollos muertos'!W40,'cantidad pollos muertos'!W40+0.5,0.5,TRUE),"")</f>
        <v/>
      </c>
      <c r="X40">
        <f>IFERROR(1-_xlfn.NEGBINOM.DIST('cantidad pollos muertos'!X40,'cantidad pollos muertos'!X40+0.5,0.5,TRUE),"")</f>
        <v>0.48284020387262849</v>
      </c>
      <c r="Y40">
        <f>IFERROR(1-_xlfn.NEGBINOM.DIST('cantidad pollos muertos'!Y40,'cantidad pollos muertos'!Y40+0.5,0.5,TRUE),"")</f>
        <v>0.47812167872551159</v>
      </c>
      <c r="Z40">
        <f>IFERROR(1-_xlfn.NEGBINOM.DIST('cantidad pollos muertos'!Z40,'cantidad pollos muertos'!Z40+0.5,0.5,TRUE),"")</f>
        <v>0.47875140168259422</v>
      </c>
      <c r="AA40">
        <f>IFERROR(1-_xlfn.NEGBINOM.DIST('cantidad pollos muertos'!AA40,'cantidad pollos muertos'!AA40+0.5,0.5,TRUE),"")</f>
        <v>0.48466173961893588</v>
      </c>
    </row>
    <row r="41" spans="1:27" x14ac:dyDescent="0.25">
      <c r="A41">
        <v>40</v>
      </c>
      <c r="B41" t="s">
        <v>33</v>
      </c>
      <c r="C41">
        <f>IFERROR(1-_xlfn.NEGBINOM.DIST('cantidad pollos muertos'!C41,'cantidad pollos muertos'!C41+0.5,0.5,TRUE),"")</f>
        <v>0.48011493770213831</v>
      </c>
      <c r="D41">
        <f>IFERROR(1-_xlfn.NEGBINOM.DIST('cantidad pollos muertos'!D41,'cantidad pollos muertos'!D41+0.5,0.5,TRUE),"")</f>
        <v>0.48503323392260667</v>
      </c>
      <c r="E41">
        <f>IFERROR(1-_xlfn.NEGBINOM.DIST('cantidad pollos muertos'!E41,'cantidad pollos muertos'!E41+0.5,0.5,TRUE),"")</f>
        <v>0.48220319977865755</v>
      </c>
      <c r="F41">
        <f>IFERROR(1-_xlfn.NEGBINOM.DIST('cantidad pollos muertos'!F41,'cantidad pollos muertos'!F41+0.5,0.5,TRUE),"")</f>
        <v>0.47986321843339952</v>
      </c>
      <c r="G41">
        <f>IFERROR(1-_xlfn.NEGBINOM.DIST('cantidad pollos muertos'!G41,'cantidad pollos muertos'!G41+0.5,0.5,TRUE),"")</f>
        <v>0.47547004002062732</v>
      </c>
      <c r="H41">
        <f>IFERROR(1-_xlfn.NEGBINOM.DIST('cantidad pollos muertos'!H41,'cantidad pollos muertos'!H41+0.5,0.5,TRUE),"")</f>
        <v>0.46908267097400658</v>
      </c>
      <c r="I41">
        <f>IFERROR(1-_xlfn.NEGBINOM.DIST('cantidad pollos muertos'!I41,'cantidad pollos muertos'!I41+0.5,0.5,TRUE),"")</f>
        <v>0.46908267097400658</v>
      </c>
      <c r="J41">
        <f>IFERROR(1-_xlfn.NEGBINOM.DIST('cantidad pollos muertos'!J41,'cantidad pollos muertos'!J41+0.5,0.5,TRUE),"")</f>
        <v>0.48317911984250228</v>
      </c>
      <c r="K41">
        <f>IFERROR(1-_xlfn.NEGBINOM.DIST('cantidad pollos muertos'!K41,'cantidad pollos muertos'!K41+0.5,0.5,TRUE),"")</f>
        <v>0.45759325242143878</v>
      </c>
      <c r="L41">
        <f>IFERROR(1-_xlfn.NEGBINOM.DIST('cantidad pollos muertos'!L41,'cantidad pollos muertos'!L41+0.5,0.5,TRUE),"")</f>
        <v>0.45896153365787118</v>
      </c>
      <c r="M41">
        <f>IFERROR(1-_xlfn.NEGBINOM.DIST('cantidad pollos muertos'!M41,'cantidad pollos muertos'!M41+0.5,0.5,TRUE),"")</f>
        <v>0.47728659753080138</v>
      </c>
      <c r="N41">
        <f>IFERROR(1-_xlfn.NEGBINOM.DIST('cantidad pollos muertos'!N41,'cantidad pollos muertos'!N41+0.5,0.5,TRUE),"")</f>
        <v>0.44953815682642928</v>
      </c>
      <c r="O41" t="str">
        <f>IFERROR(1-_xlfn.NEGBINOM.DIST('cantidad pollos muertos'!O41,'cantidad pollos muertos'!O41+0.5,0.5,TRUE),"")</f>
        <v/>
      </c>
      <c r="P41">
        <f>IFERROR(1-_xlfn.NEGBINOM.DIST('cantidad pollos muertos'!P41,'cantidad pollos muertos'!P41+0.5,0.5,TRUE),"")</f>
        <v>0.45852025982623568</v>
      </c>
      <c r="Q41">
        <f>IFERROR(1-_xlfn.NEGBINOM.DIST('cantidad pollos muertos'!Q41,'cantidad pollos muertos'!Q41+0.5,0.5,TRUE),"")</f>
        <v>0.46335211147389066</v>
      </c>
      <c r="R41">
        <f>IFERROR(1-_xlfn.NEGBINOM.DIST('cantidad pollos muertos'!R41,'cantidad pollos muertos'!R41+0.5,0.5,TRUE),"")</f>
        <v>0.46238754682861305</v>
      </c>
      <c r="S41" t="str">
        <f>IFERROR(1-_xlfn.NEGBINOM.DIST('cantidad pollos muertos'!S41,'cantidad pollos muertos'!S41+0.5,0.5,TRUE),"")</f>
        <v/>
      </c>
      <c r="T41">
        <f>IFERROR(1-_xlfn.NEGBINOM.DIST('cantidad pollos muertos'!T41,'cantidad pollos muertos'!T41+0.5,0.5,TRUE),"")</f>
        <v>0.46097441381321536</v>
      </c>
      <c r="U41">
        <f>IFERROR(1-_xlfn.NEGBINOM.DIST('cantidad pollos muertos'!U41,'cantidad pollos muertos'!U41+0.5,0.5,TRUE),"")</f>
        <v>0.47062951736473901</v>
      </c>
      <c r="V41">
        <f>IFERROR(1-_xlfn.NEGBINOM.DIST('cantidad pollos muertos'!V41,'cantidad pollos muertos'!V41+0.5,0.5,TRUE),"")</f>
        <v>0.46480695391499205</v>
      </c>
      <c r="W41" t="str">
        <f>IFERROR(1-_xlfn.NEGBINOM.DIST('cantidad pollos muertos'!W41,'cantidad pollos muertos'!W41+0.5,0.5,TRUE),"")</f>
        <v/>
      </c>
      <c r="X41">
        <f>IFERROR(1-_xlfn.NEGBINOM.DIST('cantidad pollos muertos'!X41,'cantidad pollos muertos'!X41+0.5,0.5,TRUE),"")</f>
        <v>0.46726249270855003</v>
      </c>
      <c r="Y41">
        <f>IFERROR(1-_xlfn.NEGBINOM.DIST('cantidad pollos muertos'!Y41,'cantidad pollos muertos'!Y41+0.5,0.5,TRUE),"")</f>
        <v>0.46534223276278852</v>
      </c>
      <c r="Z41">
        <f>IFERROR(1-_xlfn.NEGBINOM.DIST('cantidad pollos muertos'!Z41,'cantidad pollos muertos'!Z41+0.5,0.5,TRUE),"")</f>
        <v>0.4531471623515404</v>
      </c>
      <c r="AA41">
        <f>IFERROR(1-_xlfn.NEGBINOM.DIST('cantidad pollos muertos'!AA41,'cantidad pollos muertos'!AA41+0.5,0.5,TRUE),"")</f>
        <v>0.46097441381321536</v>
      </c>
    </row>
    <row r="42" spans="1:27" x14ac:dyDescent="0.25">
      <c r="A42">
        <v>41</v>
      </c>
      <c r="B42" t="s">
        <v>6</v>
      </c>
      <c r="C42">
        <f>IFERROR(1-_xlfn.NEGBINOM.DIST('cantidad pollos muertos'!C42,'cantidad pollos muertos'!C42+0.5,0.5,TRUE),"")</f>
        <v>0.49120704959215056</v>
      </c>
      <c r="D42">
        <f>IFERROR(1-_xlfn.NEGBINOM.DIST('cantidad pollos muertos'!D42,'cantidad pollos muertos'!D42+0.5,0.5,TRUE),"")</f>
        <v>0.49331042299794059</v>
      </c>
      <c r="E42">
        <f>IFERROR(1-_xlfn.NEGBINOM.DIST('cantidad pollos muertos'!E42,'cantidad pollos muertos'!E42+0.5,0.5,TRUE),"")</f>
        <v>0.49589275489108631</v>
      </c>
      <c r="F42">
        <f>IFERROR(1-_xlfn.NEGBINOM.DIST('cantidad pollos muertos'!F42,'cantidad pollos muertos'!F42+0.5,0.5,TRUE),"")</f>
        <v>0.49075099060064376</v>
      </c>
      <c r="G42">
        <f>IFERROR(1-_xlfn.NEGBINOM.DIST('cantidad pollos muertos'!G42,'cantidad pollos muertos'!G42+0.5,0.5,TRUE),"")</f>
        <v>0.48971477118679718</v>
      </c>
      <c r="H42">
        <f>IFERROR(1-_xlfn.NEGBINOM.DIST('cantidad pollos muertos'!H42,'cantidad pollos muertos'!H42+0.5,0.5,TRUE),"")</f>
        <v>0.48765600267950593</v>
      </c>
      <c r="I42">
        <f>IFERROR(1-_xlfn.NEGBINOM.DIST('cantidad pollos muertos'!I42,'cantidad pollos muertos'!I42+0.5,0.5,TRUE),"")</f>
        <v>0.49071599422638901</v>
      </c>
      <c r="J42">
        <f>IFERROR(1-_xlfn.NEGBINOM.DIST('cantidad pollos muertos'!J42,'cantidad pollos muertos'!J42+0.5,0.5,TRUE),"")</f>
        <v>0.48164691661318115</v>
      </c>
      <c r="K42">
        <f>IFERROR(1-_xlfn.NEGBINOM.DIST('cantidad pollos muertos'!K42,'cantidad pollos muertos'!K42+0.5,0.5,TRUE),"")</f>
        <v>0.48839862482218466</v>
      </c>
      <c r="L42">
        <f>IFERROR(1-_xlfn.NEGBINOM.DIST('cantidad pollos muertos'!L42,'cantidad pollos muertos'!L42+0.5,0.5,TRUE),"")</f>
        <v>0.48505425466147911</v>
      </c>
      <c r="M42">
        <f>IFERROR(1-_xlfn.NEGBINOM.DIST('cantidad pollos muertos'!M42,'cantidad pollos muertos'!M42+0.5,0.5,TRUE),"")</f>
        <v>0.48517854570193575</v>
      </c>
      <c r="N42">
        <f>IFERROR(1-_xlfn.NEGBINOM.DIST('cantidad pollos muertos'!N42,'cantidad pollos muertos'!N42+0.5,0.5,TRUE),"")</f>
        <v>0.48652483566533156</v>
      </c>
      <c r="O42" t="str">
        <f>IFERROR(1-_xlfn.NEGBINOM.DIST('cantidad pollos muertos'!O42,'cantidad pollos muertos'!O42+0.5,0.5,TRUE),"")</f>
        <v/>
      </c>
      <c r="P42">
        <f>IFERROR(1-_xlfn.NEGBINOM.DIST('cantidad pollos muertos'!P42,'cantidad pollos muertos'!P42+0.5,0.5,TRUE),"")</f>
        <v>0.49156421292845365</v>
      </c>
      <c r="Q42">
        <f>IFERROR(1-_xlfn.NEGBINOM.DIST('cantidad pollos muertos'!Q42,'cantidad pollos muertos'!Q42+0.5,0.5,TRUE),"")</f>
        <v>0.48892040746187015</v>
      </c>
      <c r="R42">
        <f>IFERROR(1-_xlfn.NEGBINOM.DIST('cantidad pollos muertos'!R42,'cantidad pollos muertos'!R42+0.5,0.5,TRUE),"")</f>
        <v>0.4877379068652562</v>
      </c>
      <c r="S42" t="str">
        <f>IFERROR(1-_xlfn.NEGBINOM.DIST('cantidad pollos muertos'!S42,'cantidad pollos muertos'!S42+0.5,0.5,TRUE),"")</f>
        <v/>
      </c>
      <c r="T42">
        <f>IFERROR(1-_xlfn.NEGBINOM.DIST('cantidad pollos muertos'!T42,'cantidad pollos muertos'!T42+0.5,0.5,TRUE),"")</f>
        <v>0.48907110026368761</v>
      </c>
      <c r="U42">
        <f>IFERROR(1-_xlfn.NEGBINOM.DIST('cantidad pollos muertos'!U42,'cantidad pollos muertos'!U42+0.5,0.5,TRUE),"")</f>
        <v>0.48918414694951506</v>
      </c>
      <c r="V42">
        <f>IFERROR(1-_xlfn.NEGBINOM.DIST('cantidad pollos muertos'!V42,'cantidad pollos muertos'!V42+0.5,0.5,TRUE),"")</f>
        <v>0.48823839110606082</v>
      </c>
      <c r="W42" t="str">
        <f>IFERROR(1-_xlfn.NEGBINOM.DIST('cantidad pollos muertos'!W42,'cantidad pollos muertos'!W42+0.5,0.5,TRUE),"")</f>
        <v/>
      </c>
      <c r="X42">
        <f>IFERROR(1-_xlfn.NEGBINOM.DIST('cantidad pollos muertos'!X42,'cantidad pollos muertos'!X42+0.5,0.5,TRUE),"")</f>
        <v>0.48933972285958593</v>
      </c>
      <c r="Y42">
        <f>IFERROR(1-_xlfn.NEGBINOM.DIST('cantidad pollos muertos'!Y42,'cantidad pollos muertos'!Y42+0.5,0.5,TRUE),"")</f>
        <v>0.49171115709916025</v>
      </c>
      <c r="Z42">
        <f>IFERROR(1-_xlfn.NEGBINOM.DIST('cantidad pollos muertos'!Z42,'cantidad pollos muertos'!Z42+0.5,0.5,TRUE),"")</f>
        <v>0.489952383108751</v>
      </c>
      <c r="AA42">
        <f>IFERROR(1-_xlfn.NEGBINOM.DIST('cantidad pollos muertos'!AA42,'cantidad pollos muertos'!AA42+0.5,0.5,TRUE),"")</f>
        <v>0.48958946429959793</v>
      </c>
    </row>
    <row r="43" spans="1:27" x14ac:dyDescent="0.25">
      <c r="A43">
        <v>42</v>
      </c>
      <c r="B43" t="s">
        <v>4</v>
      </c>
      <c r="C43">
        <f>IFERROR(1-_xlfn.NEGBINOM.DIST('cantidad pollos muertos'!C43,'cantidad pollos muertos'!C43+0.5,0.5,TRUE),"")</f>
        <v>0.49128294317101018</v>
      </c>
      <c r="D43">
        <f>IFERROR(1-_xlfn.NEGBINOM.DIST('cantidad pollos muertos'!D43,'cantidad pollos muertos'!D43+0.5,0.5,TRUE),"")</f>
        <v>0.49254085436673645</v>
      </c>
      <c r="E43">
        <f>IFERROR(1-_xlfn.NEGBINOM.DIST('cantidad pollos muertos'!E43,'cantidad pollos muertos'!E43+0.5,0.5,TRUE),"")</f>
        <v>0.4955859331239808</v>
      </c>
      <c r="F43">
        <f>IFERROR(1-_xlfn.NEGBINOM.DIST('cantidad pollos muertos'!F43,'cantidad pollos muertos'!F43+0.5,0.5,TRUE),"")</f>
        <v>0.4929569780585723</v>
      </c>
      <c r="G43">
        <f>IFERROR(1-_xlfn.NEGBINOM.DIST('cantidad pollos muertos'!G43,'cantidad pollos muertos'!G43+0.5,0.5,TRUE),"")</f>
        <v>0.49178877299686374</v>
      </c>
      <c r="H43">
        <f>IFERROR(1-_xlfn.NEGBINOM.DIST('cantidad pollos muertos'!H43,'cantidad pollos muertos'!H43+0.5,0.5,TRUE),"")</f>
        <v>0.48899652769011703</v>
      </c>
      <c r="I43">
        <f>IFERROR(1-_xlfn.NEGBINOM.DIST('cantidad pollos muertos'!I43,'cantidad pollos muertos'!I43+0.5,0.5,TRUE),"")</f>
        <v>0.48956099098971095</v>
      </c>
      <c r="J43">
        <f>IFERROR(1-_xlfn.NEGBINOM.DIST('cantidad pollos muertos'!J43,'cantidad pollos muertos'!J43+0.5,0.5,TRUE),"")</f>
        <v>0.49020392011552982</v>
      </c>
      <c r="K43">
        <f>IFERROR(1-_xlfn.NEGBINOM.DIST('cantidad pollos muertos'!K43,'cantidad pollos muertos'!K43+0.5,0.5,TRUE),"")</f>
        <v>0.49198014839672966</v>
      </c>
      <c r="L43">
        <f>IFERROR(1-_xlfn.NEGBINOM.DIST('cantidad pollos muertos'!L43,'cantidad pollos muertos'!L43+0.5,0.5,TRUE),"")</f>
        <v>0.49102196095438511</v>
      </c>
      <c r="M43">
        <f>IFERROR(1-_xlfn.NEGBINOM.DIST('cantidad pollos muertos'!M43,'cantidad pollos muertos'!M43+0.5,0.5,TRUE),"")</f>
        <v>0.49403866160549226</v>
      </c>
      <c r="N43">
        <f>IFERROR(1-_xlfn.NEGBINOM.DIST('cantidad pollos muertos'!N43,'cantidad pollos muertos'!N43+0.5,0.5,TRUE),"")</f>
        <v>0.48855248324503053</v>
      </c>
      <c r="O43" t="str">
        <f>IFERROR(1-_xlfn.NEGBINOM.DIST('cantidad pollos muertos'!O43,'cantidad pollos muertos'!O43+0.5,0.5,TRUE),"")</f>
        <v/>
      </c>
      <c r="P43">
        <f>IFERROR(1-_xlfn.NEGBINOM.DIST('cantidad pollos muertos'!P43,'cantidad pollos muertos'!P43+0.5,0.5,TRUE),"")</f>
        <v>0.48808197989369684</v>
      </c>
      <c r="Q43">
        <f>IFERROR(1-_xlfn.NEGBINOM.DIST('cantidad pollos muertos'!Q43,'cantidad pollos muertos'!Q43+0.5,0.5,TRUE),"")</f>
        <v>0.48924719070177536</v>
      </c>
      <c r="R43">
        <f>IFERROR(1-_xlfn.NEGBINOM.DIST('cantidad pollos muertos'!R43,'cantidad pollos muertos'!R43+0.5,0.5,TRUE),"")</f>
        <v>0.48752391337516598</v>
      </c>
      <c r="S43" t="str">
        <f>IFERROR(1-_xlfn.NEGBINOM.DIST('cantidad pollos muertos'!S43,'cantidad pollos muertos'!S43+0.5,0.5,TRUE),"")</f>
        <v/>
      </c>
      <c r="T43">
        <f>IFERROR(1-_xlfn.NEGBINOM.DIST('cantidad pollos muertos'!T43,'cantidad pollos muertos'!T43+0.5,0.5,TRUE),"")</f>
        <v>0.48472930933997005</v>
      </c>
      <c r="U43">
        <f>IFERROR(1-_xlfn.NEGBINOM.DIST('cantidad pollos muertos'!U43,'cantidad pollos muertos'!U43+0.5,0.5,TRUE),"")</f>
        <v>0.48853358514746503</v>
      </c>
      <c r="V43">
        <f>IFERROR(1-_xlfn.NEGBINOM.DIST('cantidad pollos muertos'!V43,'cantidad pollos muertos'!V43+0.5,0.5,TRUE),"")</f>
        <v>0.48685083614173941</v>
      </c>
      <c r="W43" t="str">
        <f>IFERROR(1-_xlfn.NEGBINOM.DIST('cantidad pollos muertos'!W43,'cantidad pollos muertos'!W43+0.5,0.5,TRUE),"")</f>
        <v/>
      </c>
      <c r="X43">
        <f>IFERROR(1-_xlfn.NEGBINOM.DIST('cantidad pollos muertos'!X43,'cantidad pollos muertos'!X43+0.5,0.5,TRUE),"")</f>
        <v>0.49018615212210848</v>
      </c>
      <c r="Y43">
        <f>IFERROR(1-_xlfn.NEGBINOM.DIST('cantidad pollos muertos'!Y43,'cantidad pollos muertos'!Y43+0.5,0.5,TRUE),"")</f>
        <v>0.49188111375841237</v>
      </c>
      <c r="Z43">
        <f>IFERROR(1-_xlfn.NEGBINOM.DIST('cantidad pollos muertos'!Z43,'cantidad pollos muertos'!Z43+0.5,0.5,TRUE),"")</f>
        <v>0.4908680405107575</v>
      </c>
      <c r="AA43">
        <f>IFERROR(1-_xlfn.NEGBINOM.DIST('cantidad pollos muertos'!AA43,'cantidad pollos muertos'!AA43+0.5,0.5,TRUE),"")</f>
        <v>0.49305583238983286</v>
      </c>
    </row>
    <row r="44" spans="1:27" x14ac:dyDescent="0.25">
      <c r="A44">
        <v>43</v>
      </c>
      <c r="B44" t="s">
        <v>2</v>
      </c>
      <c r="C44">
        <f>IFERROR(1-_xlfn.NEGBINOM.DIST('cantidad pollos muertos'!C44,'cantidad pollos muertos'!C44+0.5,0.5,TRUE),"")</f>
        <v>0.47210266223773645</v>
      </c>
      <c r="D44">
        <f>IFERROR(1-_xlfn.NEGBINOM.DIST('cantidad pollos muertos'!D44,'cantidad pollos muertos'!D44+0.5,0.5,TRUE),"")</f>
        <v>0.47196523692856318</v>
      </c>
      <c r="E44">
        <f>IFERROR(1-_xlfn.NEGBINOM.DIST('cantidad pollos muertos'!E44,'cantidad pollos muertos'!E44+0.5,0.5,TRUE),"")</f>
        <v>0.47592099531637611</v>
      </c>
      <c r="F44">
        <f>IFERROR(1-_xlfn.NEGBINOM.DIST('cantidad pollos muertos'!F44,'cantidad pollos muertos'!F44+0.5,0.5,TRUE),"")</f>
        <v>0.47509044503192965</v>
      </c>
      <c r="G44">
        <f>IFERROR(1-_xlfn.NEGBINOM.DIST('cantidad pollos muertos'!G44,'cantidad pollos muertos'!G44+0.5,0.5,TRUE),"")</f>
        <v>0.47263282322099898</v>
      </c>
      <c r="H44">
        <f>IFERROR(1-_xlfn.NEGBINOM.DIST('cantidad pollos muertos'!H44,'cantidad pollos muertos'!H44+0.5,0.5,TRUE),"")</f>
        <v>0.46534223276278852</v>
      </c>
      <c r="I44">
        <f>IFERROR(1-_xlfn.NEGBINOM.DIST('cantidad pollos muertos'!I44,'cantidad pollos muertos'!I44+0.5,0.5,TRUE),"")</f>
        <v>0.4665803961924041</v>
      </c>
      <c r="J44">
        <f>IFERROR(1-_xlfn.NEGBINOM.DIST('cantidad pollos muertos'!J44,'cantidad pollos muertos'!J44+0.5,0.5,TRUE),"")</f>
        <v>0.46170051879729868</v>
      </c>
      <c r="K44">
        <f>IFERROR(1-_xlfn.NEGBINOM.DIST('cantidad pollos muertos'!K44,'cantidad pollos muertos'!K44+0.5,0.5,TRUE),"")</f>
        <v>0.46585380757549799</v>
      </c>
      <c r="L44">
        <f>IFERROR(1-_xlfn.NEGBINOM.DIST('cantidad pollos muertos'!L44,'cantidad pollos muertos'!L44+0.5,0.5,TRUE),"")</f>
        <v>0.47743243110124567</v>
      </c>
      <c r="M44">
        <f>IFERROR(1-_xlfn.NEGBINOM.DIST('cantidad pollos muertos'!M44,'cantidad pollos muertos'!M44+0.5,0.5,TRUE),"")</f>
        <v>0.46908267097400658</v>
      </c>
      <c r="N44">
        <f>IFERROR(1-_xlfn.NEGBINOM.DIST('cantidad pollos muertos'!N44,'cantidad pollos muertos'!N44+0.5,0.5,TRUE),"")</f>
        <v>0.46926670269439952</v>
      </c>
      <c r="O44" t="str">
        <f>IFERROR(1-_xlfn.NEGBINOM.DIST('cantidad pollos muertos'!O44,'cantidad pollos muertos'!O44+0.5,0.5,TRUE),"")</f>
        <v/>
      </c>
      <c r="P44">
        <f>IFERROR(1-_xlfn.NEGBINOM.DIST('cantidad pollos muertos'!P44,'cantidad pollos muertos'!P44+0.5,0.5,TRUE),"")</f>
        <v>0.45806443850564471</v>
      </c>
      <c r="Q44">
        <f>IFERROR(1-_xlfn.NEGBINOM.DIST('cantidad pollos muertos'!Q44,'cantidad pollos muertos'!Q44+0.5,0.5,TRUE),"")</f>
        <v>0.46452984331589797</v>
      </c>
      <c r="R44">
        <f>IFERROR(1-_xlfn.NEGBINOM.DIST('cantidad pollos muertos'!R44,'cantidad pollos muertos'!R44+0.5,0.5,TRUE),"")</f>
        <v>0.46769468523902091</v>
      </c>
      <c r="S44" t="str">
        <f>IFERROR(1-_xlfn.NEGBINOM.DIST('cantidad pollos muertos'!S44,'cantidad pollos muertos'!S44+0.5,0.5,TRUE),"")</f>
        <v/>
      </c>
      <c r="T44">
        <f>IFERROR(1-_xlfn.NEGBINOM.DIST('cantidad pollos muertos'!T44,'cantidad pollos muertos'!T44+0.5,0.5,TRUE),"")</f>
        <v>0.4665803961924041</v>
      </c>
      <c r="U44">
        <f>IFERROR(1-_xlfn.NEGBINOM.DIST('cantidad pollos muertos'!U44,'cantidad pollos muertos'!U44+0.5,0.5,TRUE),"")</f>
        <v>0.46395539980277034</v>
      </c>
      <c r="V44">
        <f>IFERROR(1-_xlfn.NEGBINOM.DIST('cantidad pollos muertos'!V44,'cantidad pollos muertos'!V44+0.5,0.5,TRUE),"")</f>
        <v>0.4531471623515404</v>
      </c>
      <c r="W44" t="str">
        <f>IFERROR(1-_xlfn.NEGBINOM.DIST('cantidad pollos muertos'!W44,'cantidad pollos muertos'!W44+0.5,0.5,TRUE),"")</f>
        <v/>
      </c>
      <c r="X44">
        <f>IFERROR(1-_xlfn.NEGBINOM.DIST('cantidad pollos muertos'!X44,'cantidad pollos muertos'!X44+0.5,0.5,TRUE),"")</f>
        <v>0.46424608206242501</v>
      </c>
      <c r="Y44">
        <f>IFERROR(1-_xlfn.NEGBINOM.DIST('cantidad pollos muertos'!Y44,'cantidad pollos muertos'!Y44+0.5,0.5,TRUE),"")</f>
        <v>0.46769468523902091</v>
      </c>
      <c r="Z44">
        <f>IFERROR(1-_xlfn.NEGBINOM.DIST('cantidad pollos muertos'!Z44,'cantidad pollos muertos'!Z44+0.5,0.5,TRUE),"")</f>
        <v>0.46811020065115638</v>
      </c>
      <c r="AA44">
        <f>IFERROR(1-_xlfn.NEGBINOM.DIST('cantidad pollos muertos'!AA44,'cantidad pollos muertos'!AA44+0.5,0.5,TRUE),"")</f>
        <v>0.47062951736473901</v>
      </c>
    </row>
    <row r="45" spans="1:27" x14ac:dyDescent="0.25">
      <c r="A45">
        <v>44</v>
      </c>
      <c r="B45" t="s">
        <v>29</v>
      </c>
      <c r="C45">
        <f>IFERROR(1-_xlfn.NEGBINOM.DIST('cantidad pollos muertos'!C45,'cantidad pollos muertos'!C45+0.5,0.5,TRUE),"")</f>
        <v>0.47735986657102469</v>
      </c>
      <c r="D45">
        <f>IFERROR(1-_xlfn.NEGBINOM.DIST('cantidad pollos muertos'!D45,'cantidad pollos muertos'!D45+0.5,0.5,TRUE),"")</f>
        <v>0.48829925364495497</v>
      </c>
      <c r="E45">
        <f>IFERROR(1-_xlfn.NEGBINOM.DIST('cantidad pollos muertos'!E45,'cantidad pollos muertos'!E45+0.5,0.5,TRUE),"")</f>
        <v>0.48927054947205861</v>
      </c>
      <c r="F45">
        <f>IFERROR(1-_xlfn.NEGBINOM.DIST('cantidad pollos muertos'!F45,'cantidad pollos muertos'!F45+0.5,0.5,TRUE),"")</f>
        <v>0.48589966745264346</v>
      </c>
      <c r="G45">
        <f>IFERROR(1-_xlfn.NEGBINOM.DIST('cantidad pollos muertos'!G45,'cantidad pollos muertos'!G45+0.5,0.5,TRUE),"")</f>
        <v>0.47078742318535882</v>
      </c>
      <c r="H45">
        <f>IFERROR(1-_xlfn.NEGBINOM.DIST('cantidad pollos muertos'!H45,'cantidad pollos muertos'!H45+0.5,0.5,TRUE),"")</f>
        <v>0.47030586835462884</v>
      </c>
      <c r="I45">
        <f>IFERROR(1-_xlfn.NEGBINOM.DIST('cantidad pollos muertos'!I45,'cantidad pollos muertos'!I45+0.5,0.5,TRUE),"")</f>
        <v>0.47154044628259872</v>
      </c>
      <c r="J45">
        <f>IFERROR(1-_xlfn.NEGBINOM.DIST('cantidad pollos muertos'!J45,'cantidad pollos muertos'!J45+0.5,0.5,TRUE),"")</f>
        <v>0.46480695391499205</v>
      </c>
      <c r="K45">
        <f>IFERROR(1-_xlfn.NEGBINOM.DIST('cantidad pollos muertos'!K45,'cantidad pollos muertos'!K45+0.5,0.5,TRUE),"")</f>
        <v>0.47030586835462884</v>
      </c>
      <c r="L45">
        <f>IFERROR(1-_xlfn.NEGBINOM.DIST('cantidad pollos muertos'!L45,'cantidad pollos muertos'!L45+0.5,0.5,TRUE),"")</f>
        <v>0.48271178463570186</v>
      </c>
      <c r="M45">
        <f>IFERROR(1-_xlfn.NEGBINOM.DIST('cantidad pollos muertos'!M45,'cantidad pollos muertos'!M45+0.5,0.5,TRUE),"")</f>
        <v>0.47263282322099898</v>
      </c>
      <c r="N45">
        <f>IFERROR(1-_xlfn.NEGBINOM.DIST('cantidad pollos muertos'!N45,'cantidad pollos muertos'!N45+0.5,0.5,TRUE),"")</f>
        <v>0.46534223276278852</v>
      </c>
      <c r="O45" t="str">
        <f>IFERROR(1-_xlfn.NEGBINOM.DIST('cantidad pollos muertos'!O45,'cantidad pollos muertos'!O45+0.5,0.5,TRUE),"")</f>
        <v/>
      </c>
      <c r="P45">
        <f>IFERROR(1-_xlfn.NEGBINOM.DIST('cantidad pollos muertos'!P45,'cantidad pollos muertos'!P45+0.5,0.5,TRUE),"")</f>
        <v>0.46908267097400658</v>
      </c>
      <c r="Q45">
        <f>IFERROR(1-_xlfn.NEGBINOM.DIST('cantidad pollos muertos'!Q45,'cantidad pollos muertos'!Q45+0.5,0.5,TRUE),"")</f>
        <v>0.4661012437524874</v>
      </c>
      <c r="R45">
        <f>IFERROR(1-_xlfn.NEGBINOM.DIST('cantidad pollos muertos'!R45,'cantidad pollos muertos'!R45+0.5,0.5,TRUE),"")</f>
        <v>0.46238754682861305</v>
      </c>
      <c r="S45" t="str">
        <f>IFERROR(1-_xlfn.NEGBINOM.DIST('cantidad pollos muertos'!S45,'cantidad pollos muertos'!S45+0.5,0.5,TRUE),"")</f>
        <v/>
      </c>
      <c r="T45">
        <f>IFERROR(1-_xlfn.NEGBINOM.DIST('cantidad pollos muertos'!T45,'cantidad pollos muertos'!T45+0.5,0.5,TRUE),"")</f>
        <v>0.47383636480275948</v>
      </c>
      <c r="U45">
        <f>IFERROR(1-_xlfn.NEGBINOM.DIST('cantidad pollos muertos'!U45,'cantidad pollos muertos'!U45+0.5,0.5,TRUE),"")</f>
        <v>0.45497322593726308</v>
      </c>
      <c r="V45">
        <f>IFERROR(1-_xlfn.NEGBINOM.DIST('cantidad pollos muertos'!V45,'cantidad pollos muertos'!V45+0.5,0.5,TRUE),"")</f>
        <v>0.47046902292410941</v>
      </c>
      <c r="W45" t="str">
        <f>IFERROR(1-_xlfn.NEGBINOM.DIST('cantidad pollos muertos'!W45,'cantidad pollos muertos'!W45+0.5,0.5,TRUE),"")</f>
        <v/>
      </c>
      <c r="X45">
        <f>IFERROR(1-_xlfn.NEGBINOM.DIST('cantidad pollos muertos'!X45,'cantidad pollos muertos'!X45+0.5,0.5,TRUE),"")</f>
        <v>0.47263282322099898</v>
      </c>
      <c r="Y45">
        <f>IFERROR(1-_xlfn.NEGBINOM.DIST('cantidad pollos muertos'!Y45,'cantidad pollos muertos'!Y45+0.5,0.5,TRUE),"")</f>
        <v>0.47030586835462884</v>
      </c>
      <c r="Z45">
        <f>IFERROR(1-_xlfn.NEGBINOM.DIST('cantidad pollos muertos'!Z45,'cantidad pollos muertos'!Z45+0.5,0.5,TRUE),"")</f>
        <v>0.47427519708532051</v>
      </c>
      <c r="AA45">
        <f>IFERROR(1-_xlfn.NEGBINOM.DIST('cantidad pollos muertos'!AA45,'cantidad pollos muertos'!AA45+0.5,0.5,TRUE),"")</f>
        <v>0.47932970229309979</v>
      </c>
    </row>
    <row r="46" spans="1:27" x14ac:dyDescent="0.25">
      <c r="A46">
        <v>45</v>
      </c>
      <c r="B46" t="s">
        <v>22</v>
      </c>
      <c r="C46">
        <f>IFERROR(1-_xlfn.NEGBINOM.DIST('cantidad pollos muertos'!C46,'cantidad pollos muertos'!C46+0.5,0.5,TRUE),"")</f>
        <v>0.45553606061304608</v>
      </c>
      <c r="D46">
        <f>IFERROR(1-_xlfn.NEGBINOM.DIST('cantidad pollos muertos'!D46,'cantidad pollos muertos'!D46+0.5,0.5,TRUE),"")</f>
        <v>0.45438846263774602</v>
      </c>
      <c r="E46">
        <f>IFERROR(1-_xlfn.NEGBINOM.DIST('cantidad pollos muertos'!E46,'cantidad pollos muertos'!E46+0.5,0.5,TRUE),"")</f>
        <v>0.46134257972063775</v>
      </c>
      <c r="F46">
        <f>IFERROR(1-_xlfn.NEGBINOM.DIST('cantidad pollos muertos'!F46,'cantidad pollos muertos'!F46+0.5,0.5,TRUE),"")</f>
        <v>0.45759325242143878</v>
      </c>
      <c r="G46">
        <f>IFERROR(1-_xlfn.NEGBINOM.DIST('cantidad pollos muertos'!G46,'cantidad pollos muertos'!G46+0.5,0.5,TRUE),"")</f>
        <v>0.4661012437524874</v>
      </c>
      <c r="H46">
        <f>IFERROR(1-_xlfn.NEGBINOM.DIST('cantidad pollos muertos'!H46,'cantidad pollos muertos'!H46+0.5,0.5,TRUE),"")</f>
        <v>0.4531471623515404</v>
      </c>
      <c r="I46">
        <f>IFERROR(1-_xlfn.NEGBINOM.DIST('cantidad pollos muertos'!I46,'cantidad pollos muertos'!I46+0.5,0.5,TRUE),"")</f>
        <v>0.44271674864325705</v>
      </c>
      <c r="J46">
        <f>IFERROR(1-_xlfn.NEGBINOM.DIST('cantidad pollos muertos'!J46,'cantidad pollos muertos'!J46+0.5,0.5,TRUE),"")</f>
        <v>0.45660118111229875</v>
      </c>
      <c r="K46">
        <f>IFERROR(1-_xlfn.NEGBINOM.DIST('cantidad pollos muertos'!K46,'cantidad pollos muertos'!K46+0.5,0.5,TRUE),"")</f>
        <v>0.395263671875</v>
      </c>
      <c r="L46">
        <f>IFERROR(1-_xlfn.NEGBINOM.DIST('cantidad pollos muertos'!L46,'cantidad pollos muertos'!L46+0.5,0.5,TRUE),"")</f>
        <v>0.46020538130641064</v>
      </c>
      <c r="M46">
        <f>IFERROR(1-_xlfn.NEGBINOM.DIST('cantidad pollos muertos'!M46,'cantidad pollos muertos'!M46+0.5,0.5,TRUE),"")</f>
        <v>0.46335211147389066</v>
      </c>
      <c r="N46">
        <f>IFERROR(1-_xlfn.NEGBINOM.DIST('cantidad pollos muertos'!N46,'cantidad pollos muertos'!N46+0.5,0.5,TRUE),"")</f>
        <v>0.45806443850564471</v>
      </c>
      <c r="O46" t="str">
        <f>IFERROR(1-_xlfn.NEGBINOM.DIST('cantidad pollos muertos'!O46,'cantidad pollos muertos'!O46+0.5,0.5,TRUE),"")</f>
        <v/>
      </c>
      <c r="P46">
        <f>IFERROR(1-_xlfn.NEGBINOM.DIST('cantidad pollos muertos'!P46,'cantidad pollos muertos'!P46+0.5,0.5,TRUE),"")</f>
        <v>0.46944748679619763</v>
      </c>
      <c r="Q46" t="str">
        <f>IFERROR(1-_xlfn.NEGBINOM.DIST('cantidad pollos muertos'!Q46,'cantidad pollos muertos'!Q46+0.5,0.5,TRUE),"")</f>
        <v/>
      </c>
      <c r="R46">
        <f>IFERROR(1-_xlfn.NEGBINOM.DIST('cantidad pollos muertos'!R46,'cantidad pollos muertos'!R46+0.5,0.5,TRUE),"")</f>
        <v>0.45806443850564471</v>
      </c>
      <c r="S46" t="str">
        <f>IFERROR(1-_xlfn.NEGBINOM.DIST('cantidad pollos muertos'!S46,'cantidad pollos muertos'!S46+0.5,0.5,TRUE),"")</f>
        <v/>
      </c>
      <c r="T46">
        <f>IFERROR(1-_xlfn.NEGBINOM.DIST('cantidad pollos muertos'!T46,'cantidad pollos muertos'!T46+0.5,0.5,TRUE),"")</f>
        <v>0.44271674864325705</v>
      </c>
      <c r="U46">
        <f>IFERROR(1-_xlfn.NEGBINOM.DIST('cantidad pollos muertos'!U46,'cantidad pollos muertos'!U46+0.5,0.5,TRUE),"")</f>
        <v>0.46424608206242501</v>
      </c>
      <c r="V46">
        <f>IFERROR(1-_xlfn.NEGBINOM.DIST('cantidad pollos muertos'!V46,'cantidad pollos muertos'!V46+0.5,0.5,TRUE),"")</f>
        <v>0.47325488252125436</v>
      </c>
      <c r="W46" t="str">
        <f>IFERROR(1-_xlfn.NEGBINOM.DIST('cantidad pollos muertos'!W46,'cantidad pollos muertos'!W46+0.5,0.5,TRUE),"")</f>
        <v/>
      </c>
      <c r="X46">
        <f>IFERROR(1-_xlfn.NEGBINOM.DIST('cantidad pollos muertos'!X46,'cantidad pollos muertos'!X46+0.5,0.5,TRUE),"")</f>
        <v>0.47383636480275948</v>
      </c>
      <c r="Y46" t="str">
        <f>IFERROR(1-_xlfn.NEGBINOM.DIST('cantidad pollos muertos'!Y46,'cantidad pollos muertos'!Y46+0.5,0.5,TRUE),"")</f>
        <v/>
      </c>
      <c r="Z46" t="str">
        <f>IFERROR(1-_xlfn.NEGBINOM.DIST('cantidad pollos muertos'!Z46,'cantidad pollos muertos'!Z46+0.5,0.5,TRUE),"")</f>
        <v/>
      </c>
      <c r="AA46" t="str">
        <f>IFERROR(1-_xlfn.NEGBINOM.DIST('cantidad pollos muertos'!AA46,'cantidad pollos muertos'!AA46+0.5,0.5,TRUE),"")</f>
        <v/>
      </c>
    </row>
    <row r="47" spans="1:27" x14ac:dyDescent="0.25">
      <c r="A47">
        <v>46</v>
      </c>
      <c r="B47" t="s">
        <v>71</v>
      </c>
      <c r="C47" t="str">
        <f>IFERROR(1-_xlfn.NEGBINOM.DIST('cantidad pollos muertos'!C47,'cantidad pollos muertos'!C47+0.5,0.5,TRUE),"")</f>
        <v/>
      </c>
      <c r="D47">
        <f>IFERROR(1-_xlfn.NEGBINOM.DIST('cantidad pollos muertos'!D47,'cantidad pollos muertos'!D47+0.5,0.5,TRUE),"")</f>
        <v>0.48403592443339583</v>
      </c>
      <c r="E47">
        <f>IFERROR(1-_xlfn.NEGBINOM.DIST('cantidad pollos muertos'!E47,'cantidad pollos muertos'!E47+0.5,0.5,TRUE),"")</f>
        <v>0.48423658052341034</v>
      </c>
      <c r="F47">
        <f>IFERROR(1-_xlfn.NEGBINOM.DIST('cantidad pollos muertos'!F47,'cantidad pollos muertos'!F47+0.5,0.5,TRUE),"")</f>
        <v>0.47109574181523306</v>
      </c>
      <c r="G47">
        <f>IFERROR(1-_xlfn.NEGBINOM.DIST('cantidad pollos muertos'!G47,'cantidad pollos muertos'!G47+0.5,0.5,TRUE),"")</f>
        <v>0.48077247691429958</v>
      </c>
      <c r="H47">
        <f>IFERROR(1-_xlfn.NEGBINOM.DIST('cantidad pollos muertos'!H47,'cantidad pollos muertos'!H47+0.5,0.5,TRUE),"")</f>
        <v>0.46534223276278852</v>
      </c>
      <c r="I47">
        <f>IFERROR(1-_xlfn.NEGBINOM.DIST('cantidad pollos muertos'!I47,'cantidad pollos muertos'!I47+0.5,0.5,TRUE),"")</f>
        <v>0.47448649178477909</v>
      </c>
      <c r="J47">
        <f>IFERROR(1-_xlfn.NEGBINOM.DIST('cantidad pollos muertos'!J47,'cantidad pollos muertos'!J47+0.5,0.5,TRUE),"")</f>
        <v>0.47210266223773645</v>
      </c>
      <c r="K47">
        <f>IFERROR(1-_xlfn.NEGBINOM.DIST('cantidad pollos muertos'!K47,'cantidad pollos muertos'!K47+0.5,0.5,TRUE),"")</f>
        <v>0.48287186401308424</v>
      </c>
      <c r="L47">
        <f>IFERROR(1-_xlfn.NEGBINOM.DIST('cantidad pollos muertos'!L47,'cantidad pollos muertos'!L47+0.5,0.5,TRUE),"")</f>
        <v>0.48577472540536815</v>
      </c>
      <c r="M47">
        <f>IFERROR(1-_xlfn.NEGBINOM.DIST('cantidad pollos muertos'!M47,'cantidad pollos muertos'!M47+0.5,0.5,TRUE),"")</f>
        <v>0.48045199657364113</v>
      </c>
      <c r="N47">
        <f>IFERROR(1-_xlfn.NEGBINOM.DIST('cantidad pollos muertos'!N47,'cantidad pollos muertos'!N47+0.5,0.5,TRUE),"")</f>
        <v>0.47223808620745666</v>
      </c>
      <c r="O47" t="str">
        <f>IFERROR(1-_xlfn.NEGBINOM.DIST('cantidad pollos muertos'!O47,'cantidad pollos muertos'!O47+0.5,0.5,TRUE),"")</f>
        <v/>
      </c>
      <c r="P47">
        <f>IFERROR(1-_xlfn.NEGBINOM.DIST('cantidad pollos muertos'!P47,'cantidad pollos muertos'!P47+0.5,0.5,TRUE),"")</f>
        <v>0.48655547847923764</v>
      </c>
      <c r="Q47">
        <f>IFERROR(1-_xlfn.NEGBINOM.DIST('cantidad pollos muertos'!Q47,'cantidad pollos muertos'!Q47+0.5,0.5,TRUE),"")</f>
        <v>0.48168563619838545</v>
      </c>
      <c r="R47">
        <f>IFERROR(1-_xlfn.NEGBINOM.DIST('cantidad pollos muertos'!R47,'cantidad pollos muertos'!R47+0.5,0.5,TRUE),"")</f>
        <v>0.47313386389012946</v>
      </c>
      <c r="S47" t="str">
        <f>IFERROR(1-_xlfn.NEGBINOM.DIST('cantidad pollos muertos'!S47,'cantidad pollos muertos'!S47+0.5,0.5,TRUE),"")</f>
        <v/>
      </c>
      <c r="T47">
        <f>IFERROR(1-_xlfn.NEGBINOM.DIST('cantidad pollos muertos'!T47,'cantidad pollos muertos'!T47+0.5,0.5,TRUE),"")</f>
        <v>0.47094280923224463</v>
      </c>
      <c r="U47">
        <f>IFERROR(1-_xlfn.NEGBINOM.DIST('cantidad pollos muertos'!U47,'cantidad pollos muertos'!U47+0.5,0.5,TRUE),"")</f>
        <v>0.47109574181523306</v>
      </c>
      <c r="V47">
        <f>IFERROR(1-_xlfn.NEGBINOM.DIST('cantidad pollos muertos'!V47,'cantidad pollos muertos'!V47+0.5,0.5,TRUE),"")</f>
        <v>0.4760082380869689</v>
      </c>
      <c r="W47" t="str">
        <f>IFERROR(1-_xlfn.NEGBINOM.DIST('cantidad pollos muertos'!W47,'cantidad pollos muertos'!W47+0.5,0.5,TRUE),"")</f>
        <v/>
      </c>
      <c r="X47">
        <f>IFERROR(1-_xlfn.NEGBINOM.DIST('cantidad pollos muertos'!X47,'cantidad pollos muertos'!X47+0.5,0.5,TRUE),"")</f>
        <v>0.47651249795286277</v>
      </c>
      <c r="Y47">
        <f>IFERROR(1-_xlfn.NEGBINOM.DIST('cantidad pollos muertos'!Y47,'cantidad pollos muertos'!Y47+0.5,0.5,TRUE),"")</f>
        <v>0.47427519708532051</v>
      </c>
      <c r="Z47">
        <f>IFERROR(1-_xlfn.NEGBINOM.DIST('cantidad pollos muertos'!Z47,'cantidad pollos muertos'!Z47+0.5,0.5,TRUE),"")</f>
        <v>0.48716756398148831</v>
      </c>
      <c r="AA47">
        <f>IFERROR(1-_xlfn.NEGBINOM.DIST('cantidad pollos muertos'!AA47,'cantidad pollos muertos'!AA47+0.5,0.5,TRUE),"")</f>
        <v>0.48454710236000209</v>
      </c>
    </row>
    <row r="48" spans="1:27" x14ac:dyDescent="0.25">
      <c r="A48">
        <v>47</v>
      </c>
      <c r="B48" t="s">
        <v>3</v>
      </c>
      <c r="C48">
        <f>IFERROR(1-_xlfn.NEGBINOM.DIST('cantidad pollos muertos'!C48,'cantidad pollos muertos'!C48+0.5,0.5,TRUE),"")</f>
        <v>0.47154044628259872</v>
      </c>
      <c r="D48">
        <f>IFERROR(1-_xlfn.NEGBINOM.DIST('cantidad pollos muertos'!D48,'cantidad pollos muertos'!D48+0.5,0.5,TRUE),"")</f>
        <v>0.46020538130641064</v>
      </c>
      <c r="E48">
        <f>IFERROR(1-_xlfn.NEGBINOM.DIST('cantidad pollos muertos'!E48,'cantidad pollos muertos'!E48+0.5,0.5,TRUE),"")</f>
        <v>0.47276070722463892</v>
      </c>
      <c r="F48">
        <f>IFERROR(1-_xlfn.NEGBINOM.DIST('cantidad pollos muertos'!F48,'cantidad pollos muertos'!F48+0.5,0.5,TRUE),"")</f>
        <v>0.46452984331589797</v>
      </c>
      <c r="G48">
        <f>IFERROR(1-_xlfn.NEGBINOM.DIST('cantidad pollos muertos'!G48,'cantidad pollos muertos'!G48+0.5,0.5,TRUE),"")</f>
        <v>0.46534223276278852</v>
      </c>
      <c r="H48">
        <f>IFERROR(1-_xlfn.NEGBINOM.DIST('cantidad pollos muertos'!H48,'cantidad pollos muertos'!H48+0.5,0.5,TRUE),"")</f>
        <v>0.46170051879729868</v>
      </c>
      <c r="I48">
        <f>IFERROR(1-_xlfn.NEGBINOM.DIST('cantidad pollos muertos'!I48,'cantidad pollos muertos'!I48+0.5,0.5,TRUE),"")</f>
        <v>0.46908267097400658</v>
      </c>
      <c r="J48">
        <f>IFERROR(1-_xlfn.NEGBINOM.DIST('cantidad pollos muertos'!J48,'cantidad pollos muertos'!J48+0.5,0.5,TRUE),"")</f>
        <v>0.45852025982623568</v>
      </c>
      <c r="K48">
        <f>IFERROR(1-_xlfn.NEGBINOM.DIST('cantidad pollos muertos'!K48,'cantidad pollos muertos'!K48+0.5,0.5,TRUE),"")</f>
        <v>0.47094280923224463</v>
      </c>
      <c r="L48">
        <f>IFERROR(1-_xlfn.NEGBINOM.DIST('cantidad pollos muertos'!L48,'cantidad pollos muertos'!L48+0.5,0.5,TRUE),"")</f>
        <v>0.47904653486335746</v>
      </c>
      <c r="M48">
        <f>IFERROR(1-_xlfn.NEGBINOM.DIST('cantidad pollos muertos'!M48,'cantidad pollos muertos'!M48+0.5,0.5,TRUE),"")</f>
        <v>0.47078742318535882</v>
      </c>
      <c r="N48">
        <f>IFERROR(1-_xlfn.NEGBINOM.DIST('cantidad pollos muertos'!N48,'cantidad pollos muertos'!N48+0.5,0.5,TRUE),"")</f>
        <v>0.47609453938881452</v>
      </c>
      <c r="O48" t="str">
        <f>IFERROR(1-_xlfn.NEGBINOM.DIST('cantidad pollos muertos'!O48,'cantidad pollos muertos'!O48+0.5,0.5,TRUE),"")</f>
        <v/>
      </c>
      <c r="P48">
        <f>IFERROR(1-_xlfn.NEGBINOM.DIST('cantidad pollos muertos'!P48,'cantidad pollos muertos'!P48+0.5,0.5,TRUE),"")</f>
        <v>0.46908267097400658</v>
      </c>
      <c r="Q48">
        <f>IFERROR(1-_xlfn.NEGBINOM.DIST('cantidad pollos muertos'!Q48,'cantidad pollos muertos'!Q48+0.5,0.5,TRUE),"")</f>
        <v>0.46769468523902091</v>
      </c>
      <c r="R48">
        <f>IFERROR(1-_xlfn.NEGBINOM.DIST('cantidad pollos muertos'!R48,'cantidad pollos muertos'!R48+0.5,0.5,TRUE),"")</f>
        <v>0.47537677021081959</v>
      </c>
      <c r="S48" t="str">
        <f>IFERROR(1-_xlfn.NEGBINOM.DIST('cantidad pollos muertos'!S48,'cantidad pollos muertos'!S48+0.5,0.5,TRUE),"")</f>
        <v/>
      </c>
      <c r="T48">
        <f>IFERROR(1-_xlfn.NEGBINOM.DIST('cantidad pollos muertos'!T48,'cantidad pollos muertos'!T48+0.5,0.5,TRUE),"")</f>
        <v>0.46769468523902091</v>
      </c>
      <c r="U48">
        <f>IFERROR(1-_xlfn.NEGBINOM.DIST('cantidad pollos muertos'!U48,'cantidad pollos muertos'!U48+0.5,0.5,TRUE),"")</f>
        <v>0.46748074275716034</v>
      </c>
      <c r="V48">
        <f>IFERROR(1-_xlfn.NEGBINOM.DIST('cantidad pollos muertos'!V48,'cantidad pollos muertos'!V48+0.5,0.5,TRUE),"")</f>
        <v>0.45980341546102121</v>
      </c>
      <c r="W48" t="str">
        <f>IFERROR(1-_xlfn.NEGBINOM.DIST('cantidad pollos muertos'!W48,'cantidad pollos muertos'!W48+0.5,0.5,TRUE),"")</f>
        <v/>
      </c>
      <c r="X48">
        <f>IFERROR(1-_xlfn.NEGBINOM.DIST('cantidad pollos muertos'!X48,'cantidad pollos muertos'!X48+0.5,0.5,TRUE),"")</f>
        <v>0.45553606061304608</v>
      </c>
      <c r="Y48">
        <f>IFERROR(1-_xlfn.NEGBINOM.DIST('cantidad pollos muertos'!Y48,'cantidad pollos muertos'!Y48+0.5,0.5,TRUE),"")</f>
        <v>0.46769468523902091</v>
      </c>
      <c r="Z48">
        <f>IFERROR(1-_xlfn.NEGBINOM.DIST('cantidad pollos muertos'!Z48,'cantidad pollos muertos'!Z48+0.5,0.5,TRUE),"")</f>
        <v>0.46395539980277034</v>
      </c>
      <c r="AA48">
        <f>IFERROR(1-_xlfn.NEGBINOM.DIST('cantidad pollos muertos'!AA48,'cantidad pollos muertos'!AA48+0.5,0.5,TRUE),"")</f>
        <v>0.47062951736473901</v>
      </c>
    </row>
    <row r="49" spans="1:27" x14ac:dyDescent="0.25">
      <c r="A49">
        <v>48</v>
      </c>
      <c r="B49" t="s">
        <v>17</v>
      </c>
      <c r="C49">
        <f>IFERROR(1-_xlfn.NEGBINOM.DIST('cantidad pollos muertos'!C49,'cantidad pollos muertos'!C49+0.5,0.5,TRUE),"")</f>
        <v>0.46303888165742824</v>
      </c>
      <c r="D49">
        <f>IFERROR(1-_xlfn.NEGBINOM.DIST('cantidad pollos muertos'!D49,'cantidad pollos muertos'!D49+0.5,0.5,TRUE),"")</f>
        <v>0.45438846263774602</v>
      </c>
      <c r="E49">
        <f>IFERROR(1-_xlfn.NEGBINOM.DIST('cantidad pollos muertos'!E49,'cantidad pollos muertos'!E49+0.5,0.5,TRUE),"")</f>
        <v>0.47448649178477909</v>
      </c>
      <c r="F49">
        <f>IFERROR(1-_xlfn.NEGBINOM.DIST('cantidad pollos muertos'!F49,'cantidad pollos muertos'!F49+0.5,0.5,TRUE),"")</f>
        <v>0.45938901768226814</v>
      </c>
      <c r="G49">
        <f>IFERROR(1-_xlfn.NEGBINOM.DIST('cantidad pollos muertos'!G49,'cantidad pollos muertos'!G49+0.5,0.5,TRUE),"")</f>
        <v>0.47609453938881452</v>
      </c>
      <c r="H49">
        <f>IFERROR(1-_xlfn.NEGBINOM.DIST('cantidad pollos muertos'!H49,'cantidad pollos muertos'!H49+0.5,0.5,TRUE),"")</f>
        <v>0.47168418140238344</v>
      </c>
      <c r="I49">
        <f>IFERROR(1-_xlfn.NEGBINOM.DIST('cantidad pollos muertos'!I49,'cantidad pollos muertos'!I49+0.5,0.5,TRUE),"")</f>
        <v>0.4524872632297321</v>
      </c>
      <c r="J49">
        <f>IFERROR(1-_xlfn.NEGBINOM.DIST('cantidad pollos muertos'!J49,'cantidad pollos muertos'!J49+0.5,0.5,TRUE),"")</f>
        <v>0.45660118111229875</v>
      </c>
      <c r="K49">
        <f>IFERROR(1-_xlfn.NEGBINOM.DIST('cantidad pollos muertos'!K49,'cantidad pollos muertos'!K49+0.5,0.5,TRUE),"")</f>
        <v>0.45497322593726308</v>
      </c>
      <c r="L49">
        <f>IFERROR(1-_xlfn.NEGBINOM.DIST('cantidad pollos muertos'!L49,'cantidad pollos muertos'!L49+0.5,0.5,TRUE),"")</f>
        <v>0.45938901768226814</v>
      </c>
      <c r="M49">
        <f>IFERROR(1-_xlfn.NEGBINOM.DIST('cantidad pollos muertos'!M49,'cantidad pollos muertos'!M49+0.5,0.5,TRUE),"")</f>
        <v>0.47448649178477909</v>
      </c>
      <c r="N49">
        <f>IFERROR(1-_xlfn.NEGBINOM.DIST('cantidad pollos muertos'!N49,'cantidad pollos muertos'!N49+0.5,0.5,TRUE),"")</f>
        <v>0.46395539980277034</v>
      </c>
      <c r="O49" t="str">
        <f>IFERROR(1-_xlfn.NEGBINOM.DIST('cantidad pollos muertos'!O49,'cantidad pollos muertos'!O49+0.5,0.5,TRUE),"")</f>
        <v/>
      </c>
      <c r="P49">
        <f>IFERROR(1-_xlfn.NEGBINOM.DIST('cantidad pollos muertos'!P49,'cantidad pollos muertos'!P49+0.5,0.5,TRUE),"")</f>
        <v>0.47509044503192965</v>
      </c>
      <c r="Q49">
        <f>IFERROR(1-_xlfn.NEGBINOM.DIST('cantidad pollos muertos'!Q49,'cantidad pollos muertos'!Q49+0.5,0.5,TRUE),"")</f>
        <v>0.46170051879729868</v>
      </c>
      <c r="R49">
        <f>IFERROR(1-_xlfn.NEGBINOM.DIST('cantidad pollos muertos'!R49,'cantidad pollos muertos'!R49+0.5,0.5,TRUE),"")</f>
        <v>0.4661012437524874</v>
      </c>
      <c r="S49" t="str">
        <f>IFERROR(1-_xlfn.NEGBINOM.DIST('cantidad pollos muertos'!S49,'cantidad pollos muertos'!S49+0.5,0.5,TRUE),"")</f>
        <v/>
      </c>
      <c r="T49">
        <f>IFERROR(1-_xlfn.NEGBINOM.DIST('cantidad pollos muertos'!T49,'cantidad pollos muertos'!T49+0.5,0.5,TRUE),"")</f>
        <v>0.45938901768226814</v>
      </c>
      <c r="U49">
        <f>IFERROR(1-_xlfn.NEGBINOM.DIST('cantidad pollos muertos'!U49,'cantidad pollos muertos'!U49+0.5,0.5,TRUE),"")</f>
        <v>0.4683120348242501</v>
      </c>
      <c r="V49">
        <f>IFERROR(1-_xlfn.NEGBINOM.DIST('cantidad pollos muertos'!V49,'cantidad pollos muertos'!V49+0.5,0.5,TRUE),"")</f>
        <v>0.45759325242143878</v>
      </c>
      <c r="W49" t="str">
        <f>IFERROR(1-_xlfn.NEGBINOM.DIST('cantidad pollos muertos'!W49,'cantidad pollos muertos'!W49+0.5,0.5,TRUE),"")</f>
        <v/>
      </c>
      <c r="X49">
        <f>IFERROR(1-_xlfn.NEGBINOM.DIST('cantidad pollos muertos'!X49,'cantidad pollos muertos'!X49+0.5,0.5,TRUE),"")</f>
        <v>0.48652483566533156</v>
      </c>
      <c r="Y49">
        <f>IFERROR(1-_xlfn.NEGBINOM.DIST('cantidad pollos muertos'!Y49,'cantidad pollos muertos'!Y49+0.5,0.5,TRUE),"")</f>
        <v>0.47743243110124567</v>
      </c>
      <c r="Z49">
        <f>IFERROR(1-_xlfn.NEGBINOM.DIST('cantidad pollos muertos'!Z49,'cantidad pollos muertos'!Z49+0.5,0.5,TRUE),"")</f>
        <v>0.47547004002062732</v>
      </c>
      <c r="AA49">
        <f>IFERROR(1-_xlfn.NEGBINOM.DIST('cantidad pollos muertos'!AA49,'cantidad pollos muertos'!AA49+0.5,0.5,TRUE),"")</f>
        <v>0.48280836751617695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cantidad inicial pollos</vt:lpstr>
      <vt:lpstr>cantidad pollos muertos</vt:lpstr>
      <vt:lpstr>porcentaje de mortalidad</vt:lpstr>
      <vt:lpstr>intervalos</vt:lpstr>
      <vt:lpstr>Intervalos finales productores</vt:lpstr>
      <vt:lpstr>intervalos de credibilidad bn</vt:lpstr>
      <vt:lpstr>intervalos credibilidad poisson</vt:lpstr>
      <vt:lpstr>Predictivas Poisson</vt:lpstr>
      <vt:lpstr>Predictivas Binomial</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STEVEN GARCIA CHICA</dc:creator>
  <cp:lastModifiedBy>KEVIN STEVEN GARCIA CHICA</cp:lastModifiedBy>
  <dcterms:created xsi:type="dcterms:W3CDTF">2018-10-09T19:19:51Z</dcterms:created>
  <dcterms:modified xsi:type="dcterms:W3CDTF">2018-11-13T02:04:13Z</dcterms:modified>
</cp:coreProperties>
</file>