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<sst xmlns="http://schemas.openxmlformats.org/spreadsheetml/2006/main" count="108" uniqueCount="81">
  <si>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</si>
  <si>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</si>
  <si>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</si>
  <si>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</si>
  <si>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</si>
  <si>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</si>
  <si>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</si>
  <si>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</si>
  <si>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</si>
  <si>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</si>
  <si>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</si>
  <si>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</si>
  <si>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</si>
  <si>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</si>
  <si>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</si>
  <si>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</si>
  <si>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todos los datos de sus credenciales</t>
  </si>
  <si>
    <t>El aplicativo deberá ingresar las credenciales para ingresar al sistema</t>
  </si>
  <si>
    <t>Perimitir el ingreso para hacer uso del sistema</t>
  </si>
  <si>
    <t>Administrador</t>
  </si>
  <si>
    <t>Ingresar todos los datos de sus credenciales en la interfaz para autenticarse</t>
  </si>
  <si>
    <t>Ocler Delgado</t>
  </si>
  <si>
    <t>Alta</t>
  </si>
  <si>
    <t>No iniciado</t>
  </si>
  <si>
    <t>El sistema no permite el acceso si faltan datos de ingreso</t>
  </si>
  <si>
    <t>N/A</t>
  </si>
  <si>
    <t>Ingresar Credenciales</t>
  </si>
  <si>
    <t>REQ002</t>
  </si>
  <si>
    <t>Registrar los datos de los nuevos trabajadores</t>
  </si>
  <si>
    <t>El aplicativo deberá permitir que el administrador registre nuevos trabajadores</t>
  </si>
  <si>
    <t>Permitir registrar los datos de los nuevos trabajadores</t>
  </si>
  <si>
    <t>Ingresar los datos solicitados de los nuevos trabajadores  de una manera secuencial</t>
  </si>
  <si>
    <t>Kevin Ramos</t>
  </si>
  <si>
    <t>Se revisa que estén llenos todos los datos y si los datos del trabajador que ingresó ya existen, debe ingresar otro</t>
  </si>
  <si>
    <t>Validar que no se dupliquen trabajadores</t>
  </si>
  <si>
    <t>Registrar nuevo trabajador</t>
  </si>
  <si>
    <t>REQ003</t>
  </si>
  <si>
    <t>Editar los datos</t>
  </si>
  <si>
    <t>El aplicativo deberá acceder a la función de edición de datos</t>
  </si>
  <si>
    <t>Hacer uso de los módulos del sistema una vez que haya iniciado sesión, para acceder a la función de edición de datos.</t>
  </si>
  <si>
    <t>Ingresar al sistema iniciando sesión,  para ingresar los datos</t>
  </si>
  <si>
    <t>Diego Hidalgo</t>
  </si>
  <si>
    <t>Si la contraseña o usuario que ingresó son incorrectos, no puede iniciar sesión</t>
  </si>
  <si>
    <t>Gestión de edición de datos</t>
  </si>
  <si>
    <t>REQ004</t>
  </si>
  <si>
    <t>Buscar datos.</t>
  </si>
  <si>
    <t>El aplicativo deberá gestionar de búsqueda de datos</t>
  </si>
  <si>
    <t>Para que el administrador ubique información registrada fácilmente</t>
  </si>
  <si>
    <t>El usuario ingresa con sus credenciales y usa funciones del sistema para realizar búsquedas</t>
  </si>
  <si>
    <t>Si las credenciales son incorrectas, no se accede al sistema</t>
  </si>
  <si>
    <t>Se permite la visualización solo tras autenticación correcta.</t>
  </si>
  <si>
    <t>Gestión de búsqueda de datos</t>
  </si>
  <si>
    <t>REQ005</t>
  </si>
  <si>
    <t>Visualizar los datos</t>
  </si>
  <si>
    <t>El aplicativo deberá visualizar los datos</t>
  </si>
  <si>
    <t>Para verificar que los datos ingresados estén correctos</t>
  </si>
  <si>
    <t xml:space="preserve">El usuario ingresa con su usuario y contraseña y revisa la información registrada en el sistema.        </t>
  </si>
  <si>
    <t xml:space="preserve">Ocler Delgado        </t>
  </si>
  <si>
    <t xml:space="preserve">Se permite la visualización solo tras autenticación correcta   </t>
  </si>
  <si>
    <t>Visualización de datos</t>
  </si>
  <si>
    <t>REQ006</t>
  </si>
  <si>
    <t>Mejorar la interfaz</t>
  </si>
  <si>
    <t>El aplicativo deberá mejorar visualmente la interfaz del sistema</t>
  </si>
  <si>
    <t>Para que el usuario se sienta más conforme al momento de utilizar el programa</t>
  </si>
  <si>
    <t>El usuario ingresa con sus credenciales y accede al sistema</t>
  </si>
  <si>
    <t>Baja</t>
  </si>
  <si>
    <t>No permite el ingreso a la interfaz del aplicativo si los datos de usuario y contraseña son incorrectos.</t>
  </si>
  <si>
    <t>Mejorar la interfaz del aplicativo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</si>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</sst>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1.0"/>
      <color theme="10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vertical="center"/>
    </xf>
    <xf borderId="3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vertical="center"/>
    </xf>
    <xf borderId="7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6" numFmtId="164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vertical="center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 shrinkToFit="0" vertical="center" wrapText="1"/>
    </xf>
    <xf borderId="8" fillId="3" fontId="12" numFmtId="0" xfId="0" applyAlignment="1" applyBorder="1" applyFill="1" applyFont="1">
      <alignment horizontal="center" shrinkToFit="0" vertical="center" wrapText="1"/>
    </xf>
    <xf borderId="9" fillId="0" fontId="13" numFmtId="0" xfId="0" applyBorder="1" applyFont="1"/>
    <xf borderId="10" fillId="0" fontId="13" numFmtId="0" xfId="0" applyBorder="1" applyFont="1"/>
    <xf borderId="0" fillId="0" fontId="11" numFmtId="0" xfId="0" applyAlignment="1" applyFont="1">
      <alignment horizontal="center" shrinkToFit="0" vertical="center" wrapText="1"/>
    </xf>
    <xf borderId="11" fillId="3" fontId="2" numFmtId="0" xfId="0" applyBorder="1" applyFont="1"/>
    <xf borderId="12" fillId="3" fontId="11" numFmtId="0" xfId="0" applyAlignment="1" applyBorder="1" applyFont="1">
      <alignment horizontal="left" shrinkToFit="0" vertical="center" wrapText="1"/>
    </xf>
    <xf borderId="12" fillId="3" fontId="1" numFmtId="0" xfId="0" applyBorder="1" applyFont="1"/>
    <xf borderId="12" fillId="3" fontId="2" numFmtId="0" xfId="0" applyBorder="1" applyFont="1"/>
    <xf borderId="13" fillId="3" fontId="2" numFmtId="0" xfId="0" applyBorder="1" applyFont="1"/>
    <xf borderId="14" fillId="3" fontId="2" numFmtId="0" xfId="0" applyBorder="1" applyFont="1"/>
    <xf borderId="6" fillId="4" fontId="14" numFmtId="0" xfId="0" applyAlignment="1" applyBorder="1" applyFill="1" applyFont="1">
      <alignment horizontal="center" vertical="center"/>
    </xf>
    <xf borderId="15" fillId="3" fontId="15" numFmtId="0" xfId="0" applyAlignment="1" applyBorder="1" applyFont="1">
      <alignment vertical="center"/>
    </xf>
    <xf borderId="8" fillId="4" fontId="14" numFmtId="0" xfId="0" applyAlignment="1" applyBorder="1" applyFont="1">
      <alignment horizontal="center" vertical="center"/>
    </xf>
    <xf borderId="15" fillId="3" fontId="2" numFmtId="0" xfId="0" applyBorder="1" applyFont="1"/>
    <xf borderId="16" fillId="3" fontId="2" numFmtId="0" xfId="0" applyBorder="1" applyFont="1"/>
    <xf borderId="6" fillId="5" fontId="16" numFmtId="0" xfId="0" applyAlignment="1" applyBorder="1" applyFill="1" applyFont="1">
      <alignment horizontal="center" vertical="center"/>
    </xf>
    <xf borderId="15" fillId="3" fontId="1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vertical="center"/>
    </xf>
    <xf borderId="15" fillId="3" fontId="16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7" fillId="6" fontId="14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shrinkToFit="0" vertical="center" wrapText="1"/>
    </xf>
    <xf borderId="19" fillId="0" fontId="13" numFmtId="0" xfId="0" applyBorder="1" applyFont="1"/>
    <xf borderId="20" fillId="0" fontId="13" numFmtId="0" xfId="0" applyBorder="1" applyFont="1"/>
    <xf borderId="18" fillId="5" fontId="1" numFmtId="0" xfId="0" applyAlignment="1" applyBorder="1" applyFont="1">
      <alignment horizontal="center" vertical="center"/>
    </xf>
    <xf borderId="21" fillId="0" fontId="13" numFmtId="0" xfId="0" applyBorder="1" applyFont="1"/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  <xf borderId="27" fillId="0" fontId="13" numFmtId="0" xfId="0" applyBorder="1" applyFont="1"/>
    <xf borderId="18" fillId="7" fontId="17" numFmtId="0" xfId="0" applyAlignment="1" applyBorder="1" applyFill="1" applyFont="1">
      <alignment horizontal="center" vertical="center"/>
    </xf>
    <xf borderId="28" fillId="2" fontId="16" numFmtId="0" xfId="0" applyAlignment="1" applyBorder="1" applyFont="1">
      <alignment horizontal="center" vertical="center"/>
    </xf>
    <xf borderId="29" fillId="0" fontId="13" numFmtId="0" xfId="0" applyBorder="1" applyFont="1"/>
    <xf borderId="30" fillId="0" fontId="13" numFmtId="0" xfId="0" applyBorder="1" applyFont="1"/>
    <xf borderId="31" fillId="0" fontId="13" numFmtId="0" xfId="0" applyBorder="1" applyFont="1"/>
    <xf borderId="32" fillId="0" fontId="13" numFmtId="0" xfId="0" applyBorder="1" applyFont="1"/>
    <xf borderId="33" fillId="0" fontId="13" numFmtId="0" xfId="0" applyBorder="1" applyFont="1"/>
    <xf borderId="18" fillId="4" fontId="14" numFmtId="0" xfId="0" applyAlignment="1" applyBorder="1" applyFont="1">
      <alignment horizontal="center" vertical="center"/>
    </xf>
    <xf borderId="34" fillId="3" fontId="2" numFmtId="0" xfId="0" applyBorder="1" applyFont="1"/>
    <xf borderId="35" fillId="3" fontId="2" numFmtId="0" xfId="0" applyBorder="1" applyFont="1"/>
    <xf borderId="36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8" width="10.63"/>
    <col customWidth="1" min="9" max="9" width="9.63"/>
    <col customWidth="1" min="10" max="10" width="7.88"/>
    <col customWidth="1" min="11" max="12" width="10.63"/>
    <col customWidth="1" min="13" max="14" width="20.63"/>
    <col customWidth="1" min="15" max="15" width="25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8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84.75" customHeight="1">
      <c r="B6" s="9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1" t="s">
        <v>20</v>
      </c>
      <c r="H6" s="10" t="s">
        <v>21</v>
      </c>
      <c r="I6" s="12"/>
      <c r="J6" s="13"/>
      <c r="K6" s="14" t="s">
        <v>22</v>
      </c>
      <c r="L6" s="14" t="s">
        <v>23</v>
      </c>
      <c r="M6" s="15" t="s">
        <v>24</v>
      </c>
      <c r="N6" s="10" t="s">
        <v>25</v>
      </c>
      <c r="O6" s="16" t="s">
        <v>26</v>
      </c>
    </row>
    <row r="7" ht="100.5" customHeight="1">
      <c r="B7" s="9" t="s">
        <v>27</v>
      </c>
      <c r="C7" s="10" t="s">
        <v>28</v>
      </c>
      <c r="D7" s="10" t="s">
        <v>29</v>
      </c>
      <c r="E7" s="10" t="s">
        <v>30</v>
      </c>
      <c r="F7" s="10" t="s">
        <v>19</v>
      </c>
      <c r="G7" s="10" t="s">
        <v>31</v>
      </c>
      <c r="H7" s="10" t="s">
        <v>32</v>
      </c>
      <c r="I7" s="17"/>
      <c r="J7" s="13"/>
      <c r="K7" s="14" t="s">
        <v>22</v>
      </c>
      <c r="L7" s="18" t="s">
        <v>23</v>
      </c>
      <c r="M7" s="15" t="s">
        <v>33</v>
      </c>
      <c r="N7" s="10" t="s">
        <v>34</v>
      </c>
      <c r="O7" s="16" t="s">
        <v>35</v>
      </c>
    </row>
    <row r="8" ht="74.25" customHeight="1">
      <c r="B8" s="9" t="s">
        <v>36</v>
      </c>
      <c r="C8" s="10" t="s">
        <v>37</v>
      </c>
      <c r="D8" s="15" t="s">
        <v>38</v>
      </c>
      <c r="E8" s="19" t="s">
        <v>39</v>
      </c>
      <c r="F8" s="15" t="s">
        <v>19</v>
      </c>
      <c r="G8" s="15" t="s">
        <v>40</v>
      </c>
      <c r="H8" s="10" t="s">
        <v>41</v>
      </c>
      <c r="I8" s="13"/>
      <c r="K8" s="14" t="s">
        <v>22</v>
      </c>
      <c r="L8" s="14" t="s">
        <v>23</v>
      </c>
      <c r="M8" s="10" t="s">
        <v>42</v>
      </c>
      <c r="N8" s="10" t="s">
        <v>25</v>
      </c>
      <c r="O8" s="16" t="s">
        <v>43</v>
      </c>
    </row>
    <row r="9" ht="66.75" customHeight="1">
      <c r="B9" s="9" t="s">
        <v>44</v>
      </c>
      <c r="C9" s="10" t="s">
        <v>45</v>
      </c>
      <c r="D9" s="10" t="s">
        <v>46</v>
      </c>
      <c r="E9" s="10" t="s">
        <v>47</v>
      </c>
      <c r="F9" s="10" t="s">
        <v>19</v>
      </c>
      <c r="G9" s="10" t="s">
        <v>48</v>
      </c>
      <c r="H9" s="10" t="s">
        <v>41</v>
      </c>
      <c r="I9" s="17"/>
      <c r="J9" s="13"/>
      <c r="K9" s="14" t="s">
        <v>22</v>
      </c>
      <c r="L9" s="14" t="s">
        <v>23</v>
      </c>
      <c r="M9" s="10" t="s">
        <v>49</v>
      </c>
      <c r="N9" s="10" t="s">
        <v>50</v>
      </c>
      <c r="O9" s="16" t="s">
        <v>51</v>
      </c>
    </row>
    <row r="10" ht="60.0" customHeight="1">
      <c r="B10" s="20" t="s">
        <v>52</v>
      </c>
      <c r="C10" s="21" t="s">
        <v>53</v>
      </c>
      <c r="D10" s="21" t="s">
        <v>54</v>
      </c>
      <c r="E10" s="21" t="s">
        <v>55</v>
      </c>
      <c r="F10" s="21" t="s">
        <v>19</v>
      </c>
      <c r="G10" s="21" t="s">
        <v>56</v>
      </c>
      <c r="H10" s="21" t="s">
        <v>57</v>
      </c>
      <c r="I10" s="22"/>
      <c r="J10" s="23"/>
      <c r="K10" s="24" t="s">
        <v>22</v>
      </c>
      <c r="L10" s="24" t="s">
        <v>23</v>
      </c>
      <c r="M10" s="21" t="s">
        <v>58</v>
      </c>
      <c r="N10" s="10" t="s">
        <v>25</v>
      </c>
      <c r="O10" s="16" t="s">
        <v>59</v>
      </c>
    </row>
    <row r="11" ht="72.0" customHeight="1">
      <c r="B11" s="25" t="s">
        <v>60</v>
      </c>
      <c r="C11" s="26" t="s">
        <v>61</v>
      </c>
      <c r="D11" s="26" t="s">
        <v>62</v>
      </c>
      <c r="E11" s="26" t="s">
        <v>63</v>
      </c>
      <c r="F11" s="26" t="s">
        <v>19</v>
      </c>
      <c r="G11" s="26" t="s">
        <v>64</v>
      </c>
      <c r="H11" s="10" t="s">
        <v>21</v>
      </c>
      <c r="I11" s="27"/>
      <c r="J11" s="27"/>
      <c r="K11" s="28" t="s">
        <v>65</v>
      </c>
      <c r="L11" s="28" t="s">
        <v>23</v>
      </c>
      <c r="M11" s="26" t="s">
        <v>66</v>
      </c>
      <c r="N11" s="10" t="s">
        <v>25</v>
      </c>
      <c r="O11" s="16" t="s">
        <v>67</v>
      </c>
    </row>
    <row r="12" ht="19.5" customHeight="1">
      <c r="D12" s="29"/>
      <c r="I12" s="1"/>
      <c r="J12" s="1"/>
      <c r="K12" s="2"/>
      <c r="L12" s="3"/>
    </row>
    <row r="13" ht="19.5" customHeight="1">
      <c r="I13" s="1"/>
      <c r="J13" s="1"/>
      <c r="K13" s="2"/>
      <c r="L13" s="3"/>
      <c r="M13" s="30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31"/>
      <c r="L15" s="3"/>
    </row>
    <row r="16" ht="19.5" customHeight="1">
      <c r="I16" s="1"/>
      <c r="J16" s="1"/>
      <c r="K16" s="31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23</v>
      </c>
      <c r="M20" s="5"/>
    </row>
    <row r="21" ht="19.5" customHeight="1">
      <c r="I21" s="1"/>
      <c r="J21" s="1"/>
      <c r="K21" s="2" t="s">
        <v>68</v>
      </c>
      <c r="L21" s="1" t="s">
        <v>69</v>
      </c>
      <c r="M21" s="5"/>
    </row>
    <row r="22" ht="19.5" customHeight="1">
      <c r="I22" s="1"/>
      <c r="J22" s="1"/>
      <c r="K22" s="2" t="s">
        <v>65</v>
      </c>
      <c r="L22" s="1" t="s">
        <v>70</v>
      </c>
      <c r="M22" s="5"/>
    </row>
    <row r="23" ht="19.5" customHeight="1">
      <c r="I23" s="1"/>
      <c r="J23" s="1"/>
      <c r="K23" s="2"/>
      <c r="L23" s="1" t="s">
        <v>71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1">
      <formula1>$L$20:$L$23</formula1>
    </dataValidation>
    <dataValidation type="list" allowBlank="1" showErrorMessage="1" sqref="K6:K11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2"/>
      <c r="D4" s="32"/>
      <c r="E4" s="32"/>
      <c r="F4" s="5"/>
    </row>
    <row r="5" hidden="1">
      <c r="C5" s="32"/>
      <c r="D5" s="32"/>
      <c r="E5" s="32"/>
      <c r="F5" s="5"/>
    </row>
    <row r="6" ht="39.75" customHeight="1">
      <c r="B6" s="33" t="s">
        <v>72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ht="9.75" customHeight="1"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ht="9.75" customHeight="1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ht="30.0" customHeight="1">
      <c r="B9" s="42"/>
      <c r="C9" s="43" t="s">
        <v>1</v>
      </c>
      <c r="D9" s="44"/>
      <c r="E9" s="45" t="s">
        <v>73</v>
      </c>
      <c r="F9" s="35"/>
      <c r="G9" s="44"/>
      <c r="H9" s="45" t="s">
        <v>11</v>
      </c>
      <c r="I9" s="35"/>
      <c r="J9" s="46"/>
      <c r="K9" s="46"/>
      <c r="L9" s="46"/>
      <c r="M9" s="46"/>
      <c r="N9" s="46"/>
      <c r="O9" s="46"/>
      <c r="P9" s="47"/>
    </row>
    <row r="10" ht="30.0" customHeight="1">
      <c r="B10" s="42"/>
      <c r="C10" s="48" t="s">
        <v>27</v>
      </c>
      <c r="D10" s="49"/>
      <c r="E10" s="50" t="str">
        <f>VLOOKUP(C10,'Formato descripción HU'!B6:O10,5,0)</f>
        <v>Administrador</v>
      </c>
      <c r="F10" s="35"/>
      <c r="G10" s="51"/>
      <c r="H10" s="50" t="str">
        <f>VLOOKUP(C10,'Formato descripción HU'!B6:O10,11,0)</f>
        <v>No iniciado</v>
      </c>
      <c r="I10" s="35"/>
      <c r="J10" s="51"/>
      <c r="K10" s="46"/>
      <c r="L10" s="46"/>
      <c r="M10" s="46"/>
      <c r="N10" s="46"/>
      <c r="O10" s="46"/>
      <c r="P10" s="47"/>
    </row>
    <row r="11" ht="9.75" customHeight="1">
      <c r="B11" s="42"/>
      <c r="C11" s="52"/>
      <c r="D11" s="49"/>
      <c r="E11" s="53"/>
      <c r="F11" s="53"/>
      <c r="G11" s="51"/>
      <c r="H11" s="53"/>
      <c r="I11" s="53"/>
      <c r="J11" s="51"/>
      <c r="K11" s="53"/>
      <c r="L11" s="53"/>
      <c r="M11" s="46"/>
      <c r="N11" s="53"/>
      <c r="O11" s="53"/>
      <c r="P11" s="47"/>
    </row>
    <row r="12" ht="30.0" customHeight="1">
      <c r="B12" s="42"/>
      <c r="C12" s="43" t="s">
        <v>74</v>
      </c>
      <c r="D12" s="49"/>
      <c r="E12" s="45" t="s">
        <v>10</v>
      </c>
      <c r="F12" s="35"/>
      <c r="G12" s="51"/>
      <c r="H12" s="45" t="s">
        <v>75</v>
      </c>
      <c r="I12" s="35"/>
      <c r="J12" s="51"/>
      <c r="K12" s="53"/>
      <c r="L12" s="53"/>
      <c r="M12" s="46"/>
      <c r="N12" s="53"/>
      <c r="O12" s="53"/>
      <c r="P12" s="47"/>
    </row>
    <row r="13" ht="30.0" customHeight="1">
      <c r="B13" s="42"/>
      <c r="C13" s="48" t="str">
        <f>VLOOKUP('Historia de Usuario'!C10,'Formato descripción HU'!B6:O10,8,0)</f>
        <v/>
      </c>
      <c r="D13" s="49"/>
      <c r="E13" s="50" t="str">
        <f>VLOOKUP(C10,'Formato descripción HU'!B6:O10,10,0)</f>
        <v>Alta</v>
      </c>
      <c r="F13" s="35"/>
      <c r="G13" s="51"/>
      <c r="H13" s="50" t="str">
        <f>VLOOKUP(C10,'Formato descripción HU'!B6:O10,7,0)</f>
        <v>Kevin Ramos</v>
      </c>
      <c r="I13" s="35"/>
      <c r="J13" s="51"/>
      <c r="K13" s="53"/>
      <c r="L13" s="53"/>
      <c r="M13" s="46"/>
      <c r="N13" s="53"/>
      <c r="O13" s="53"/>
      <c r="P13" s="47"/>
    </row>
    <row r="14" ht="9.75" customHeight="1">
      <c r="B14" s="42"/>
      <c r="C14" s="46"/>
      <c r="D14" s="49"/>
      <c r="E14" s="46"/>
      <c r="F14" s="46"/>
      <c r="G14" s="51"/>
      <c r="H14" s="51"/>
      <c r="I14" s="46"/>
      <c r="J14" s="46"/>
      <c r="K14" s="46"/>
      <c r="L14" s="46"/>
      <c r="M14" s="46"/>
      <c r="N14" s="46"/>
      <c r="O14" s="46"/>
      <c r="P14" s="47"/>
    </row>
    <row r="15" ht="19.5" customHeight="1">
      <c r="B15" s="42"/>
      <c r="C15" s="54" t="s">
        <v>76</v>
      </c>
      <c r="D15" s="55" t="str">
        <f>VLOOKUP(C10,'Formato descripción HU'!B6:O10,3,0)</f>
        <v>El aplicativo deberá permitir que el administrador registre nuevos trabajadores</v>
      </c>
      <c r="E15" s="56"/>
      <c r="F15" s="46"/>
      <c r="G15" s="54" t="s">
        <v>77</v>
      </c>
      <c r="H15" s="55" t="str">
        <f>VLOOKUP(C10,'Formato descripción HU'!B6:O10,4,0)</f>
        <v>Permitir registrar los datos de los nuevos trabajadores</v>
      </c>
      <c r="I15" s="57"/>
      <c r="J15" s="56"/>
      <c r="K15" s="46"/>
      <c r="L15" s="54" t="s">
        <v>78</v>
      </c>
      <c r="M15" s="58" t="str">
        <f>VLOOKUP(C10,'Formato descripción HU'!B6:O10,6,0)</f>
        <v>Ingresar los datos solicitados de los nuevos trabajadores  de una manera secuencial</v>
      </c>
      <c r="N15" s="57"/>
      <c r="O15" s="56"/>
      <c r="P15" s="47"/>
    </row>
    <row r="16" ht="19.5" customHeight="1">
      <c r="B16" s="42"/>
      <c r="C16" s="59"/>
      <c r="D16" s="60"/>
      <c r="E16" s="61"/>
      <c r="F16" s="46"/>
      <c r="G16" s="59"/>
      <c r="H16" s="60"/>
      <c r="J16" s="61"/>
      <c r="K16" s="46"/>
      <c r="L16" s="59"/>
      <c r="M16" s="60"/>
      <c r="O16" s="61"/>
      <c r="P16" s="47"/>
    </row>
    <row r="17" ht="19.5" customHeight="1">
      <c r="B17" s="42"/>
      <c r="C17" s="62"/>
      <c r="D17" s="63"/>
      <c r="E17" s="64"/>
      <c r="F17" s="46"/>
      <c r="G17" s="62"/>
      <c r="H17" s="63"/>
      <c r="I17" s="65"/>
      <c r="J17" s="64"/>
      <c r="K17" s="46"/>
      <c r="L17" s="62"/>
      <c r="M17" s="63"/>
      <c r="N17" s="65"/>
      <c r="O17" s="64"/>
      <c r="P17" s="47"/>
    </row>
    <row r="18" ht="9.75" customHeight="1">
      <c r="B18" s="42"/>
      <c r="C18" s="46"/>
      <c r="D18" s="46"/>
      <c r="E18" s="46"/>
      <c r="F18" s="46"/>
      <c r="G18" s="51"/>
      <c r="H18" s="51"/>
      <c r="I18" s="51"/>
      <c r="J18" s="46"/>
      <c r="K18" s="46"/>
      <c r="L18" s="46"/>
      <c r="M18" s="46"/>
      <c r="N18" s="46"/>
      <c r="O18" s="46"/>
      <c r="P18" s="47"/>
    </row>
    <row r="19" ht="19.5" customHeight="1">
      <c r="B19" s="42"/>
      <c r="C19" s="66" t="s">
        <v>79</v>
      </c>
      <c r="D19" s="56"/>
      <c r="E19" s="67" t="str">
        <f>VLOOKUP(C10,'Formato descripción HU'!B6:O10,14,0)</f>
        <v>Registrar nuevo trabajador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47"/>
    </row>
    <row r="20" ht="19.5" customHeight="1">
      <c r="B20" s="42"/>
      <c r="C20" s="63"/>
      <c r="D20" s="64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47"/>
    </row>
    <row r="21" ht="9.75" customHeight="1">
      <c r="B21" s="4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ht="19.5" customHeight="1">
      <c r="B22" s="42"/>
      <c r="C22" s="73" t="s">
        <v>80</v>
      </c>
      <c r="D22" s="56"/>
      <c r="E22" s="58" t="str">
        <f>VLOOKUP(C10,'Formato descripción HU'!B6:O10,12,0)</f>
        <v>Se revisa que estén llenos todos los datos y si los datos del trabajador que ingresó ya existen, debe ingresar otro</v>
      </c>
      <c r="F22" s="57"/>
      <c r="G22" s="57"/>
      <c r="H22" s="56"/>
      <c r="I22" s="46"/>
      <c r="J22" s="73" t="s">
        <v>13</v>
      </c>
      <c r="K22" s="56"/>
      <c r="L22" s="58" t="str">
        <f>VLOOKUP(C10,'Formato descripción HU'!B6:O10,13,0)</f>
        <v>Validar que no se dupliquen trabajadores</v>
      </c>
      <c r="M22" s="57"/>
      <c r="N22" s="57"/>
      <c r="O22" s="56"/>
      <c r="P22" s="47"/>
    </row>
    <row r="23" ht="19.5" customHeight="1">
      <c r="B23" s="42"/>
      <c r="C23" s="60"/>
      <c r="D23" s="61"/>
      <c r="E23" s="60"/>
      <c r="H23" s="61"/>
      <c r="I23" s="46"/>
      <c r="J23" s="60"/>
      <c r="K23" s="61"/>
      <c r="L23" s="60"/>
      <c r="O23" s="61"/>
      <c r="P23" s="47"/>
    </row>
    <row r="24" ht="19.5" customHeight="1">
      <c r="B24" s="42"/>
      <c r="C24" s="63"/>
      <c r="D24" s="64"/>
      <c r="E24" s="63"/>
      <c r="F24" s="65"/>
      <c r="G24" s="65"/>
      <c r="H24" s="64"/>
      <c r="I24" s="46"/>
      <c r="J24" s="63"/>
      <c r="K24" s="64"/>
      <c r="L24" s="63"/>
      <c r="M24" s="65"/>
      <c r="N24" s="65"/>
      <c r="O24" s="64"/>
      <c r="P24" s="47"/>
    </row>
    <row r="25" ht="9.75" customHeight="1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