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Bachelorproef\Data\First Dump\"/>
    </mc:Choice>
  </mc:AlternateContent>
  <xr:revisionPtr revIDLastSave="0" documentId="13_ncr:1_{EA5A5C77-F909-4BB8-9D34-514CC83862CB}" xr6:coauthVersionLast="31" xr6:coauthVersionMax="31" xr10:uidLastSave="{00000000-0000-0000-0000-000000000000}"/>
  <bookViews>
    <workbookView xWindow="0" yWindow="0" windowWidth="28800" windowHeight="12210" activeTab="2" xr2:uid="{CC25EC5A-B2AD-4CAD-B490-9964F1A79953}"/>
  </bookViews>
  <sheets>
    <sheet name="Blad1" sheetId="1" r:id="rId1"/>
    <sheet name="Blad2" sheetId="5" r:id="rId2"/>
    <sheet name="Cyclus" sheetId="2" r:id="rId3"/>
    <sheet name="23" sheetId="3" r:id="rId4"/>
    <sheet name="24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4" i="2"/>
  <c r="I320" i="1"/>
  <c r="I319" i="1"/>
  <c r="F17" i="5" l="1"/>
  <c r="F18" i="5"/>
  <c r="F1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1" i="5"/>
  <c r="B1" i="5"/>
  <c r="A2" i="5" s="1"/>
  <c r="B2" i="5" s="1"/>
  <c r="A3" i="5" s="1"/>
  <c r="B3" i="5" s="1"/>
  <c r="A4" i="5" s="1"/>
  <c r="B4" i="5" s="1"/>
  <c r="A5" i="5" s="1"/>
  <c r="B5" i="5" s="1"/>
  <c r="A6" i="5" s="1"/>
  <c r="B6" i="5" s="1"/>
  <c r="A7" i="5" s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A13" i="5" s="1"/>
  <c r="B13" i="5" s="1"/>
  <c r="A14" i="5" s="1"/>
  <c r="B14" i="5" s="1"/>
  <c r="A15" i="5" s="1"/>
  <c r="B15" i="5" s="1"/>
  <c r="A16" i="5" s="1"/>
  <c r="B16" i="5" s="1"/>
  <c r="A17" i="5" s="1"/>
  <c r="B17" i="5" s="1"/>
  <c r="A18" i="5" s="1"/>
  <c r="B18" i="5" s="1"/>
  <c r="A19" i="5" s="1"/>
  <c r="B19" i="5" s="1"/>
  <c r="A20" i="5" s="1"/>
  <c r="B20" i="5" s="1"/>
  <c r="A21" i="5" s="1"/>
  <c r="B21" i="5" s="1"/>
  <c r="A22" i="5" s="1"/>
  <c r="B22" i="5" s="1"/>
  <c r="A23" i="5" s="1"/>
  <c r="B23" i="5" s="1"/>
  <c r="A24" i="5" s="1"/>
  <c r="B24" i="5" s="1"/>
  <c r="A25" i="5" s="1"/>
  <c r="B25" i="5" s="1"/>
  <c r="A26" i="5" s="1"/>
  <c r="B26" i="5" s="1"/>
  <c r="A27" i="5" s="1"/>
  <c r="B27" i="5" s="1"/>
  <c r="A28" i="5" s="1"/>
  <c r="B28" i="5" s="1"/>
  <c r="A29" i="5" s="1"/>
  <c r="B29" i="5" s="1"/>
  <c r="A30" i="5" s="1"/>
  <c r="B30" i="5" s="1"/>
  <c r="A31" i="5" s="1"/>
  <c r="B31" i="5" s="1"/>
  <c r="A32" i="5" s="1"/>
  <c r="B32" i="5" s="1"/>
  <c r="D319" i="4" l="1"/>
  <c r="E319" i="4" s="1"/>
  <c r="F319" i="4" s="1"/>
  <c r="J313" i="4"/>
  <c r="K313" i="4" s="1"/>
  <c r="L313" i="4" s="1"/>
  <c r="K307" i="4"/>
  <c r="L307" i="4" s="1"/>
  <c r="J307" i="4"/>
  <c r="K301" i="4"/>
  <c r="L301" i="4" s="1"/>
  <c r="J301" i="4"/>
  <c r="J295" i="4"/>
  <c r="K295" i="4" s="1"/>
  <c r="L295" i="4" s="1"/>
  <c r="J289" i="4"/>
  <c r="K289" i="4" s="1"/>
  <c r="L289" i="4" s="1"/>
  <c r="J283" i="4"/>
  <c r="K283" i="4" s="1"/>
  <c r="L283" i="4" s="1"/>
  <c r="J277" i="4"/>
  <c r="K277" i="4" s="1"/>
  <c r="L277" i="4" s="1"/>
  <c r="J271" i="4"/>
  <c r="K271" i="4" s="1"/>
  <c r="L271" i="4" s="1"/>
  <c r="J265" i="4"/>
  <c r="K265" i="4" s="1"/>
  <c r="L265" i="4" s="1"/>
  <c r="J259" i="4"/>
  <c r="K259" i="4" s="1"/>
  <c r="L259" i="4" s="1"/>
  <c r="K253" i="4"/>
  <c r="L253" i="4" s="1"/>
  <c r="J253" i="4"/>
  <c r="J247" i="4"/>
  <c r="K247" i="4" s="1"/>
  <c r="L247" i="4" s="1"/>
  <c r="J241" i="4"/>
  <c r="K241" i="4" s="1"/>
  <c r="L241" i="4" s="1"/>
  <c r="J235" i="4"/>
  <c r="K235" i="4" s="1"/>
  <c r="L235" i="4" s="1"/>
  <c r="J229" i="4"/>
  <c r="K229" i="4" s="1"/>
  <c r="L229" i="4" s="1"/>
  <c r="J223" i="4"/>
  <c r="K223" i="4" s="1"/>
  <c r="L223" i="4" s="1"/>
  <c r="J217" i="4"/>
  <c r="K217" i="4" s="1"/>
  <c r="L217" i="4" s="1"/>
  <c r="K211" i="4"/>
  <c r="L211" i="4" s="1"/>
  <c r="J211" i="4"/>
  <c r="K205" i="4"/>
  <c r="L205" i="4" s="1"/>
  <c r="J205" i="4"/>
  <c r="J199" i="4"/>
  <c r="K199" i="4" s="1"/>
  <c r="L199" i="4" s="1"/>
  <c r="I199" i="4"/>
  <c r="J193" i="4"/>
  <c r="K193" i="4" s="1"/>
  <c r="L193" i="4" s="1"/>
  <c r="J187" i="4"/>
  <c r="K187" i="4" s="1"/>
  <c r="L187" i="4" s="1"/>
  <c r="J181" i="4"/>
  <c r="K181" i="4" s="1"/>
  <c r="L181" i="4" s="1"/>
  <c r="J175" i="4"/>
  <c r="K175" i="4" s="1"/>
  <c r="L175" i="4" s="1"/>
  <c r="J169" i="4"/>
  <c r="K169" i="4" s="1"/>
  <c r="L169" i="4" s="1"/>
  <c r="J163" i="4"/>
  <c r="K163" i="4" s="1"/>
  <c r="L163" i="4" s="1"/>
  <c r="K157" i="4"/>
  <c r="L157" i="4" s="1"/>
  <c r="J157" i="4"/>
  <c r="K151" i="4"/>
  <c r="L151" i="4" s="1"/>
  <c r="J151" i="4"/>
  <c r="J145" i="4"/>
  <c r="K145" i="4" s="1"/>
  <c r="L145" i="4" s="1"/>
  <c r="J139" i="4"/>
  <c r="K139" i="4" s="1"/>
  <c r="L139" i="4" s="1"/>
  <c r="J133" i="4"/>
  <c r="K133" i="4" s="1"/>
  <c r="L133" i="4" s="1"/>
  <c r="J127" i="4"/>
  <c r="K127" i="4" s="1"/>
  <c r="L127" i="4" s="1"/>
  <c r="J121" i="4"/>
  <c r="K121" i="4" s="1"/>
  <c r="L121" i="4" s="1"/>
  <c r="J115" i="4"/>
  <c r="K115" i="4" s="1"/>
  <c r="L115" i="4" s="1"/>
  <c r="K109" i="4"/>
  <c r="L109" i="4" s="1"/>
  <c r="J109" i="4"/>
  <c r="K103" i="4"/>
  <c r="L103" i="4" s="1"/>
  <c r="J103" i="4"/>
  <c r="J97" i="4"/>
  <c r="K97" i="4" s="1"/>
  <c r="L97" i="4" s="1"/>
  <c r="J91" i="4"/>
  <c r="K91" i="4" s="1"/>
  <c r="L91" i="4" s="1"/>
  <c r="J85" i="4"/>
  <c r="K85" i="4" s="1"/>
  <c r="L85" i="4" s="1"/>
  <c r="J79" i="4"/>
  <c r="K79" i="4" s="1"/>
  <c r="L79" i="4" s="1"/>
  <c r="J73" i="4"/>
  <c r="K73" i="4" s="1"/>
  <c r="L73" i="4" s="1"/>
  <c r="J67" i="4"/>
  <c r="K67" i="4" s="1"/>
  <c r="L67" i="4" s="1"/>
  <c r="K61" i="4"/>
  <c r="L61" i="4" s="1"/>
  <c r="J61" i="4"/>
  <c r="K55" i="4"/>
  <c r="L55" i="4" s="1"/>
  <c r="J55" i="4"/>
  <c r="J49" i="4"/>
  <c r="K49" i="4" s="1"/>
  <c r="L49" i="4" s="1"/>
  <c r="J43" i="4"/>
  <c r="K43" i="4" s="1"/>
  <c r="L43" i="4" s="1"/>
  <c r="J37" i="4"/>
  <c r="K37" i="4" s="1"/>
  <c r="L37" i="4" s="1"/>
  <c r="J31" i="4"/>
  <c r="K31" i="4" s="1"/>
  <c r="L31" i="4" s="1"/>
  <c r="D29" i="4"/>
  <c r="D28" i="4"/>
  <c r="J313" i="3"/>
  <c r="K313" i="3" s="1"/>
  <c r="L313" i="3" s="1"/>
  <c r="J307" i="3"/>
  <c r="K307" i="3" s="1"/>
  <c r="L307" i="3" s="1"/>
  <c r="J301" i="3"/>
  <c r="K301" i="3" s="1"/>
  <c r="L301" i="3" s="1"/>
  <c r="J295" i="3"/>
  <c r="K295" i="3" s="1"/>
  <c r="L295" i="3" s="1"/>
  <c r="J289" i="3"/>
  <c r="K289" i="3" s="1"/>
  <c r="L289" i="3" s="1"/>
  <c r="J283" i="3"/>
  <c r="K283" i="3" s="1"/>
  <c r="L283" i="3" s="1"/>
  <c r="K277" i="3"/>
  <c r="L277" i="3" s="1"/>
  <c r="J277" i="3"/>
  <c r="J271" i="3"/>
  <c r="K271" i="3" s="1"/>
  <c r="L271" i="3" s="1"/>
  <c r="J265" i="3"/>
  <c r="K265" i="3" s="1"/>
  <c r="L265" i="3" s="1"/>
  <c r="J259" i="3"/>
  <c r="K259" i="3" s="1"/>
  <c r="L259" i="3" s="1"/>
  <c r="K253" i="3"/>
  <c r="L253" i="3" s="1"/>
  <c r="J253" i="3"/>
  <c r="J247" i="3"/>
  <c r="K247" i="3" s="1"/>
  <c r="L247" i="3" s="1"/>
  <c r="J241" i="3"/>
  <c r="K241" i="3" s="1"/>
  <c r="L241" i="3" s="1"/>
  <c r="J235" i="3"/>
  <c r="K235" i="3" s="1"/>
  <c r="L235" i="3" s="1"/>
  <c r="K229" i="3"/>
  <c r="L229" i="3" s="1"/>
  <c r="J229" i="3"/>
  <c r="J223" i="3"/>
  <c r="K223" i="3" s="1"/>
  <c r="L223" i="3" s="1"/>
  <c r="J217" i="3"/>
  <c r="K217" i="3" s="1"/>
  <c r="L217" i="3" s="1"/>
  <c r="J211" i="3"/>
  <c r="K211" i="3" s="1"/>
  <c r="L211" i="3" s="1"/>
  <c r="K205" i="3"/>
  <c r="L205" i="3" s="1"/>
  <c r="J205" i="3"/>
  <c r="J199" i="3"/>
  <c r="K199" i="3" s="1"/>
  <c r="L199" i="3" s="1"/>
  <c r="I199" i="3"/>
  <c r="J193" i="3"/>
  <c r="K193" i="3" s="1"/>
  <c r="L193" i="3" s="1"/>
  <c r="J187" i="3"/>
  <c r="K187" i="3" s="1"/>
  <c r="L187" i="3" s="1"/>
  <c r="L181" i="3"/>
  <c r="K181" i="3"/>
  <c r="J181" i="3"/>
  <c r="K175" i="3"/>
  <c r="L175" i="3" s="1"/>
  <c r="J175" i="3"/>
  <c r="J169" i="3"/>
  <c r="K169" i="3" s="1"/>
  <c r="L169" i="3" s="1"/>
  <c r="J163" i="3"/>
  <c r="K163" i="3" s="1"/>
  <c r="L163" i="3" s="1"/>
  <c r="L157" i="3"/>
  <c r="K157" i="3"/>
  <c r="J157" i="3"/>
  <c r="K151" i="3"/>
  <c r="L151" i="3" s="1"/>
  <c r="J151" i="3"/>
  <c r="J145" i="3"/>
  <c r="K145" i="3" s="1"/>
  <c r="L145" i="3" s="1"/>
  <c r="J139" i="3"/>
  <c r="K139" i="3" s="1"/>
  <c r="L139" i="3" s="1"/>
  <c r="L133" i="3"/>
  <c r="K133" i="3"/>
  <c r="J133" i="3"/>
  <c r="K127" i="3"/>
  <c r="L127" i="3" s="1"/>
  <c r="J127" i="3"/>
  <c r="J121" i="3"/>
  <c r="K121" i="3" s="1"/>
  <c r="L121" i="3" s="1"/>
  <c r="J115" i="3"/>
  <c r="K115" i="3" s="1"/>
  <c r="L115" i="3" s="1"/>
  <c r="L109" i="3"/>
  <c r="K109" i="3"/>
  <c r="J109" i="3"/>
  <c r="K103" i="3"/>
  <c r="L103" i="3" s="1"/>
  <c r="J103" i="3"/>
  <c r="J97" i="3"/>
  <c r="K97" i="3" s="1"/>
  <c r="L97" i="3" s="1"/>
  <c r="J91" i="3"/>
  <c r="K91" i="3" s="1"/>
  <c r="L91" i="3" s="1"/>
  <c r="J85" i="3"/>
  <c r="K85" i="3" s="1"/>
  <c r="L85" i="3" s="1"/>
  <c r="L79" i="3"/>
  <c r="K79" i="3"/>
  <c r="J79" i="3"/>
  <c r="K73" i="3"/>
  <c r="L73" i="3" s="1"/>
  <c r="J73" i="3"/>
  <c r="J67" i="3"/>
  <c r="K67" i="3" s="1"/>
  <c r="L67" i="3" s="1"/>
  <c r="J61" i="3"/>
  <c r="K61" i="3" s="1"/>
  <c r="L61" i="3" s="1"/>
  <c r="L55" i="3"/>
  <c r="K55" i="3"/>
  <c r="J55" i="3"/>
  <c r="K49" i="3"/>
  <c r="L49" i="3" s="1"/>
  <c r="J49" i="3"/>
  <c r="J43" i="3"/>
  <c r="K43" i="3" s="1"/>
  <c r="L43" i="3" s="1"/>
  <c r="J37" i="3"/>
  <c r="K37" i="3" s="1"/>
  <c r="L37" i="3" s="1"/>
  <c r="L31" i="3"/>
  <c r="K31" i="3"/>
  <c r="J31" i="3"/>
  <c r="D29" i="3"/>
  <c r="D28" i="3"/>
  <c r="D28" i="1" l="1"/>
  <c r="I97" i="1" l="1"/>
  <c r="J31" i="1"/>
  <c r="K31" i="1" s="1"/>
  <c r="L31" i="1" s="1"/>
  <c r="J37" i="1"/>
  <c r="K37" i="1" s="1"/>
  <c r="L37" i="1" s="1"/>
  <c r="J43" i="1"/>
  <c r="K43" i="1" s="1"/>
  <c r="L43" i="1" s="1"/>
  <c r="J49" i="1"/>
  <c r="K49" i="1" s="1"/>
  <c r="L49" i="1" s="1"/>
  <c r="J55" i="1"/>
  <c r="K55" i="1" s="1"/>
  <c r="L55" i="1" s="1"/>
  <c r="J61" i="1"/>
  <c r="K61" i="1" s="1"/>
  <c r="L61" i="1" s="1"/>
  <c r="J67" i="1"/>
  <c r="K67" i="1" s="1"/>
  <c r="L67" i="1" s="1"/>
  <c r="K73" i="1"/>
  <c r="L73" i="1" s="1"/>
  <c r="J73" i="1"/>
  <c r="J79" i="1"/>
  <c r="K79" i="1" s="1"/>
  <c r="L79" i="1" s="1"/>
  <c r="J85" i="1"/>
  <c r="K85" i="1" s="1"/>
  <c r="L85" i="1" s="1"/>
  <c r="K91" i="1"/>
  <c r="L91" i="1" s="1"/>
  <c r="J91" i="1"/>
  <c r="J97" i="1"/>
  <c r="K97" i="1" s="1"/>
  <c r="L97" i="1" s="1"/>
  <c r="K103" i="1"/>
  <c r="L103" i="1" s="1"/>
  <c r="J103" i="1"/>
  <c r="J109" i="1"/>
  <c r="K109" i="1" s="1"/>
  <c r="L109" i="1" s="1"/>
  <c r="K115" i="1"/>
  <c r="L115" i="1" s="1"/>
  <c r="J115" i="1"/>
  <c r="J121" i="1"/>
  <c r="K121" i="1" s="1"/>
  <c r="L121" i="1" s="1"/>
  <c r="J223" i="1"/>
  <c r="K223" i="1" s="1"/>
  <c r="L223" i="1" s="1"/>
  <c r="J229" i="1"/>
  <c r="K229" i="1" s="1"/>
  <c r="L229" i="1" s="1"/>
  <c r="J235" i="1"/>
  <c r="K235" i="1" s="1"/>
  <c r="L235" i="1" s="1"/>
  <c r="J241" i="1"/>
  <c r="K241" i="1" s="1"/>
  <c r="L241" i="1" s="1"/>
  <c r="J247" i="1"/>
  <c r="K247" i="1" s="1"/>
  <c r="L247" i="1" s="1"/>
  <c r="J253" i="1"/>
  <c r="K253" i="1" s="1"/>
  <c r="L253" i="1" s="1"/>
  <c r="J259" i="1"/>
  <c r="K259" i="1" s="1"/>
  <c r="L259" i="1" s="1"/>
  <c r="J265" i="1"/>
  <c r="K265" i="1" s="1"/>
  <c r="L265" i="1" s="1"/>
  <c r="J271" i="1"/>
  <c r="K271" i="1" s="1"/>
  <c r="L271" i="1" s="1"/>
  <c r="J277" i="1"/>
  <c r="K277" i="1" s="1"/>
  <c r="L277" i="1" s="1"/>
  <c r="J283" i="1"/>
  <c r="K283" i="1" s="1"/>
  <c r="L283" i="1" s="1"/>
  <c r="J289" i="1"/>
  <c r="K289" i="1" s="1"/>
  <c r="L289" i="1" s="1"/>
  <c r="J295" i="1"/>
  <c r="K295" i="1" s="1"/>
  <c r="L295" i="1" s="1"/>
  <c r="J301" i="1"/>
  <c r="K301" i="1" s="1"/>
  <c r="L301" i="1" s="1"/>
  <c r="J307" i="1"/>
  <c r="K307" i="1" s="1"/>
  <c r="L307" i="1" s="1"/>
  <c r="J313" i="1"/>
  <c r="K313" i="1" s="1"/>
  <c r="L313" i="1" s="1"/>
  <c r="J217" i="1"/>
  <c r="K217" i="1" s="1"/>
  <c r="L217" i="1" s="1"/>
  <c r="J211" i="1"/>
  <c r="K211" i="1" s="1"/>
  <c r="L211" i="1" s="1"/>
  <c r="J205" i="1"/>
  <c r="K205" i="1" s="1"/>
  <c r="L205" i="1" s="1"/>
  <c r="J199" i="1"/>
  <c r="K199" i="1" s="1"/>
  <c r="L199" i="1" s="1"/>
  <c r="J193" i="1"/>
  <c r="K193" i="1" s="1"/>
  <c r="L193" i="1" s="1"/>
  <c r="J187" i="1"/>
  <c r="K187" i="1" s="1"/>
  <c r="L187" i="1" s="1"/>
  <c r="J181" i="1"/>
  <c r="K181" i="1" s="1"/>
  <c r="L181" i="1" s="1"/>
  <c r="J175" i="1"/>
  <c r="K175" i="1" s="1"/>
  <c r="L175" i="1" s="1"/>
  <c r="J169" i="1"/>
  <c r="K169" i="1" s="1"/>
  <c r="L169" i="1" s="1"/>
  <c r="J163" i="1"/>
  <c r="K163" i="1" s="1"/>
  <c r="L163" i="1" s="1"/>
  <c r="J157" i="1"/>
  <c r="K157" i="1" s="1"/>
  <c r="L157" i="1" s="1"/>
  <c r="J151" i="1"/>
  <c r="K151" i="1" s="1"/>
  <c r="L151" i="1" s="1"/>
  <c r="J145" i="1"/>
  <c r="K145" i="1" s="1"/>
  <c r="L145" i="1" s="1"/>
  <c r="J139" i="1"/>
  <c r="K139" i="1" s="1"/>
  <c r="L139" i="1" s="1"/>
  <c r="J133" i="1"/>
  <c r="K133" i="1" s="1"/>
  <c r="L133" i="1" s="1"/>
  <c r="J127" i="1"/>
  <c r="K127" i="1" s="1"/>
  <c r="L127" i="1" s="1"/>
  <c r="I205" i="1"/>
  <c r="D29" i="1" l="1"/>
  <c r="D319" i="1"/>
  <c r="E319" i="1" s="1"/>
  <c r="F319" i="1" s="1"/>
</calcChain>
</file>

<file path=xl/sharedStrings.xml><?xml version="1.0" encoding="utf-8"?>
<sst xmlns="http://schemas.openxmlformats.org/spreadsheetml/2006/main" count="1211" uniqueCount="190">
  <si>
    <t>5c</t>
  </si>
  <si>
    <t>5f</t>
  </si>
  <si>
    <t>6c</t>
  </si>
  <si>
    <t>3c</t>
  </si>
  <si>
    <t>0f</t>
  </si>
  <si>
    <t>8c</t>
  </si>
  <si>
    <t>0b</t>
  </si>
  <si>
    <t>0d</t>
  </si>
  <si>
    <t>b0</t>
  </si>
  <si>
    <t>c8</t>
  </si>
  <si>
    <t>dd</t>
  </si>
  <si>
    <t>b7</t>
  </si>
  <si>
    <t>bd</t>
  </si>
  <si>
    <t>c9</t>
  </si>
  <si>
    <t>4c</t>
  </si>
  <si>
    <t>da</t>
  </si>
  <si>
    <t>e5</t>
  </si>
  <si>
    <t>9d</t>
  </si>
  <si>
    <t>ed</t>
  </si>
  <si>
    <t>ee</t>
  </si>
  <si>
    <t>ef</t>
  </si>
  <si>
    <t>f3</t>
  </si>
  <si>
    <t>7c</t>
  </si>
  <si>
    <t>f7</t>
  </si>
  <si>
    <t>8e</t>
  </si>
  <si>
    <t>a2</t>
  </si>
  <si>
    <t>ae</t>
  </si>
  <si>
    <t>a8</t>
  </si>
  <si>
    <t>e4</t>
  </si>
  <si>
    <t>a0</t>
  </si>
  <si>
    <t>0c</t>
  </si>
  <si>
    <t>a5</t>
  </si>
  <si>
    <t>c3</t>
  </si>
  <si>
    <t>e2</t>
  </si>
  <si>
    <t>1e</t>
  </si>
  <si>
    <t>e8</t>
  </si>
  <si>
    <t>d9</t>
  </si>
  <si>
    <t>bc</t>
  </si>
  <si>
    <t>df</t>
  </si>
  <si>
    <t>e0</t>
  </si>
  <si>
    <t>c4</t>
  </si>
  <si>
    <t>dc</t>
  </si>
  <si>
    <t>c1</t>
  </si>
  <si>
    <t>ac</t>
  </si>
  <si>
    <t>f0</t>
  </si>
  <si>
    <t>fc</t>
  </si>
  <si>
    <t>f2</t>
  </si>
  <si>
    <t>cd</t>
  </si>
  <si>
    <t>cc</t>
  </si>
  <si>
    <t>bb</t>
  </si>
  <si>
    <t>b1</t>
  </si>
  <si>
    <t>b9</t>
  </si>
  <si>
    <t>d0</t>
  </si>
  <si>
    <t>f8</t>
  </si>
  <si>
    <t>fa</t>
  </si>
  <si>
    <t>be</t>
  </si>
  <si>
    <t>ab</t>
  </si>
  <si>
    <t>ca</t>
  </si>
  <si>
    <t>5a</t>
  </si>
  <si>
    <t>a6</t>
  </si>
  <si>
    <t>5e</t>
  </si>
  <si>
    <t>1a</t>
  </si>
  <si>
    <t>ff</t>
  </si>
  <si>
    <t>6a</t>
  </si>
  <si>
    <t>9e</t>
  </si>
  <si>
    <t>Hex</t>
  </si>
  <si>
    <t>Minutes</t>
  </si>
  <si>
    <t>Hours</t>
  </si>
  <si>
    <t>Days</t>
  </si>
  <si>
    <t>543c</t>
  </si>
  <si>
    <t>Gevonden door Byte 27 te lezen</t>
  </si>
  <si>
    <t>Hex2Dec</t>
  </si>
  <si>
    <t>05</t>
  </si>
  <si>
    <t>02</t>
  </si>
  <si>
    <t>08</t>
  </si>
  <si>
    <t>06</t>
  </si>
  <si>
    <t>00</t>
  </si>
  <si>
    <t>07</t>
  </si>
  <si>
    <t>04</t>
  </si>
  <si>
    <t>01</t>
  </si>
  <si>
    <t>03</t>
  </si>
  <si>
    <t>Start blok</t>
  </si>
  <si>
    <t>Raw MG/DL</t>
  </si>
  <si>
    <t>Deze block word overschreven door de current trent block aangezien de vorige history start block 13 is</t>
  </si>
  <si>
    <t>BLOCK</t>
  </si>
  <si>
    <t>Glucose</t>
  </si>
  <si>
    <t>Overschrijven</t>
  </si>
  <si>
    <t>Naar boven</t>
  </si>
  <si>
    <t>Gevonden door Byte 28 te lezen</t>
  </si>
  <si>
    <t>Byte</t>
  </si>
  <si>
    <t>d8</t>
  </si>
  <si>
    <t>e1</t>
  </si>
  <si>
    <t>b4</t>
  </si>
  <si>
    <t>9c</t>
  </si>
  <si>
    <t>aa</t>
  </si>
  <si>
    <t>a4</t>
  </si>
  <si>
    <t>a1</t>
  </si>
  <si>
    <t>2f</t>
  </si>
  <si>
    <t>1b</t>
  </si>
  <si>
    <t>9b</t>
  </si>
  <si>
    <t>5b</t>
  </si>
  <si>
    <t>d2</t>
  </si>
  <si>
    <t>c2</t>
  </si>
  <si>
    <t>7f</t>
  </si>
  <si>
    <t>2c</t>
  </si>
  <si>
    <t>de</t>
  </si>
  <si>
    <t>Overeden</t>
  </si>
  <si>
    <t>Cyclus</t>
  </si>
  <si>
    <t>Meest recente glucose waarde</t>
  </si>
  <si>
    <t>RECENT</t>
  </si>
  <si>
    <t>OUDST</t>
  </si>
  <si>
    <t>35</t>
  </si>
  <si>
    <t>11</t>
  </si>
  <si>
    <t>39</t>
  </si>
  <si>
    <t>68</t>
  </si>
  <si>
    <t>88</t>
  </si>
  <si>
    <t>32</t>
  </si>
  <si>
    <t>59</t>
  </si>
  <si>
    <t>19</t>
  </si>
  <si>
    <t>80</t>
  </si>
  <si>
    <t>54</t>
  </si>
  <si>
    <t>48</t>
  </si>
  <si>
    <t>58</t>
  </si>
  <si>
    <t>70</t>
  </si>
  <si>
    <t>98</t>
  </si>
  <si>
    <t>74</t>
  </si>
  <si>
    <t>96</t>
  </si>
  <si>
    <t>90</t>
  </si>
  <si>
    <t>76</t>
  </si>
  <si>
    <t>81</t>
  </si>
  <si>
    <t>52</t>
  </si>
  <si>
    <t>40</t>
  </si>
  <si>
    <t>44</t>
  </si>
  <si>
    <t>69</t>
  </si>
  <si>
    <t>64</t>
  </si>
  <si>
    <t>22</t>
  </si>
  <si>
    <t>94</t>
  </si>
  <si>
    <t>82</t>
  </si>
  <si>
    <t>50</t>
  </si>
  <si>
    <t>93</t>
  </si>
  <si>
    <t>21</t>
  </si>
  <si>
    <t>20</t>
  </si>
  <si>
    <t>42</t>
  </si>
  <si>
    <t>18</t>
  </si>
  <si>
    <t>09</t>
  </si>
  <si>
    <t>34</t>
  </si>
  <si>
    <t>92</t>
  </si>
  <si>
    <t>Word verwijderd</t>
  </si>
  <si>
    <t>Meest recent</t>
  </si>
  <si>
    <t>04A8</t>
  </si>
  <si>
    <t>04A0</t>
  </si>
  <si>
    <t>04A5</t>
  </si>
  <si>
    <t>04C3</t>
  </si>
  <si>
    <t>051E</t>
  </si>
  <si>
    <t>04BC</t>
  </si>
  <si>
    <t>05C1</t>
  </si>
  <si>
    <t>03F0</t>
  </si>
  <si>
    <t>037C</t>
  </si>
  <si>
    <t>04F2</t>
  </si>
  <si>
    <t>04CD</t>
  </si>
  <si>
    <t>04BB</t>
  </si>
  <si>
    <t>04B1</t>
  </si>
  <si>
    <t>04B9</t>
  </si>
  <si>
    <t>04D0</t>
  </si>
  <si>
    <t>04F8</t>
  </si>
  <si>
    <t>04FA</t>
  </si>
  <si>
    <t>04BE</t>
  </si>
  <si>
    <t>04AB</t>
  </si>
  <si>
    <t>Index</t>
  </si>
  <si>
    <t>mg/dL</t>
  </si>
  <si>
    <t>05B7</t>
  </si>
  <si>
    <t>05BD</t>
  </si>
  <si>
    <t>05C9</t>
  </si>
  <si>
    <t>05DA</t>
  </si>
  <si>
    <t>05ED</t>
  </si>
  <si>
    <t>05EE</t>
  </si>
  <si>
    <t>05EF</t>
  </si>
  <si>
    <t>05F3</t>
  </si>
  <si>
    <t>05F7</t>
  </si>
  <si>
    <t>058E</t>
  </si>
  <si>
    <t>05A2</t>
  </si>
  <si>
    <t>05AE</t>
  </si>
  <si>
    <t>05B0</t>
  </si>
  <si>
    <t>05E5</t>
  </si>
  <si>
    <t>0594</t>
  </si>
  <si>
    <t>0599</t>
  </si>
  <si>
    <t>Recent</t>
  </si>
  <si>
    <t>Oudst</t>
  </si>
  <si>
    <t>==&gt;</t>
  </si>
  <si>
    <t>Sorteren in juiste volgorde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</si>
</sst>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0666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0" xfId="0" applyBorder="1"/>
    <xf numFmtId="0" fontId="0" fillId="9" borderId="0" xfId="0" applyFill="1" applyBorder="1"/>
    <xf numFmtId="0" fontId="0" fillId="10" borderId="0" xfId="0" applyFill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8" borderId="0" xfId="0" applyFill="1" applyBorder="1"/>
    <xf numFmtId="0" fontId="1" fillId="11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8" borderId="4" xfId="0" applyFill="1" applyBorder="1"/>
    <xf numFmtId="0" fontId="0" fillId="0" borderId="4" xfId="0" applyFill="1" applyBorder="1"/>
    <xf numFmtId="0" fontId="0" fillId="0" borderId="5" xfId="0" applyBorder="1"/>
    <xf numFmtId="49" fontId="0" fillId="0" borderId="0" xfId="0" applyNumberFormat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20" fontId="0" fillId="0" borderId="0" xfId="0" applyNumberFormat="1"/>
    <xf numFmtId="0" fontId="2" fillId="0" borderId="0" xfId="0" applyFont="1" applyFill="1"/>
    <xf numFmtId="49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12" borderId="0" xfId="0" applyFill="1" applyAlignment="1">
      <alignment horizontal="center"/>
    </xf>
    <xf numFmtId="0" fontId="3" fillId="0" borderId="12" xfId="0" applyFont="1" applyBorder="1" applyAlignment="1">
      <alignment vertical="center" wrapText="1"/>
    </xf>
    <xf numFmtId="0" fontId="3" fillId="18" borderId="12" xfId="0" applyFont="1" applyFill="1" applyBorder="1" applyAlignment="1">
      <alignment vertical="center" wrapText="1"/>
    </xf>
    <xf numFmtId="0" fontId="3" fillId="19" borderId="12" xfId="0" applyFont="1" applyFill="1" applyBorder="1" applyAlignment="1">
      <alignment vertical="center" wrapText="1"/>
    </xf>
    <xf numFmtId="0" fontId="3" fillId="0" borderId="0" xfId="0" applyFont="1"/>
    <xf numFmtId="11" fontId="3" fillId="0" borderId="0" xfId="0" quotePrefix="1" applyNumberFormat="1" applyFont="1"/>
    <xf numFmtId="0" fontId="3" fillId="19" borderId="12" xfId="0" quotePrefix="1" applyFont="1" applyFill="1" applyBorder="1" applyAlignment="1">
      <alignment vertical="center" wrapText="1"/>
    </xf>
    <xf numFmtId="0" fontId="3" fillId="0" borderId="12" xfId="0" quotePrefix="1" applyFont="1" applyBorder="1" applyAlignment="1">
      <alignment vertical="center" wrapText="1"/>
    </xf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C8A5-8386-42B6-8980-20BB90D7A0A6}">
  <dimension ref="A1:P361"/>
  <sheetViews>
    <sheetView topLeftCell="A62" zoomScale="85" zoomScaleNormal="85" workbookViewId="0">
      <selection activeCell="I321" sqref="I321"/>
    </sheetView>
  </sheetViews>
  <sheetFormatPr defaultRowHeight="15" x14ac:dyDescent="0.25"/>
  <cols>
    <col min="1" max="1" width="12.7109375" style="1" bestFit="1" customWidth="1"/>
    <col min="2" max="2" width="9.140625" style="1"/>
    <col min="8" max="8" width="10.28515625" bestFit="1" customWidth="1"/>
    <col min="9" max="9" width="29.85546875" bestFit="1" customWidth="1"/>
    <col min="11" max="11" width="8.85546875" bestFit="1" customWidth="1"/>
    <col min="12" max="12" width="21.140625" bestFit="1" customWidth="1"/>
  </cols>
  <sheetData>
    <row r="1" spans="1:12" x14ac:dyDescent="0.25">
      <c r="A1" s="1" t="s">
        <v>89</v>
      </c>
      <c r="B1" s="1" t="s">
        <v>65</v>
      </c>
    </row>
    <row r="2" spans="1:12" x14ac:dyDescent="0.25">
      <c r="A2" s="1">
        <v>1</v>
      </c>
      <c r="B2" s="26" t="s">
        <v>0</v>
      </c>
      <c r="C2" s="6"/>
      <c r="E2" s="6"/>
      <c r="L2" s="6"/>
    </row>
    <row r="3" spans="1:12" x14ac:dyDescent="0.25">
      <c r="A3" s="1">
        <v>2</v>
      </c>
      <c r="B3" s="26" t="s">
        <v>1</v>
      </c>
      <c r="C3" s="6"/>
      <c r="E3" s="6"/>
      <c r="L3" s="6"/>
    </row>
    <row r="4" spans="1:12" x14ac:dyDescent="0.25">
      <c r="A4" s="1">
        <v>3</v>
      </c>
      <c r="B4" s="26">
        <v>60</v>
      </c>
      <c r="C4" s="6"/>
      <c r="E4" s="6"/>
      <c r="L4" s="6"/>
    </row>
    <row r="5" spans="1:12" x14ac:dyDescent="0.25">
      <c r="A5" s="1">
        <v>4</v>
      </c>
      <c r="B5" s="26">
        <v>54</v>
      </c>
      <c r="C5" s="6"/>
      <c r="E5" s="6"/>
    </row>
    <row r="6" spans="1:12" x14ac:dyDescent="0.25">
      <c r="A6" s="1">
        <v>5</v>
      </c>
      <c r="B6" s="26" t="s">
        <v>72</v>
      </c>
      <c r="C6" s="6"/>
      <c r="E6" s="6"/>
    </row>
    <row r="7" spans="1:12" x14ac:dyDescent="0.25">
      <c r="A7" s="1">
        <v>6</v>
      </c>
      <c r="B7" s="26" t="s">
        <v>76</v>
      </c>
      <c r="C7" s="6"/>
      <c r="E7" s="6"/>
    </row>
    <row r="8" spans="1:12" x14ac:dyDescent="0.25">
      <c r="A8" s="1">
        <v>7</v>
      </c>
      <c r="B8" s="26" t="s">
        <v>80</v>
      </c>
      <c r="C8" s="6"/>
      <c r="E8" s="6"/>
    </row>
    <row r="9" spans="1:12" x14ac:dyDescent="0.25">
      <c r="A9" s="1">
        <v>8</v>
      </c>
      <c r="B9" s="26" t="s">
        <v>2</v>
      </c>
      <c r="C9" s="6"/>
      <c r="E9" s="6"/>
    </row>
    <row r="10" spans="1:12" x14ac:dyDescent="0.25">
      <c r="A10" s="1">
        <v>9</v>
      </c>
      <c r="B10" s="26">
        <v>51</v>
      </c>
      <c r="C10" s="6"/>
      <c r="E10" s="6"/>
    </row>
    <row r="11" spans="1:12" x14ac:dyDescent="0.25">
      <c r="A11" s="1">
        <v>10</v>
      </c>
      <c r="B11" s="26" t="s">
        <v>78</v>
      </c>
      <c r="C11" s="6"/>
      <c r="E11" s="6"/>
    </row>
    <row r="12" spans="1:12" x14ac:dyDescent="0.25">
      <c r="A12" s="1">
        <v>11</v>
      </c>
      <c r="B12" s="26" t="s">
        <v>3</v>
      </c>
      <c r="C12" s="6"/>
      <c r="E12" s="6"/>
    </row>
    <row r="13" spans="1:12" x14ac:dyDescent="0.25">
      <c r="A13" s="1">
        <v>12</v>
      </c>
      <c r="B13" s="26">
        <v>54</v>
      </c>
      <c r="C13" s="6"/>
      <c r="E13" s="6"/>
    </row>
    <row r="14" spans="1:12" x14ac:dyDescent="0.25">
      <c r="A14" s="1">
        <v>13</v>
      </c>
      <c r="B14" s="26" t="s">
        <v>76</v>
      </c>
      <c r="C14" s="6"/>
      <c r="E14" s="6"/>
    </row>
    <row r="15" spans="1:12" x14ac:dyDescent="0.25">
      <c r="A15" s="1">
        <v>14</v>
      </c>
      <c r="B15" s="26" t="s">
        <v>76</v>
      </c>
      <c r="C15" s="6"/>
      <c r="E15" s="6"/>
    </row>
    <row r="16" spans="1:12" x14ac:dyDescent="0.25">
      <c r="A16" s="1">
        <v>15</v>
      </c>
      <c r="B16" s="26" t="s">
        <v>76</v>
      </c>
      <c r="C16" s="6"/>
      <c r="E16" s="6"/>
    </row>
    <row r="17" spans="1:14" x14ac:dyDescent="0.25">
      <c r="A17" s="1">
        <v>16</v>
      </c>
      <c r="B17" s="26" t="s">
        <v>76</v>
      </c>
      <c r="C17" s="6"/>
      <c r="E17" s="6"/>
    </row>
    <row r="18" spans="1:14" x14ac:dyDescent="0.25">
      <c r="A18" s="1">
        <v>17</v>
      </c>
      <c r="B18" s="26" t="s">
        <v>76</v>
      </c>
      <c r="C18" s="6"/>
      <c r="E18" s="6"/>
    </row>
    <row r="19" spans="1:14" x14ac:dyDescent="0.25">
      <c r="A19" s="1">
        <v>18</v>
      </c>
      <c r="B19" s="26" t="s">
        <v>76</v>
      </c>
      <c r="C19" s="6"/>
      <c r="E19" s="6"/>
    </row>
    <row r="20" spans="1:14" x14ac:dyDescent="0.25">
      <c r="A20" s="1">
        <v>19</v>
      </c>
      <c r="B20" s="26" t="s">
        <v>76</v>
      </c>
      <c r="E20" s="6"/>
    </row>
    <row r="21" spans="1:14" x14ac:dyDescent="0.25">
      <c r="A21" s="1">
        <v>20</v>
      </c>
      <c r="B21" s="26" t="s">
        <v>76</v>
      </c>
      <c r="E21" s="6"/>
    </row>
    <row r="22" spans="1:14" x14ac:dyDescent="0.25">
      <c r="A22" s="1">
        <v>21</v>
      </c>
      <c r="B22" s="26" t="s">
        <v>76</v>
      </c>
      <c r="E22" s="6"/>
    </row>
    <row r="23" spans="1:14" x14ac:dyDescent="0.25">
      <c r="A23" s="1">
        <v>22</v>
      </c>
      <c r="B23" s="26" t="s">
        <v>76</v>
      </c>
      <c r="E23" s="6"/>
    </row>
    <row r="24" spans="1:14" x14ac:dyDescent="0.25">
      <c r="A24" s="1">
        <v>23</v>
      </c>
      <c r="B24" s="26" t="s">
        <v>76</v>
      </c>
      <c r="E24" s="6"/>
    </row>
    <row r="25" spans="1:14" x14ac:dyDescent="0.25">
      <c r="A25" s="1">
        <v>24</v>
      </c>
      <c r="B25" s="26" t="s">
        <v>76</v>
      </c>
      <c r="E25" s="6"/>
    </row>
    <row r="26" spans="1:14" x14ac:dyDescent="0.25">
      <c r="A26" s="1">
        <v>25</v>
      </c>
      <c r="B26" s="26" t="s">
        <v>4</v>
      </c>
      <c r="E26" s="6"/>
    </row>
    <row r="27" spans="1:14" x14ac:dyDescent="0.25">
      <c r="A27" s="1">
        <v>26</v>
      </c>
      <c r="B27" s="26" t="s">
        <v>5</v>
      </c>
      <c r="D27" s="39"/>
      <c r="E27" s="6"/>
    </row>
    <row r="28" spans="1:14" x14ac:dyDescent="0.25">
      <c r="A28" s="1">
        <v>27</v>
      </c>
      <c r="B28" s="27" t="s">
        <v>6</v>
      </c>
      <c r="D28" s="3">
        <f>HEX2DEC(B28)</f>
        <v>11</v>
      </c>
      <c r="E28" s="6"/>
    </row>
    <row r="29" spans="1:14" ht="15.75" thickBot="1" x14ac:dyDescent="0.3">
      <c r="A29" s="1">
        <v>28</v>
      </c>
      <c r="B29" s="27" t="s">
        <v>7</v>
      </c>
      <c r="D29" s="4">
        <f>HEX2DEC(B29)</f>
        <v>13</v>
      </c>
      <c r="E29" s="6"/>
      <c r="F29" t="s">
        <v>107</v>
      </c>
      <c r="M29" s="43"/>
      <c r="N29" s="43"/>
    </row>
    <row r="30" spans="1:14" x14ac:dyDescent="0.25">
      <c r="A30" s="1">
        <v>29</v>
      </c>
      <c r="B30" s="28" t="s">
        <v>8</v>
      </c>
      <c r="E30" s="5">
        <v>0</v>
      </c>
      <c r="F30" s="4">
        <v>11</v>
      </c>
      <c r="J30" s="12" t="s">
        <v>65</v>
      </c>
      <c r="K30" s="12" t="s">
        <v>71</v>
      </c>
      <c r="L30" s="13" t="s">
        <v>82</v>
      </c>
    </row>
    <row r="31" spans="1:14" x14ac:dyDescent="0.25">
      <c r="A31" s="1">
        <v>30</v>
      </c>
      <c r="B31" s="28" t="s">
        <v>72</v>
      </c>
      <c r="E31" s="5"/>
      <c r="F31" s="4"/>
      <c r="J31" s="8" t="str">
        <f>_xlfn.CONCAT(B31,B30)</f>
        <v>05b0</v>
      </c>
      <c r="K31" s="8">
        <f>HEX2DEC(J31)</f>
        <v>1456</v>
      </c>
      <c r="L31" s="17" t="str">
        <f>MID(K31,1,LEN(K31)-1)</f>
        <v>145</v>
      </c>
    </row>
    <row r="32" spans="1:14" x14ac:dyDescent="0.25">
      <c r="A32" s="1">
        <v>31</v>
      </c>
      <c r="B32" s="28" t="s">
        <v>9</v>
      </c>
      <c r="E32" s="5"/>
    </row>
    <row r="33" spans="1:14" x14ac:dyDescent="0.25">
      <c r="A33" s="1">
        <v>32</v>
      </c>
      <c r="B33" s="28">
        <v>50</v>
      </c>
      <c r="E33" s="5"/>
    </row>
    <row r="34" spans="1:14" x14ac:dyDescent="0.25">
      <c r="A34" s="1">
        <v>33</v>
      </c>
      <c r="B34" s="28" t="s">
        <v>10</v>
      </c>
      <c r="E34" s="5"/>
    </row>
    <row r="35" spans="1:14" ht="15.75" thickBot="1" x14ac:dyDescent="0.3">
      <c r="A35" s="1">
        <v>34</v>
      </c>
      <c r="B35" s="28">
        <v>80</v>
      </c>
      <c r="E35" s="5"/>
      <c r="M35" s="43"/>
      <c r="N35" s="43"/>
    </row>
    <row r="36" spans="1:14" x14ac:dyDescent="0.25">
      <c r="A36" s="1">
        <v>35</v>
      </c>
      <c r="B36" s="28" t="s">
        <v>11</v>
      </c>
      <c r="E36" s="7">
        <v>1</v>
      </c>
      <c r="F36" s="4">
        <v>10</v>
      </c>
      <c r="J36" s="12" t="s">
        <v>65</v>
      </c>
      <c r="K36" s="12" t="s">
        <v>71</v>
      </c>
      <c r="L36" s="13" t="s">
        <v>82</v>
      </c>
    </row>
    <row r="37" spans="1:14" x14ac:dyDescent="0.25">
      <c r="A37" s="1">
        <v>36</v>
      </c>
      <c r="B37" s="28" t="s">
        <v>72</v>
      </c>
      <c r="E37" s="7"/>
      <c r="F37" s="4"/>
      <c r="J37" s="8" t="str">
        <f>_xlfn.CONCAT(B37,B36)</f>
        <v>05b7</v>
      </c>
      <c r="K37" s="8">
        <f>HEX2DEC(J37)</f>
        <v>1463</v>
      </c>
      <c r="L37" s="17" t="str">
        <f>MID(K37,1,LEN(K37)-1)</f>
        <v>146</v>
      </c>
    </row>
    <row r="38" spans="1:14" x14ac:dyDescent="0.25">
      <c r="A38" s="1">
        <v>37</v>
      </c>
      <c r="B38" s="28" t="s">
        <v>9</v>
      </c>
      <c r="E38" s="7"/>
    </row>
    <row r="39" spans="1:14" x14ac:dyDescent="0.25">
      <c r="A39" s="1">
        <v>38</v>
      </c>
      <c r="B39" s="28">
        <v>68</v>
      </c>
      <c r="E39" s="7"/>
    </row>
    <row r="40" spans="1:14" x14ac:dyDescent="0.25">
      <c r="A40" s="1">
        <v>39</v>
      </c>
      <c r="B40" s="28" t="s">
        <v>10</v>
      </c>
      <c r="E40" s="7"/>
    </row>
    <row r="41" spans="1:14" ht="15.75" thickBot="1" x14ac:dyDescent="0.3">
      <c r="A41" s="1">
        <v>40</v>
      </c>
      <c r="B41" s="28">
        <v>80</v>
      </c>
      <c r="E41" s="7"/>
      <c r="M41" s="43"/>
      <c r="N41" s="43"/>
    </row>
    <row r="42" spans="1:14" x14ac:dyDescent="0.25">
      <c r="A42" s="1">
        <v>41</v>
      </c>
      <c r="B42" s="28" t="s">
        <v>12</v>
      </c>
      <c r="E42" s="5">
        <v>2</v>
      </c>
      <c r="F42" s="4">
        <v>9</v>
      </c>
      <c r="J42" s="12" t="s">
        <v>65</v>
      </c>
      <c r="K42" s="12" t="s">
        <v>71</v>
      </c>
      <c r="L42" s="13" t="s">
        <v>82</v>
      </c>
    </row>
    <row r="43" spans="1:14" x14ac:dyDescent="0.25">
      <c r="A43" s="1">
        <v>42</v>
      </c>
      <c r="B43" s="28" t="s">
        <v>72</v>
      </c>
      <c r="E43" s="5"/>
      <c r="F43" s="4"/>
      <c r="J43" s="8" t="str">
        <f>_xlfn.CONCAT(B43,B42)</f>
        <v>05bd</v>
      </c>
      <c r="K43" s="8">
        <f>HEX2DEC(J43)</f>
        <v>1469</v>
      </c>
      <c r="L43" s="17" t="str">
        <f>MID(K43,1,LEN(K43)-1)</f>
        <v>146</v>
      </c>
    </row>
    <row r="44" spans="1:14" x14ac:dyDescent="0.25">
      <c r="A44" s="1">
        <v>43</v>
      </c>
      <c r="B44" s="28" t="s">
        <v>9</v>
      </c>
      <c r="E44" s="5"/>
    </row>
    <row r="45" spans="1:14" x14ac:dyDescent="0.25">
      <c r="A45" s="1">
        <v>44</v>
      </c>
      <c r="B45" s="28">
        <v>54</v>
      </c>
      <c r="E45" s="5"/>
    </row>
    <row r="46" spans="1:14" x14ac:dyDescent="0.25">
      <c r="A46" s="1">
        <v>45</v>
      </c>
      <c r="B46" s="28" t="s">
        <v>10</v>
      </c>
      <c r="E46" s="5"/>
    </row>
    <row r="47" spans="1:14" ht="15.75" thickBot="1" x14ac:dyDescent="0.3">
      <c r="A47" s="1">
        <v>46</v>
      </c>
      <c r="B47" s="28">
        <v>80</v>
      </c>
      <c r="E47" s="5"/>
      <c r="M47" s="43"/>
      <c r="N47" s="43"/>
    </row>
    <row r="48" spans="1:14" x14ac:dyDescent="0.25">
      <c r="A48" s="1">
        <v>47</v>
      </c>
      <c r="B48" s="28" t="s">
        <v>13</v>
      </c>
      <c r="E48" s="7">
        <v>3</v>
      </c>
      <c r="F48" s="4">
        <v>8</v>
      </c>
      <c r="J48" s="12" t="s">
        <v>65</v>
      </c>
      <c r="K48" s="12" t="s">
        <v>71</v>
      </c>
      <c r="L48" s="13" t="s">
        <v>82</v>
      </c>
    </row>
    <row r="49" spans="1:14" x14ac:dyDescent="0.25">
      <c r="A49" s="1">
        <v>48</v>
      </c>
      <c r="B49" s="28" t="s">
        <v>72</v>
      </c>
      <c r="E49" s="7"/>
      <c r="F49" s="4"/>
      <c r="J49" s="8" t="str">
        <f>_xlfn.CONCAT(B49,B48)</f>
        <v>05c9</v>
      </c>
      <c r="K49" s="8">
        <f>HEX2DEC(J49)</f>
        <v>1481</v>
      </c>
      <c r="L49" s="17" t="str">
        <f>MID(K49,1,LEN(K49)-1)</f>
        <v>148</v>
      </c>
    </row>
    <row r="50" spans="1:14" x14ac:dyDescent="0.25">
      <c r="A50" s="1">
        <v>49</v>
      </c>
      <c r="B50" s="28" t="s">
        <v>9</v>
      </c>
      <c r="E50" s="7"/>
    </row>
    <row r="51" spans="1:14" x14ac:dyDescent="0.25">
      <c r="A51" s="1">
        <v>50</v>
      </c>
      <c r="B51" s="28" t="s">
        <v>14</v>
      </c>
      <c r="E51" s="7"/>
    </row>
    <row r="52" spans="1:14" x14ac:dyDescent="0.25">
      <c r="A52" s="1">
        <v>51</v>
      </c>
      <c r="B52" s="28" t="s">
        <v>10</v>
      </c>
      <c r="E52" s="7"/>
    </row>
    <row r="53" spans="1:14" ht="15.75" thickBot="1" x14ac:dyDescent="0.3">
      <c r="A53" s="1">
        <v>52</v>
      </c>
      <c r="B53" s="28">
        <v>80</v>
      </c>
      <c r="E53" s="7"/>
      <c r="M53" s="43"/>
      <c r="N53" s="43"/>
    </row>
    <row r="54" spans="1:14" x14ac:dyDescent="0.25">
      <c r="A54" s="1">
        <v>53</v>
      </c>
      <c r="B54" s="28" t="s">
        <v>15</v>
      </c>
      <c r="E54" s="5">
        <v>4</v>
      </c>
      <c r="F54" s="4">
        <v>7</v>
      </c>
      <c r="J54" s="12" t="s">
        <v>65</v>
      </c>
      <c r="K54" s="12" t="s">
        <v>71</v>
      </c>
      <c r="L54" s="13" t="s">
        <v>82</v>
      </c>
    </row>
    <row r="55" spans="1:14" x14ac:dyDescent="0.25">
      <c r="A55" s="1">
        <v>54</v>
      </c>
      <c r="B55" s="28" t="s">
        <v>72</v>
      </c>
      <c r="E55" s="5"/>
      <c r="F55" s="4"/>
      <c r="J55" s="8" t="str">
        <f>_xlfn.CONCAT(B55,B54)</f>
        <v>05da</v>
      </c>
      <c r="K55" s="8">
        <f>HEX2DEC(J55)</f>
        <v>1498</v>
      </c>
      <c r="L55" s="17" t="str">
        <f>MID(K55,1,LEN(K55)-1)</f>
        <v>149</v>
      </c>
    </row>
    <row r="56" spans="1:14" x14ac:dyDescent="0.25">
      <c r="A56" s="1">
        <v>55</v>
      </c>
      <c r="B56" s="28" t="s">
        <v>9</v>
      </c>
      <c r="E56" s="5"/>
    </row>
    <row r="57" spans="1:14" x14ac:dyDescent="0.25">
      <c r="A57" s="1">
        <v>56</v>
      </c>
      <c r="B57" s="28" t="s">
        <v>0</v>
      </c>
      <c r="E57" s="5"/>
    </row>
    <row r="58" spans="1:14" x14ac:dyDescent="0.25">
      <c r="A58" s="1">
        <v>57</v>
      </c>
      <c r="B58" s="28" t="s">
        <v>10</v>
      </c>
      <c r="E58" s="5"/>
    </row>
    <row r="59" spans="1:14" ht="15.75" thickBot="1" x14ac:dyDescent="0.3">
      <c r="A59" s="1">
        <v>58</v>
      </c>
      <c r="B59" s="28">
        <v>80</v>
      </c>
      <c r="E59" s="5"/>
      <c r="M59" s="43"/>
      <c r="N59" s="43"/>
    </row>
    <row r="60" spans="1:14" x14ac:dyDescent="0.25">
      <c r="A60" s="1">
        <v>59</v>
      </c>
      <c r="B60" s="28" t="s">
        <v>16</v>
      </c>
      <c r="E60" s="7">
        <v>5</v>
      </c>
      <c r="F60" s="4">
        <v>6</v>
      </c>
      <c r="J60" s="12" t="s">
        <v>65</v>
      </c>
      <c r="K60" s="12" t="s">
        <v>71</v>
      </c>
      <c r="L60" s="13" t="s">
        <v>82</v>
      </c>
    </row>
    <row r="61" spans="1:14" x14ac:dyDescent="0.25">
      <c r="A61" s="1">
        <v>60</v>
      </c>
      <c r="B61" s="28" t="s">
        <v>72</v>
      </c>
      <c r="E61" s="7"/>
      <c r="F61" s="4"/>
      <c r="J61" s="8" t="str">
        <f>_xlfn.CONCAT(B61,B60)</f>
        <v>05e5</v>
      </c>
      <c r="K61" s="8">
        <f>HEX2DEC(J61)</f>
        <v>1509</v>
      </c>
      <c r="L61" s="17" t="str">
        <f>MID(K61,1,LEN(K61)-1)</f>
        <v>150</v>
      </c>
    </row>
    <row r="62" spans="1:14" x14ac:dyDescent="0.25">
      <c r="A62" s="1">
        <v>61</v>
      </c>
      <c r="B62" s="28" t="s">
        <v>9</v>
      </c>
      <c r="E62" s="7"/>
    </row>
    <row r="63" spans="1:14" x14ac:dyDescent="0.25">
      <c r="A63" s="1">
        <v>62</v>
      </c>
      <c r="B63" s="28">
        <v>64</v>
      </c>
      <c r="E63" s="7"/>
    </row>
    <row r="64" spans="1:14" x14ac:dyDescent="0.25">
      <c r="A64" s="1">
        <v>63</v>
      </c>
      <c r="B64" s="28" t="s">
        <v>17</v>
      </c>
      <c r="E64" s="7"/>
    </row>
    <row r="65" spans="1:14" ht="15.75" thickBot="1" x14ac:dyDescent="0.3">
      <c r="A65" s="1">
        <v>64</v>
      </c>
      <c r="B65" s="28">
        <v>80</v>
      </c>
      <c r="E65" s="7"/>
      <c r="M65" s="43"/>
      <c r="N65" s="43"/>
    </row>
    <row r="66" spans="1:14" x14ac:dyDescent="0.25">
      <c r="A66" s="1">
        <v>65</v>
      </c>
      <c r="B66" s="28" t="s">
        <v>18</v>
      </c>
      <c r="E66" s="5">
        <v>6</v>
      </c>
      <c r="F66" s="4">
        <v>5</v>
      </c>
      <c r="J66" s="12" t="s">
        <v>65</v>
      </c>
      <c r="K66" s="12" t="s">
        <v>71</v>
      </c>
      <c r="L66" s="13" t="s">
        <v>82</v>
      </c>
    </row>
    <row r="67" spans="1:14" x14ac:dyDescent="0.25">
      <c r="A67" s="1">
        <v>66</v>
      </c>
      <c r="B67" s="28" t="s">
        <v>72</v>
      </c>
      <c r="E67" s="5"/>
      <c r="F67" s="4"/>
      <c r="J67" s="8" t="str">
        <f>_xlfn.CONCAT(B67,B66)</f>
        <v>05ed</v>
      </c>
      <c r="K67" s="8">
        <f>HEX2DEC(J67)</f>
        <v>1517</v>
      </c>
      <c r="L67" s="17" t="str">
        <f>MID(K67,1,LEN(K67)-1)</f>
        <v>151</v>
      </c>
    </row>
    <row r="68" spans="1:14" x14ac:dyDescent="0.25">
      <c r="A68" s="1">
        <v>67</v>
      </c>
      <c r="B68" s="28" t="s">
        <v>9</v>
      </c>
      <c r="E68" s="5"/>
    </row>
    <row r="69" spans="1:14" x14ac:dyDescent="0.25">
      <c r="A69" s="1">
        <v>68</v>
      </c>
      <c r="B69" s="28">
        <v>60</v>
      </c>
      <c r="E69" s="5"/>
    </row>
    <row r="70" spans="1:14" x14ac:dyDescent="0.25">
      <c r="A70" s="1">
        <v>69</v>
      </c>
      <c r="B70" s="28" t="s">
        <v>10</v>
      </c>
      <c r="E70" s="5"/>
    </row>
    <row r="71" spans="1:14" ht="15.75" thickBot="1" x14ac:dyDescent="0.3">
      <c r="A71" s="1">
        <v>70</v>
      </c>
      <c r="B71" s="28">
        <v>80</v>
      </c>
      <c r="E71" s="5"/>
      <c r="M71" s="43"/>
      <c r="N71" s="43"/>
    </row>
    <row r="72" spans="1:14" x14ac:dyDescent="0.25">
      <c r="A72" s="1">
        <v>71</v>
      </c>
      <c r="B72" s="28" t="s">
        <v>19</v>
      </c>
      <c r="E72" s="7">
        <v>7</v>
      </c>
      <c r="F72" s="4">
        <v>4</v>
      </c>
      <c r="J72" s="12" t="s">
        <v>65</v>
      </c>
      <c r="K72" s="12" t="s">
        <v>71</v>
      </c>
      <c r="L72" s="13" t="s">
        <v>82</v>
      </c>
    </row>
    <row r="73" spans="1:14" x14ac:dyDescent="0.25">
      <c r="A73" s="1">
        <v>72</v>
      </c>
      <c r="B73" s="28" t="s">
        <v>72</v>
      </c>
      <c r="E73" s="7"/>
      <c r="F73" s="4"/>
      <c r="J73" s="8" t="str">
        <f>_xlfn.CONCAT(B73,B72)</f>
        <v>05ee</v>
      </c>
      <c r="K73" s="8">
        <f>HEX2DEC(J73)</f>
        <v>1518</v>
      </c>
      <c r="L73" s="17" t="str">
        <f>MID(K73,1,LEN(K73)-1)</f>
        <v>151</v>
      </c>
    </row>
    <row r="74" spans="1:14" x14ac:dyDescent="0.25">
      <c r="A74" s="1">
        <v>73</v>
      </c>
      <c r="B74" s="28" t="s">
        <v>9</v>
      </c>
      <c r="E74" s="7"/>
    </row>
    <row r="75" spans="1:14" x14ac:dyDescent="0.25">
      <c r="A75" s="1">
        <v>74</v>
      </c>
      <c r="B75" s="28" t="s">
        <v>0</v>
      </c>
      <c r="E75" s="7"/>
    </row>
    <row r="76" spans="1:14" x14ac:dyDescent="0.25">
      <c r="A76" s="1">
        <v>75</v>
      </c>
      <c r="B76" s="28" t="s">
        <v>10</v>
      </c>
      <c r="E76" s="7"/>
    </row>
    <row r="77" spans="1:14" ht="15.75" thickBot="1" x14ac:dyDescent="0.3">
      <c r="A77" s="1">
        <v>76</v>
      </c>
      <c r="B77" s="28">
        <v>80</v>
      </c>
      <c r="E77" s="7"/>
      <c r="M77" s="43"/>
      <c r="N77" s="43"/>
    </row>
    <row r="78" spans="1:14" x14ac:dyDescent="0.25">
      <c r="A78" s="1">
        <v>77</v>
      </c>
      <c r="B78" s="28" t="s">
        <v>20</v>
      </c>
      <c r="E78" s="5">
        <v>8</v>
      </c>
      <c r="F78" s="4">
        <v>3</v>
      </c>
      <c r="J78" s="12" t="s">
        <v>65</v>
      </c>
      <c r="K78" s="12" t="s">
        <v>71</v>
      </c>
      <c r="L78" s="13" t="s">
        <v>82</v>
      </c>
    </row>
    <row r="79" spans="1:14" x14ac:dyDescent="0.25">
      <c r="A79" s="1">
        <v>78</v>
      </c>
      <c r="B79" s="28" t="s">
        <v>72</v>
      </c>
      <c r="E79" s="5"/>
      <c r="F79" s="4"/>
      <c r="J79" s="8" t="str">
        <f>_xlfn.CONCAT(B79,B78)</f>
        <v>05ef</v>
      </c>
      <c r="K79" s="8">
        <f>HEX2DEC(J79)</f>
        <v>1519</v>
      </c>
      <c r="L79" s="17" t="str">
        <f>MID(K79,1,LEN(K79)-1)</f>
        <v>151</v>
      </c>
    </row>
    <row r="80" spans="1:14" x14ac:dyDescent="0.25">
      <c r="A80" s="1">
        <v>79</v>
      </c>
      <c r="B80" s="28" t="s">
        <v>9</v>
      </c>
      <c r="E80" s="5"/>
    </row>
    <row r="81" spans="1:14" x14ac:dyDescent="0.25">
      <c r="A81" s="1">
        <v>80</v>
      </c>
      <c r="B81" s="28" t="s">
        <v>2</v>
      </c>
      <c r="E81" s="5"/>
    </row>
    <row r="82" spans="1:14" x14ac:dyDescent="0.25">
      <c r="A82" s="1">
        <v>81</v>
      </c>
      <c r="B82" s="28" t="s">
        <v>10</v>
      </c>
      <c r="E82" s="5"/>
    </row>
    <row r="83" spans="1:14" ht="15.75" thickBot="1" x14ac:dyDescent="0.3">
      <c r="A83" s="1">
        <v>82</v>
      </c>
      <c r="B83" s="28">
        <v>80</v>
      </c>
      <c r="E83" s="5"/>
      <c r="M83" s="43"/>
      <c r="N83" s="43"/>
    </row>
    <row r="84" spans="1:14" x14ac:dyDescent="0.25">
      <c r="A84" s="1">
        <v>83</v>
      </c>
      <c r="B84" s="28" t="s">
        <v>21</v>
      </c>
      <c r="E84" s="7">
        <v>9</v>
      </c>
      <c r="F84" s="4">
        <v>2</v>
      </c>
      <c r="J84" s="12" t="s">
        <v>65</v>
      </c>
      <c r="K84" s="12" t="s">
        <v>71</v>
      </c>
      <c r="L84" s="13" t="s">
        <v>82</v>
      </c>
    </row>
    <row r="85" spans="1:14" x14ac:dyDescent="0.25">
      <c r="A85" s="1">
        <v>84</v>
      </c>
      <c r="B85" s="28" t="s">
        <v>72</v>
      </c>
      <c r="E85" s="7"/>
      <c r="F85" s="4"/>
      <c r="J85" s="8" t="str">
        <f>_xlfn.CONCAT(B85,B84)</f>
        <v>05f3</v>
      </c>
      <c r="K85" s="8">
        <f>HEX2DEC(J85)</f>
        <v>1523</v>
      </c>
      <c r="L85" s="17" t="str">
        <f>MID(K85,1,LEN(K85)-1)</f>
        <v>152</v>
      </c>
    </row>
    <row r="86" spans="1:14" x14ac:dyDescent="0.25">
      <c r="A86" s="1">
        <v>85</v>
      </c>
      <c r="B86" s="28" t="s">
        <v>9</v>
      </c>
      <c r="E86" s="7"/>
    </row>
    <row r="87" spans="1:14" x14ac:dyDescent="0.25">
      <c r="A87" s="1">
        <v>86</v>
      </c>
      <c r="B87" s="28" t="s">
        <v>22</v>
      </c>
      <c r="E87" s="7"/>
    </row>
    <row r="88" spans="1:14" x14ac:dyDescent="0.25">
      <c r="A88" s="1">
        <v>87</v>
      </c>
      <c r="B88" s="28" t="s">
        <v>10</v>
      </c>
      <c r="C88" s="6"/>
      <c r="E88" s="7"/>
    </row>
    <row r="89" spans="1:14" ht="15.75" thickBot="1" x14ac:dyDescent="0.3">
      <c r="A89" s="1">
        <v>88</v>
      </c>
      <c r="B89" s="28">
        <v>80</v>
      </c>
      <c r="C89" s="6"/>
      <c r="E89" s="7"/>
      <c r="M89" s="43"/>
      <c r="N89" s="43"/>
    </row>
    <row r="90" spans="1:14" x14ac:dyDescent="0.25">
      <c r="A90" s="1">
        <v>89</v>
      </c>
      <c r="B90" s="28" t="s">
        <v>23</v>
      </c>
      <c r="C90" s="6"/>
      <c r="E90" s="5">
        <v>10</v>
      </c>
      <c r="F90" s="4">
        <v>1</v>
      </c>
      <c r="I90" t="s">
        <v>108</v>
      </c>
      <c r="J90" s="12" t="s">
        <v>65</v>
      </c>
      <c r="K90" s="12" t="s">
        <v>71</v>
      </c>
      <c r="L90" s="13" t="s">
        <v>82</v>
      </c>
    </row>
    <row r="91" spans="1:14" x14ac:dyDescent="0.25">
      <c r="A91" s="1">
        <v>90</v>
      </c>
      <c r="B91" s="28" t="s">
        <v>72</v>
      </c>
      <c r="C91" s="6"/>
      <c r="E91" s="5"/>
      <c r="F91" s="4"/>
      <c r="J91" s="8" t="str">
        <f>_xlfn.CONCAT(B91,B90)</f>
        <v>05f7</v>
      </c>
      <c r="K91" s="8">
        <f>HEX2DEC(J91)</f>
        <v>1527</v>
      </c>
      <c r="L91" s="17" t="str">
        <f>MID(K91,1,LEN(K91)-1)</f>
        <v>152</v>
      </c>
    </row>
    <row r="92" spans="1:14" x14ac:dyDescent="0.25">
      <c r="A92" s="1">
        <v>91</v>
      </c>
      <c r="B92" s="28" t="s">
        <v>9</v>
      </c>
      <c r="C92" s="6"/>
      <c r="E92" s="5"/>
    </row>
    <row r="93" spans="1:14" x14ac:dyDescent="0.25">
      <c r="A93" s="1">
        <v>92</v>
      </c>
      <c r="B93" s="28" t="s">
        <v>8</v>
      </c>
      <c r="C93" s="6"/>
      <c r="E93" s="5"/>
    </row>
    <row r="94" spans="1:14" x14ac:dyDescent="0.25">
      <c r="A94" s="1">
        <v>93</v>
      </c>
      <c r="B94" s="28" t="s">
        <v>17</v>
      </c>
      <c r="C94" s="6"/>
      <c r="E94" s="5"/>
    </row>
    <row r="95" spans="1:14" ht="15.75" thickBot="1" x14ac:dyDescent="0.3">
      <c r="A95" s="1">
        <v>94</v>
      </c>
      <c r="B95" s="28">
        <v>80</v>
      </c>
      <c r="C95" s="6"/>
      <c r="E95" s="5"/>
      <c r="M95" s="43"/>
      <c r="N95" s="43"/>
    </row>
    <row r="96" spans="1:14" x14ac:dyDescent="0.25">
      <c r="A96" s="1">
        <v>95</v>
      </c>
      <c r="B96" s="28">
        <v>94</v>
      </c>
      <c r="C96" s="6"/>
      <c r="E96" s="7">
        <v>11</v>
      </c>
      <c r="F96" s="4">
        <v>16</v>
      </c>
      <c r="H96" t="s">
        <v>81</v>
      </c>
      <c r="I96" s="14" t="s">
        <v>70</v>
      </c>
      <c r="J96" s="12" t="s">
        <v>65</v>
      </c>
      <c r="K96" s="12" t="s">
        <v>71</v>
      </c>
      <c r="L96" s="13" t="s">
        <v>82</v>
      </c>
    </row>
    <row r="97" spans="1:14" x14ac:dyDescent="0.25">
      <c r="A97" s="1">
        <v>96</v>
      </c>
      <c r="B97" s="28" t="s">
        <v>72</v>
      </c>
      <c r="C97" s="6"/>
      <c r="E97" s="7"/>
      <c r="F97" s="4"/>
      <c r="I97" s="20">
        <f>HEX2DEC(B28)</f>
        <v>11</v>
      </c>
      <c r="J97" s="8" t="str">
        <f>_xlfn.CONCAT(B97,B96)</f>
        <v>0594</v>
      </c>
      <c r="K97" s="8">
        <f>HEX2DEC(J97)</f>
        <v>1428</v>
      </c>
      <c r="L97" s="17" t="str">
        <f>MID(K97,1,LEN(K97)-1)</f>
        <v>142</v>
      </c>
    </row>
    <row r="98" spans="1:14" x14ac:dyDescent="0.25">
      <c r="A98" s="1">
        <v>97</v>
      </c>
      <c r="B98" s="28" t="s">
        <v>9</v>
      </c>
      <c r="C98" s="6"/>
      <c r="E98" s="7"/>
    </row>
    <row r="99" spans="1:14" x14ac:dyDescent="0.25">
      <c r="A99" s="1">
        <v>98</v>
      </c>
      <c r="B99" s="28">
        <v>68</v>
      </c>
      <c r="E99" s="7"/>
    </row>
    <row r="100" spans="1:14" x14ac:dyDescent="0.25">
      <c r="A100" s="1">
        <v>99</v>
      </c>
      <c r="B100" s="28" t="s">
        <v>10</v>
      </c>
      <c r="E100" s="7"/>
    </row>
    <row r="101" spans="1:14" ht="15.75" thickBot="1" x14ac:dyDescent="0.3">
      <c r="A101" s="1">
        <v>100</v>
      </c>
      <c r="B101" s="28">
        <v>80</v>
      </c>
      <c r="E101" s="7"/>
      <c r="M101" s="43"/>
      <c r="N101" s="43"/>
    </row>
    <row r="102" spans="1:14" x14ac:dyDescent="0.25">
      <c r="A102" s="1">
        <v>101</v>
      </c>
      <c r="B102" s="28" t="s">
        <v>24</v>
      </c>
      <c r="E102" s="5">
        <v>12</v>
      </c>
      <c r="F102" s="4">
        <v>15</v>
      </c>
      <c r="J102" s="12" t="s">
        <v>65</v>
      </c>
      <c r="K102" s="12" t="s">
        <v>71</v>
      </c>
      <c r="L102" s="13" t="s">
        <v>82</v>
      </c>
    </row>
    <row r="103" spans="1:14" x14ac:dyDescent="0.25">
      <c r="A103" s="1">
        <v>102</v>
      </c>
      <c r="B103" s="28" t="s">
        <v>72</v>
      </c>
      <c r="E103" s="5"/>
      <c r="F103" s="4"/>
      <c r="J103" s="8" t="str">
        <f>_xlfn.CONCAT(B103,B102)</f>
        <v>058e</v>
      </c>
      <c r="K103" s="8">
        <f>HEX2DEC(J103)</f>
        <v>1422</v>
      </c>
      <c r="L103" s="17" t="str">
        <f>MID(K103,1,LEN(K103)-1)</f>
        <v>142</v>
      </c>
    </row>
    <row r="104" spans="1:14" x14ac:dyDescent="0.25">
      <c r="A104" s="1">
        <v>103</v>
      </c>
      <c r="B104" s="28" t="s">
        <v>9</v>
      </c>
      <c r="E104" s="5"/>
    </row>
    <row r="105" spans="1:14" x14ac:dyDescent="0.25">
      <c r="A105" s="1">
        <v>104</v>
      </c>
      <c r="B105" s="28">
        <v>98</v>
      </c>
      <c r="D105" s="6"/>
      <c r="E105" s="5"/>
    </row>
    <row r="106" spans="1:14" x14ac:dyDescent="0.25">
      <c r="A106" s="1">
        <v>105</v>
      </c>
      <c r="B106" s="28" t="s">
        <v>10</v>
      </c>
      <c r="D106" s="6"/>
      <c r="E106" s="5"/>
    </row>
    <row r="107" spans="1:14" ht="15.75" thickBot="1" x14ac:dyDescent="0.3">
      <c r="A107" s="1">
        <v>106</v>
      </c>
      <c r="B107" s="28">
        <v>80</v>
      </c>
      <c r="D107" s="6"/>
      <c r="E107" s="5"/>
      <c r="M107" s="43"/>
      <c r="N107" s="43"/>
    </row>
    <row r="108" spans="1:14" x14ac:dyDescent="0.25">
      <c r="A108" s="1">
        <v>107</v>
      </c>
      <c r="B108" s="28">
        <v>99</v>
      </c>
      <c r="D108" s="6"/>
      <c r="E108" s="7">
        <v>13</v>
      </c>
      <c r="F108" s="4">
        <v>14</v>
      </c>
      <c r="J108" s="12" t="s">
        <v>65</v>
      </c>
      <c r="K108" s="12" t="s">
        <v>71</v>
      </c>
      <c r="L108" s="13" t="s">
        <v>82</v>
      </c>
    </row>
    <row r="109" spans="1:14" x14ac:dyDescent="0.25">
      <c r="A109" s="1">
        <v>108</v>
      </c>
      <c r="B109" s="28" t="s">
        <v>72</v>
      </c>
      <c r="D109" s="6"/>
      <c r="E109" s="7"/>
      <c r="F109" s="4"/>
      <c r="J109" s="8" t="str">
        <f>_xlfn.CONCAT(B109,B108)</f>
        <v>0599</v>
      </c>
      <c r="K109" s="8">
        <f>HEX2DEC(J109)</f>
        <v>1433</v>
      </c>
      <c r="L109" s="17" t="str">
        <f>MID(K109,1,LEN(K109)-1)</f>
        <v>143</v>
      </c>
    </row>
    <row r="110" spans="1:14" x14ac:dyDescent="0.25">
      <c r="A110" s="1">
        <v>109</v>
      </c>
      <c r="B110" s="28" t="s">
        <v>9</v>
      </c>
      <c r="D110" s="6"/>
      <c r="E110" s="7"/>
    </row>
    <row r="111" spans="1:14" x14ac:dyDescent="0.25">
      <c r="A111" s="1">
        <v>110</v>
      </c>
      <c r="B111" s="28">
        <v>58</v>
      </c>
      <c r="D111" s="6"/>
      <c r="E111" s="7"/>
    </row>
    <row r="112" spans="1:14" x14ac:dyDescent="0.25">
      <c r="A112" s="1">
        <v>111</v>
      </c>
      <c r="B112" s="28" t="s">
        <v>10</v>
      </c>
      <c r="D112" s="6"/>
      <c r="E112" s="7"/>
    </row>
    <row r="113" spans="1:14" ht="15.75" thickBot="1" x14ac:dyDescent="0.3">
      <c r="A113" s="1">
        <v>112</v>
      </c>
      <c r="B113" s="28">
        <v>80</v>
      </c>
      <c r="D113" s="6"/>
      <c r="E113" s="7"/>
      <c r="M113" s="43"/>
      <c r="N113" s="43"/>
    </row>
    <row r="114" spans="1:14" x14ac:dyDescent="0.25">
      <c r="A114" s="1">
        <v>113</v>
      </c>
      <c r="B114" s="28" t="s">
        <v>25</v>
      </c>
      <c r="D114" s="6"/>
      <c r="E114" s="5">
        <v>14</v>
      </c>
      <c r="F114" s="4">
        <v>13</v>
      </c>
      <c r="J114" s="12" t="s">
        <v>65</v>
      </c>
      <c r="K114" s="12" t="s">
        <v>71</v>
      </c>
      <c r="L114" s="13" t="s">
        <v>82</v>
      </c>
    </row>
    <row r="115" spans="1:14" x14ac:dyDescent="0.25">
      <c r="A115" s="1">
        <v>114</v>
      </c>
      <c r="B115" s="28" t="s">
        <v>72</v>
      </c>
      <c r="D115" s="6"/>
      <c r="E115" s="5"/>
      <c r="F115" s="4"/>
      <c r="J115" s="8" t="str">
        <f>_xlfn.CONCAT(B115,B114)</f>
        <v>05a2</v>
      </c>
      <c r="K115" s="8">
        <f>HEX2DEC(J115)</f>
        <v>1442</v>
      </c>
      <c r="L115" s="17" t="str">
        <f>MID(K115,1,LEN(K115)-1)</f>
        <v>144</v>
      </c>
    </row>
    <row r="116" spans="1:14" x14ac:dyDescent="0.25">
      <c r="A116" s="1">
        <v>115</v>
      </c>
      <c r="B116" s="28" t="s">
        <v>9</v>
      </c>
      <c r="E116" s="5"/>
    </row>
    <row r="117" spans="1:14" x14ac:dyDescent="0.25">
      <c r="A117" s="1">
        <v>116</v>
      </c>
      <c r="B117" s="28" t="s">
        <v>2</v>
      </c>
      <c r="E117" s="5"/>
    </row>
    <row r="118" spans="1:14" x14ac:dyDescent="0.25">
      <c r="A118" s="1">
        <v>117</v>
      </c>
      <c r="B118" s="28" t="s">
        <v>10</v>
      </c>
      <c r="E118" s="5"/>
    </row>
    <row r="119" spans="1:14" ht="15.75" thickBot="1" x14ac:dyDescent="0.3">
      <c r="A119" s="1">
        <v>118</v>
      </c>
      <c r="B119" s="28">
        <v>80</v>
      </c>
      <c r="E119" s="5"/>
      <c r="M119" s="43"/>
      <c r="N119" s="43"/>
    </row>
    <row r="120" spans="1:14" x14ac:dyDescent="0.25">
      <c r="A120" s="1">
        <v>119</v>
      </c>
      <c r="B120" s="28" t="s">
        <v>26</v>
      </c>
      <c r="E120" s="7">
        <v>15</v>
      </c>
      <c r="F120" s="4">
        <v>12</v>
      </c>
      <c r="J120" s="12" t="s">
        <v>65</v>
      </c>
      <c r="K120" s="12" t="s">
        <v>71</v>
      </c>
      <c r="L120" s="13" t="s">
        <v>82</v>
      </c>
    </row>
    <row r="121" spans="1:14" x14ac:dyDescent="0.25">
      <c r="A121" s="1">
        <v>120</v>
      </c>
      <c r="B121" s="28" t="s">
        <v>72</v>
      </c>
      <c r="E121" s="7"/>
      <c r="F121" s="4"/>
      <c r="J121" s="8" t="str">
        <f>_xlfn.CONCAT(B121,B120)</f>
        <v>05ae</v>
      </c>
      <c r="K121" s="8">
        <f>HEX2DEC(J121)</f>
        <v>1454</v>
      </c>
      <c r="L121" s="17" t="str">
        <f>MID(K121,1,LEN(K121)-1)</f>
        <v>145</v>
      </c>
    </row>
    <row r="122" spans="1:14" x14ac:dyDescent="0.25">
      <c r="A122" s="1">
        <v>121</v>
      </c>
      <c r="B122" s="28" t="s">
        <v>9</v>
      </c>
      <c r="E122" s="7"/>
    </row>
    <row r="123" spans="1:14" x14ac:dyDescent="0.25">
      <c r="A123" s="1">
        <v>122</v>
      </c>
      <c r="B123" s="28">
        <v>64</v>
      </c>
      <c r="E123" s="7"/>
    </row>
    <row r="124" spans="1:14" x14ac:dyDescent="0.25">
      <c r="A124" s="1">
        <v>123</v>
      </c>
      <c r="B124" s="28" t="s">
        <v>10</v>
      </c>
      <c r="E124" s="7"/>
    </row>
    <row r="125" spans="1:14" ht="15.75" thickBot="1" x14ac:dyDescent="0.3">
      <c r="A125" s="1">
        <v>124</v>
      </c>
      <c r="B125" s="28">
        <v>80</v>
      </c>
      <c r="E125" s="7"/>
      <c r="M125" s="43"/>
      <c r="N125" s="43"/>
    </row>
    <row r="126" spans="1:14" x14ac:dyDescent="0.25">
      <c r="A126" s="1">
        <v>125</v>
      </c>
      <c r="B126" s="29" t="s">
        <v>27</v>
      </c>
      <c r="C126" s="9"/>
      <c r="D126" s="9"/>
      <c r="E126" s="10">
        <v>0</v>
      </c>
      <c r="F126" s="11">
        <v>13</v>
      </c>
      <c r="G126" s="9"/>
      <c r="H126" s="9"/>
      <c r="I126" s="9"/>
      <c r="J126" s="12" t="s">
        <v>65</v>
      </c>
      <c r="K126" s="12" t="s">
        <v>71</v>
      </c>
      <c r="L126" s="13" t="s">
        <v>82</v>
      </c>
    </row>
    <row r="127" spans="1:14" x14ac:dyDescent="0.25">
      <c r="A127" s="1">
        <v>126</v>
      </c>
      <c r="B127" s="30" t="s">
        <v>78</v>
      </c>
      <c r="C127" s="14"/>
      <c r="D127" s="14"/>
      <c r="E127" s="15"/>
      <c r="F127" s="16"/>
      <c r="G127" s="14"/>
      <c r="H127" s="14"/>
      <c r="I127" s="14"/>
      <c r="J127" s="8" t="str">
        <f>_xlfn.CONCAT(B127,B126)</f>
        <v>04a8</v>
      </c>
      <c r="K127" s="8">
        <f>HEX2DEC(J127)</f>
        <v>1192</v>
      </c>
      <c r="L127" s="17" t="str">
        <f>MID(K127,1,LEN(K127)-1)</f>
        <v>119</v>
      </c>
    </row>
    <row r="128" spans="1:14" x14ac:dyDescent="0.25">
      <c r="A128" s="1">
        <v>127</v>
      </c>
      <c r="B128" s="30" t="s">
        <v>9</v>
      </c>
      <c r="C128" s="14"/>
      <c r="D128" s="14"/>
      <c r="E128" s="15"/>
      <c r="F128" s="14"/>
      <c r="G128" s="14"/>
      <c r="H128" s="14"/>
      <c r="I128" s="14"/>
      <c r="J128" s="14"/>
      <c r="K128" s="14"/>
      <c r="L128" s="18"/>
    </row>
    <row r="129" spans="1:14" x14ac:dyDescent="0.25">
      <c r="A129" s="1">
        <v>128</v>
      </c>
      <c r="B129" s="30" t="s">
        <v>28</v>
      </c>
      <c r="C129" s="14"/>
      <c r="D129" s="14"/>
      <c r="E129" s="15"/>
      <c r="F129" s="14"/>
      <c r="G129" s="14"/>
      <c r="H129" s="14"/>
      <c r="I129" s="14"/>
      <c r="J129" s="14"/>
      <c r="K129" s="14"/>
      <c r="L129" s="18"/>
    </row>
    <row r="130" spans="1:14" x14ac:dyDescent="0.25">
      <c r="A130" s="1">
        <v>129</v>
      </c>
      <c r="B130" s="30">
        <v>96</v>
      </c>
      <c r="C130" s="14"/>
      <c r="D130" s="14"/>
      <c r="E130" s="15"/>
      <c r="F130" s="14"/>
      <c r="G130" s="14"/>
      <c r="H130" s="14"/>
      <c r="I130" s="14"/>
      <c r="J130" s="14"/>
      <c r="K130" s="14"/>
      <c r="L130" s="18"/>
    </row>
    <row r="131" spans="1:14" ht="15.75" thickBot="1" x14ac:dyDescent="0.3">
      <c r="A131" s="1">
        <v>130</v>
      </c>
      <c r="B131" s="30">
        <v>80</v>
      </c>
      <c r="C131" s="14"/>
      <c r="D131" s="14"/>
      <c r="E131" s="15"/>
      <c r="F131" s="14"/>
      <c r="G131" s="14"/>
      <c r="H131" s="14"/>
      <c r="I131" s="14"/>
      <c r="J131" s="14"/>
      <c r="K131" s="14"/>
      <c r="L131" s="18"/>
      <c r="M131" s="43"/>
      <c r="N131" s="43"/>
    </row>
    <row r="132" spans="1:14" x14ac:dyDescent="0.25">
      <c r="A132" s="1">
        <v>131</v>
      </c>
      <c r="B132" s="30" t="s">
        <v>29</v>
      </c>
      <c r="C132" s="14"/>
      <c r="D132" s="14"/>
      <c r="E132" s="19">
        <v>1</v>
      </c>
      <c r="F132" s="16">
        <v>12</v>
      </c>
      <c r="G132" s="14"/>
      <c r="H132" s="14"/>
      <c r="I132" s="14"/>
      <c r="J132" s="12" t="s">
        <v>65</v>
      </c>
      <c r="K132" s="12" t="s">
        <v>71</v>
      </c>
      <c r="L132" s="13" t="s">
        <v>82</v>
      </c>
    </row>
    <row r="133" spans="1:14" x14ac:dyDescent="0.25">
      <c r="A133" s="1">
        <v>132</v>
      </c>
      <c r="B133" s="30" t="s">
        <v>78</v>
      </c>
      <c r="C133" s="14"/>
      <c r="D133" s="14"/>
      <c r="E133" s="19"/>
      <c r="F133" s="16"/>
      <c r="G133" s="14"/>
      <c r="H133" s="14"/>
      <c r="I133" s="14"/>
      <c r="J133" s="8" t="str">
        <f>_xlfn.CONCAT(B133,B132)</f>
        <v>04a0</v>
      </c>
      <c r="K133" s="8">
        <f>HEX2DEC(J133)</f>
        <v>1184</v>
      </c>
      <c r="L133" s="17" t="str">
        <f>MID(K133,1,LEN(K133)-1)</f>
        <v>118</v>
      </c>
    </row>
    <row r="134" spans="1:14" x14ac:dyDescent="0.25">
      <c r="A134" s="1">
        <v>133</v>
      </c>
      <c r="B134" s="30" t="s">
        <v>9</v>
      </c>
      <c r="C134" s="14"/>
      <c r="D134" s="14"/>
      <c r="E134" s="19"/>
      <c r="F134" s="14"/>
      <c r="G134" s="14"/>
      <c r="H134" s="14"/>
      <c r="I134" s="14"/>
      <c r="J134" s="14"/>
      <c r="K134" s="14"/>
      <c r="L134" s="18"/>
    </row>
    <row r="135" spans="1:14" x14ac:dyDescent="0.25">
      <c r="A135" s="1">
        <v>134</v>
      </c>
      <c r="B135" s="30">
        <v>58</v>
      </c>
      <c r="C135" s="14"/>
      <c r="D135" s="14"/>
      <c r="E135" s="19"/>
      <c r="F135" s="14"/>
      <c r="G135" s="14"/>
      <c r="H135" s="14"/>
      <c r="I135" s="14"/>
      <c r="J135" s="14"/>
      <c r="K135" s="14"/>
      <c r="L135" s="18"/>
    </row>
    <row r="136" spans="1:14" x14ac:dyDescent="0.25">
      <c r="A136" s="1">
        <v>135</v>
      </c>
      <c r="B136" s="30">
        <v>57</v>
      </c>
      <c r="C136" s="14"/>
      <c r="D136" s="14"/>
      <c r="E136" s="19"/>
      <c r="F136" s="14"/>
      <c r="G136" s="14"/>
      <c r="H136" s="14"/>
      <c r="I136" s="14"/>
      <c r="J136" s="14"/>
      <c r="K136" s="14"/>
      <c r="L136" s="18"/>
    </row>
    <row r="137" spans="1:14" ht="15.75" thickBot="1" x14ac:dyDescent="0.3">
      <c r="A137" s="1">
        <v>136</v>
      </c>
      <c r="B137" s="30">
        <v>80</v>
      </c>
      <c r="C137" s="14"/>
      <c r="D137" s="14"/>
      <c r="E137" s="19"/>
      <c r="F137" s="14"/>
      <c r="G137" s="14"/>
      <c r="H137" s="14"/>
      <c r="I137" s="14"/>
      <c r="J137" s="14"/>
      <c r="K137" s="14"/>
      <c r="L137" s="18"/>
      <c r="M137" s="43"/>
      <c r="N137" s="43"/>
    </row>
    <row r="138" spans="1:14" x14ac:dyDescent="0.25">
      <c r="A138" s="1">
        <v>137</v>
      </c>
      <c r="B138" s="30">
        <v>95</v>
      </c>
      <c r="C138" s="14"/>
      <c r="D138" s="14"/>
      <c r="E138" s="15">
        <v>2</v>
      </c>
      <c r="F138" s="16">
        <v>11</v>
      </c>
      <c r="G138" s="14"/>
      <c r="H138" s="14"/>
      <c r="I138" s="14"/>
      <c r="J138" s="12" t="s">
        <v>65</v>
      </c>
      <c r="K138" s="12" t="s">
        <v>71</v>
      </c>
      <c r="L138" s="13" t="s">
        <v>82</v>
      </c>
    </row>
    <row r="139" spans="1:14" x14ac:dyDescent="0.25">
      <c r="A139" s="1">
        <v>138</v>
      </c>
      <c r="B139" s="30" t="s">
        <v>78</v>
      </c>
      <c r="C139" s="14"/>
      <c r="D139" s="14"/>
      <c r="E139" s="15"/>
      <c r="F139" s="16"/>
      <c r="G139" s="14"/>
      <c r="H139" s="14"/>
      <c r="I139" s="14"/>
      <c r="J139" s="8" t="str">
        <f>_xlfn.CONCAT(B139,B138)</f>
        <v>0495</v>
      </c>
      <c r="K139" s="8">
        <f>HEX2DEC(J139)</f>
        <v>1173</v>
      </c>
      <c r="L139" s="17" t="str">
        <f>MID(K139,1,LEN(K139)-1)</f>
        <v>117</v>
      </c>
    </row>
    <row r="140" spans="1:14" x14ac:dyDescent="0.25">
      <c r="A140" s="1">
        <v>139</v>
      </c>
      <c r="B140" s="30" t="s">
        <v>9</v>
      </c>
      <c r="C140" s="14"/>
      <c r="D140" s="14"/>
      <c r="E140" s="15"/>
      <c r="F140" s="14"/>
      <c r="G140" s="14"/>
      <c r="H140" s="14"/>
      <c r="I140" s="14"/>
      <c r="J140" s="14"/>
      <c r="K140" s="14"/>
      <c r="L140" s="18"/>
    </row>
    <row r="141" spans="1:14" x14ac:dyDescent="0.25">
      <c r="A141" s="1">
        <v>140</v>
      </c>
      <c r="B141" s="30" t="s">
        <v>30</v>
      </c>
      <c r="C141" s="14"/>
      <c r="D141" s="14"/>
      <c r="E141" s="15"/>
      <c r="F141" s="14"/>
      <c r="G141" s="14"/>
      <c r="H141" s="14"/>
      <c r="I141" s="14"/>
      <c r="J141" s="14"/>
      <c r="K141" s="14"/>
      <c r="L141" s="18"/>
    </row>
    <row r="142" spans="1:14" x14ac:dyDescent="0.25">
      <c r="A142" s="1">
        <v>141</v>
      </c>
      <c r="B142" s="30">
        <v>97</v>
      </c>
      <c r="C142" s="14"/>
      <c r="D142" s="14"/>
      <c r="E142" s="15"/>
      <c r="F142" s="14"/>
      <c r="G142" s="14"/>
      <c r="H142" s="14"/>
      <c r="I142" s="14"/>
      <c r="J142" s="14"/>
      <c r="K142" s="14"/>
      <c r="L142" s="18"/>
    </row>
    <row r="143" spans="1:14" ht="15.75" thickBot="1" x14ac:dyDescent="0.3">
      <c r="A143" s="1">
        <v>142</v>
      </c>
      <c r="B143" s="30">
        <v>80</v>
      </c>
      <c r="C143" s="14"/>
      <c r="D143" s="14"/>
      <c r="E143" s="15"/>
      <c r="F143" s="14"/>
      <c r="G143" s="14"/>
      <c r="H143" s="14"/>
      <c r="I143" s="14"/>
      <c r="J143" s="14"/>
      <c r="K143" s="14"/>
      <c r="L143" s="18"/>
      <c r="M143" s="43"/>
      <c r="N143" s="43"/>
    </row>
    <row r="144" spans="1:14" x14ac:dyDescent="0.25">
      <c r="A144" s="1">
        <v>143</v>
      </c>
      <c r="B144" s="30" t="s">
        <v>31</v>
      </c>
      <c r="C144" s="14"/>
      <c r="D144" s="14"/>
      <c r="E144" s="19">
        <v>3</v>
      </c>
      <c r="F144" s="16">
        <v>10</v>
      </c>
      <c r="G144" s="14"/>
      <c r="H144" s="14"/>
      <c r="I144" s="14"/>
      <c r="J144" s="12" t="s">
        <v>65</v>
      </c>
      <c r="K144" s="12" t="s">
        <v>71</v>
      </c>
      <c r="L144" s="13" t="s">
        <v>82</v>
      </c>
    </row>
    <row r="145" spans="1:14" x14ac:dyDescent="0.25">
      <c r="A145" s="1">
        <v>144</v>
      </c>
      <c r="B145" s="30" t="s">
        <v>78</v>
      </c>
      <c r="C145" s="14"/>
      <c r="D145" s="14"/>
      <c r="E145" s="19"/>
      <c r="F145" s="16"/>
      <c r="G145" s="14"/>
      <c r="H145" s="14"/>
      <c r="I145" s="14"/>
      <c r="J145" s="8" t="str">
        <f>_xlfn.CONCAT(B145,B144)</f>
        <v>04a5</v>
      </c>
      <c r="K145" s="8">
        <f>HEX2DEC(J145)</f>
        <v>1189</v>
      </c>
      <c r="L145" s="17" t="str">
        <f>MID(K145,1,LEN(K145)-1)</f>
        <v>118</v>
      </c>
    </row>
    <row r="146" spans="1:14" x14ac:dyDescent="0.25">
      <c r="A146" s="1">
        <v>145</v>
      </c>
      <c r="B146" s="30" t="s">
        <v>9</v>
      </c>
      <c r="C146" s="14"/>
      <c r="D146" s="14"/>
      <c r="E146" s="19"/>
      <c r="F146" s="14"/>
      <c r="G146" s="14"/>
      <c r="H146" s="14"/>
      <c r="I146" s="14"/>
      <c r="J146" s="14"/>
      <c r="K146" s="14"/>
      <c r="L146" s="18"/>
    </row>
    <row r="147" spans="1:14" x14ac:dyDescent="0.25">
      <c r="A147" s="1">
        <v>146</v>
      </c>
      <c r="B147" s="30" t="s">
        <v>76</v>
      </c>
      <c r="C147" s="14"/>
      <c r="D147" s="14"/>
      <c r="E147" s="19"/>
      <c r="F147" s="14"/>
      <c r="G147" s="14"/>
      <c r="H147" s="14"/>
      <c r="I147" s="14"/>
      <c r="J147" s="14"/>
      <c r="K147" s="14"/>
      <c r="L147" s="18"/>
    </row>
    <row r="148" spans="1:14" x14ac:dyDescent="0.25">
      <c r="A148" s="1">
        <v>147</v>
      </c>
      <c r="B148" s="30">
        <v>57</v>
      </c>
      <c r="C148" s="14"/>
      <c r="D148" s="14"/>
      <c r="E148" s="19"/>
      <c r="F148" s="14"/>
      <c r="G148" s="14"/>
      <c r="H148" s="14"/>
      <c r="I148" s="14"/>
      <c r="J148" s="14"/>
      <c r="K148" s="14"/>
      <c r="L148" s="18"/>
    </row>
    <row r="149" spans="1:14" ht="15.75" thickBot="1" x14ac:dyDescent="0.3">
      <c r="A149" s="1">
        <v>148</v>
      </c>
      <c r="B149" s="30">
        <v>80</v>
      </c>
      <c r="C149" s="14"/>
      <c r="D149" s="14"/>
      <c r="E149" s="19"/>
      <c r="F149" s="14"/>
      <c r="G149" s="14"/>
      <c r="H149" s="14"/>
      <c r="I149" s="14"/>
      <c r="J149" s="14"/>
      <c r="K149" s="14"/>
      <c r="L149" s="18"/>
      <c r="M149" s="43"/>
      <c r="N149" s="43"/>
    </row>
    <row r="150" spans="1:14" x14ac:dyDescent="0.25">
      <c r="A150" s="1">
        <v>149</v>
      </c>
      <c r="B150" s="30" t="s">
        <v>32</v>
      </c>
      <c r="C150" s="14"/>
      <c r="D150" s="14"/>
      <c r="E150" s="15">
        <v>4</v>
      </c>
      <c r="F150" s="16">
        <v>9</v>
      </c>
      <c r="G150" s="14"/>
      <c r="H150" s="14"/>
      <c r="I150" s="14"/>
      <c r="J150" s="12" t="s">
        <v>65</v>
      </c>
      <c r="K150" s="12" t="s">
        <v>71</v>
      </c>
      <c r="L150" s="13" t="s">
        <v>82</v>
      </c>
    </row>
    <row r="151" spans="1:14" x14ac:dyDescent="0.25">
      <c r="A151" s="1">
        <v>150</v>
      </c>
      <c r="B151" s="30" t="s">
        <v>78</v>
      </c>
      <c r="C151" s="14"/>
      <c r="D151" s="14"/>
      <c r="E151" s="15"/>
      <c r="F151" s="16"/>
      <c r="G151" s="14"/>
      <c r="H151" s="14"/>
      <c r="I151" s="14"/>
      <c r="J151" s="8" t="str">
        <f>_xlfn.CONCAT(B151,B150)</f>
        <v>04c3</v>
      </c>
      <c r="K151" s="8">
        <f>HEX2DEC(J151)</f>
        <v>1219</v>
      </c>
      <c r="L151" s="17" t="str">
        <f>MID(K151,1,LEN(K151)-1)</f>
        <v>121</v>
      </c>
    </row>
    <row r="152" spans="1:14" x14ac:dyDescent="0.25">
      <c r="A152" s="1">
        <v>151</v>
      </c>
      <c r="B152" s="30" t="s">
        <v>9</v>
      </c>
      <c r="C152" s="14"/>
      <c r="D152" s="14"/>
      <c r="E152" s="15"/>
      <c r="F152" s="14"/>
      <c r="G152" s="14"/>
      <c r="H152" s="14"/>
      <c r="I152" s="14"/>
      <c r="J152" s="14"/>
      <c r="K152" s="14"/>
      <c r="L152" s="18"/>
    </row>
    <row r="153" spans="1:14" x14ac:dyDescent="0.25">
      <c r="A153" s="1">
        <v>152</v>
      </c>
      <c r="B153" s="30">
        <v>20</v>
      </c>
      <c r="C153" s="14"/>
      <c r="D153" s="14"/>
      <c r="E153" s="15"/>
      <c r="F153" s="14"/>
      <c r="G153" s="14"/>
      <c r="H153" s="14"/>
      <c r="I153" s="14"/>
      <c r="J153" s="14"/>
      <c r="K153" s="14"/>
      <c r="L153" s="18"/>
    </row>
    <row r="154" spans="1:14" x14ac:dyDescent="0.25">
      <c r="A154" s="1">
        <v>153</v>
      </c>
      <c r="B154" s="30">
        <v>97</v>
      </c>
      <c r="C154" s="14"/>
      <c r="D154" s="14"/>
      <c r="E154" s="15"/>
      <c r="F154" s="14"/>
      <c r="G154" s="14"/>
      <c r="H154" s="14"/>
      <c r="I154" s="14"/>
      <c r="J154" s="14"/>
      <c r="K154" s="14"/>
      <c r="L154" s="18"/>
    </row>
    <row r="155" spans="1:14" ht="15.75" thickBot="1" x14ac:dyDescent="0.3">
      <c r="A155" s="1">
        <v>154</v>
      </c>
      <c r="B155" s="30">
        <v>80</v>
      </c>
      <c r="C155" s="14"/>
      <c r="D155" s="14"/>
      <c r="E155" s="15"/>
      <c r="F155" s="14"/>
      <c r="G155" s="14"/>
      <c r="H155" s="14"/>
      <c r="I155" s="14"/>
      <c r="J155" s="14"/>
      <c r="K155" s="14"/>
      <c r="L155" s="18"/>
      <c r="M155" s="43"/>
      <c r="N155" s="43"/>
    </row>
    <row r="156" spans="1:14" x14ac:dyDescent="0.25">
      <c r="A156" s="1">
        <v>155</v>
      </c>
      <c r="B156" s="30" t="s">
        <v>33</v>
      </c>
      <c r="C156" s="14"/>
      <c r="D156" s="14"/>
      <c r="E156" s="19">
        <v>5</v>
      </c>
      <c r="F156" s="16">
        <v>8</v>
      </c>
      <c r="G156" s="14"/>
      <c r="H156" s="14"/>
      <c r="I156" s="14"/>
      <c r="J156" s="12" t="s">
        <v>65</v>
      </c>
      <c r="K156" s="12" t="s">
        <v>71</v>
      </c>
      <c r="L156" s="13" t="s">
        <v>82</v>
      </c>
    </row>
    <row r="157" spans="1:14" x14ac:dyDescent="0.25">
      <c r="A157" s="1">
        <v>156</v>
      </c>
      <c r="B157" s="30" t="s">
        <v>78</v>
      </c>
      <c r="C157" s="14"/>
      <c r="D157" s="14"/>
      <c r="E157" s="19"/>
      <c r="F157" s="16"/>
      <c r="G157" s="14"/>
      <c r="H157" s="14"/>
      <c r="I157" s="14"/>
      <c r="J157" s="8" t="str">
        <f>_xlfn.CONCAT(B157,B156)</f>
        <v>04e2</v>
      </c>
      <c r="K157" s="8">
        <f>HEX2DEC(J157)</f>
        <v>1250</v>
      </c>
      <c r="L157" s="17" t="str">
        <f>MID(K157,1,LEN(K157)-1)</f>
        <v>125</v>
      </c>
    </row>
    <row r="158" spans="1:14" x14ac:dyDescent="0.25">
      <c r="A158" s="1">
        <v>157</v>
      </c>
      <c r="B158" s="30" t="s">
        <v>9</v>
      </c>
      <c r="C158" s="14"/>
      <c r="D158" s="14"/>
      <c r="E158" s="19"/>
      <c r="F158" s="14"/>
      <c r="G158" s="14"/>
      <c r="H158" s="14"/>
      <c r="I158" s="14"/>
      <c r="J158" s="14"/>
      <c r="K158" s="14"/>
      <c r="L158" s="18"/>
    </row>
    <row r="159" spans="1:14" x14ac:dyDescent="0.25">
      <c r="A159" s="1">
        <v>158</v>
      </c>
      <c r="B159" s="30">
        <v>28</v>
      </c>
      <c r="C159" s="14"/>
      <c r="D159" s="14"/>
      <c r="E159" s="19"/>
      <c r="F159" s="14"/>
      <c r="G159" s="14"/>
      <c r="H159" s="14"/>
      <c r="I159" s="14"/>
      <c r="J159" s="14"/>
      <c r="K159" s="14"/>
      <c r="L159" s="18"/>
    </row>
    <row r="160" spans="1:14" x14ac:dyDescent="0.25">
      <c r="A160" s="1">
        <v>159</v>
      </c>
      <c r="B160" s="30">
        <v>97</v>
      </c>
      <c r="C160" s="14"/>
      <c r="D160" s="14"/>
      <c r="E160" s="19"/>
      <c r="F160" s="14"/>
      <c r="G160" s="14"/>
      <c r="H160" s="14"/>
      <c r="I160" s="14"/>
      <c r="J160" s="14"/>
      <c r="K160" s="14"/>
      <c r="L160" s="18"/>
    </row>
    <row r="161" spans="1:14" ht="15.75" thickBot="1" x14ac:dyDescent="0.3">
      <c r="A161" s="1">
        <v>160</v>
      </c>
      <c r="B161" s="30">
        <v>80</v>
      </c>
      <c r="C161" s="14"/>
      <c r="D161" s="14"/>
      <c r="E161" s="19"/>
      <c r="F161" s="14"/>
      <c r="G161" s="14"/>
      <c r="H161" s="14"/>
      <c r="I161" s="14"/>
      <c r="J161" s="14"/>
      <c r="K161" s="14"/>
      <c r="L161" s="18"/>
      <c r="M161" s="43"/>
      <c r="N161" s="43"/>
    </row>
    <row r="162" spans="1:14" x14ac:dyDescent="0.25">
      <c r="A162" s="1">
        <v>161</v>
      </c>
      <c r="B162" s="30">
        <v>27</v>
      </c>
      <c r="C162" s="14"/>
      <c r="D162" s="14"/>
      <c r="E162" s="15">
        <v>6</v>
      </c>
      <c r="F162" s="16">
        <v>7</v>
      </c>
      <c r="G162" s="14"/>
      <c r="H162" s="14"/>
      <c r="I162" s="14"/>
      <c r="J162" s="12" t="s">
        <v>65</v>
      </c>
      <c r="K162" s="12" t="s">
        <v>71</v>
      </c>
      <c r="L162" s="13" t="s">
        <v>82</v>
      </c>
    </row>
    <row r="163" spans="1:14" x14ac:dyDescent="0.25">
      <c r="A163" s="1">
        <v>162</v>
      </c>
      <c r="B163" s="30" t="s">
        <v>72</v>
      </c>
      <c r="C163" s="14"/>
      <c r="D163" s="14"/>
      <c r="E163" s="15"/>
      <c r="F163" s="16"/>
      <c r="G163" s="14"/>
      <c r="H163" s="14"/>
      <c r="I163" s="14"/>
      <c r="J163" s="8" t="str">
        <f>_xlfn.CONCAT(B163,B162)</f>
        <v>0527</v>
      </c>
      <c r="K163" s="8">
        <f>HEX2DEC(J163)</f>
        <v>1319</v>
      </c>
      <c r="L163" s="17" t="str">
        <f>MID(K163,1,LEN(K163)-1)</f>
        <v>131</v>
      </c>
    </row>
    <row r="164" spans="1:14" x14ac:dyDescent="0.25">
      <c r="A164" s="1">
        <v>163</v>
      </c>
      <c r="B164" s="30" t="s">
        <v>9</v>
      </c>
      <c r="C164" s="14"/>
      <c r="D164" s="14"/>
      <c r="E164" s="15"/>
      <c r="F164" s="14"/>
      <c r="G164" s="14"/>
      <c r="H164" s="14"/>
      <c r="I164" s="14"/>
      <c r="J164" s="14"/>
      <c r="K164" s="14"/>
      <c r="L164" s="18"/>
    </row>
    <row r="165" spans="1:14" x14ac:dyDescent="0.25">
      <c r="A165" s="1">
        <v>164</v>
      </c>
      <c r="B165" s="30">
        <v>54</v>
      </c>
      <c r="C165" s="14"/>
      <c r="D165" s="14"/>
      <c r="E165" s="15"/>
      <c r="F165" s="14"/>
      <c r="G165" s="14"/>
      <c r="H165" s="14"/>
      <c r="I165" s="14"/>
      <c r="J165" s="14"/>
      <c r="K165" s="14"/>
      <c r="L165" s="18"/>
    </row>
    <row r="166" spans="1:14" x14ac:dyDescent="0.25">
      <c r="A166" s="1">
        <v>165</v>
      </c>
      <c r="B166" s="30">
        <v>97</v>
      </c>
      <c r="C166" s="14"/>
      <c r="D166" s="14"/>
      <c r="E166" s="15"/>
      <c r="F166" s="14"/>
      <c r="G166" s="14"/>
      <c r="H166" s="14"/>
      <c r="I166" s="14"/>
      <c r="J166" s="14"/>
      <c r="K166" s="14"/>
      <c r="L166" s="18"/>
    </row>
    <row r="167" spans="1:14" ht="15.75" thickBot="1" x14ac:dyDescent="0.3">
      <c r="A167" s="1">
        <v>166</v>
      </c>
      <c r="B167" s="30">
        <v>80</v>
      </c>
      <c r="C167" s="14"/>
      <c r="D167" s="14"/>
      <c r="E167" s="15"/>
      <c r="F167" s="14"/>
      <c r="G167" s="14"/>
      <c r="H167" s="14"/>
      <c r="I167" s="14"/>
      <c r="J167" s="14"/>
      <c r="K167" s="14"/>
      <c r="L167" s="18"/>
      <c r="M167" s="43"/>
      <c r="N167" s="43"/>
    </row>
    <row r="168" spans="1:14" x14ac:dyDescent="0.25">
      <c r="A168" s="1">
        <v>167</v>
      </c>
      <c r="B168" s="30" t="s">
        <v>34</v>
      </c>
      <c r="C168" s="14"/>
      <c r="D168" s="14"/>
      <c r="E168" s="19">
        <v>7</v>
      </c>
      <c r="F168" s="16">
        <v>6</v>
      </c>
      <c r="G168" s="14"/>
      <c r="H168" s="14"/>
      <c r="I168" s="14"/>
      <c r="J168" s="12" t="s">
        <v>65</v>
      </c>
      <c r="K168" s="12" t="s">
        <v>71</v>
      </c>
      <c r="L168" s="13" t="s">
        <v>82</v>
      </c>
    </row>
    <row r="169" spans="1:14" x14ac:dyDescent="0.25">
      <c r="A169" s="1">
        <v>168</v>
      </c>
      <c r="B169" s="30" t="s">
        <v>72</v>
      </c>
      <c r="C169" s="14"/>
      <c r="D169" s="14"/>
      <c r="E169" s="19"/>
      <c r="F169" s="16"/>
      <c r="G169" s="14"/>
      <c r="H169" s="14"/>
      <c r="I169" s="14"/>
      <c r="J169" s="8" t="str">
        <f>_xlfn.CONCAT(B169,B168)</f>
        <v>051e</v>
      </c>
      <c r="K169" s="8">
        <f>HEX2DEC(J169)</f>
        <v>1310</v>
      </c>
      <c r="L169" s="17" t="str">
        <f>MID(K169,1,LEN(K169)-1)</f>
        <v>131</v>
      </c>
    </row>
    <row r="170" spans="1:14" x14ac:dyDescent="0.25">
      <c r="A170" s="1">
        <v>169</v>
      </c>
      <c r="B170" s="30" t="s">
        <v>9</v>
      </c>
      <c r="C170" s="14"/>
      <c r="D170" s="14"/>
      <c r="E170" s="19"/>
      <c r="F170" s="14"/>
      <c r="G170" s="14"/>
      <c r="H170" s="14"/>
      <c r="I170" s="14"/>
      <c r="J170" s="14"/>
      <c r="K170" s="14"/>
      <c r="L170" s="18"/>
    </row>
    <row r="171" spans="1:14" x14ac:dyDescent="0.25">
      <c r="A171" s="1">
        <v>170</v>
      </c>
      <c r="B171" s="30" t="s">
        <v>35</v>
      </c>
      <c r="C171" s="14"/>
      <c r="D171" s="14"/>
      <c r="E171" s="19"/>
      <c r="F171" s="14"/>
      <c r="G171" s="14"/>
      <c r="H171" s="14"/>
      <c r="I171" s="14"/>
      <c r="J171" s="14"/>
      <c r="K171" s="14"/>
      <c r="L171" s="18"/>
    </row>
    <row r="172" spans="1:14" x14ac:dyDescent="0.25">
      <c r="A172" s="1">
        <v>171</v>
      </c>
      <c r="B172" s="30" t="s">
        <v>36</v>
      </c>
      <c r="C172" s="14"/>
      <c r="D172" s="14"/>
      <c r="E172" s="19"/>
      <c r="F172" s="14"/>
      <c r="G172" s="14"/>
      <c r="H172" s="14"/>
      <c r="I172" s="14"/>
      <c r="J172" s="14"/>
      <c r="K172" s="14"/>
      <c r="L172" s="18"/>
    </row>
    <row r="173" spans="1:14" ht="15.75" thickBot="1" x14ac:dyDescent="0.3">
      <c r="A173" s="1">
        <v>172</v>
      </c>
      <c r="B173" s="30">
        <v>80</v>
      </c>
      <c r="C173" s="14"/>
      <c r="D173" s="14"/>
      <c r="E173" s="19"/>
      <c r="F173" s="14"/>
      <c r="G173" s="14"/>
      <c r="H173" s="14"/>
      <c r="I173" s="14"/>
      <c r="J173" s="14"/>
      <c r="K173" s="14"/>
      <c r="L173" s="18"/>
      <c r="M173" s="43"/>
      <c r="N173" s="43"/>
    </row>
    <row r="174" spans="1:14" x14ac:dyDescent="0.25">
      <c r="A174" s="1">
        <v>173</v>
      </c>
      <c r="B174" s="30">
        <v>36</v>
      </c>
      <c r="C174" s="14"/>
      <c r="D174" s="14"/>
      <c r="E174" s="15">
        <v>8</v>
      </c>
      <c r="F174" s="16">
        <v>5</v>
      </c>
      <c r="G174" s="14"/>
      <c r="H174" s="14"/>
      <c r="I174" s="14"/>
      <c r="J174" s="12" t="s">
        <v>65</v>
      </c>
      <c r="K174" s="12" t="s">
        <v>71</v>
      </c>
      <c r="L174" s="13" t="s">
        <v>82</v>
      </c>
    </row>
    <row r="175" spans="1:14" x14ac:dyDescent="0.25">
      <c r="A175" s="1">
        <v>174</v>
      </c>
      <c r="B175" s="30" t="s">
        <v>72</v>
      </c>
      <c r="C175" s="14"/>
      <c r="D175" s="14"/>
      <c r="E175" s="15"/>
      <c r="F175" s="16"/>
      <c r="G175" s="14"/>
      <c r="H175" s="14"/>
      <c r="I175" s="14"/>
      <c r="J175" s="8" t="str">
        <f>_xlfn.CONCAT(B175,B174)</f>
        <v>0536</v>
      </c>
      <c r="K175" s="8">
        <f>HEX2DEC(J175)</f>
        <v>1334</v>
      </c>
      <c r="L175" s="17" t="str">
        <f>MID(K175,1,LEN(K175)-1)</f>
        <v>133</v>
      </c>
    </row>
    <row r="176" spans="1:14" x14ac:dyDescent="0.25">
      <c r="A176" s="1">
        <v>175</v>
      </c>
      <c r="B176" s="30" t="s">
        <v>9</v>
      </c>
      <c r="C176" s="14"/>
      <c r="D176" s="14"/>
      <c r="E176" s="15"/>
      <c r="F176" s="14"/>
      <c r="G176" s="14"/>
      <c r="H176" s="14"/>
      <c r="I176" s="14"/>
      <c r="J176" s="14"/>
      <c r="K176" s="14"/>
      <c r="L176" s="18"/>
    </row>
    <row r="177" spans="1:14" x14ac:dyDescent="0.25">
      <c r="A177" s="1">
        <v>176</v>
      </c>
      <c r="B177" s="30" t="s">
        <v>5</v>
      </c>
      <c r="C177" s="14"/>
      <c r="D177" s="14"/>
      <c r="E177" s="15"/>
      <c r="F177" s="14"/>
      <c r="G177" s="14"/>
      <c r="H177" s="14"/>
      <c r="I177" s="14"/>
      <c r="J177" s="14"/>
      <c r="K177" s="14"/>
      <c r="L177" s="18"/>
    </row>
    <row r="178" spans="1:14" x14ac:dyDescent="0.25">
      <c r="A178" s="1">
        <v>177</v>
      </c>
      <c r="B178" s="30">
        <v>98</v>
      </c>
      <c r="C178" s="14"/>
      <c r="D178" s="14"/>
      <c r="E178" s="15"/>
      <c r="F178" s="14"/>
      <c r="G178" s="14"/>
      <c r="H178" s="14"/>
      <c r="I178" s="14"/>
      <c r="J178" s="14"/>
      <c r="K178" s="14"/>
      <c r="L178" s="18"/>
    </row>
    <row r="179" spans="1:14" ht="15.75" thickBot="1" x14ac:dyDescent="0.3">
      <c r="A179" s="1">
        <v>178</v>
      </c>
      <c r="B179" s="30">
        <v>80</v>
      </c>
      <c r="C179" s="14"/>
      <c r="D179" s="14"/>
      <c r="E179" s="15"/>
      <c r="F179" s="14"/>
      <c r="G179" s="14"/>
      <c r="H179" s="14"/>
      <c r="I179" s="14"/>
      <c r="J179" s="14"/>
      <c r="K179" s="14"/>
      <c r="L179" s="18"/>
      <c r="M179" s="43"/>
      <c r="N179" s="43"/>
    </row>
    <row r="180" spans="1:14" x14ac:dyDescent="0.25">
      <c r="A180" s="1">
        <v>179</v>
      </c>
      <c r="B180" s="30" t="s">
        <v>37</v>
      </c>
      <c r="C180" s="14"/>
      <c r="D180" s="14"/>
      <c r="E180" s="19">
        <v>9</v>
      </c>
      <c r="F180" s="16">
        <v>4</v>
      </c>
      <c r="G180" s="14"/>
      <c r="H180" s="14"/>
      <c r="I180" s="14"/>
      <c r="J180" s="12" t="s">
        <v>65</v>
      </c>
      <c r="K180" s="12" t="s">
        <v>71</v>
      </c>
      <c r="L180" s="13" t="s">
        <v>82</v>
      </c>
    </row>
    <row r="181" spans="1:14" x14ac:dyDescent="0.25">
      <c r="A181" s="1">
        <v>180</v>
      </c>
      <c r="B181" s="30" t="s">
        <v>78</v>
      </c>
      <c r="C181" s="14"/>
      <c r="D181" s="14"/>
      <c r="E181" s="19"/>
      <c r="F181" s="16"/>
      <c r="G181" s="14"/>
      <c r="H181" s="14"/>
      <c r="I181" s="14"/>
      <c r="J181" s="8" t="str">
        <f>_xlfn.CONCAT(B181,B180)</f>
        <v>04bc</v>
      </c>
      <c r="K181" s="8">
        <f>HEX2DEC(J181)</f>
        <v>1212</v>
      </c>
      <c r="L181" s="17" t="str">
        <f>MID(K181,1,LEN(K181)-1)</f>
        <v>121</v>
      </c>
    </row>
    <row r="182" spans="1:14" x14ac:dyDescent="0.25">
      <c r="A182" s="1">
        <v>181</v>
      </c>
      <c r="B182" s="30" t="s">
        <v>9</v>
      </c>
      <c r="C182" s="14"/>
      <c r="D182" s="14"/>
      <c r="E182" s="19"/>
      <c r="F182" s="14"/>
      <c r="G182" s="14"/>
      <c r="H182" s="14"/>
      <c r="I182" s="14"/>
      <c r="J182" s="14"/>
      <c r="K182" s="14"/>
      <c r="L182" s="18"/>
    </row>
    <row r="183" spans="1:14" x14ac:dyDescent="0.25">
      <c r="A183" s="1">
        <v>182</v>
      </c>
      <c r="B183" s="30">
        <v>10</v>
      </c>
      <c r="C183" s="14"/>
      <c r="D183" s="14"/>
      <c r="E183" s="19"/>
      <c r="F183" s="14"/>
      <c r="G183" s="14"/>
      <c r="H183" s="14"/>
      <c r="I183" s="14"/>
      <c r="J183" s="14"/>
      <c r="K183" s="14"/>
      <c r="L183" s="18"/>
    </row>
    <row r="184" spans="1:14" x14ac:dyDescent="0.25">
      <c r="A184" s="1">
        <v>183</v>
      </c>
      <c r="B184" s="30" t="s">
        <v>38</v>
      </c>
      <c r="C184" s="14"/>
      <c r="D184" s="14"/>
      <c r="E184" s="19"/>
      <c r="F184" s="14"/>
      <c r="G184" s="14"/>
      <c r="H184" s="14"/>
      <c r="I184" s="14"/>
      <c r="J184" s="14"/>
      <c r="K184" s="14"/>
      <c r="L184" s="18"/>
    </row>
    <row r="185" spans="1:14" ht="15.75" thickBot="1" x14ac:dyDescent="0.3">
      <c r="A185" s="1">
        <v>184</v>
      </c>
      <c r="B185" s="30">
        <v>80</v>
      </c>
      <c r="C185" s="14"/>
      <c r="D185" s="14"/>
      <c r="E185" s="19"/>
      <c r="F185" s="14"/>
      <c r="G185" s="14"/>
      <c r="H185" s="14"/>
      <c r="I185" s="14"/>
      <c r="J185" s="14"/>
      <c r="K185" s="14"/>
      <c r="L185" s="18"/>
      <c r="M185" s="43"/>
      <c r="N185" s="43"/>
    </row>
    <row r="186" spans="1:14" x14ac:dyDescent="0.25">
      <c r="A186" s="1">
        <v>185</v>
      </c>
      <c r="B186" s="30">
        <v>43</v>
      </c>
      <c r="C186" s="14"/>
      <c r="D186" s="14"/>
      <c r="E186" s="15">
        <v>10</v>
      </c>
      <c r="F186" s="16">
        <v>3</v>
      </c>
      <c r="G186" s="14"/>
      <c r="H186" s="14"/>
      <c r="I186" s="14"/>
      <c r="J186" s="12" t="s">
        <v>65</v>
      </c>
      <c r="K186" s="12" t="s">
        <v>71</v>
      </c>
      <c r="L186" s="13" t="s">
        <v>82</v>
      </c>
    </row>
    <row r="187" spans="1:14" x14ac:dyDescent="0.25">
      <c r="A187" s="1">
        <v>186</v>
      </c>
      <c r="B187" s="30" t="s">
        <v>72</v>
      </c>
      <c r="C187" s="14"/>
      <c r="D187" s="14"/>
      <c r="E187" s="15"/>
      <c r="F187" s="16"/>
      <c r="G187" s="14"/>
      <c r="H187" s="14"/>
      <c r="I187" s="14"/>
      <c r="J187" s="8" t="str">
        <f>_xlfn.CONCAT(B187,B186)</f>
        <v>0543</v>
      </c>
      <c r="K187" s="8">
        <f>HEX2DEC(J187)</f>
        <v>1347</v>
      </c>
      <c r="L187" s="17" t="str">
        <f>MID(K187,1,LEN(K187)-1)</f>
        <v>134</v>
      </c>
    </row>
    <row r="188" spans="1:14" x14ac:dyDescent="0.25">
      <c r="A188" s="1">
        <v>187</v>
      </c>
      <c r="B188" s="30" t="s">
        <v>9</v>
      </c>
      <c r="C188" s="14"/>
      <c r="D188" s="14"/>
      <c r="E188" s="15"/>
      <c r="F188" s="14"/>
      <c r="G188" s="14"/>
      <c r="H188" s="14"/>
      <c r="I188" s="14"/>
      <c r="J188" s="14"/>
      <c r="K188" s="14"/>
      <c r="L188" s="18"/>
    </row>
    <row r="189" spans="1:14" x14ac:dyDescent="0.25">
      <c r="A189" s="1">
        <v>188</v>
      </c>
      <c r="B189" s="30" t="s">
        <v>39</v>
      </c>
      <c r="C189" s="14"/>
      <c r="D189" s="14"/>
      <c r="E189" s="15"/>
      <c r="F189" s="14"/>
      <c r="G189" s="14"/>
      <c r="H189" s="14"/>
      <c r="I189" s="14"/>
      <c r="J189" s="14"/>
      <c r="K189" s="14"/>
      <c r="L189" s="18"/>
    </row>
    <row r="190" spans="1:14" x14ac:dyDescent="0.25">
      <c r="A190" s="1">
        <v>189</v>
      </c>
      <c r="B190" s="30">
        <v>99</v>
      </c>
      <c r="C190" s="14"/>
      <c r="D190" s="14"/>
      <c r="E190" s="15"/>
      <c r="F190" s="14"/>
      <c r="G190" s="14"/>
      <c r="H190" s="14"/>
      <c r="I190" s="14"/>
      <c r="J190" s="14"/>
      <c r="K190" s="14"/>
      <c r="L190" s="18"/>
    </row>
    <row r="191" spans="1:14" ht="15.75" thickBot="1" x14ac:dyDescent="0.3">
      <c r="A191" s="1">
        <v>190</v>
      </c>
      <c r="B191" s="30">
        <v>80</v>
      </c>
      <c r="C191" s="14"/>
      <c r="D191" s="14"/>
      <c r="E191" s="15"/>
      <c r="F191" s="14"/>
      <c r="G191" s="14"/>
      <c r="H191" s="14"/>
      <c r="I191" s="14"/>
      <c r="J191" s="14"/>
      <c r="K191" s="14"/>
      <c r="L191" s="18"/>
      <c r="M191" s="43"/>
      <c r="N191" s="43"/>
    </row>
    <row r="192" spans="1:14" x14ac:dyDescent="0.25">
      <c r="A192" s="1">
        <v>191</v>
      </c>
      <c r="B192" s="30">
        <v>73</v>
      </c>
      <c r="C192" s="14"/>
      <c r="D192" s="14"/>
      <c r="E192" s="19">
        <v>11</v>
      </c>
      <c r="F192" s="16">
        <v>2</v>
      </c>
      <c r="G192" s="14"/>
      <c r="H192" s="14"/>
      <c r="I192" s="14"/>
      <c r="J192" s="12" t="s">
        <v>65</v>
      </c>
      <c r="K192" s="12" t="s">
        <v>71</v>
      </c>
      <c r="L192" s="13" t="s">
        <v>82</v>
      </c>
    </row>
    <row r="193" spans="1:16" x14ac:dyDescent="0.25">
      <c r="A193" s="1">
        <v>192</v>
      </c>
      <c r="B193" s="30" t="s">
        <v>72</v>
      </c>
      <c r="C193" s="14"/>
      <c r="D193" s="14"/>
      <c r="E193" s="19"/>
      <c r="F193" s="16"/>
      <c r="G193" s="14"/>
      <c r="H193" s="14"/>
      <c r="I193" s="14"/>
      <c r="J193" s="8" t="str">
        <f>_xlfn.CONCAT(B193,B192)</f>
        <v>0573</v>
      </c>
      <c r="K193" s="8">
        <f>HEX2DEC(J193)</f>
        <v>1395</v>
      </c>
      <c r="L193" s="17" t="str">
        <f>MID(K193,1,LEN(K193)-1)</f>
        <v>139</v>
      </c>
    </row>
    <row r="194" spans="1:16" x14ac:dyDescent="0.25">
      <c r="A194" s="1">
        <v>193</v>
      </c>
      <c r="B194" s="30" t="s">
        <v>9</v>
      </c>
      <c r="C194" s="14"/>
      <c r="D194" s="14"/>
      <c r="E194" s="19"/>
      <c r="F194" s="14"/>
      <c r="G194" s="14"/>
      <c r="H194" s="14"/>
      <c r="I194" s="14"/>
      <c r="J194" s="14"/>
      <c r="K194" s="14"/>
      <c r="L194" s="18"/>
    </row>
    <row r="195" spans="1:16" x14ac:dyDescent="0.25">
      <c r="A195" s="1">
        <v>194</v>
      </c>
      <c r="B195" s="30" t="s">
        <v>40</v>
      </c>
      <c r="C195" s="14"/>
      <c r="D195" s="14"/>
      <c r="E195" s="19"/>
      <c r="F195" s="14"/>
      <c r="G195" s="14"/>
      <c r="H195" s="14"/>
      <c r="I195" s="14"/>
      <c r="J195" s="14"/>
      <c r="K195" s="14"/>
      <c r="L195" s="18"/>
    </row>
    <row r="196" spans="1:16" x14ac:dyDescent="0.25">
      <c r="A196" s="1">
        <v>195</v>
      </c>
      <c r="B196" s="30" t="s">
        <v>41</v>
      </c>
      <c r="C196" s="14"/>
      <c r="D196" s="14"/>
      <c r="E196" s="19"/>
      <c r="F196" s="14"/>
      <c r="G196" s="14"/>
      <c r="H196" s="14"/>
      <c r="I196" s="14"/>
      <c r="J196" s="14"/>
      <c r="K196" s="14"/>
      <c r="L196" s="18"/>
    </row>
    <row r="197" spans="1:16" ht="15.75" thickBot="1" x14ac:dyDescent="0.3">
      <c r="A197" s="1">
        <v>196</v>
      </c>
      <c r="B197" s="30">
        <v>80</v>
      </c>
      <c r="C197" s="14"/>
      <c r="D197" s="14"/>
      <c r="E197" s="19"/>
      <c r="F197" s="14"/>
      <c r="G197" s="14"/>
      <c r="H197" s="14"/>
      <c r="I197" s="14"/>
      <c r="J197" s="14"/>
      <c r="K197" s="14"/>
      <c r="L197" s="18"/>
      <c r="M197" s="43" t="s">
        <v>148</v>
      </c>
      <c r="N197" s="43"/>
    </row>
    <row r="198" spans="1:16" x14ac:dyDescent="0.25">
      <c r="A198" s="1">
        <v>197</v>
      </c>
      <c r="B198" s="30" t="s">
        <v>42</v>
      </c>
      <c r="C198" s="14"/>
      <c r="D198" s="14"/>
      <c r="E198" s="15">
        <v>12</v>
      </c>
      <c r="F198" s="16">
        <v>1</v>
      </c>
      <c r="G198" s="14"/>
      <c r="J198" s="12" t="s">
        <v>65</v>
      </c>
      <c r="K198" s="12" t="s">
        <v>71</v>
      </c>
      <c r="L198" s="13" t="s">
        <v>82</v>
      </c>
    </row>
    <row r="199" spans="1:16" x14ac:dyDescent="0.25">
      <c r="A199" s="1">
        <v>198</v>
      </c>
      <c r="B199" s="30" t="s">
        <v>72</v>
      </c>
      <c r="C199" s="14"/>
      <c r="D199" s="14"/>
      <c r="E199" s="15"/>
      <c r="F199" s="16"/>
      <c r="G199" s="14"/>
      <c r="J199" s="8" t="str">
        <f>_xlfn.CONCAT(B199,B198)</f>
        <v>05c1</v>
      </c>
      <c r="K199" s="8">
        <f>HEX2DEC(J199)</f>
        <v>1473</v>
      </c>
      <c r="L199" s="17" t="str">
        <f>MID(K199,1,LEN(K199)-1)</f>
        <v>147</v>
      </c>
    </row>
    <row r="200" spans="1:16" x14ac:dyDescent="0.25">
      <c r="A200" s="1">
        <v>199</v>
      </c>
      <c r="B200" s="30" t="s">
        <v>9</v>
      </c>
      <c r="C200" s="14"/>
      <c r="D200" s="14"/>
      <c r="E200" s="15"/>
      <c r="F200" s="14"/>
      <c r="G200" s="14"/>
      <c r="H200" s="14"/>
      <c r="I200" s="14"/>
      <c r="J200" s="14"/>
      <c r="K200" s="14"/>
      <c r="L200" s="18"/>
    </row>
    <row r="201" spans="1:16" x14ac:dyDescent="0.25">
      <c r="A201" s="1">
        <v>200</v>
      </c>
      <c r="B201" s="30">
        <v>54</v>
      </c>
      <c r="C201" s="14"/>
      <c r="D201" s="14"/>
      <c r="E201" s="15"/>
      <c r="F201" s="14"/>
      <c r="G201" s="14"/>
      <c r="H201" s="14"/>
      <c r="I201" s="14"/>
      <c r="J201" s="14"/>
      <c r="K201" s="14"/>
      <c r="L201" s="18"/>
    </row>
    <row r="202" spans="1:16" x14ac:dyDescent="0.25">
      <c r="A202" s="1">
        <v>201</v>
      </c>
      <c r="B202" s="30" t="s">
        <v>10</v>
      </c>
      <c r="C202" s="14"/>
      <c r="D202" s="14"/>
      <c r="E202" s="15"/>
      <c r="F202" s="14"/>
      <c r="G202" s="14"/>
      <c r="H202" s="14"/>
      <c r="I202" s="14"/>
      <c r="J202" s="14"/>
      <c r="K202" s="14"/>
      <c r="L202" s="18"/>
    </row>
    <row r="203" spans="1:16" ht="15.75" thickBot="1" x14ac:dyDescent="0.3">
      <c r="A203" s="1">
        <v>202</v>
      </c>
      <c r="B203" s="30">
        <v>80</v>
      </c>
      <c r="C203" s="14"/>
      <c r="D203" s="14"/>
      <c r="E203" s="15"/>
      <c r="F203" s="14"/>
      <c r="G203" s="14"/>
      <c r="H203" s="14"/>
      <c r="I203" s="14"/>
      <c r="J203" s="14"/>
      <c r="K203" s="14"/>
      <c r="L203" s="18"/>
      <c r="M203" s="43" t="s">
        <v>147</v>
      </c>
      <c r="N203" s="43"/>
    </row>
    <row r="204" spans="1:16" x14ac:dyDescent="0.25">
      <c r="A204" s="1">
        <v>203</v>
      </c>
      <c r="B204" s="30">
        <v>82</v>
      </c>
      <c r="C204" s="14"/>
      <c r="D204" s="14"/>
      <c r="E204" s="19">
        <v>13</v>
      </c>
      <c r="F204" s="16">
        <v>0</v>
      </c>
      <c r="G204" s="14"/>
      <c r="H204" s="14"/>
      <c r="I204" s="14" t="s">
        <v>88</v>
      </c>
      <c r="J204" s="12" t="s">
        <v>65</v>
      </c>
      <c r="K204" s="12" t="s">
        <v>71</v>
      </c>
      <c r="L204" s="13" t="s">
        <v>82</v>
      </c>
      <c r="P204" t="s">
        <v>83</v>
      </c>
    </row>
    <row r="205" spans="1:16" x14ac:dyDescent="0.25">
      <c r="A205" s="1">
        <v>204</v>
      </c>
      <c r="B205" s="30" t="s">
        <v>78</v>
      </c>
      <c r="C205" s="14"/>
      <c r="D205" s="14"/>
      <c r="E205" s="19"/>
      <c r="F205" s="16"/>
      <c r="G205" s="14"/>
      <c r="H205" s="14"/>
      <c r="I205" s="20">
        <f>HEX2DEC(B29)</f>
        <v>13</v>
      </c>
      <c r="J205" s="8" t="str">
        <f>_xlfn.CONCAT(B205,B204)</f>
        <v>0482</v>
      </c>
      <c r="K205" s="8">
        <f>HEX2DEC(J205)</f>
        <v>1154</v>
      </c>
      <c r="L205" s="17" t="str">
        <f>MID(K205,1,LEN(K205)-1)</f>
        <v>115</v>
      </c>
    </row>
    <row r="206" spans="1:16" x14ac:dyDescent="0.25">
      <c r="A206" s="1">
        <v>205</v>
      </c>
      <c r="B206" s="30" t="s">
        <v>9</v>
      </c>
      <c r="C206" s="14"/>
      <c r="D206" s="14"/>
      <c r="E206" s="19"/>
      <c r="F206" s="14"/>
      <c r="G206" s="14"/>
      <c r="H206" s="14"/>
      <c r="I206" s="14"/>
      <c r="J206" s="14"/>
      <c r="K206" s="14"/>
      <c r="L206" s="18"/>
    </row>
    <row r="207" spans="1:16" x14ac:dyDescent="0.25">
      <c r="A207" s="1">
        <v>206</v>
      </c>
      <c r="B207" s="30" t="s">
        <v>43</v>
      </c>
      <c r="C207" s="14"/>
      <c r="D207" s="14"/>
      <c r="E207" s="19"/>
      <c r="F207" s="14"/>
      <c r="G207" s="14"/>
      <c r="H207" s="14"/>
      <c r="I207" s="14"/>
      <c r="J207" s="14"/>
      <c r="K207" s="14"/>
      <c r="L207" s="18"/>
    </row>
    <row r="208" spans="1:16" x14ac:dyDescent="0.25">
      <c r="A208" s="1">
        <v>207</v>
      </c>
      <c r="B208" s="30">
        <v>98</v>
      </c>
      <c r="C208" s="14"/>
      <c r="D208" s="14"/>
      <c r="E208" s="19"/>
      <c r="F208" s="14"/>
      <c r="G208" s="14"/>
      <c r="H208" s="14"/>
      <c r="I208" s="14"/>
      <c r="J208" s="14"/>
      <c r="K208" s="14"/>
      <c r="L208" s="18"/>
    </row>
    <row r="209" spans="1:14" ht="15.75" thickBot="1" x14ac:dyDescent="0.3">
      <c r="A209" s="1">
        <v>208</v>
      </c>
      <c r="B209" s="30">
        <v>80</v>
      </c>
      <c r="C209" s="14"/>
      <c r="D209" s="14"/>
      <c r="E209" s="19"/>
      <c r="F209" s="14"/>
      <c r="G209" s="14"/>
      <c r="H209" s="14"/>
      <c r="I209" s="14"/>
      <c r="J209" s="14"/>
      <c r="K209" s="14"/>
      <c r="L209" s="18"/>
      <c r="M209" s="43"/>
      <c r="N209" s="43"/>
    </row>
    <row r="210" spans="1:14" x14ac:dyDescent="0.25">
      <c r="A210" s="1">
        <v>209</v>
      </c>
      <c r="B210" s="30" t="s">
        <v>44</v>
      </c>
      <c r="C210" s="14"/>
      <c r="D210" s="14"/>
      <c r="E210" s="15">
        <v>14</v>
      </c>
      <c r="F210" s="16">
        <v>31</v>
      </c>
      <c r="G210" s="14"/>
      <c r="H210" s="14"/>
      <c r="I210" s="14"/>
      <c r="J210" s="12" t="s">
        <v>65</v>
      </c>
      <c r="K210" s="12" t="s">
        <v>71</v>
      </c>
      <c r="L210" s="13" t="s">
        <v>82</v>
      </c>
    </row>
    <row r="211" spans="1:14" x14ac:dyDescent="0.25">
      <c r="A211" s="1">
        <v>210</v>
      </c>
      <c r="B211" s="30" t="s">
        <v>80</v>
      </c>
      <c r="C211" s="14"/>
      <c r="D211" s="14"/>
      <c r="E211" s="15"/>
      <c r="F211" s="16"/>
      <c r="G211" s="14"/>
      <c r="H211" s="14"/>
      <c r="I211" s="14"/>
      <c r="J211" s="8" t="str">
        <f>_xlfn.CONCAT(B211,B210)</f>
        <v>03f0</v>
      </c>
      <c r="K211" s="8">
        <f>HEX2DEC(J211)</f>
        <v>1008</v>
      </c>
      <c r="L211" s="17" t="str">
        <f>MID(K211,1,LEN(K211)-1)</f>
        <v>100</v>
      </c>
    </row>
    <row r="212" spans="1:14" x14ac:dyDescent="0.25">
      <c r="A212" s="1">
        <v>211</v>
      </c>
      <c r="B212" s="30" t="s">
        <v>9</v>
      </c>
      <c r="C212" s="14"/>
      <c r="D212" s="14"/>
      <c r="E212" s="15"/>
      <c r="F212" s="14"/>
      <c r="G212" s="14"/>
      <c r="H212" s="14"/>
      <c r="I212" s="14"/>
      <c r="J212" s="14"/>
      <c r="K212" s="14"/>
      <c r="L212" s="18"/>
    </row>
    <row r="213" spans="1:14" x14ac:dyDescent="0.25">
      <c r="A213" s="1">
        <v>212</v>
      </c>
      <c r="B213" s="30" t="s">
        <v>45</v>
      </c>
      <c r="C213" s="14"/>
      <c r="D213" s="14"/>
      <c r="E213" s="15"/>
      <c r="F213" s="14"/>
      <c r="G213" s="14"/>
      <c r="H213" s="14"/>
      <c r="I213" s="14"/>
      <c r="J213" s="14"/>
      <c r="K213" s="14"/>
      <c r="L213" s="18"/>
    </row>
    <row r="214" spans="1:14" x14ac:dyDescent="0.25">
      <c r="A214" s="1">
        <v>213</v>
      </c>
      <c r="B214" s="30">
        <v>97</v>
      </c>
      <c r="C214" s="14"/>
      <c r="D214" s="14"/>
      <c r="E214" s="15"/>
      <c r="F214" s="14"/>
      <c r="G214" s="14"/>
      <c r="H214" s="14"/>
      <c r="I214" s="14"/>
      <c r="J214" s="14"/>
      <c r="K214" s="14"/>
      <c r="L214" s="18"/>
    </row>
    <row r="215" spans="1:14" ht="15.75" thickBot="1" x14ac:dyDescent="0.3">
      <c r="A215" s="1">
        <v>214</v>
      </c>
      <c r="B215" s="30">
        <v>80</v>
      </c>
      <c r="C215" s="14"/>
      <c r="D215" s="14"/>
      <c r="E215" s="15"/>
      <c r="F215" s="14"/>
      <c r="G215" s="14"/>
      <c r="H215" s="14"/>
      <c r="I215" s="14"/>
      <c r="J215" s="14"/>
      <c r="K215" s="14"/>
      <c r="L215" s="18"/>
      <c r="M215" s="43"/>
      <c r="N215" s="43"/>
    </row>
    <row r="216" spans="1:14" x14ac:dyDescent="0.25">
      <c r="A216" s="1">
        <v>215</v>
      </c>
      <c r="B216" s="30" t="s">
        <v>22</v>
      </c>
      <c r="C216" s="14"/>
      <c r="D216" s="14"/>
      <c r="E216" s="19">
        <v>15</v>
      </c>
      <c r="F216" s="16">
        <v>30</v>
      </c>
      <c r="G216" s="14"/>
      <c r="H216" s="14"/>
      <c r="I216" s="14"/>
      <c r="J216" s="12" t="s">
        <v>65</v>
      </c>
      <c r="K216" s="12" t="s">
        <v>71</v>
      </c>
      <c r="L216" s="13" t="s">
        <v>82</v>
      </c>
    </row>
    <row r="217" spans="1:14" x14ac:dyDescent="0.25">
      <c r="A217" s="1">
        <v>216</v>
      </c>
      <c r="B217" s="30" t="s">
        <v>80</v>
      </c>
      <c r="C217" s="14"/>
      <c r="D217" s="14"/>
      <c r="E217" s="19"/>
      <c r="F217" s="16"/>
      <c r="G217" s="14"/>
      <c r="H217" s="14"/>
      <c r="I217" s="14"/>
      <c r="J217" s="8" t="str">
        <f>_xlfn.CONCAT(B217,B216)</f>
        <v>037c</v>
      </c>
      <c r="K217" s="8">
        <f>HEX2DEC(J217)</f>
        <v>892</v>
      </c>
      <c r="L217" s="17" t="str">
        <f>MID(K217,1,LEN(K217)-1)</f>
        <v>89</v>
      </c>
    </row>
    <row r="218" spans="1:14" x14ac:dyDescent="0.25">
      <c r="A218" s="1">
        <v>217</v>
      </c>
      <c r="B218" s="30" t="s">
        <v>9</v>
      </c>
      <c r="C218" s="14"/>
      <c r="D218" s="14"/>
      <c r="E218" s="19"/>
      <c r="F218" s="14"/>
      <c r="G218" s="14"/>
      <c r="H218" s="14"/>
      <c r="I218" s="14"/>
      <c r="J218" s="14"/>
      <c r="K218" s="14"/>
      <c r="L218" s="18"/>
    </row>
    <row r="219" spans="1:14" x14ac:dyDescent="0.25">
      <c r="A219" s="1">
        <v>218</v>
      </c>
      <c r="B219" s="30" t="s">
        <v>44</v>
      </c>
      <c r="C219" s="14"/>
      <c r="D219" s="14"/>
      <c r="E219" s="19"/>
      <c r="F219" s="14"/>
      <c r="G219" s="14"/>
      <c r="H219" s="14"/>
      <c r="I219" s="14"/>
      <c r="J219" s="14"/>
      <c r="K219" s="14"/>
      <c r="L219" s="18"/>
    </row>
    <row r="220" spans="1:14" x14ac:dyDescent="0.25">
      <c r="A220" s="1">
        <v>219</v>
      </c>
      <c r="B220" s="30">
        <v>96</v>
      </c>
      <c r="C220" s="14"/>
      <c r="D220" s="14"/>
      <c r="E220" s="19"/>
      <c r="F220" s="14"/>
      <c r="G220" s="14"/>
      <c r="H220" s="14"/>
      <c r="I220" s="14"/>
      <c r="J220" s="14"/>
      <c r="K220" s="14"/>
      <c r="L220" s="18"/>
    </row>
    <row r="221" spans="1:14" ht="15.75" thickBot="1" x14ac:dyDescent="0.3">
      <c r="A221" s="1">
        <v>220</v>
      </c>
      <c r="B221" s="30">
        <v>80</v>
      </c>
      <c r="C221" s="14"/>
      <c r="D221" s="14"/>
      <c r="E221" s="19"/>
      <c r="F221" s="14"/>
      <c r="G221" s="14"/>
      <c r="H221" s="14"/>
      <c r="I221" s="14"/>
      <c r="J221" s="14"/>
      <c r="K221" s="14"/>
      <c r="L221" s="18"/>
      <c r="M221" s="43"/>
      <c r="N221" s="43"/>
    </row>
    <row r="222" spans="1:14" x14ac:dyDescent="0.25">
      <c r="A222" s="1">
        <v>221</v>
      </c>
      <c r="B222" s="30">
        <v>59</v>
      </c>
      <c r="C222" s="14"/>
      <c r="D222" s="14"/>
      <c r="E222" s="15">
        <v>16</v>
      </c>
      <c r="F222" s="16">
        <v>29</v>
      </c>
      <c r="G222" s="14"/>
      <c r="H222" s="14"/>
      <c r="I222" s="14"/>
      <c r="J222" s="12" t="s">
        <v>65</v>
      </c>
      <c r="K222" s="12" t="s">
        <v>71</v>
      </c>
      <c r="L222" s="13" t="s">
        <v>82</v>
      </c>
    </row>
    <row r="223" spans="1:14" x14ac:dyDescent="0.25">
      <c r="A223" s="1">
        <v>222</v>
      </c>
      <c r="B223" s="30" t="s">
        <v>80</v>
      </c>
      <c r="C223" s="14"/>
      <c r="D223" s="14"/>
      <c r="E223" s="15"/>
      <c r="F223" s="16"/>
      <c r="G223" s="14"/>
      <c r="H223" s="14"/>
      <c r="I223" s="14"/>
      <c r="J223" s="8" t="str">
        <f>_xlfn.CONCAT(B223,B222)</f>
        <v>0359</v>
      </c>
      <c r="K223" s="8">
        <f>HEX2DEC(J223)</f>
        <v>857</v>
      </c>
      <c r="L223" s="17" t="str">
        <f>MID(K223,1,LEN(K223)-1)</f>
        <v>85</v>
      </c>
    </row>
    <row r="224" spans="1:14" x14ac:dyDescent="0.25">
      <c r="A224" s="1">
        <v>223</v>
      </c>
      <c r="B224" s="30" t="s">
        <v>9</v>
      </c>
      <c r="C224" s="14"/>
      <c r="D224" s="14"/>
      <c r="E224" s="15"/>
      <c r="F224" s="14"/>
      <c r="G224" s="14"/>
      <c r="H224" s="14"/>
      <c r="I224" s="14"/>
      <c r="J224" s="14"/>
      <c r="K224" s="14"/>
      <c r="L224" s="18"/>
    </row>
    <row r="225" spans="1:14" x14ac:dyDescent="0.25">
      <c r="A225" s="1">
        <v>224</v>
      </c>
      <c r="B225" s="30">
        <v>60</v>
      </c>
      <c r="C225" s="14"/>
      <c r="D225" s="14"/>
      <c r="E225" s="15"/>
      <c r="F225" s="14"/>
      <c r="G225" s="14"/>
      <c r="H225" s="14"/>
      <c r="I225" s="14"/>
      <c r="J225" s="14"/>
      <c r="K225" s="14"/>
      <c r="L225" s="18"/>
    </row>
    <row r="226" spans="1:14" x14ac:dyDescent="0.25">
      <c r="A226" s="1">
        <v>225</v>
      </c>
      <c r="B226" s="30">
        <v>99</v>
      </c>
      <c r="C226" s="14"/>
      <c r="D226" s="14"/>
      <c r="E226" s="15"/>
      <c r="F226" s="14"/>
      <c r="G226" s="14"/>
      <c r="H226" s="14"/>
      <c r="I226" s="14"/>
      <c r="J226" s="14"/>
      <c r="K226" s="14"/>
      <c r="L226" s="18"/>
    </row>
    <row r="227" spans="1:14" ht="15.75" thickBot="1" x14ac:dyDescent="0.3">
      <c r="A227" s="1">
        <v>226</v>
      </c>
      <c r="B227" s="30">
        <v>80</v>
      </c>
      <c r="C227" s="14"/>
      <c r="D227" s="14"/>
      <c r="E227" s="15"/>
      <c r="F227" s="14"/>
      <c r="G227" s="14"/>
      <c r="H227" s="14"/>
      <c r="I227" s="14"/>
      <c r="J227" s="14"/>
      <c r="K227" s="14"/>
      <c r="L227" s="18"/>
      <c r="M227" s="43"/>
      <c r="N227" s="43"/>
    </row>
    <row r="228" spans="1:14" x14ac:dyDescent="0.25">
      <c r="A228" s="1">
        <v>227</v>
      </c>
      <c r="B228" s="30">
        <v>60</v>
      </c>
      <c r="C228" s="14"/>
      <c r="D228" s="14"/>
      <c r="E228" s="19">
        <v>17</v>
      </c>
      <c r="F228" s="16">
        <v>28</v>
      </c>
      <c r="G228" s="14"/>
      <c r="H228" s="14"/>
      <c r="I228" s="14"/>
      <c r="J228" s="12" t="s">
        <v>65</v>
      </c>
      <c r="K228" s="12" t="s">
        <v>71</v>
      </c>
      <c r="L228" s="13" t="s">
        <v>82</v>
      </c>
    </row>
    <row r="229" spans="1:14" x14ac:dyDescent="0.25">
      <c r="A229" s="1">
        <v>228</v>
      </c>
      <c r="B229" s="30" t="s">
        <v>80</v>
      </c>
      <c r="C229" s="14"/>
      <c r="D229" s="14"/>
      <c r="E229" s="19"/>
      <c r="F229" s="16"/>
      <c r="G229" s="14"/>
      <c r="H229" s="14"/>
      <c r="I229" s="14"/>
      <c r="J229" s="8" t="str">
        <f>_xlfn.CONCAT(B229,B228)</f>
        <v>0360</v>
      </c>
      <c r="K229" s="8">
        <f>HEX2DEC(J229)</f>
        <v>864</v>
      </c>
      <c r="L229" s="17" t="str">
        <f>MID(K229,1,LEN(K229)-1)</f>
        <v>86</v>
      </c>
    </row>
    <row r="230" spans="1:14" x14ac:dyDescent="0.25">
      <c r="A230" s="1">
        <v>229</v>
      </c>
      <c r="B230" s="30" t="s">
        <v>9</v>
      </c>
      <c r="C230" s="14"/>
      <c r="D230" s="14"/>
      <c r="E230" s="19"/>
      <c r="F230" s="14"/>
      <c r="G230" s="14"/>
      <c r="H230" s="14"/>
      <c r="I230" s="14"/>
      <c r="J230" s="14"/>
      <c r="K230" s="14"/>
      <c r="L230" s="18"/>
    </row>
    <row r="231" spans="1:14" x14ac:dyDescent="0.25">
      <c r="A231" s="1">
        <v>230</v>
      </c>
      <c r="B231" s="30">
        <v>70</v>
      </c>
      <c r="C231" s="14"/>
      <c r="D231" s="14"/>
      <c r="E231" s="19"/>
      <c r="F231" s="14"/>
      <c r="G231" s="14"/>
      <c r="H231" s="14"/>
      <c r="I231" s="14"/>
      <c r="J231" s="14"/>
      <c r="K231" s="14"/>
      <c r="L231" s="18"/>
    </row>
    <row r="232" spans="1:14" x14ac:dyDescent="0.25">
      <c r="A232" s="1">
        <v>231</v>
      </c>
      <c r="B232" s="30">
        <v>98</v>
      </c>
      <c r="C232" s="14"/>
      <c r="D232" s="14"/>
      <c r="E232" s="19"/>
      <c r="F232" s="14"/>
      <c r="G232" s="14"/>
      <c r="H232" s="14"/>
      <c r="I232" s="14"/>
      <c r="J232" s="14"/>
      <c r="K232" s="14"/>
      <c r="L232" s="18"/>
    </row>
    <row r="233" spans="1:14" ht="15.75" thickBot="1" x14ac:dyDescent="0.3">
      <c r="A233" s="1">
        <v>232</v>
      </c>
      <c r="B233" s="30">
        <v>80</v>
      </c>
      <c r="C233" s="14"/>
      <c r="D233" s="14"/>
      <c r="E233" s="19"/>
      <c r="F233" s="14"/>
      <c r="G233" s="14"/>
      <c r="H233" s="14"/>
      <c r="I233" s="14"/>
      <c r="J233" s="14"/>
      <c r="K233" s="14"/>
      <c r="L233" s="18"/>
      <c r="M233" s="43"/>
      <c r="N233" s="43"/>
    </row>
    <row r="234" spans="1:14" x14ac:dyDescent="0.25">
      <c r="A234" s="1">
        <v>233</v>
      </c>
      <c r="B234" s="30" t="s">
        <v>46</v>
      </c>
      <c r="C234" s="14"/>
      <c r="D234" s="14"/>
      <c r="E234" s="15">
        <v>18</v>
      </c>
      <c r="F234" s="16">
        <v>27</v>
      </c>
      <c r="G234" s="14"/>
      <c r="H234" s="14"/>
      <c r="I234" s="14"/>
      <c r="J234" s="12" t="s">
        <v>65</v>
      </c>
      <c r="K234" s="12" t="s">
        <v>71</v>
      </c>
      <c r="L234" s="13" t="s">
        <v>82</v>
      </c>
    </row>
    <row r="235" spans="1:14" x14ac:dyDescent="0.25">
      <c r="A235" s="1">
        <v>234</v>
      </c>
      <c r="B235" s="30" t="s">
        <v>78</v>
      </c>
      <c r="C235" s="14"/>
      <c r="D235" s="14"/>
      <c r="E235" s="15"/>
      <c r="F235" s="16"/>
      <c r="G235" s="14"/>
      <c r="H235" s="14"/>
      <c r="I235" s="14"/>
      <c r="J235" s="8" t="str">
        <f>_xlfn.CONCAT(B235,B234)</f>
        <v>04f2</v>
      </c>
      <c r="K235" s="8">
        <f>HEX2DEC(J235)</f>
        <v>1266</v>
      </c>
      <c r="L235" s="17" t="str">
        <f>MID(K235,1,LEN(K235)-1)</f>
        <v>126</v>
      </c>
    </row>
    <row r="236" spans="1:14" x14ac:dyDescent="0.25">
      <c r="A236" s="1">
        <v>235</v>
      </c>
      <c r="B236" s="30" t="s">
        <v>9</v>
      </c>
      <c r="C236" s="14"/>
      <c r="D236" s="14"/>
      <c r="E236" s="15"/>
      <c r="F236" s="14"/>
      <c r="G236" s="14"/>
      <c r="H236" s="14"/>
      <c r="I236" s="14"/>
      <c r="J236" s="14"/>
      <c r="K236" s="14"/>
      <c r="L236" s="18"/>
    </row>
    <row r="237" spans="1:14" x14ac:dyDescent="0.25">
      <c r="A237" s="1">
        <v>236</v>
      </c>
      <c r="B237" s="30">
        <v>54</v>
      </c>
      <c r="C237" s="14"/>
      <c r="D237" s="14"/>
      <c r="E237" s="15"/>
      <c r="F237" s="14"/>
      <c r="G237" s="14"/>
      <c r="H237" s="14"/>
      <c r="I237" s="14"/>
      <c r="J237" s="14"/>
      <c r="K237" s="14"/>
      <c r="L237" s="18"/>
    </row>
    <row r="238" spans="1:14" x14ac:dyDescent="0.25">
      <c r="A238" s="1">
        <v>237</v>
      </c>
      <c r="B238" s="30">
        <v>98</v>
      </c>
      <c r="C238" s="14"/>
      <c r="D238" s="14"/>
      <c r="E238" s="15"/>
      <c r="F238" s="14"/>
      <c r="G238" s="14"/>
      <c r="H238" s="14"/>
      <c r="I238" s="14"/>
      <c r="J238" s="14"/>
      <c r="K238" s="14"/>
      <c r="L238" s="18"/>
    </row>
    <row r="239" spans="1:14" ht="15.75" thickBot="1" x14ac:dyDescent="0.3">
      <c r="A239" s="1">
        <v>238</v>
      </c>
      <c r="B239" s="30">
        <v>80</v>
      </c>
      <c r="C239" s="14"/>
      <c r="D239" s="14"/>
      <c r="E239" s="15"/>
      <c r="F239" s="14"/>
      <c r="G239" s="14"/>
      <c r="H239" s="14"/>
      <c r="I239" s="14"/>
      <c r="J239" s="14"/>
      <c r="K239" s="14"/>
      <c r="L239" s="18"/>
      <c r="M239" s="43"/>
      <c r="N239" s="43"/>
    </row>
    <row r="240" spans="1:14" x14ac:dyDescent="0.25">
      <c r="A240" s="1">
        <v>239</v>
      </c>
      <c r="B240" s="30">
        <v>68</v>
      </c>
      <c r="C240" s="14"/>
      <c r="D240" s="14"/>
      <c r="E240" s="19">
        <v>19</v>
      </c>
      <c r="F240" s="16">
        <v>26</v>
      </c>
      <c r="G240" s="14"/>
      <c r="H240" s="14"/>
      <c r="I240" s="14"/>
      <c r="J240" s="12" t="s">
        <v>65</v>
      </c>
      <c r="K240" s="12" t="s">
        <v>71</v>
      </c>
      <c r="L240" s="13" t="s">
        <v>82</v>
      </c>
    </row>
    <row r="241" spans="1:14" x14ac:dyDescent="0.25">
      <c r="A241" s="1">
        <v>240</v>
      </c>
      <c r="B241" s="30" t="s">
        <v>72</v>
      </c>
      <c r="C241" s="14"/>
      <c r="D241" s="14"/>
      <c r="E241" s="19"/>
      <c r="F241" s="16"/>
      <c r="G241" s="14"/>
      <c r="H241" s="14"/>
      <c r="I241" s="14"/>
      <c r="J241" s="8" t="str">
        <f>_xlfn.CONCAT(B241,B240)</f>
        <v>0568</v>
      </c>
      <c r="K241" s="8">
        <f>HEX2DEC(J241)</f>
        <v>1384</v>
      </c>
      <c r="L241" s="17" t="str">
        <f>MID(K241,1,LEN(K241)-1)</f>
        <v>138</v>
      </c>
    </row>
    <row r="242" spans="1:14" x14ac:dyDescent="0.25">
      <c r="A242" s="1">
        <v>241</v>
      </c>
      <c r="B242" s="30" t="s">
        <v>9</v>
      </c>
      <c r="C242" s="14"/>
      <c r="D242" s="14"/>
      <c r="E242" s="19"/>
      <c r="F242" s="14"/>
      <c r="G242" s="14"/>
      <c r="H242" s="14"/>
      <c r="I242" s="14"/>
      <c r="J242" s="14"/>
      <c r="K242" s="14"/>
      <c r="L242" s="18"/>
    </row>
    <row r="243" spans="1:14" x14ac:dyDescent="0.25">
      <c r="A243" s="1">
        <v>242</v>
      </c>
      <c r="B243" s="30">
        <v>30</v>
      </c>
      <c r="C243" s="14"/>
      <c r="D243" s="14"/>
      <c r="E243" s="19"/>
      <c r="F243" s="14"/>
      <c r="G243" s="14"/>
      <c r="H243" s="14"/>
      <c r="I243" s="14"/>
      <c r="J243" s="14"/>
      <c r="K243" s="14"/>
      <c r="L243" s="18"/>
    </row>
    <row r="244" spans="1:14" x14ac:dyDescent="0.25">
      <c r="A244" s="1">
        <v>243</v>
      </c>
      <c r="B244" s="30">
        <v>98</v>
      </c>
      <c r="C244" s="14"/>
      <c r="D244" s="14"/>
      <c r="E244" s="19"/>
      <c r="F244" s="14"/>
      <c r="G244" s="14"/>
      <c r="H244" s="14"/>
      <c r="I244" s="14"/>
      <c r="J244" s="14"/>
      <c r="K244" s="14"/>
      <c r="L244" s="18"/>
    </row>
    <row r="245" spans="1:14" ht="15.75" thickBot="1" x14ac:dyDescent="0.3">
      <c r="A245" s="1">
        <v>244</v>
      </c>
      <c r="B245" s="30">
        <v>80</v>
      </c>
      <c r="C245" s="14"/>
      <c r="D245" s="14"/>
      <c r="E245" s="19"/>
      <c r="F245" s="14"/>
      <c r="G245" s="14"/>
      <c r="H245" s="14"/>
      <c r="I245" s="14"/>
      <c r="J245" s="14"/>
      <c r="K245" s="14"/>
      <c r="L245" s="18"/>
      <c r="M245" s="43"/>
      <c r="N245" s="43"/>
    </row>
    <row r="246" spans="1:14" x14ac:dyDescent="0.25">
      <c r="A246" s="1">
        <v>245</v>
      </c>
      <c r="B246" s="30">
        <v>22</v>
      </c>
      <c r="C246" s="14"/>
      <c r="D246" s="14"/>
      <c r="E246" s="15">
        <v>20</v>
      </c>
      <c r="F246" s="16">
        <v>25</v>
      </c>
      <c r="G246" s="14"/>
      <c r="H246" s="14"/>
      <c r="I246" s="14"/>
      <c r="J246" s="12" t="s">
        <v>65</v>
      </c>
      <c r="K246" s="12" t="s">
        <v>71</v>
      </c>
      <c r="L246" s="13" t="s">
        <v>82</v>
      </c>
    </row>
    <row r="247" spans="1:14" x14ac:dyDescent="0.25">
      <c r="A247" s="1">
        <v>246</v>
      </c>
      <c r="B247" s="30" t="s">
        <v>72</v>
      </c>
      <c r="C247" s="14"/>
      <c r="D247" s="14"/>
      <c r="E247" s="15"/>
      <c r="F247" s="16"/>
      <c r="G247" s="14"/>
      <c r="H247" s="14"/>
      <c r="I247" s="14"/>
      <c r="J247" s="8" t="str">
        <f>_xlfn.CONCAT(B247,B246)</f>
        <v>0522</v>
      </c>
      <c r="K247" s="8">
        <f>HEX2DEC(J247)</f>
        <v>1314</v>
      </c>
      <c r="L247" s="17" t="str">
        <f>MID(K247,1,LEN(K247)-1)</f>
        <v>131</v>
      </c>
    </row>
    <row r="248" spans="1:14" x14ac:dyDescent="0.25">
      <c r="A248" s="1">
        <v>247</v>
      </c>
      <c r="B248" s="30" t="s">
        <v>9</v>
      </c>
      <c r="C248" s="14"/>
      <c r="D248" s="14"/>
      <c r="E248" s="15"/>
      <c r="F248" s="14"/>
      <c r="G248" s="14"/>
      <c r="H248" s="14"/>
      <c r="I248" s="14"/>
      <c r="J248" s="14"/>
      <c r="K248" s="14"/>
      <c r="L248" s="18"/>
    </row>
    <row r="249" spans="1:14" x14ac:dyDescent="0.25">
      <c r="A249" s="1">
        <v>248</v>
      </c>
      <c r="B249" s="30">
        <v>24</v>
      </c>
      <c r="C249" s="14"/>
      <c r="D249" s="14"/>
      <c r="E249" s="15"/>
      <c r="F249" s="14"/>
      <c r="G249" s="14"/>
      <c r="H249" s="14"/>
      <c r="I249" s="14"/>
      <c r="J249" s="14"/>
      <c r="K249" s="14"/>
      <c r="L249" s="18"/>
    </row>
    <row r="250" spans="1:14" x14ac:dyDescent="0.25">
      <c r="A250" s="1">
        <v>249</v>
      </c>
      <c r="B250" s="30">
        <v>98</v>
      </c>
      <c r="C250" s="14"/>
      <c r="D250" s="14"/>
      <c r="E250" s="15"/>
      <c r="F250" s="14"/>
      <c r="G250" s="14"/>
      <c r="H250" s="14"/>
      <c r="I250" s="14"/>
      <c r="J250" s="14"/>
      <c r="K250" s="14"/>
      <c r="L250" s="18"/>
    </row>
    <row r="251" spans="1:14" ht="15.75" thickBot="1" x14ac:dyDescent="0.3">
      <c r="A251" s="1">
        <v>250</v>
      </c>
      <c r="B251" s="30">
        <v>80</v>
      </c>
      <c r="C251" s="14"/>
      <c r="D251" s="14"/>
      <c r="E251" s="15"/>
      <c r="F251" s="14"/>
      <c r="G251" s="14"/>
      <c r="H251" s="14"/>
      <c r="I251" s="14"/>
      <c r="J251" s="14"/>
      <c r="K251" s="14"/>
      <c r="L251" s="18"/>
      <c r="M251" s="43"/>
      <c r="N251" s="43"/>
    </row>
    <row r="252" spans="1:14" x14ac:dyDescent="0.25">
      <c r="A252" s="1">
        <v>251</v>
      </c>
      <c r="B252" s="30" t="s">
        <v>47</v>
      </c>
      <c r="C252" s="14"/>
      <c r="D252" s="14"/>
      <c r="E252" s="19">
        <v>21</v>
      </c>
      <c r="F252" s="16">
        <v>24</v>
      </c>
      <c r="G252" s="14"/>
      <c r="H252" s="14"/>
      <c r="I252" s="14"/>
      <c r="J252" s="12" t="s">
        <v>65</v>
      </c>
      <c r="K252" s="12" t="s">
        <v>71</v>
      </c>
      <c r="L252" s="13" t="s">
        <v>82</v>
      </c>
    </row>
    <row r="253" spans="1:14" x14ac:dyDescent="0.25">
      <c r="A253" s="1">
        <v>252</v>
      </c>
      <c r="B253" s="30" t="s">
        <v>78</v>
      </c>
      <c r="C253" s="14"/>
      <c r="D253" s="14"/>
      <c r="E253" s="19"/>
      <c r="F253" s="16"/>
      <c r="G253" s="14"/>
      <c r="H253" s="14"/>
      <c r="I253" s="14"/>
      <c r="J253" s="8" t="str">
        <f>_xlfn.CONCAT(B253,B252)</f>
        <v>04cd</v>
      </c>
      <c r="K253" s="8">
        <f>HEX2DEC(J253)</f>
        <v>1229</v>
      </c>
      <c r="L253" s="17" t="str">
        <f>MID(K253,1,LEN(K253)-1)</f>
        <v>122</v>
      </c>
    </row>
    <row r="254" spans="1:14" x14ac:dyDescent="0.25">
      <c r="A254" s="1">
        <v>253</v>
      </c>
      <c r="B254" s="30" t="s">
        <v>9</v>
      </c>
      <c r="C254" s="14"/>
      <c r="D254" s="14"/>
      <c r="E254" s="19"/>
      <c r="F254" s="14"/>
      <c r="G254" s="14"/>
      <c r="H254" s="14"/>
      <c r="I254" s="14"/>
      <c r="J254" s="14"/>
      <c r="K254" s="14"/>
      <c r="L254" s="18"/>
    </row>
    <row r="255" spans="1:14" x14ac:dyDescent="0.25">
      <c r="A255" s="1">
        <v>254</v>
      </c>
      <c r="B255" s="30" t="s">
        <v>48</v>
      </c>
      <c r="C255" s="14"/>
      <c r="D255" s="14"/>
      <c r="E255" s="19"/>
      <c r="F255" s="14"/>
      <c r="G255" s="14"/>
      <c r="H255" s="14"/>
      <c r="I255" s="14"/>
      <c r="J255" s="14"/>
      <c r="K255" s="14"/>
      <c r="L255" s="18"/>
    </row>
    <row r="256" spans="1:14" x14ac:dyDescent="0.25">
      <c r="A256" s="1">
        <v>255</v>
      </c>
      <c r="B256" s="30">
        <v>97</v>
      </c>
      <c r="C256" s="14"/>
      <c r="D256" s="14"/>
      <c r="E256" s="19"/>
      <c r="F256" s="14"/>
      <c r="G256" s="14"/>
      <c r="H256" s="14"/>
      <c r="I256" s="14"/>
      <c r="J256" s="14"/>
      <c r="K256" s="14"/>
      <c r="L256" s="18"/>
    </row>
    <row r="257" spans="1:14" ht="15.75" thickBot="1" x14ac:dyDescent="0.3">
      <c r="A257" s="1">
        <v>256</v>
      </c>
      <c r="B257" s="30">
        <v>80</v>
      </c>
      <c r="C257" s="14"/>
      <c r="D257" s="14"/>
      <c r="E257" s="19"/>
      <c r="F257" s="14"/>
      <c r="G257" s="14"/>
      <c r="H257" s="14"/>
      <c r="I257" s="14"/>
      <c r="J257" s="14"/>
      <c r="K257" s="14"/>
      <c r="L257" s="18"/>
      <c r="M257" s="43"/>
      <c r="N257" s="43"/>
    </row>
    <row r="258" spans="1:14" x14ac:dyDescent="0.25">
      <c r="A258" s="1">
        <v>257</v>
      </c>
      <c r="B258" s="30" t="s">
        <v>49</v>
      </c>
      <c r="C258" s="14"/>
      <c r="D258" s="14"/>
      <c r="E258" s="15">
        <v>22</v>
      </c>
      <c r="F258" s="16">
        <v>23</v>
      </c>
      <c r="G258" s="14"/>
      <c r="H258" s="14"/>
      <c r="I258" s="14"/>
      <c r="J258" s="12" t="s">
        <v>65</v>
      </c>
      <c r="K258" s="12" t="s">
        <v>71</v>
      </c>
      <c r="L258" s="13" t="s">
        <v>82</v>
      </c>
    </row>
    <row r="259" spans="1:14" x14ac:dyDescent="0.25">
      <c r="A259" s="1">
        <v>258</v>
      </c>
      <c r="B259" s="30" t="s">
        <v>78</v>
      </c>
      <c r="C259" s="14"/>
      <c r="D259" s="14"/>
      <c r="E259" s="15"/>
      <c r="F259" s="16"/>
      <c r="G259" s="14"/>
      <c r="H259" s="14"/>
      <c r="I259" s="14"/>
      <c r="J259" s="8" t="str">
        <f>_xlfn.CONCAT(B259,B258)</f>
        <v>04bb</v>
      </c>
      <c r="K259" s="8">
        <f>HEX2DEC(J259)</f>
        <v>1211</v>
      </c>
      <c r="L259" s="17" t="str">
        <f>MID(K259,1,LEN(K259)-1)</f>
        <v>121</v>
      </c>
    </row>
    <row r="260" spans="1:14" x14ac:dyDescent="0.25">
      <c r="A260" s="1">
        <v>259</v>
      </c>
      <c r="B260" s="30" t="s">
        <v>9</v>
      </c>
      <c r="C260" s="14"/>
      <c r="D260" s="14"/>
      <c r="E260" s="15"/>
      <c r="F260" s="14"/>
      <c r="G260" s="14"/>
      <c r="H260" s="14"/>
      <c r="I260" s="14"/>
      <c r="J260" s="14"/>
      <c r="K260" s="14"/>
      <c r="L260" s="18"/>
    </row>
    <row r="261" spans="1:14" x14ac:dyDescent="0.25">
      <c r="A261" s="1">
        <v>260</v>
      </c>
      <c r="B261" s="30">
        <v>20</v>
      </c>
      <c r="C261" s="14"/>
      <c r="D261" s="14"/>
      <c r="E261" s="15"/>
      <c r="F261" s="14"/>
      <c r="G261" s="14"/>
      <c r="H261" s="14"/>
      <c r="I261" s="14"/>
      <c r="J261" s="14"/>
      <c r="K261" s="14"/>
      <c r="L261" s="18"/>
    </row>
    <row r="262" spans="1:14" x14ac:dyDescent="0.25">
      <c r="A262" s="1">
        <v>261</v>
      </c>
      <c r="B262" s="30">
        <v>98</v>
      </c>
      <c r="C262" s="14"/>
      <c r="D262" s="14"/>
      <c r="E262" s="15"/>
      <c r="F262" s="14"/>
      <c r="G262" s="14"/>
      <c r="H262" s="14"/>
      <c r="I262" s="14"/>
      <c r="J262" s="14"/>
      <c r="K262" s="14"/>
      <c r="L262" s="18"/>
    </row>
    <row r="263" spans="1:14" ht="15.75" thickBot="1" x14ac:dyDescent="0.3">
      <c r="A263" s="1">
        <v>262</v>
      </c>
      <c r="B263" s="30">
        <v>80</v>
      </c>
      <c r="C263" s="14"/>
      <c r="D263" s="14"/>
      <c r="E263" s="15"/>
      <c r="F263" s="14"/>
      <c r="G263" s="14"/>
      <c r="H263" s="14"/>
      <c r="I263" s="14"/>
      <c r="J263" s="14"/>
      <c r="K263" s="14"/>
      <c r="L263" s="18"/>
      <c r="M263" s="43"/>
      <c r="N263" s="43"/>
    </row>
    <row r="264" spans="1:14" x14ac:dyDescent="0.25">
      <c r="A264" s="1">
        <v>263</v>
      </c>
      <c r="B264" s="30" t="s">
        <v>50</v>
      </c>
      <c r="C264" s="14"/>
      <c r="D264" s="14"/>
      <c r="E264" s="19">
        <v>23</v>
      </c>
      <c r="F264" s="16">
        <v>22</v>
      </c>
      <c r="G264" s="14"/>
      <c r="H264" s="14"/>
      <c r="I264" s="14"/>
      <c r="J264" s="12" t="s">
        <v>65</v>
      </c>
      <c r="K264" s="12" t="s">
        <v>71</v>
      </c>
      <c r="L264" s="13" t="s">
        <v>82</v>
      </c>
    </row>
    <row r="265" spans="1:14" x14ac:dyDescent="0.25">
      <c r="A265" s="1">
        <v>264</v>
      </c>
      <c r="B265" s="30" t="s">
        <v>78</v>
      </c>
      <c r="C265" s="14"/>
      <c r="D265" s="14"/>
      <c r="E265" s="19"/>
      <c r="F265" s="16"/>
      <c r="G265" s="14"/>
      <c r="H265" s="14"/>
      <c r="I265" s="14"/>
      <c r="J265" s="8" t="str">
        <f>_xlfn.CONCAT(B265,B264)</f>
        <v>04b1</v>
      </c>
      <c r="K265" s="8">
        <f>HEX2DEC(J265)</f>
        <v>1201</v>
      </c>
      <c r="L265" s="17" t="str">
        <f>MID(K265,1,LEN(K265)-1)</f>
        <v>120</v>
      </c>
    </row>
    <row r="266" spans="1:14" x14ac:dyDescent="0.25">
      <c r="A266" s="1">
        <v>265</v>
      </c>
      <c r="B266" s="30" t="s">
        <v>9</v>
      </c>
      <c r="C266" s="14"/>
      <c r="D266" s="14"/>
      <c r="E266" s="19"/>
      <c r="F266" s="14"/>
      <c r="G266" s="14"/>
      <c r="H266" s="14"/>
      <c r="I266" s="14"/>
      <c r="J266" s="14"/>
      <c r="K266" s="14"/>
      <c r="L266" s="18"/>
    </row>
    <row r="267" spans="1:14" x14ac:dyDescent="0.25">
      <c r="A267" s="1">
        <v>266</v>
      </c>
      <c r="B267" s="30" t="s">
        <v>78</v>
      </c>
      <c r="C267" s="14"/>
      <c r="D267" s="14"/>
      <c r="E267" s="19"/>
      <c r="F267" s="14"/>
      <c r="G267" s="14"/>
      <c r="H267" s="14"/>
      <c r="I267" s="14"/>
      <c r="J267" s="14"/>
      <c r="K267" s="14"/>
      <c r="L267" s="18"/>
    </row>
    <row r="268" spans="1:14" x14ac:dyDescent="0.25">
      <c r="A268" s="1">
        <v>267</v>
      </c>
      <c r="B268" s="30">
        <v>98</v>
      </c>
      <c r="C268" s="14"/>
      <c r="D268" s="14"/>
      <c r="E268" s="19"/>
      <c r="F268" s="14"/>
      <c r="G268" s="14"/>
      <c r="H268" s="14"/>
      <c r="I268" s="14"/>
      <c r="J268" s="14"/>
      <c r="K268" s="14"/>
      <c r="L268" s="18"/>
    </row>
    <row r="269" spans="1:14" ht="15.75" thickBot="1" x14ac:dyDescent="0.3">
      <c r="A269" s="1">
        <v>268</v>
      </c>
      <c r="B269" s="30">
        <v>80</v>
      </c>
      <c r="C269" s="14"/>
      <c r="D269" s="14"/>
      <c r="E269" s="19"/>
      <c r="F269" s="14"/>
      <c r="G269" s="14"/>
      <c r="H269" s="14"/>
      <c r="I269" s="14"/>
      <c r="J269" s="14"/>
      <c r="K269" s="14"/>
      <c r="L269" s="18"/>
      <c r="M269" s="43"/>
      <c r="N269" s="43"/>
    </row>
    <row r="270" spans="1:14" x14ac:dyDescent="0.25">
      <c r="A270" s="1">
        <v>269</v>
      </c>
      <c r="B270" s="30" t="s">
        <v>51</v>
      </c>
      <c r="C270" s="14"/>
      <c r="D270" s="14"/>
      <c r="E270" s="15">
        <v>24</v>
      </c>
      <c r="F270" s="16">
        <v>21</v>
      </c>
      <c r="G270" s="14"/>
      <c r="H270" s="14"/>
      <c r="I270" s="14"/>
      <c r="J270" s="12" t="s">
        <v>65</v>
      </c>
      <c r="K270" s="12" t="s">
        <v>71</v>
      </c>
      <c r="L270" s="13" t="s">
        <v>82</v>
      </c>
    </row>
    <row r="271" spans="1:14" x14ac:dyDescent="0.25">
      <c r="A271" s="1">
        <v>270</v>
      </c>
      <c r="B271" s="30" t="s">
        <v>78</v>
      </c>
      <c r="C271" s="14"/>
      <c r="D271" s="14"/>
      <c r="E271" s="15"/>
      <c r="F271" s="16"/>
      <c r="G271" s="14"/>
      <c r="H271" s="14"/>
      <c r="I271" s="14"/>
      <c r="J271" s="8" t="str">
        <f>_xlfn.CONCAT(B271,B270)</f>
        <v>04b9</v>
      </c>
      <c r="K271" s="8">
        <f>HEX2DEC(J271)</f>
        <v>1209</v>
      </c>
      <c r="L271" s="17" t="str">
        <f>MID(K271,1,LEN(K271)-1)</f>
        <v>120</v>
      </c>
    </row>
    <row r="272" spans="1:14" x14ac:dyDescent="0.25">
      <c r="A272" s="1">
        <v>271</v>
      </c>
      <c r="B272" s="30" t="s">
        <v>9</v>
      </c>
      <c r="C272" s="14"/>
      <c r="D272" s="14"/>
      <c r="E272" s="15"/>
      <c r="F272" s="14"/>
      <c r="G272" s="14"/>
      <c r="H272" s="14"/>
      <c r="I272" s="14"/>
      <c r="J272" s="14"/>
      <c r="K272" s="14"/>
      <c r="L272" s="18"/>
    </row>
    <row r="273" spans="1:14" x14ac:dyDescent="0.25">
      <c r="A273" s="1">
        <v>272</v>
      </c>
      <c r="B273" s="30" t="s">
        <v>3</v>
      </c>
      <c r="C273" s="14"/>
      <c r="D273" s="14"/>
      <c r="E273" s="15"/>
      <c r="F273" s="14"/>
      <c r="G273" s="14"/>
      <c r="H273" s="14"/>
      <c r="I273" s="14"/>
      <c r="J273" s="14"/>
      <c r="K273" s="14"/>
      <c r="L273" s="18"/>
    </row>
    <row r="274" spans="1:14" x14ac:dyDescent="0.25">
      <c r="A274" s="1">
        <v>273</v>
      </c>
      <c r="B274" s="30">
        <v>97</v>
      </c>
      <c r="C274" s="14"/>
      <c r="D274" s="14"/>
      <c r="E274" s="15"/>
      <c r="F274" s="14"/>
      <c r="G274" s="14"/>
      <c r="H274" s="14"/>
      <c r="I274" s="14"/>
      <c r="J274" s="14"/>
      <c r="K274" s="14"/>
      <c r="L274" s="18"/>
    </row>
    <row r="275" spans="1:14" ht="15.75" thickBot="1" x14ac:dyDescent="0.3">
      <c r="A275" s="1">
        <v>274</v>
      </c>
      <c r="B275" s="30">
        <v>80</v>
      </c>
      <c r="C275" s="14"/>
      <c r="D275" s="14"/>
      <c r="E275" s="15"/>
      <c r="F275" s="14"/>
      <c r="G275" s="14"/>
      <c r="H275" s="14"/>
      <c r="I275" s="14"/>
      <c r="J275" s="14"/>
      <c r="K275" s="14"/>
      <c r="L275" s="18"/>
      <c r="M275" s="43"/>
      <c r="N275" s="43"/>
    </row>
    <row r="276" spans="1:14" x14ac:dyDescent="0.25">
      <c r="A276" s="1">
        <v>275</v>
      </c>
      <c r="B276" s="30" t="s">
        <v>52</v>
      </c>
      <c r="C276" s="14"/>
      <c r="D276" s="14"/>
      <c r="E276" s="19">
        <v>25</v>
      </c>
      <c r="F276" s="16">
        <v>20</v>
      </c>
      <c r="G276" s="14"/>
      <c r="H276" s="14"/>
      <c r="I276" s="14"/>
      <c r="J276" s="12" t="s">
        <v>65</v>
      </c>
      <c r="K276" s="12" t="s">
        <v>71</v>
      </c>
      <c r="L276" s="13" t="s">
        <v>82</v>
      </c>
    </row>
    <row r="277" spans="1:14" x14ac:dyDescent="0.25">
      <c r="A277" s="1">
        <v>276</v>
      </c>
      <c r="B277" s="30" t="s">
        <v>78</v>
      </c>
      <c r="C277" s="14"/>
      <c r="D277" s="14"/>
      <c r="E277" s="19"/>
      <c r="F277" s="16"/>
      <c r="G277" s="14"/>
      <c r="H277" s="14"/>
      <c r="I277" s="14"/>
      <c r="J277" s="8" t="str">
        <f>_xlfn.CONCAT(B277,B276)</f>
        <v>04d0</v>
      </c>
      <c r="K277" s="8">
        <f>HEX2DEC(J277)</f>
        <v>1232</v>
      </c>
      <c r="L277" s="17" t="str">
        <f>MID(K277,1,LEN(K277)-1)</f>
        <v>123</v>
      </c>
    </row>
    <row r="278" spans="1:14" x14ac:dyDescent="0.25">
      <c r="A278" s="1">
        <v>277</v>
      </c>
      <c r="B278" s="30" t="s">
        <v>9</v>
      </c>
      <c r="C278" s="14"/>
      <c r="D278" s="14"/>
      <c r="E278" s="19"/>
      <c r="F278" s="14"/>
      <c r="G278" s="14"/>
      <c r="H278" s="14"/>
      <c r="I278" s="14"/>
      <c r="J278" s="14"/>
      <c r="K278" s="14"/>
      <c r="L278" s="18"/>
    </row>
    <row r="279" spans="1:14" x14ac:dyDescent="0.25">
      <c r="A279" s="1">
        <v>278</v>
      </c>
      <c r="B279" s="30">
        <v>10</v>
      </c>
      <c r="C279" s="14"/>
      <c r="D279" s="14"/>
      <c r="E279" s="19"/>
      <c r="F279" s="14"/>
      <c r="G279" s="14"/>
      <c r="H279" s="14"/>
      <c r="I279" s="14"/>
      <c r="J279" s="14"/>
      <c r="K279" s="14"/>
      <c r="L279" s="18"/>
    </row>
    <row r="280" spans="1:14" x14ac:dyDescent="0.25">
      <c r="A280" s="1">
        <v>279</v>
      </c>
      <c r="B280" s="30">
        <v>57</v>
      </c>
      <c r="C280" s="14"/>
      <c r="D280" s="14"/>
      <c r="E280" s="19"/>
      <c r="F280" s="14"/>
      <c r="G280" s="14"/>
      <c r="H280" s="14"/>
      <c r="I280" s="14"/>
      <c r="J280" s="14"/>
      <c r="K280" s="14"/>
      <c r="L280" s="18"/>
    </row>
    <row r="281" spans="1:14" ht="15.75" thickBot="1" x14ac:dyDescent="0.3">
      <c r="A281" s="1">
        <v>280</v>
      </c>
      <c r="B281" s="30">
        <v>80</v>
      </c>
      <c r="C281" s="14"/>
      <c r="D281" s="14"/>
      <c r="E281" s="19"/>
      <c r="F281" s="14"/>
      <c r="G281" s="14"/>
      <c r="H281" s="14"/>
      <c r="I281" s="14"/>
      <c r="J281" s="14"/>
      <c r="K281" s="14"/>
      <c r="L281" s="18"/>
      <c r="M281" s="43"/>
      <c r="N281" s="43"/>
    </row>
    <row r="282" spans="1:14" x14ac:dyDescent="0.25">
      <c r="A282" s="1">
        <v>281</v>
      </c>
      <c r="B282" s="30" t="s">
        <v>75</v>
      </c>
      <c r="C282" s="14"/>
      <c r="D282" s="14"/>
      <c r="E282" s="15">
        <v>26</v>
      </c>
      <c r="F282" s="16">
        <v>19</v>
      </c>
      <c r="G282" s="14"/>
      <c r="H282" s="14"/>
      <c r="I282" s="21"/>
      <c r="J282" s="12" t="s">
        <v>65</v>
      </c>
      <c r="K282" s="12" t="s">
        <v>71</v>
      </c>
      <c r="L282" s="13" t="s">
        <v>82</v>
      </c>
    </row>
    <row r="283" spans="1:14" x14ac:dyDescent="0.25">
      <c r="A283" s="1">
        <v>282</v>
      </c>
      <c r="B283" s="30" t="s">
        <v>72</v>
      </c>
      <c r="C283" s="14"/>
      <c r="D283" s="14"/>
      <c r="E283" s="15"/>
      <c r="F283" s="16"/>
      <c r="G283" s="14"/>
      <c r="H283" s="14"/>
      <c r="I283" s="21"/>
      <c r="J283" s="8" t="str">
        <f>_xlfn.CONCAT(B283,B282)</f>
        <v>0506</v>
      </c>
      <c r="K283" s="8">
        <f>HEX2DEC(J283)</f>
        <v>1286</v>
      </c>
      <c r="L283" s="17" t="str">
        <f>MID(K283,1,LEN(K283)-1)</f>
        <v>128</v>
      </c>
    </row>
    <row r="284" spans="1:14" x14ac:dyDescent="0.25">
      <c r="A284" s="1">
        <v>283</v>
      </c>
      <c r="B284" s="30" t="s">
        <v>9</v>
      </c>
      <c r="C284" s="14"/>
      <c r="D284" s="14"/>
      <c r="E284" s="15"/>
      <c r="F284" s="14"/>
      <c r="G284" s="14"/>
      <c r="H284" s="14"/>
      <c r="I284" s="21"/>
      <c r="J284" s="14"/>
      <c r="K284" s="14"/>
      <c r="L284" s="18"/>
    </row>
    <row r="285" spans="1:14" x14ac:dyDescent="0.25">
      <c r="A285" s="1">
        <v>284</v>
      </c>
      <c r="B285" s="30">
        <v>84</v>
      </c>
      <c r="C285" s="14"/>
      <c r="D285" s="14"/>
      <c r="E285" s="15"/>
      <c r="F285" s="14"/>
      <c r="G285" s="14"/>
      <c r="H285" s="14"/>
      <c r="I285" s="21"/>
      <c r="J285" s="14"/>
      <c r="K285" s="14"/>
      <c r="L285" s="18"/>
    </row>
    <row r="286" spans="1:14" x14ac:dyDescent="0.25">
      <c r="A286" s="1">
        <v>285</v>
      </c>
      <c r="B286" s="30">
        <v>98</v>
      </c>
      <c r="C286" s="14"/>
      <c r="D286" s="14"/>
      <c r="E286" s="15"/>
      <c r="F286" s="14"/>
      <c r="G286" s="14"/>
      <c r="H286" s="14"/>
      <c r="I286" s="21"/>
      <c r="J286" s="14"/>
      <c r="K286" s="14"/>
      <c r="L286" s="18"/>
    </row>
    <row r="287" spans="1:14" ht="15.75" thickBot="1" x14ac:dyDescent="0.3">
      <c r="A287" s="1">
        <v>286</v>
      </c>
      <c r="B287" s="30">
        <v>80</v>
      </c>
      <c r="C287" s="14"/>
      <c r="D287" s="14"/>
      <c r="E287" s="15"/>
      <c r="F287" s="14"/>
      <c r="G287" s="14"/>
      <c r="H287" s="14"/>
      <c r="I287" s="21"/>
      <c r="J287" s="14"/>
      <c r="K287" s="14"/>
      <c r="L287" s="18"/>
      <c r="M287" s="43"/>
      <c r="N287" s="43"/>
    </row>
    <row r="288" spans="1:14" x14ac:dyDescent="0.25">
      <c r="A288" s="1">
        <v>287</v>
      </c>
      <c r="B288" s="30" t="s">
        <v>73</v>
      </c>
      <c r="C288" s="14"/>
      <c r="D288" s="14"/>
      <c r="E288" s="19">
        <v>27</v>
      </c>
      <c r="F288" s="16">
        <v>18</v>
      </c>
      <c r="G288" s="14"/>
      <c r="H288" s="14"/>
      <c r="I288" s="21"/>
      <c r="J288" s="12" t="s">
        <v>65</v>
      </c>
      <c r="K288" s="12" t="s">
        <v>71</v>
      </c>
      <c r="L288" s="13" t="s">
        <v>82</v>
      </c>
    </row>
    <row r="289" spans="1:14" x14ac:dyDescent="0.25">
      <c r="A289" s="1">
        <v>288</v>
      </c>
      <c r="B289" s="30" t="s">
        <v>72</v>
      </c>
      <c r="C289" s="14"/>
      <c r="D289" s="14"/>
      <c r="E289" s="19"/>
      <c r="F289" s="16"/>
      <c r="G289" s="14"/>
      <c r="H289" s="14"/>
      <c r="I289" s="21"/>
      <c r="J289" s="8" t="str">
        <f>_xlfn.CONCAT(B289,B288)</f>
        <v>0502</v>
      </c>
      <c r="K289" s="8">
        <f>HEX2DEC(J289)</f>
        <v>1282</v>
      </c>
      <c r="L289" s="17" t="str">
        <f>MID(K289,1,LEN(K289)-1)</f>
        <v>128</v>
      </c>
    </row>
    <row r="290" spans="1:14" x14ac:dyDescent="0.25">
      <c r="A290" s="1">
        <v>289</v>
      </c>
      <c r="B290" s="30" t="s">
        <v>9</v>
      </c>
      <c r="C290" s="14"/>
      <c r="D290" s="14"/>
      <c r="E290" s="19"/>
      <c r="F290" s="14"/>
      <c r="G290" s="14"/>
      <c r="H290" s="14"/>
      <c r="I290" s="21"/>
      <c r="J290" s="14"/>
      <c r="K290" s="14"/>
      <c r="L290" s="18"/>
    </row>
    <row r="291" spans="1:14" x14ac:dyDescent="0.25">
      <c r="A291" s="1">
        <v>290</v>
      </c>
      <c r="B291" s="30" t="s">
        <v>45</v>
      </c>
      <c r="C291" s="14"/>
      <c r="D291" s="14"/>
      <c r="E291" s="19"/>
      <c r="F291" s="14"/>
      <c r="G291" s="14"/>
      <c r="H291" s="14"/>
      <c r="I291" s="14"/>
      <c r="J291" s="14"/>
      <c r="K291" s="14"/>
      <c r="L291" s="18"/>
    </row>
    <row r="292" spans="1:14" x14ac:dyDescent="0.25">
      <c r="A292" s="1">
        <v>291</v>
      </c>
      <c r="B292" s="30">
        <v>97</v>
      </c>
      <c r="C292" s="14"/>
      <c r="D292" s="14"/>
      <c r="E292" s="19"/>
      <c r="F292" s="14"/>
      <c r="G292" s="14"/>
      <c r="H292" s="14"/>
      <c r="I292" s="14"/>
      <c r="J292" s="14"/>
      <c r="K292" s="14"/>
      <c r="L292" s="18"/>
    </row>
    <row r="293" spans="1:14" ht="15.75" thickBot="1" x14ac:dyDescent="0.3">
      <c r="A293" s="1">
        <v>292</v>
      </c>
      <c r="B293" s="30">
        <v>80</v>
      </c>
      <c r="C293" s="14"/>
      <c r="D293" s="14"/>
      <c r="E293" s="19"/>
      <c r="F293" s="14"/>
      <c r="G293" s="14"/>
      <c r="H293" s="14"/>
      <c r="I293" s="14"/>
      <c r="J293" s="14"/>
      <c r="K293" s="14"/>
      <c r="L293" s="18"/>
      <c r="M293" s="43"/>
      <c r="N293" s="43"/>
    </row>
    <row r="294" spans="1:14" x14ac:dyDescent="0.25">
      <c r="A294" s="1">
        <v>293</v>
      </c>
      <c r="B294" s="30" t="s">
        <v>53</v>
      </c>
      <c r="C294" s="14"/>
      <c r="D294" s="14"/>
      <c r="E294" s="15">
        <v>28</v>
      </c>
      <c r="F294" s="16">
        <v>17</v>
      </c>
      <c r="G294" s="14"/>
      <c r="H294" s="14"/>
      <c r="I294" s="14"/>
      <c r="J294" s="12" t="s">
        <v>65</v>
      </c>
      <c r="K294" s="12" t="s">
        <v>71</v>
      </c>
      <c r="L294" s="13" t="s">
        <v>82</v>
      </c>
    </row>
    <row r="295" spans="1:14" x14ac:dyDescent="0.25">
      <c r="A295" s="1">
        <v>294</v>
      </c>
      <c r="B295" s="30" t="s">
        <v>78</v>
      </c>
      <c r="C295" s="14"/>
      <c r="D295" s="14"/>
      <c r="E295" s="15"/>
      <c r="F295" s="16"/>
      <c r="G295" s="14"/>
      <c r="H295" s="14"/>
      <c r="I295" s="14"/>
      <c r="J295" s="8" t="str">
        <f>_xlfn.CONCAT(B295,B294)</f>
        <v>04f8</v>
      </c>
      <c r="K295" s="8">
        <f>HEX2DEC(J295)</f>
        <v>1272</v>
      </c>
      <c r="L295" s="17" t="str">
        <f>MID(K295,1,LEN(K295)-1)</f>
        <v>127</v>
      </c>
    </row>
    <row r="296" spans="1:14" x14ac:dyDescent="0.25">
      <c r="A296" s="1">
        <v>295</v>
      </c>
      <c r="B296" s="30" t="s">
        <v>9</v>
      </c>
      <c r="C296" s="14"/>
      <c r="D296" s="14"/>
      <c r="E296" s="15"/>
      <c r="F296" s="14"/>
      <c r="G296" s="14"/>
      <c r="H296" s="14"/>
      <c r="I296" s="14"/>
      <c r="J296" s="14"/>
      <c r="K296" s="14"/>
      <c r="L296" s="18"/>
    </row>
    <row r="297" spans="1:14" x14ac:dyDescent="0.25">
      <c r="A297" s="1">
        <v>296</v>
      </c>
      <c r="B297" s="30" t="s">
        <v>40</v>
      </c>
      <c r="C297" s="14"/>
      <c r="D297" s="14"/>
      <c r="E297" s="15"/>
      <c r="F297" s="14"/>
      <c r="G297" s="14"/>
      <c r="H297" s="14"/>
      <c r="I297" s="14"/>
      <c r="J297" s="14"/>
      <c r="K297" s="14"/>
      <c r="L297" s="18"/>
    </row>
    <row r="298" spans="1:14" x14ac:dyDescent="0.25">
      <c r="A298" s="1">
        <v>297</v>
      </c>
      <c r="B298" s="30">
        <v>97</v>
      </c>
      <c r="C298" s="14"/>
      <c r="D298" s="14"/>
      <c r="E298" s="15"/>
      <c r="F298" s="14"/>
      <c r="G298" s="14"/>
      <c r="H298" s="14"/>
      <c r="I298" s="14"/>
      <c r="J298" s="14"/>
      <c r="K298" s="14"/>
      <c r="L298" s="18"/>
    </row>
    <row r="299" spans="1:14" ht="15.75" thickBot="1" x14ac:dyDescent="0.3">
      <c r="A299" s="1">
        <v>298</v>
      </c>
      <c r="B299" s="30">
        <v>80</v>
      </c>
      <c r="C299" s="14"/>
      <c r="D299" s="14"/>
      <c r="E299" s="15"/>
      <c r="F299" s="14"/>
      <c r="G299" s="14"/>
      <c r="H299" s="14"/>
      <c r="I299" s="14"/>
      <c r="J299" s="14"/>
      <c r="K299" s="14"/>
      <c r="L299" s="18"/>
      <c r="M299" s="43"/>
      <c r="N299" s="43"/>
    </row>
    <row r="300" spans="1:14" x14ac:dyDescent="0.25">
      <c r="A300" s="1">
        <v>299</v>
      </c>
      <c r="B300" s="30" t="s">
        <v>54</v>
      </c>
      <c r="C300" s="14"/>
      <c r="D300" s="14"/>
      <c r="E300" s="19">
        <v>29</v>
      </c>
      <c r="F300" s="16">
        <v>16</v>
      </c>
      <c r="G300" s="14"/>
      <c r="H300" s="14"/>
      <c r="I300" s="14"/>
      <c r="J300" s="12" t="s">
        <v>65</v>
      </c>
      <c r="K300" s="12" t="s">
        <v>71</v>
      </c>
      <c r="L300" s="13" t="s">
        <v>82</v>
      </c>
    </row>
    <row r="301" spans="1:14" x14ac:dyDescent="0.25">
      <c r="A301" s="1">
        <v>300</v>
      </c>
      <c r="B301" s="30" t="s">
        <v>78</v>
      </c>
      <c r="C301" s="14"/>
      <c r="D301" s="14"/>
      <c r="E301" s="19"/>
      <c r="F301" s="16"/>
      <c r="G301" s="14"/>
      <c r="H301" s="14"/>
      <c r="I301" s="14"/>
      <c r="J301" s="8" t="str">
        <f>_xlfn.CONCAT(B301,B300)</f>
        <v>04fa</v>
      </c>
      <c r="K301" s="8">
        <f>HEX2DEC(J301)</f>
        <v>1274</v>
      </c>
      <c r="L301" s="17" t="str">
        <f>MID(K301,1,LEN(K301)-1)</f>
        <v>127</v>
      </c>
    </row>
    <row r="302" spans="1:14" x14ac:dyDescent="0.25">
      <c r="A302" s="1">
        <v>301</v>
      </c>
      <c r="B302" s="30" t="s">
        <v>9</v>
      </c>
      <c r="C302" s="14"/>
      <c r="D302" s="14"/>
      <c r="E302" s="19"/>
      <c r="F302" s="14"/>
      <c r="G302" s="14"/>
      <c r="H302" s="14"/>
      <c r="I302" s="14"/>
      <c r="J302" s="14"/>
      <c r="K302" s="14"/>
      <c r="L302" s="18"/>
    </row>
    <row r="303" spans="1:14" x14ac:dyDescent="0.25">
      <c r="A303" s="1">
        <v>302</v>
      </c>
      <c r="B303" s="30">
        <v>98</v>
      </c>
      <c r="C303" s="14"/>
      <c r="D303" s="14"/>
      <c r="E303" s="19"/>
      <c r="F303" s="14"/>
      <c r="G303" s="14"/>
      <c r="H303" s="14"/>
      <c r="I303" s="14"/>
      <c r="J303" s="14"/>
      <c r="K303" s="14"/>
      <c r="L303" s="18"/>
    </row>
    <row r="304" spans="1:14" x14ac:dyDescent="0.25">
      <c r="A304" s="1">
        <v>303</v>
      </c>
      <c r="B304" s="30">
        <v>97</v>
      </c>
      <c r="C304" s="14"/>
      <c r="D304" s="14"/>
      <c r="E304" s="19"/>
      <c r="F304" s="14"/>
      <c r="G304" s="14"/>
      <c r="H304" s="14"/>
      <c r="I304" s="14"/>
      <c r="J304" s="14"/>
      <c r="K304" s="14"/>
      <c r="L304" s="18"/>
    </row>
    <row r="305" spans="1:14" ht="15.75" thickBot="1" x14ac:dyDescent="0.3">
      <c r="A305" s="1">
        <v>304</v>
      </c>
      <c r="B305" s="30">
        <v>80</v>
      </c>
      <c r="C305" s="14"/>
      <c r="D305" s="14"/>
      <c r="E305" s="19"/>
      <c r="F305" s="14"/>
      <c r="G305" s="14"/>
      <c r="H305" s="14"/>
      <c r="I305" s="14"/>
      <c r="J305" s="14"/>
      <c r="K305" s="14"/>
      <c r="L305" s="18"/>
      <c r="M305" s="43"/>
      <c r="N305" s="43"/>
    </row>
    <row r="306" spans="1:14" x14ac:dyDescent="0.25">
      <c r="A306" s="1">
        <v>305</v>
      </c>
      <c r="B306" s="30" t="s">
        <v>55</v>
      </c>
      <c r="C306" s="14"/>
      <c r="D306" s="14"/>
      <c r="E306" s="15">
        <v>30</v>
      </c>
      <c r="F306" s="16">
        <v>15</v>
      </c>
      <c r="G306" s="14"/>
      <c r="H306" s="14"/>
      <c r="I306" s="14"/>
      <c r="J306" s="12" t="s">
        <v>65</v>
      </c>
      <c r="K306" s="12" t="s">
        <v>71</v>
      </c>
      <c r="L306" s="13" t="s">
        <v>82</v>
      </c>
    </row>
    <row r="307" spans="1:14" x14ac:dyDescent="0.25">
      <c r="A307" s="1">
        <v>306</v>
      </c>
      <c r="B307" s="30" t="s">
        <v>78</v>
      </c>
      <c r="C307" s="14"/>
      <c r="D307" s="14"/>
      <c r="E307" s="15"/>
      <c r="F307" s="16"/>
      <c r="G307" s="14"/>
      <c r="H307" s="14"/>
      <c r="I307" s="14"/>
      <c r="J307" s="8" t="str">
        <f>_xlfn.CONCAT(B307,B306)</f>
        <v>04be</v>
      </c>
      <c r="K307" s="8">
        <f>HEX2DEC(J307)</f>
        <v>1214</v>
      </c>
      <c r="L307" s="17" t="str">
        <f>MID(K307,1,LEN(K307)-1)</f>
        <v>121</v>
      </c>
    </row>
    <row r="308" spans="1:14" x14ac:dyDescent="0.25">
      <c r="A308" s="1">
        <v>307</v>
      </c>
      <c r="B308" s="30" t="s">
        <v>9</v>
      </c>
      <c r="C308" s="14"/>
      <c r="D308" s="14"/>
      <c r="E308" s="15"/>
      <c r="F308" s="14"/>
      <c r="G308" s="14"/>
      <c r="H308" s="14"/>
      <c r="I308" s="14"/>
      <c r="J308" s="14"/>
      <c r="K308" s="14"/>
      <c r="L308" s="18"/>
    </row>
    <row r="309" spans="1:14" x14ac:dyDescent="0.25">
      <c r="A309" s="1">
        <v>308</v>
      </c>
      <c r="B309" s="30" t="s">
        <v>0</v>
      </c>
      <c r="C309" s="14"/>
      <c r="D309" s="14"/>
      <c r="E309" s="15"/>
      <c r="F309" s="14"/>
      <c r="G309" s="14"/>
      <c r="H309" s="14"/>
      <c r="I309" s="14"/>
      <c r="J309" s="14"/>
      <c r="K309" s="14"/>
      <c r="L309" s="18"/>
    </row>
    <row r="310" spans="1:14" x14ac:dyDescent="0.25">
      <c r="A310" s="1">
        <v>309</v>
      </c>
      <c r="B310" s="30">
        <v>57</v>
      </c>
      <c r="C310" s="14"/>
      <c r="D310" s="14"/>
      <c r="E310" s="15"/>
      <c r="F310" s="14"/>
      <c r="G310" s="14"/>
      <c r="H310" s="14"/>
      <c r="I310" s="14"/>
      <c r="J310" s="14"/>
      <c r="K310" s="14"/>
      <c r="L310" s="18"/>
    </row>
    <row r="311" spans="1:14" ht="15.75" thickBot="1" x14ac:dyDescent="0.3">
      <c r="A311" s="1">
        <v>310</v>
      </c>
      <c r="B311" s="30">
        <v>80</v>
      </c>
      <c r="C311" s="14"/>
      <c r="D311" s="14"/>
      <c r="E311" s="15"/>
      <c r="F311" s="14"/>
      <c r="G311" s="14"/>
      <c r="H311" s="14"/>
      <c r="I311" s="14"/>
      <c r="J311" s="14"/>
      <c r="K311" s="14"/>
      <c r="L311" s="18"/>
      <c r="M311" s="43"/>
      <c r="N311" s="43"/>
    </row>
    <row r="312" spans="1:14" x14ac:dyDescent="0.25">
      <c r="A312" s="1">
        <v>311</v>
      </c>
      <c r="B312" s="30" t="s">
        <v>56</v>
      </c>
      <c r="C312" s="14"/>
      <c r="D312" s="14"/>
      <c r="E312" s="19">
        <v>31</v>
      </c>
      <c r="F312" s="16">
        <v>14</v>
      </c>
      <c r="G312" s="14"/>
      <c r="H312" s="14"/>
      <c r="I312" s="14"/>
      <c r="J312" s="12" t="s">
        <v>65</v>
      </c>
      <c r="K312" s="12" t="s">
        <v>71</v>
      </c>
      <c r="L312" s="13" t="s">
        <v>82</v>
      </c>
    </row>
    <row r="313" spans="1:14" x14ac:dyDescent="0.25">
      <c r="A313" s="1">
        <v>312</v>
      </c>
      <c r="B313" s="30" t="s">
        <v>78</v>
      </c>
      <c r="C313" s="14"/>
      <c r="D313" s="14"/>
      <c r="E313" s="19"/>
      <c r="F313" s="16"/>
      <c r="G313" s="14"/>
      <c r="H313" s="14"/>
      <c r="I313" s="14"/>
      <c r="J313" s="8" t="str">
        <f>_xlfn.CONCAT(B313,B312)</f>
        <v>04ab</v>
      </c>
      <c r="K313" s="8">
        <f>HEX2DEC(J313)</f>
        <v>1195</v>
      </c>
      <c r="L313" s="17" t="str">
        <f>MID(K313,1,LEN(K313)-1)</f>
        <v>119</v>
      </c>
    </row>
    <row r="314" spans="1:14" x14ac:dyDescent="0.25">
      <c r="A314" s="1">
        <v>313</v>
      </c>
      <c r="B314" s="30" t="s">
        <v>9</v>
      </c>
      <c r="C314" s="14"/>
      <c r="D314" s="14"/>
      <c r="E314" s="19"/>
      <c r="F314" s="14"/>
      <c r="G314" s="21"/>
      <c r="H314" s="14"/>
      <c r="I314" s="14"/>
      <c r="J314" s="14"/>
      <c r="K314" s="14"/>
      <c r="L314" s="18"/>
    </row>
    <row r="315" spans="1:14" x14ac:dyDescent="0.25">
      <c r="A315" s="1">
        <v>314</v>
      </c>
      <c r="B315" s="30">
        <v>14</v>
      </c>
      <c r="C315" s="14"/>
      <c r="D315" s="14"/>
      <c r="E315" s="19"/>
      <c r="F315" s="14"/>
      <c r="G315" s="21"/>
      <c r="H315" s="14"/>
      <c r="I315" s="14"/>
      <c r="J315" s="14"/>
      <c r="K315" s="14"/>
      <c r="L315" s="18"/>
    </row>
    <row r="316" spans="1:14" x14ac:dyDescent="0.25">
      <c r="A316" s="1">
        <v>315</v>
      </c>
      <c r="B316" s="30">
        <v>97</v>
      </c>
      <c r="C316" s="14"/>
      <c r="D316" s="14"/>
      <c r="E316" s="19"/>
      <c r="F316" s="14"/>
      <c r="G316" s="21"/>
      <c r="H316" s="14"/>
      <c r="I316" s="14"/>
      <c r="J316" s="14"/>
      <c r="K316" s="14"/>
      <c r="L316" s="18"/>
    </row>
    <row r="317" spans="1:14" ht="15.75" thickBot="1" x14ac:dyDescent="0.3">
      <c r="A317" s="1">
        <v>316</v>
      </c>
      <c r="B317" s="31">
        <v>80</v>
      </c>
      <c r="C317" s="22"/>
      <c r="D317" s="22"/>
      <c r="E317" s="23"/>
      <c r="F317" s="22"/>
      <c r="G317" s="24"/>
      <c r="H317" s="22"/>
      <c r="I317" s="22"/>
      <c r="J317" s="22"/>
      <c r="K317" s="22"/>
      <c r="L317" s="25"/>
    </row>
    <row r="318" spans="1:14" x14ac:dyDescent="0.25">
      <c r="A318" s="1">
        <v>317</v>
      </c>
      <c r="B318" s="32" t="s">
        <v>3</v>
      </c>
      <c r="C318" s="2" t="s">
        <v>65</v>
      </c>
      <c r="D318" s="2" t="s">
        <v>66</v>
      </c>
      <c r="E318" s="2" t="s">
        <v>67</v>
      </c>
      <c r="F318" s="2" t="s">
        <v>68</v>
      </c>
      <c r="G318" s="6"/>
    </row>
    <row r="319" spans="1:14" x14ac:dyDescent="0.25">
      <c r="A319" s="1">
        <v>318</v>
      </c>
      <c r="B319" s="32">
        <v>54</v>
      </c>
      <c r="C319" s="2" t="s">
        <v>69</v>
      </c>
      <c r="D319" s="2">
        <f>HEX2DEC("543c")</f>
        <v>21564</v>
      </c>
      <c r="E319" s="2">
        <f>D319/60</f>
        <v>359.4</v>
      </c>
      <c r="F319" s="2">
        <f>E319/24</f>
        <v>14.975</v>
      </c>
      <c r="G319" s="6"/>
      <c r="H319">
        <v>20160</v>
      </c>
      <c r="I319">
        <f>H319-D319</f>
        <v>-1404</v>
      </c>
    </row>
    <row r="320" spans="1:14" x14ac:dyDescent="0.25">
      <c r="A320" s="1">
        <v>319</v>
      </c>
      <c r="B320" s="26" t="s">
        <v>76</v>
      </c>
      <c r="G320" s="6"/>
      <c r="I320">
        <f>I319/60</f>
        <v>-23.4</v>
      </c>
    </row>
    <row r="321" spans="1:7" x14ac:dyDescent="0.25">
      <c r="A321" s="1">
        <v>320</v>
      </c>
      <c r="B321" s="26" t="s">
        <v>76</v>
      </c>
      <c r="G321" s="6"/>
    </row>
    <row r="322" spans="1:7" x14ac:dyDescent="0.25">
      <c r="A322" s="1">
        <v>321</v>
      </c>
      <c r="B322" s="26">
        <v>49</v>
      </c>
      <c r="G322" s="6"/>
    </row>
    <row r="323" spans="1:7" x14ac:dyDescent="0.25">
      <c r="A323" s="1">
        <v>322</v>
      </c>
      <c r="B323" s="26" t="s">
        <v>11</v>
      </c>
      <c r="G323" s="6"/>
    </row>
    <row r="324" spans="1:7" x14ac:dyDescent="0.25">
      <c r="A324" s="1">
        <v>323</v>
      </c>
      <c r="B324" s="26" t="s">
        <v>76</v>
      </c>
      <c r="G324" s="6"/>
    </row>
    <row r="325" spans="1:7" x14ac:dyDescent="0.25">
      <c r="A325" s="1">
        <v>324</v>
      </c>
      <c r="B325" s="26" t="s">
        <v>79</v>
      </c>
      <c r="E325" s="6"/>
      <c r="G325" s="6"/>
    </row>
    <row r="326" spans="1:7" x14ac:dyDescent="0.25">
      <c r="A326" s="1">
        <v>325</v>
      </c>
      <c r="B326" s="26" t="s">
        <v>57</v>
      </c>
      <c r="E326" s="6"/>
    </row>
    <row r="327" spans="1:7" x14ac:dyDescent="0.25">
      <c r="A327" s="1">
        <v>326</v>
      </c>
      <c r="B327" s="26" t="s">
        <v>75</v>
      </c>
      <c r="E327" s="6"/>
    </row>
    <row r="328" spans="1:7" x14ac:dyDescent="0.25">
      <c r="A328" s="1">
        <v>327</v>
      </c>
      <c r="B328" s="26" t="s">
        <v>2</v>
      </c>
      <c r="E328" s="6"/>
    </row>
    <row r="329" spans="1:7" x14ac:dyDescent="0.25">
      <c r="A329" s="1">
        <v>328</v>
      </c>
      <c r="B329" s="26">
        <v>51</v>
      </c>
      <c r="E329" s="6"/>
    </row>
    <row r="330" spans="1:7" x14ac:dyDescent="0.25">
      <c r="A330" s="1">
        <v>329</v>
      </c>
      <c r="B330" s="26">
        <v>14</v>
      </c>
      <c r="E330" s="6"/>
    </row>
    <row r="331" spans="1:7" x14ac:dyDescent="0.25">
      <c r="A331" s="1">
        <v>330</v>
      </c>
      <c r="B331" s="26" t="s">
        <v>77</v>
      </c>
      <c r="E331" s="6"/>
    </row>
    <row r="332" spans="1:7" x14ac:dyDescent="0.25">
      <c r="A332" s="1">
        <v>331</v>
      </c>
      <c r="B332" s="26">
        <v>96</v>
      </c>
      <c r="E332" s="6"/>
    </row>
    <row r="333" spans="1:7" x14ac:dyDescent="0.25">
      <c r="A333" s="1">
        <v>332</v>
      </c>
      <c r="B333" s="26">
        <v>80</v>
      </c>
      <c r="E333" s="6"/>
    </row>
    <row r="334" spans="1:7" x14ac:dyDescent="0.25">
      <c r="A334" s="1">
        <v>333</v>
      </c>
      <c r="B334" s="26" t="s">
        <v>58</v>
      </c>
      <c r="E334" s="6"/>
    </row>
    <row r="335" spans="1:7" x14ac:dyDescent="0.25">
      <c r="A335" s="1">
        <v>334</v>
      </c>
      <c r="B335" s="26" t="s">
        <v>76</v>
      </c>
      <c r="E335" s="6"/>
    </row>
    <row r="336" spans="1:7" x14ac:dyDescent="0.25">
      <c r="A336" s="1">
        <v>335</v>
      </c>
      <c r="B336" s="26" t="s">
        <v>18</v>
      </c>
      <c r="E336" s="6"/>
    </row>
    <row r="337" spans="1:5" x14ac:dyDescent="0.25">
      <c r="A337" s="1">
        <v>336</v>
      </c>
      <c r="B337" s="26" t="s">
        <v>59</v>
      </c>
      <c r="E337" s="6"/>
    </row>
    <row r="338" spans="1:5" x14ac:dyDescent="0.25">
      <c r="A338" s="1">
        <v>337</v>
      </c>
      <c r="B338" s="26">
        <v>12</v>
      </c>
      <c r="E338" s="6"/>
    </row>
    <row r="339" spans="1:5" x14ac:dyDescent="0.25">
      <c r="A339" s="1">
        <v>338</v>
      </c>
      <c r="B339" s="26" t="s">
        <v>60</v>
      </c>
      <c r="E339" s="6"/>
    </row>
    <row r="340" spans="1:5" x14ac:dyDescent="0.25">
      <c r="A340" s="1">
        <v>339</v>
      </c>
      <c r="B340" s="26" t="s">
        <v>61</v>
      </c>
      <c r="E340" s="6"/>
    </row>
    <row r="341" spans="1:5" x14ac:dyDescent="0.25">
      <c r="A341" s="1">
        <v>340</v>
      </c>
      <c r="B341" s="26" t="s">
        <v>9</v>
      </c>
      <c r="E341" s="6"/>
    </row>
    <row r="342" spans="1:5" x14ac:dyDescent="0.25">
      <c r="A342" s="1">
        <v>341</v>
      </c>
      <c r="B342" s="26" t="s">
        <v>78</v>
      </c>
      <c r="E342" s="6"/>
    </row>
    <row r="343" spans="1:5" x14ac:dyDescent="0.25">
      <c r="A343" s="1">
        <v>342</v>
      </c>
      <c r="B343" s="26" t="s">
        <v>62</v>
      </c>
      <c r="E343" s="6"/>
    </row>
    <row r="344" spans="1:5" x14ac:dyDescent="0.25">
      <c r="A344" s="1">
        <v>343</v>
      </c>
      <c r="B344" s="26" t="s">
        <v>9</v>
      </c>
      <c r="E344" s="6"/>
    </row>
    <row r="345" spans="1:5" x14ac:dyDescent="0.25">
      <c r="A345" s="1">
        <v>344</v>
      </c>
      <c r="B345" s="26" t="s">
        <v>63</v>
      </c>
      <c r="E345" s="6"/>
    </row>
    <row r="346" spans="1:5" x14ac:dyDescent="0.25">
      <c r="A346" s="1">
        <v>345</v>
      </c>
      <c r="B346" s="26" t="s">
        <v>64</v>
      </c>
      <c r="E346" s="6"/>
    </row>
    <row r="347" spans="1:5" x14ac:dyDescent="0.25">
      <c r="A347" s="1">
        <v>346</v>
      </c>
      <c r="B347" s="26">
        <v>42</v>
      </c>
      <c r="E347" s="6"/>
    </row>
    <row r="348" spans="1:5" x14ac:dyDescent="0.25">
      <c r="A348" s="1">
        <v>347</v>
      </c>
      <c r="B348" s="26">
        <v>21</v>
      </c>
      <c r="E348" s="6"/>
    </row>
    <row r="349" spans="1:5" x14ac:dyDescent="0.25">
      <c r="A349" s="1">
        <v>348</v>
      </c>
      <c r="B349" s="26">
        <v>83</v>
      </c>
      <c r="E349" s="6"/>
    </row>
    <row r="350" spans="1:5" x14ac:dyDescent="0.25">
      <c r="A350" s="1">
        <v>349</v>
      </c>
      <c r="B350" s="26" t="s">
        <v>46</v>
      </c>
      <c r="E350" s="6"/>
    </row>
    <row r="351" spans="1:5" x14ac:dyDescent="0.25">
      <c r="A351" s="1">
        <v>350</v>
      </c>
      <c r="B351" s="26">
        <v>90</v>
      </c>
      <c r="E351" s="6"/>
    </row>
    <row r="352" spans="1:5" x14ac:dyDescent="0.25">
      <c r="A352" s="1">
        <v>351</v>
      </c>
      <c r="B352" s="26" t="s">
        <v>77</v>
      </c>
      <c r="E352" s="6"/>
    </row>
    <row r="353" spans="1:5" x14ac:dyDescent="0.25">
      <c r="A353" s="1">
        <v>352</v>
      </c>
      <c r="B353" s="26" t="s">
        <v>76</v>
      </c>
      <c r="E353" s="6"/>
    </row>
    <row r="354" spans="1:5" x14ac:dyDescent="0.25">
      <c r="A354" s="1">
        <v>353</v>
      </c>
      <c r="B354" s="26" t="s">
        <v>75</v>
      </c>
      <c r="E354" s="6"/>
    </row>
    <row r="355" spans="1:5" x14ac:dyDescent="0.25">
      <c r="A355" s="1">
        <v>354</v>
      </c>
      <c r="B355" s="26" t="s">
        <v>74</v>
      </c>
      <c r="E355" s="6"/>
    </row>
    <row r="356" spans="1:5" x14ac:dyDescent="0.25">
      <c r="A356" s="1">
        <v>355</v>
      </c>
      <c r="B356" s="26" t="s">
        <v>73</v>
      </c>
      <c r="E356" s="6"/>
    </row>
    <row r="357" spans="1:5" x14ac:dyDescent="0.25">
      <c r="A357" s="1">
        <v>356</v>
      </c>
      <c r="B357" s="26">
        <v>24</v>
      </c>
      <c r="E357" s="6"/>
    </row>
    <row r="358" spans="1:5" x14ac:dyDescent="0.25">
      <c r="A358" s="1">
        <v>357</v>
      </c>
      <c r="B358" s="26" t="s">
        <v>30</v>
      </c>
      <c r="E358" s="6"/>
    </row>
    <row r="359" spans="1:5" x14ac:dyDescent="0.25">
      <c r="A359" s="1">
        <v>358</v>
      </c>
      <c r="B359" s="26">
        <v>43</v>
      </c>
      <c r="E359" s="6"/>
    </row>
    <row r="360" spans="1:5" x14ac:dyDescent="0.25">
      <c r="A360" s="1">
        <v>359</v>
      </c>
      <c r="B360" s="26">
        <v>17</v>
      </c>
      <c r="E360" s="6"/>
    </row>
    <row r="361" spans="1:5" x14ac:dyDescent="0.25">
      <c r="A361" s="1">
        <v>360</v>
      </c>
      <c r="B361" s="26" t="s">
        <v>3</v>
      </c>
      <c r="E361" s="6"/>
    </row>
  </sheetData>
  <mergeCells count="48">
    <mergeCell ref="M95:N95"/>
    <mergeCell ref="M29:N29"/>
    <mergeCell ref="M35:N35"/>
    <mergeCell ref="M41:N41"/>
    <mergeCell ref="M47:N47"/>
    <mergeCell ref="M53:N53"/>
    <mergeCell ref="M59:N59"/>
    <mergeCell ref="M65:N65"/>
    <mergeCell ref="M71:N71"/>
    <mergeCell ref="M77:N77"/>
    <mergeCell ref="M83:N83"/>
    <mergeCell ref="M89:N89"/>
    <mergeCell ref="M167:N167"/>
    <mergeCell ref="M101:N101"/>
    <mergeCell ref="M107:N107"/>
    <mergeCell ref="M113:N113"/>
    <mergeCell ref="M119:N119"/>
    <mergeCell ref="M125:N125"/>
    <mergeCell ref="M131:N131"/>
    <mergeCell ref="M137:N137"/>
    <mergeCell ref="M143:N143"/>
    <mergeCell ref="M149:N149"/>
    <mergeCell ref="M155:N155"/>
    <mergeCell ref="M161:N161"/>
    <mergeCell ref="M239:N239"/>
    <mergeCell ref="M173:N173"/>
    <mergeCell ref="M179:N179"/>
    <mergeCell ref="M185:N185"/>
    <mergeCell ref="M191:N191"/>
    <mergeCell ref="M197:N197"/>
    <mergeCell ref="M203:N203"/>
    <mergeCell ref="M209:N209"/>
    <mergeCell ref="M215:N215"/>
    <mergeCell ref="M221:N221"/>
    <mergeCell ref="M227:N227"/>
    <mergeCell ref="M233:N233"/>
    <mergeCell ref="M311:N311"/>
    <mergeCell ref="M245:N245"/>
    <mergeCell ref="M251:N251"/>
    <mergeCell ref="M257:N257"/>
    <mergeCell ref="M263:N263"/>
    <mergeCell ref="M269:N269"/>
    <mergeCell ref="M275:N275"/>
    <mergeCell ref="M281:N281"/>
    <mergeCell ref="M287:N287"/>
    <mergeCell ref="M293:N293"/>
    <mergeCell ref="M299:N299"/>
    <mergeCell ref="M305:N30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42BC-1411-4271-86DF-B84585F257B8}">
  <dimension ref="A1:F32"/>
  <sheetViews>
    <sheetView workbookViewId="0">
      <selection activeCell="H26" sqref="H26"/>
    </sheetView>
  </sheetViews>
  <sheetFormatPr defaultRowHeight="15" x14ac:dyDescent="0.25"/>
  <cols>
    <col min="6" max="6" width="10.5703125" bestFit="1" customWidth="1"/>
  </cols>
  <sheetData>
    <row r="1" spans="1:6" x14ac:dyDescent="0.25">
      <c r="A1">
        <v>125</v>
      </c>
      <c r="B1">
        <f>A1+5</f>
        <v>130</v>
      </c>
      <c r="C1" t="s">
        <v>149</v>
      </c>
      <c r="D1">
        <f>HEX2DEC(C1)</f>
        <v>1192</v>
      </c>
      <c r="E1" s="42">
        <f>D1/10</f>
        <v>119.2</v>
      </c>
      <c r="F1" t="str">
        <f>MID(E1,1,3)</f>
        <v>119</v>
      </c>
    </row>
    <row r="2" spans="1:6" x14ac:dyDescent="0.25">
      <c r="A2">
        <f>B1+1</f>
        <v>131</v>
      </c>
      <c r="B2">
        <f t="shared" ref="B2:B32" si="0">A2+5</f>
        <v>136</v>
      </c>
      <c r="C2" t="s">
        <v>150</v>
      </c>
      <c r="D2">
        <f t="shared" ref="D2:D32" si="1">HEX2DEC(C2)</f>
        <v>1184</v>
      </c>
      <c r="E2" s="42">
        <f t="shared" ref="E2:E32" si="2">D2/10</f>
        <v>118.4</v>
      </c>
      <c r="F2" t="str">
        <f t="shared" ref="F2:F32" si="3">MID(E2,1,3)</f>
        <v>118</v>
      </c>
    </row>
    <row r="3" spans="1:6" x14ac:dyDescent="0.25">
      <c r="A3">
        <f t="shared" ref="A3:A32" si="4">B2+1</f>
        <v>137</v>
      </c>
      <c r="B3">
        <f t="shared" si="0"/>
        <v>142</v>
      </c>
      <c r="C3">
        <v>495</v>
      </c>
      <c r="D3">
        <f t="shared" si="1"/>
        <v>1173</v>
      </c>
      <c r="E3" s="42">
        <f t="shared" si="2"/>
        <v>117.3</v>
      </c>
      <c r="F3" t="str">
        <f t="shared" si="3"/>
        <v>117</v>
      </c>
    </row>
    <row r="4" spans="1:6" x14ac:dyDescent="0.25">
      <c r="A4">
        <f t="shared" si="4"/>
        <v>143</v>
      </c>
      <c r="B4">
        <f t="shared" si="0"/>
        <v>148</v>
      </c>
      <c r="C4" t="s">
        <v>151</v>
      </c>
      <c r="D4">
        <f t="shared" si="1"/>
        <v>1189</v>
      </c>
      <c r="E4" s="42">
        <f t="shared" si="2"/>
        <v>118.9</v>
      </c>
      <c r="F4" t="str">
        <f t="shared" si="3"/>
        <v>118</v>
      </c>
    </row>
    <row r="5" spans="1:6" x14ac:dyDescent="0.25">
      <c r="A5">
        <f t="shared" si="4"/>
        <v>149</v>
      </c>
      <c r="B5">
        <f t="shared" si="0"/>
        <v>154</v>
      </c>
      <c r="C5" t="s">
        <v>152</v>
      </c>
      <c r="D5">
        <f t="shared" si="1"/>
        <v>1219</v>
      </c>
      <c r="E5" s="42">
        <f t="shared" si="2"/>
        <v>121.9</v>
      </c>
      <c r="F5" t="str">
        <f t="shared" si="3"/>
        <v>121</v>
      </c>
    </row>
    <row r="6" spans="1:6" x14ac:dyDescent="0.25">
      <c r="A6">
        <f t="shared" si="4"/>
        <v>155</v>
      </c>
      <c r="B6">
        <f t="shared" si="0"/>
        <v>160</v>
      </c>
      <c r="C6" s="41">
        <v>400</v>
      </c>
      <c r="D6">
        <f t="shared" si="1"/>
        <v>1024</v>
      </c>
      <c r="E6" s="42">
        <f t="shared" si="2"/>
        <v>102.4</v>
      </c>
      <c r="F6" t="str">
        <f t="shared" si="3"/>
        <v>102</v>
      </c>
    </row>
    <row r="7" spans="1:6" x14ac:dyDescent="0.25">
      <c r="A7">
        <f t="shared" si="4"/>
        <v>161</v>
      </c>
      <c r="B7">
        <f t="shared" si="0"/>
        <v>166</v>
      </c>
      <c r="C7">
        <v>527</v>
      </c>
      <c r="D7">
        <f t="shared" si="1"/>
        <v>1319</v>
      </c>
      <c r="E7" s="42">
        <f t="shared" si="2"/>
        <v>131.9</v>
      </c>
      <c r="F7" t="str">
        <f t="shared" si="3"/>
        <v>131</v>
      </c>
    </row>
    <row r="8" spans="1:6" x14ac:dyDescent="0.25">
      <c r="A8">
        <f t="shared" si="4"/>
        <v>167</v>
      </c>
      <c r="B8">
        <f t="shared" si="0"/>
        <v>172</v>
      </c>
      <c r="C8" t="s">
        <v>153</v>
      </c>
      <c r="D8">
        <f t="shared" si="1"/>
        <v>1310</v>
      </c>
      <c r="E8" s="42">
        <f t="shared" si="2"/>
        <v>131</v>
      </c>
      <c r="F8" t="str">
        <f t="shared" si="3"/>
        <v>131</v>
      </c>
    </row>
    <row r="9" spans="1:6" x14ac:dyDescent="0.25">
      <c r="A9">
        <f t="shared" si="4"/>
        <v>173</v>
      </c>
      <c r="B9">
        <f t="shared" si="0"/>
        <v>178</v>
      </c>
      <c r="C9">
        <v>536</v>
      </c>
      <c r="D9">
        <f t="shared" si="1"/>
        <v>1334</v>
      </c>
      <c r="E9" s="42">
        <f t="shared" si="2"/>
        <v>133.4</v>
      </c>
      <c r="F9" t="str">
        <f t="shared" si="3"/>
        <v>133</v>
      </c>
    </row>
    <row r="10" spans="1:6" x14ac:dyDescent="0.25">
      <c r="A10">
        <f t="shared" si="4"/>
        <v>179</v>
      </c>
      <c r="B10">
        <f t="shared" si="0"/>
        <v>184</v>
      </c>
      <c r="C10" t="s">
        <v>154</v>
      </c>
      <c r="D10">
        <f t="shared" si="1"/>
        <v>1212</v>
      </c>
      <c r="E10" s="42">
        <f t="shared" si="2"/>
        <v>121.2</v>
      </c>
      <c r="F10" t="str">
        <f t="shared" si="3"/>
        <v>121</v>
      </c>
    </row>
    <row r="11" spans="1:6" x14ac:dyDescent="0.25">
      <c r="A11">
        <f t="shared" si="4"/>
        <v>185</v>
      </c>
      <c r="B11">
        <f t="shared" si="0"/>
        <v>190</v>
      </c>
      <c r="C11">
        <v>543</v>
      </c>
      <c r="D11">
        <f t="shared" si="1"/>
        <v>1347</v>
      </c>
      <c r="E11" s="42">
        <f t="shared" si="2"/>
        <v>134.69999999999999</v>
      </c>
      <c r="F11" t="str">
        <f t="shared" si="3"/>
        <v>134</v>
      </c>
    </row>
    <row r="12" spans="1:6" x14ac:dyDescent="0.25">
      <c r="A12">
        <f t="shared" si="4"/>
        <v>191</v>
      </c>
      <c r="B12">
        <f t="shared" si="0"/>
        <v>196</v>
      </c>
      <c r="C12">
        <v>573</v>
      </c>
      <c r="D12">
        <f t="shared" si="1"/>
        <v>1395</v>
      </c>
      <c r="E12" s="42">
        <f t="shared" si="2"/>
        <v>139.5</v>
      </c>
      <c r="F12" t="str">
        <f t="shared" si="3"/>
        <v>139</v>
      </c>
    </row>
    <row r="13" spans="1:6" x14ac:dyDescent="0.25">
      <c r="A13">
        <f t="shared" si="4"/>
        <v>197</v>
      </c>
      <c r="B13">
        <f t="shared" si="0"/>
        <v>202</v>
      </c>
      <c r="C13" t="s">
        <v>155</v>
      </c>
      <c r="D13">
        <f t="shared" si="1"/>
        <v>1473</v>
      </c>
      <c r="E13" s="42">
        <f t="shared" si="2"/>
        <v>147.30000000000001</v>
      </c>
      <c r="F13" t="str">
        <f t="shared" si="3"/>
        <v>147</v>
      </c>
    </row>
    <row r="14" spans="1:6" x14ac:dyDescent="0.25">
      <c r="A14">
        <f t="shared" si="4"/>
        <v>203</v>
      </c>
      <c r="B14">
        <f t="shared" si="0"/>
        <v>208</v>
      </c>
      <c r="C14">
        <v>482</v>
      </c>
      <c r="D14">
        <f t="shared" si="1"/>
        <v>1154</v>
      </c>
      <c r="E14" s="42">
        <f t="shared" si="2"/>
        <v>115.4</v>
      </c>
      <c r="F14" t="str">
        <f t="shared" si="3"/>
        <v>115</v>
      </c>
    </row>
    <row r="15" spans="1:6" x14ac:dyDescent="0.25">
      <c r="A15">
        <f t="shared" si="4"/>
        <v>209</v>
      </c>
      <c r="B15">
        <f t="shared" si="0"/>
        <v>214</v>
      </c>
      <c r="C15" t="s">
        <v>156</v>
      </c>
      <c r="D15">
        <f t="shared" si="1"/>
        <v>1008</v>
      </c>
      <c r="E15" s="42">
        <f t="shared" si="2"/>
        <v>100.8</v>
      </c>
      <c r="F15" t="str">
        <f t="shared" si="3"/>
        <v>100</v>
      </c>
    </row>
    <row r="16" spans="1:6" x14ac:dyDescent="0.25">
      <c r="A16">
        <f t="shared" si="4"/>
        <v>215</v>
      </c>
      <c r="B16">
        <f t="shared" si="0"/>
        <v>220</v>
      </c>
      <c r="C16" t="s">
        <v>157</v>
      </c>
      <c r="D16">
        <f t="shared" si="1"/>
        <v>892</v>
      </c>
      <c r="E16" s="42">
        <f t="shared" si="2"/>
        <v>89.2</v>
      </c>
      <c r="F16" t="str">
        <f>MID(E16,1,2)</f>
        <v>89</v>
      </c>
    </row>
    <row r="17" spans="1:6" x14ac:dyDescent="0.25">
      <c r="A17">
        <f t="shared" si="4"/>
        <v>221</v>
      </c>
      <c r="B17">
        <f t="shared" si="0"/>
        <v>226</v>
      </c>
      <c r="C17">
        <v>359</v>
      </c>
      <c r="D17">
        <f t="shared" si="1"/>
        <v>857</v>
      </c>
      <c r="E17" s="42">
        <f t="shared" si="2"/>
        <v>85.7</v>
      </c>
      <c r="F17" t="str">
        <f t="shared" ref="F17:F18" si="5">MID(E17,1,2)</f>
        <v>85</v>
      </c>
    </row>
    <row r="18" spans="1:6" x14ac:dyDescent="0.25">
      <c r="A18">
        <f t="shared" si="4"/>
        <v>227</v>
      </c>
      <c r="B18">
        <f t="shared" si="0"/>
        <v>232</v>
      </c>
      <c r="C18">
        <v>360</v>
      </c>
      <c r="D18">
        <f t="shared" si="1"/>
        <v>864</v>
      </c>
      <c r="E18" s="42">
        <f t="shared" si="2"/>
        <v>86.4</v>
      </c>
      <c r="F18" t="str">
        <f t="shared" si="5"/>
        <v>86</v>
      </c>
    </row>
    <row r="19" spans="1:6" x14ac:dyDescent="0.25">
      <c r="A19">
        <f t="shared" si="4"/>
        <v>233</v>
      </c>
      <c r="B19">
        <f t="shared" si="0"/>
        <v>238</v>
      </c>
      <c r="C19" t="s">
        <v>158</v>
      </c>
      <c r="D19">
        <f t="shared" si="1"/>
        <v>1266</v>
      </c>
      <c r="E19" s="42">
        <f t="shared" si="2"/>
        <v>126.6</v>
      </c>
      <c r="F19" t="str">
        <f t="shared" si="3"/>
        <v>126</v>
      </c>
    </row>
    <row r="20" spans="1:6" x14ac:dyDescent="0.25">
      <c r="A20">
        <f t="shared" si="4"/>
        <v>239</v>
      </c>
      <c r="B20">
        <f t="shared" si="0"/>
        <v>244</v>
      </c>
      <c r="C20">
        <v>568</v>
      </c>
      <c r="D20">
        <f t="shared" si="1"/>
        <v>1384</v>
      </c>
      <c r="E20" s="42">
        <f t="shared" si="2"/>
        <v>138.4</v>
      </c>
      <c r="F20" t="str">
        <f t="shared" si="3"/>
        <v>138</v>
      </c>
    </row>
    <row r="21" spans="1:6" x14ac:dyDescent="0.25">
      <c r="A21">
        <f t="shared" si="4"/>
        <v>245</v>
      </c>
      <c r="B21">
        <f t="shared" si="0"/>
        <v>250</v>
      </c>
      <c r="C21">
        <v>522</v>
      </c>
      <c r="D21">
        <f t="shared" si="1"/>
        <v>1314</v>
      </c>
      <c r="E21" s="42">
        <f t="shared" si="2"/>
        <v>131.4</v>
      </c>
      <c r="F21" t="str">
        <f t="shared" si="3"/>
        <v>131</v>
      </c>
    </row>
    <row r="22" spans="1:6" x14ac:dyDescent="0.25">
      <c r="A22">
        <f t="shared" si="4"/>
        <v>251</v>
      </c>
      <c r="B22">
        <f t="shared" si="0"/>
        <v>256</v>
      </c>
      <c r="C22" t="s">
        <v>159</v>
      </c>
      <c r="D22">
        <f t="shared" si="1"/>
        <v>1229</v>
      </c>
      <c r="E22" s="42">
        <f t="shared" si="2"/>
        <v>122.9</v>
      </c>
      <c r="F22" t="str">
        <f t="shared" si="3"/>
        <v>122</v>
      </c>
    </row>
    <row r="23" spans="1:6" x14ac:dyDescent="0.25">
      <c r="A23">
        <f t="shared" si="4"/>
        <v>257</v>
      </c>
      <c r="B23">
        <f t="shared" si="0"/>
        <v>262</v>
      </c>
      <c r="C23" t="s">
        <v>160</v>
      </c>
      <c r="D23">
        <f t="shared" si="1"/>
        <v>1211</v>
      </c>
      <c r="E23" s="42">
        <f t="shared" si="2"/>
        <v>121.1</v>
      </c>
      <c r="F23" t="str">
        <f t="shared" si="3"/>
        <v>121</v>
      </c>
    </row>
    <row r="24" spans="1:6" x14ac:dyDescent="0.25">
      <c r="A24">
        <f t="shared" si="4"/>
        <v>263</v>
      </c>
      <c r="B24">
        <f t="shared" si="0"/>
        <v>268</v>
      </c>
      <c r="C24" t="s">
        <v>161</v>
      </c>
      <c r="D24">
        <f t="shared" si="1"/>
        <v>1201</v>
      </c>
      <c r="E24" s="42">
        <f t="shared" si="2"/>
        <v>120.1</v>
      </c>
      <c r="F24" t="str">
        <f t="shared" si="3"/>
        <v>120</v>
      </c>
    </row>
    <row r="25" spans="1:6" x14ac:dyDescent="0.25">
      <c r="A25">
        <f>B24+1</f>
        <v>269</v>
      </c>
      <c r="B25">
        <f t="shared" si="0"/>
        <v>274</v>
      </c>
      <c r="C25" t="s">
        <v>162</v>
      </c>
      <c r="D25">
        <f t="shared" si="1"/>
        <v>1209</v>
      </c>
      <c r="E25" s="42">
        <f t="shared" si="2"/>
        <v>120.9</v>
      </c>
      <c r="F25" t="str">
        <f t="shared" si="3"/>
        <v>120</v>
      </c>
    </row>
    <row r="26" spans="1:6" x14ac:dyDescent="0.25">
      <c r="A26">
        <f t="shared" si="4"/>
        <v>275</v>
      </c>
      <c r="B26">
        <f t="shared" si="0"/>
        <v>280</v>
      </c>
      <c r="C26" t="s">
        <v>163</v>
      </c>
      <c r="D26">
        <f t="shared" si="1"/>
        <v>1232</v>
      </c>
      <c r="E26" s="42">
        <f t="shared" si="2"/>
        <v>123.2</v>
      </c>
      <c r="F26" t="str">
        <f t="shared" si="3"/>
        <v>123</v>
      </c>
    </row>
    <row r="27" spans="1:6" x14ac:dyDescent="0.25">
      <c r="A27">
        <f t="shared" si="4"/>
        <v>281</v>
      </c>
      <c r="B27">
        <f t="shared" si="0"/>
        <v>286</v>
      </c>
      <c r="C27">
        <v>506</v>
      </c>
      <c r="D27">
        <f t="shared" si="1"/>
        <v>1286</v>
      </c>
      <c r="E27" s="42">
        <f t="shared" si="2"/>
        <v>128.6</v>
      </c>
      <c r="F27" t="str">
        <f t="shared" si="3"/>
        <v>128</v>
      </c>
    </row>
    <row r="28" spans="1:6" x14ac:dyDescent="0.25">
      <c r="A28">
        <f t="shared" si="4"/>
        <v>287</v>
      </c>
      <c r="B28">
        <f t="shared" si="0"/>
        <v>292</v>
      </c>
      <c r="C28">
        <v>502</v>
      </c>
      <c r="D28">
        <f t="shared" si="1"/>
        <v>1282</v>
      </c>
      <c r="E28" s="42">
        <f t="shared" si="2"/>
        <v>128.19999999999999</v>
      </c>
      <c r="F28" t="str">
        <f t="shared" si="3"/>
        <v>128</v>
      </c>
    </row>
    <row r="29" spans="1:6" x14ac:dyDescent="0.25">
      <c r="A29">
        <f t="shared" si="4"/>
        <v>293</v>
      </c>
      <c r="B29">
        <f t="shared" si="0"/>
        <v>298</v>
      </c>
      <c r="C29" t="s">
        <v>164</v>
      </c>
      <c r="D29">
        <f t="shared" si="1"/>
        <v>1272</v>
      </c>
      <c r="E29" s="42">
        <f t="shared" si="2"/>
        <v>127.2</v>
      </c>
      <c r="F29" t="str">
        <f t="shared" si="3"/>
        <v>127</v>
      </c>
    </row>
    <row r="30" spans="1:6" x14ac:dyDescent="0.25">
      <c r="A30">
        <f t="shared" si="4"/>
        <v>299</v>
      </c>
      <c r="B30">
        <f t="shared" si="0"/>
        <v>304</v>
      </c>
      <c r="C30" t="s">
        <v>165</v>
      </c>
      <c r="D30">
        <f t="shared" si="1"/>
        <v>1274</v>
      </c>
      <c r="E30" s="42">
        <f t="shared" si="2"/>
        <v>127.4</v>
      </c>
      <c r="F30" t="str">
        <f t="shared" si="3"/>
        <v>127</v>
      </c>
    </row>
    <row r="31" spans="1:6" x14ac:dyDescent="0.25">
      <c r="A31">
        <f t="shared" si="4"/>
        <v>305</v>
      </c>
      <c r="B31">
        <f t="shared" si="0"/>
        <v>310</v>
      </c>
      <c r="C31" t="s">
        <v>166</v>
      </c>
      <c r="D31">
        <f t="shared" si="1"/>
        <v>1214</v>
      </c>
      <c r="E31" s="42">
        <f t="shared" si="2"/>
        <v>121.4</v>
      </c>
      <c r="F31" t="str">
        <f t="shared" si="3"/>
        <v>121</v>
      </c>
    </row>
    <row r="32" spans="1:6" x14ac:dyDescent="0.25">
      <c r="A32">
        <f t="shared" si="4"/>
        <v>311</v>
      </c>
      <c r="B32">
        <f t="shared" si="0"/>
        <v>316</v>
      </c>
      <c r="C32" t="s">
        <v>167</v>
      </c>
      <c r="D32">
        <f t="shared" si="1"/>
        <v>1195</v>
      </c>
      <c r="E32" s="42">
        <f t="shared" si="2"/>
        <v>119.5</v>
      </c>
      <c r="F32" t="str">
        <f t="shared" si="3"/>
        <v>119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83F4-D035-45D4-8A2A-1B46C811BDA3}">
  <dimension ref="A1:S20"/>
  <sheetViews>
    <sheetView tabSelected="1" workbookViewId="0">
      <selection activeCell="S4" sqref="S4"/>
    </sheetView>
  </sheetViews>
  <sheetFormatPr defaultRowHeight="15" x14ac:dyDescent="0.25"/>
  <cols>
    <col min="3" max="3" width="13.42578125" bestFit="1" customWidth="1"/>
    <col min="11" max="12" width="10" bestFit="1" customWidth="1"/>
    <col min="13" max="13" width="4.28515625" customWidth="1"/>
  </cols>
  <sheetData>
    <row r="1" spans="1:19" ht="15.75" thickBot="1" x14ac:dyDescent="0.3">
      <c r="A1" t="s">
        <v>84</v>
      </c>
      <c r="B1" t="s">
        <v>85</v>
      </c>
      <c r="D1" t="s">
        <v>84</v>
      </c>
      <c r="E1" t="s">
        <v>85</v>
      </c>
    </row>
    <row r="2" spans="1:19" ht="15.75" thickBot="1" x14ac:dyDescent="0.3">
      <c r="A2" s="33">
        <v>0</v>
      </c>
      <c r="B2" s="33">
        <v>271</v>
      </c>
      <c r="D2">
        <v>12</v>
      </c>
      <c r="E2">
        <v>276</v>
      </c>
      <c r="J2" s="44" t="s">
        <v>168</v>
      </c>
      <c r="K2" s="44" t="s">
        <v>65</v>
      </c>
      <c r="L2" s="44" t="s">
        <v>169</v>
      </c>
      <c r="N2" s="44" t="s">
        <v>168</v>
      </c>
      <c r="O2" s="44" t="s">
        <v>65</v>
      </c>
      <c r="P2" s="44" t="s">
        <v>169</v>
      </c>
    </row>
    <row r="3" spans="1:19" ht="15.75" thickBot="1" x14ac:dyDescent="0.3">
      <c r="A3" s="33"/>
      <c r="B3" s="33"/>
      <c r="J3" s="44">
        <v>0</v>
      </c>
      <c r="K3" s="47" t="s">
        <v>182</v>
      </c>
      <c r="L3" s="44">
        <v>145</v>
      </c>
      <c r="N3" s="45">
        <v>10</v>
      </c>
      <c r="O3" s="45" t="s">
        <v>178</v>
      </c>
      <c r="P3" s="45">
        <v>152</v>
      </c>
      <c r="Q3" t="s">
        <v>186</v>
      </c>
      <c r="S3">
        <v>10</v>
      </c>
    </row>
    <row r="4" spans="1:19" ht="15.75" thickBot="1" x14ac:dyDescent="0.3">
      <c r="A4" s="34">
        <v>16</v>
      </c>
      <c r="B4" s="34">
        <v>272</v>
      </c>
      <c r="D4">
        <v>11</v>
      </c>
      <c r="E4">
        <v>277</v>
      </c>
      <c r="J4" s="44">
        <v>1</v>
      </c>
      <c r="K4" s="44" t="s">
        <v>170</v>
      </c>
      <c r="L4" s="44">
        <v>146</v>
      </c>
      <c r="N4" s="44">
        <v>9</v>
      </c>
      <c r="O4" s="44" t="s">
        <v>177</v>
      </c>
      <c r="P4" s="44">
        <v>152</v>
      </c>
      <c r="S4">
        <f>MOD((N3-1),16)</f>
        <v>9</v>
      </c>
    </row>
    <row r="5" spans="1:19" ht="15.75" thickBot="1" x14ac:dyDescent="0.3">
      <c r="A5" s="35">
        <v>15</v>
      </c>
      <c r="B5" s="35">
        <v>269</v>
      </c>
      <c r="D5">
        <v>10</v>
      </c>
      <c r="E5">
        <v>277</v>
      </c>
      <c r="J5" s="44">
        <v>2</v>
      </c>
      <c r="K5" s="44" t="s">
        <v>171</v>
      </c>
      <c r="L5" s="44">
        <v>146</v>
      </c>
      <c r="N5" s="44">
        <v>8</v>
      </c>
      <c r="O5" s="44" t="s">
        <v>176</v>
      </c>
      <c r="P5" s="44">
        <v>151</v>
      </c>
      <c r="S5">
        <f t="shared" ref="S5:S18" si="0">MOD((N4-1),16)</f>
        <v>8</v>
      </c>
    </row>
    <row r="6" spans="1:19" ht="15.75" thickBot="1" x14ac:dyDescent="0.3">
      <c r="A6" s="36">
        <v>14</v>
      </c>
      <c r="B6" s="36">
        <v>268</v>
      </c>
      <c r="D6">
        <v>9</v>
      </c>
      <c r="E6">
        <v>277</v>
      </c>
      <c r="J6" s="44">
        <v>3</v>
      </c>
      <c r="K6" s="44" t="s">
        <v>172</v>
      </c>
      <c r="L6" s="44">
        <v>148</v>
      </c>
      <c r="N6" s="44">
        <v>7</v>
      </c>
      <c r="O6" s="44" t="s">
        <v>175</v>
      </c>
      <c r="P6" s="44">
        <v>151</v>
      </c>
      <c r="S6">
        <f t="shared" si="0"/>
        <v>7</v>
      </c>
    </row>
    <row r="7" spans="1:19" ht="15.75" thickBot="1" x14ac:dyDescent="0.3">
      <c r="A7" s="37">
        <v>13</v>
      </c>
      <c r="B7" s="37">
        <v>267</v>
      </c>
      <c r="D7">
        <v>8</v>
      </c>
      <c r="E7">
        <v>277</v>
      </c>
      <c r="J7" s="44">
        <v>4</v>
      </c>
      <c r="K7" s="44" t="s">
        <v>173</v>
      </c>
      <c r="L7" s="44">
        <v>149</v>
      </c>
      <c r="N7" s="44">
        <v>6</v>
      </c>
      <c r="O7" s="44" t="s">
        <v>174</v>
      </c>
      <c r="P7" s="44">
        <v>151</v>
      </c>
      <c r="S7">
        <f t="shared" si="0"/>
        <v>6</v>
      </c>
    </row>
    <row r="8" spans="1:19" ht="15.75" thickBot="1" x14ac:dyDescent="0.3">
      <c r="A8">
        <v>12</v>
      </c>
      <c r="B8">
        <v>266</v>
      </c>
      <c r="D8">
        <v>7</v>
      </c>
      <c r="E8">
        <v>277</v>
      </c>
      <c r="J8" s="44">
        <v>5</v>
      </c>
      <c r="K8" s="48" t="s">
        <v>183</v>
      </c>
      <c r="L8" s="44">
        <v>150</v>
      </c>
      <c r="N8" s="44">
        <v>5</v>
      </c>
      <c r="O8" s="48" t="s">
        <v>183</v>
      </c>
      <c r="P8" s="44">
        <v>150</v>
      </c>
      <c r="S8">
        <f t="shared" si="0"/>
        <v>5</v>
      </c>
    </row>
    <row r="9" spans="1:19" ht="15.75" thickBot="1" x14ac:dyDescent="0.3">
      <c r="A9">
        <v>11</v>
      </c>
      <c r="B9">
        <v>267</v>
      </c>
      <c r="D9">
        <v>6</v>
      </c>
      <c r="E9">
        <v>276</v>
      </c>
      <c r="J9" s="44">
        <v>6</v>
      </c>
      <c r="K9" s="44" t="s">
        <v>174</v>
      </c>
      <c r="L9" s="44">
        <v>151</v>
      </c>
      <c r="N9" s="44">
        <v>4</v>
      </c>
      <c r="O9" s="44" t="s">
        <v>173</v>
      </c>
      <c r="P9" s="44">
        <v>149</v>
      </c>
      <c r="S9">
        <f t="shared" si="0"/>
        <v>4</v>
      </c>
    </row>
    <row r="10" spans="1:19" ht="15.75" thickBot="1" x14ac:dyDescent="0.3">
      <c r="A10">
        <v>10</v>
      </c>
      <c r="B10">
        <v>267</v>
      </c>
      <c r="D10">
        <v>5</v>
      </c>
      <c r="E10">
        <v>279</v>
      </c>
      <c r="J10" s="44">
        <v>7</v>
      </c>
      <c r="K10" s="44" t="s">
        <v>175</v>
      </c>
      <c r="L10" s="44">
        <v>151</v>
      </c>
      <c r="M10" s="51" t="s">
        <v>188</v>
      </c>
      <c r="N10" s="44">
        <v>3</v>
      </c>
      <c r="O10" s="44" t="s">
        <v>172</v>
      </c>
      <c r="P10" s="44">
        <v>148</v>
      </c>
      <c r="S10">
        <f t="shared" si="0"/>
        <v>3</v>
      </c>
    </row>
    <row r="11" spans="1:19" ht="15.75" thickBot="1" x14ac:dyDescent="0.3">
      <c r="A11">
        <v>9</v>
      </c>
      <c r="B11">
        <v>265</v>
      </c>
      <c r="D11">
        <v>4</v>
      </c>
      <c r="E11">
        <v>275</v>
      </c>
      <c r="J11" s="44">
        <v>8</v>
      </c>
      <c r="K11" s="44" t="s">
        <v>176</v>
      </c>
      <c r="L11" s="44">
        <v>151</v>
      </c>
      <c r="N11" s="44">
        <v>2</v>
      </c>
      <c r="O11" s="44" t="s">
        <v>171</v>
      </c>
      <c r="P11" s="44">
        <v>146</v>
      </c>
      <c r="S11">
        <f t="shared" si="0"/>
        <v>2</v>
      </c>
    </row>
    <row r="12" spans="1:19" ht="15.75" thickBot="1" x14ac:dyDescent="0.3">
      <c r="A12">
        <v>8</v>
      </c>
      <c r="B12">
        <v>262</v>
      </c>
      <c r="D12">
        <v>3</v>
      </c>
      <c r="E12">
        <v>275</v>
      </c>
      <c r="J12" s="44">
        <v>9</v>
      </c>
      <c r="K12" s="44" t="s">
        <v>177</v>
      </c>
      <c r="L12" s="44">
        <v>152</v>
      </c>
      <c r="N12" s="44">
        <v>1</v>
      </c>
      <c r="O12" s="44" t="s">
        <v>170</v>
      </c>
      <c r="P12" s="44">
        <v>146</v>
      </c>
      <c r="S12">
        <f t="shared" si="0"/>
        <v>1</v>
      </c>
    </row>
    <row r="13" spans="1:19" ht="15.75" thickBot="1" x14ac:dyDescent="0.3">
      <c r="A13">
        <v>7</v>
      </c>
      <c r="B13">
        <v>262</v>
      </c>
      <c r="D13">
        <v>2</v>
      </c>
      <c r="E13">
        <v>273</v>
      </c>
      <c r="J13" s="45">
        <v>10</v>
      </c>
      <c r="K13" s="45" t="s">
        <v>178</v>
      </c>
      <c r="L13" s="45">
        <v>152</v>
      </c>
      <c r="N13" s="44">
        <v>0</v>
      </c>
      <c r="O13" s="47" t="s">
        <v>182</v>
      </c>
      <c r="P13" s="44">
        <v>145</v>
      </c>
      <c r="S13">
        <f t="shared" si="0"/>
        <v>0</v>
      </c>
    </row>
    <row r="14" spans="1:19" ht="15.75" thickBot="1" x14ac:dyDescent="0.3">
      <c r="A14">
        <v>6</v>
      </c>
      <c r="B14">
        <v>260</v>
      </c>
      <c r="D14" s="33">
        <v>1</v>
      </c>
      <c r="E14" s="33">
        <v>271</v>
      </c>
      <c r="J14" s="46">
        <v>11</v>
      </c>
      <c r="K14" s="49" t="s">
        <v>184</v>
      </c>
      <c r="L14" s="46">
        <v>142</v>
      </c>
      <c r="N14" s="44">
        <v>15</v>
      </c>
      <c r="O14" s="44" t="s">
        <v>181</v>
      </c>
      <c r="P14" s="44">
        <v>145</v>
      </c>
      <c r="S14">
        <f t="shared" si="0"/>
        <v>15</v>
      </c>
    </row>
    <row r="15" spans="1:19" ht="15.75" thickBot="1" x14ac:dyDescent="0.3">
      <c r="A15">
        <v>5</v>
      </c>
      <c r="B15">
        <v>259</v>
      </c>
      <c r="D15" s="34">
        <v>16</v>
      </c>
      <c r="E15" s="34">
        <v>272</v>
      </c>
      <c r="J15" s="44">
        <v>12</v>
      </c>
      <c r="K15" s="44" t="s">
        <v>179</v>
      </c>
      <c r="L15" s="44">
        <v>142</v>
      </c>
      <c r="N15" s="44">
        <v>14</v>
      </c>
      <c r="O15" s="44" t="s">
        <v>180</v>
      </c>
      <c r="P15" s="44">
        <v>144</v>
      </c>
      <c r="S15">
        <f t="shared" si="0"/>
        <v>14</v>
      </c>
    </row>
    <row r="16" spans="1:19" ht="15.75" thickBot="1" x14ac:dyDescent="0.3">
      <c r="A16">
        <v>4</v>
      </c>
      <c r="B16">
        <v>259</v>
      </c>
      <c r="D16" s="35">
        <v>15</v>
      </c>
      <c r="E16" s="35">
        <v>269</v>
      </c>
      <c r="J16" s="44">
        <v>13</v>
      </c>
      <c r="K16" s="50" t="s">
        <v>185</v>
      </c>
      <c r="L16" s="44">
        <v>143</v>
      </c>
      <c r="N16" s="44">
        <v>13</v>
      </c>
      <c r="O16" s="50" t="s">
        <v>185</v>
      </c>
      <c r="P16" s="44">
        <v>143</v>
      </c>
      <c r="S16">
        <f t="shared" si="0"/>
        <v>13</v>
      </c>
    </row>
    <row r="17" spans="1:19" ht="15.75" thickBot="1" x14ac:dyDescent="0.3">
      <c r="A17">
        <v>3</v>
      </c>
      <c r="B17">
        <v>258</v>
      </c>
      <c r="D17" s="36">
        <v>14</v>
      </c>
      <c r="E17" s="36">
        <v>268</v>
      </c>
      <c r="J17" s="44">
        <v>14</v>
      </c>
      <c r="K17" s="44" t="s">
        <v>180</v>
      </c>
      <c r="L17" s="44">
        <v>144</v>
      </c>
      <c r="N17" s="44">
        <v>12</v>
      </c>
      <c r="O17" s="44" t="s">
        <v>179</v>
      </c>
      <c r="P17" s="44">
        <v>142</v>
      </c>
      <c r="S17">
        <f t="shared" si="0"/>
        <v>12</v>
      </c>
    </row>
    <row r="18" spans="1:19" ht="15.75" thickBot="1" x14ac:dyDescent="0.3">
      <c r="A18" s="3">
        <v>2</v>
      </c>
      <c r="B18" s="3">
        <v>256</v>
      </c>
      <c r="C18" t="s">
        <v>86</v>
      </c>
      <c r="D18" s="37">
        <v>13</v>
      </c>
      <c r="E18" s="37">
        <v>267</v>
      </c>
      <c r="J18" s="44">
        <v>15</v>
      </c>
      <c r="K18" s="44" t="s">
        <v>181</v>
      </c>
      <c r="L18" s="44">
        <v>145</v>
      </c>
      <c r="N18" s="46">
        <v>11</v>
      </c>
      <c r="O18" s="49" t="s">
        <v>184</v>
      </c>
      <c r="P18" s="46">
        <v>142</v>
      </c>
      <c r="Q18" t="s">
        <v>187</v>
      </c>
      <c r="S18">
        <f t="shared" si="0"/>
        <v>11</v>
      </c>
    </row>
    <row r="19" spans="1:19" x14ac:dyDescent="0.25">
      <c r="C19" t="s">
        <v>87</v>
      </c>
    </row>
    <row r="20" spans="1:19" x14ac:dyDescent="0.25">
      <c r="A20" s="38">
        <v>0.88541666666666663</v>
      </c>
      <c r="D20" s="38">
        <v>0.89097222222222217</v>
      </c>
      <c r="J20" t="s">
        <v>189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16DDECB-66BD-47BB-AD0F-5E6673EE8B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Cyclus!B2:B2</xm:f>
              <xm:sqref>A2</xm:sqref>
            </x14:sparkline>
            <x14:sparkline>
              <xm:f>Cyclus!B3:B3</xm:f>
              <xm:sqref>A3</xm:sqref>
            </x14:sparkline>
            <x14:sparkline>
              <xm:f>Cyclus!B4:B4</xm:f>
              <xm:sqref>A4</xm:sqref>
            </x14:sparkline>
            <x14:sparkline>
              <xm:f>Cyclus!B5:B5</xm:f>
              <xm:sqref>A5</xm:sqref>
            </x14:sparkline>
            <x14:sparkline>
              <xm:f>Cyclus!B6:B6</xm:f>
              <xm:sqref>A6</xm:sqref>
            </x14:sparkline>
            <x14:sparkline>
              <xm:f>Cyclus!B7:B7</xm:f>
              <xm:sqref>A7</xm:sqref>
            </x14:sparkline>
            <x14:sparkline>
              <xm:f>Cyclus!B8:B8</xm:f>
              <xm:sqref>A8</xm:sqref>
            </x14:sparkline>
            <x14:sparkline>
              <xm:f>Cyclus!B9:B9</xm:f>
              <xm:sqref>A9</xm:sqref>
            </x14:sparkline>
            <x14:sparkline>
              <xm:f>Cyclus!B10:B10</xm:f>
              <xm:sqref>A10</xm:sqref>
            </x14:sparkline>
            <x14:sparkline>
              <xm:f>Cyclus!B11:B11</xm:f>
              <xm:sqref>A11</xm:sqref>
            </x14:sparkline>
            <x14:sparkline>
              <xm:f>Cyclus!B12:B12</xm:f>
              <xm:sqref>A12</xm:sqref>
            </x14:sparkline>
            <x14:sparkline>
              <xm:f>Cyclus!B13:B13</xm:f>
              <xm:sqref>A13</xm:sqref>
            </x14:sparkline>
            <x14:sparkline>
              <xm:f>Cyclus!B14:B14</xm:f>
              <xm:sqref>A14</xm:sqref>
            </x14:sparkline>
            <x14:sparkline>
              <xm:f>Cyclus!B15:B15</xm:f>
              <xm:sqref>A15</xm:sqref>
            </x14:sparkline>
            <x14:sparkline>
              <xm:f>Cyclus!B16:B16</xm:f>
              <xm:sqref>A16</xm:sqref>
            </x14:sparkline>
            <x14:sparkline>
              <xm:f>Cyclus!B17:B17</xm:f>
              <xm:sqref>A17</xm:sqref>
            </x14:sparkline>
            <x14:sparkline>
              <xm:f>Cyclus!B18:B18</xm:f>
              <xm:sqref>A18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86D0-8865-4EBF-B714-0121D8B1C719}">
  <dimension ref="A1:N337"/>
  <sheetViews>
    <sheetView topLeftCell="A302" workbookViewId="0">
      <selection activeCell="G330" sqref="G330"/>
    </sheetView>
  </sheetViews>
  <sheetFormatPr defaultRowHeight="15" x14ac:dyDescent="0.25"/>
  <sheetData>
    <row r="1" spans="1:2" x14ac:dyDescent="0.25">
      <c r="A1" s="1" t="s">
        <v>89</v>
      </c>
    </row>
    <row r="2" spans="1:2" x14ac:dyDescent="0.25">
      <c r="A2" s="1">
        <v>1</v>
      </c>
      <c r="B2" s="40">
        <v>35</v>
      </c>
    </row>
    <row r="3" spans="1:2" x14ac:dyDescent="0.25">
      <c r="A3" s="1">
        <v>2</v>
      </c>
      <c r="B3" s="40" t="s">
        <v>28</v>
      </c>
    </row>
    <row r="4" spans="1:2" x14ac:dyDescent="0.25">
      <c r="A4" s="1">
        <v>3</v>
      </c>
      <c r="B4" s="40" t="s">
        <v>90</v>
      </c>
    </row>
    <row r="5" spans="1:2" x14ac:dyDescent="0.25">
      <c r="A5" s="1">
        <v>4</v>
      </c>
      <c r="B5" s="40">
        <v>11</v>
      </c>
    </row>
    <row r="6" spans="1:2" x14ac:dyDescent="0.25">
      <c r="A6" s="1">
        <v>5</v>
      </c>
      <c r="B6" s="40">
        <v>3</v>
      </c>
    </row>
    <row r="7" spans="1:2" x14ac:dyDescent="0.25">
      <c r="A7" s="1">
        <v>6</v>
      </c>
      <c r="B7" s="40">
        <v>0</v>
      </c>
    </row>
    <row r="8" spans="1:2" x14ac:dyDescent="0.25">
      <c r="A8" s="1">
        <v>7</v>
      </c>
      <c r="B8" s="40">
        <v>0</v>
      </c>
    </row>
    <row r="9" spans="1:2" x14ac:dyDescent="0.25">
      <c r="A9" s="1">
        <v>8</v>
      </c>
      <c r="B9" s="40">
        <v>0</v>
      </c>
    </row>
    <row r="10" spans="1:2" x14ac:dyDescent="0.25">
      <c r="A10" s="1">
        <v>9</v>
      </c>
      <c r="B10" s="40">
        <v>0</v>
      </c>
    </row>
    <row r="11" spans="1:2" x14ac:dyDescent="0.25">
      <c r="A11" s="1">
        <v>10</v>
      </c>
      <c r="B11" s="40">
        <v>0</v>
      </c>
    </row>
    <row r="12" spans="1:2" x14ac:dyDescent="0.25">
      <c r="A12" s="1">
        <v>11</v>
      </c>
      <c r="B12" s="40">
        <v>0</v>
      </c>
    </row>
    <row r="13" spans="1:2" x14ac:dyDescent="0.25">
      <c r="A13" s="1">
        <v>12</v>
      </c>
      <c r="B13" s="40">
        <v>0</v>
      </c>
    </row>
    <row r="14" spans="1:2" x14ac:dyDescent="0.25">
      <c r="A14" s="1">
        <v>13</v>
      </c>
      <c r="B14" s="40">
        <v>0</v>
      </c>
    </row>
    <row r="15" spans="1:2" x14ac:dyDescent="0.25">
      <c r="A15" s="1">
        <v>14</v>
      </c>
      <c r="B15" s="40">
        <v>0</v>
      </c>
    </row>
    <row r="16" spans="1:2" x14ac:dyDescent="0.25">
      <c r="A16" s="1">
        <v>15</v>
      </c>
      <c r="B16" s="40">
        <v>0</v>
      </c>
    </row>
    <row r="17" spans="1:14" x14ac:dyDescent="0.25">
      <c r="A17" s="1">
        <v>16</v>
      </c>
      <c r="B17" s="40">
        <v>0</v>
      </c>
    </row>
    <row r="18" spans="1:14" x14ac:dyDescent="0.25">
      <c r="A18" s="1">
        <v>17</v>
      </c>
      <c r="B18" s="40">
        <v>0</v>
      </c>
    </row>
    <row r="19" spans="1:14" x14ac:dyDescent="0.25">
      <c r="A19" s="1">
        <v>18</v>
      </c>
      <c r="B19" s="40">
        <v>0</v>
      </c>
    </row>
    <row r="20" spans="1:14" x14ac:dyDescent="0.25">
      <c r="A20" s="1">
        <v>19</v>
      </c>
      <c r="B20" s="40">
        <v>0</v>
      </c>
    </row>
    <row r="21" spans="1:14" x14ac:dyDescent="0.25">
      <c r="A21" s="1">
        <v>20</v>
      </c>
      <c r="B21" s="40">
        <v>0</v>
      </c>
    </row>
    <row r="22" spans="1:14" x14ac:dyDescent="0.25">
      <c r="A22" s="1">
        <v>21</v>
      </c>
      <c r="B22" s="40">
        <v>0</v>
      </c>
    </row>
    <row r="23" spans="1:14" x14ac:dyDescent="0.25">
      <c r="A23" s="1">
        <v>22</v>
      </c>
      <c r="B23" s="40">
        <v>0</v>
      </c>
    </row>
    <row r="24" spans="1:14" x14ac:dyDescent="0.25">
      <c r="A24" s="1">
        <v>23</v>
      </c>
      <c r="B24" s="40">
        <v>0</v>
      </c>
    </row>
    <row r="25" spans="1:14" x14ac:dyDescent="0.25">
      <c r="A25" s="1">
        <v>24</v>
      </c>
      <c r="B25" s="40">
        <v>0</v>
      </c>
    </row>
    <row r="26" spans="1:14" x14ac:dyDescent="0.25">
      <c r="A26" s="1">
        <v>25</v>
      </c>
      <c r="B26" s="40" t="s">
        <v>91</v>
      </c>
    </row>
    <row r="27" spans="1:14" x14ac:dyDescent="0.25">
      <c r="A27" s="1">
        <v>26</v>
      </c>
      <c r="B27" s="40">
        <v>26</v>
      </c>
    </row>
    <row r="28" spans="1:14" x14ac:dyDescent="0.25">
      <c r="A28" s="1">
        <v>27</v>
      </c>
      <c r="B28" s="40">
        <v>0</v>
      </c>
      <c r="D28" s="3">
        <f>HEX2DEC(B28)</f>
        <v>0</v>
      </c>
      <c r="E28" s="6"/>
    </row>
    <row r="29" spans="1:14" ht="15.75" thickBot="1" x14ac:dyDescent="0.3">
      <c r="A29" s="1">
        <v>28</v>
      </c>
      <c r="B29" s="40" t="s">
        <v>7</v>
      </c>
      <c r="D29" s="4">
        <f>HEX2DEC(B29)</f>
        <v>13</v>
      </c>
      <c r="E29" s="6"/>
      <c r="M29" s="43" t="s">
        <v>110</v>
      </c>
      <c r="N29" s="43"/>
    </row>
    <row r="30" spans="1:14" x14ac:dyDescent="0.25">
      <c r="A30" s="1">
        <v>29</v>
      </c>
      <c r="B30" s="40" t="s">
        <v>17</v>
      </c>
      <c r="E30" s="5">
        <v>0</v>
      </c>
      <c r="F30" s="4">
        <v>16</v>
      </c>
      <c r="J30" s="12" t="s">
        <v>65</v>
      </c>
      <c r="K30" s="12" t="s">
        <v>71</v>
      </c>
      <c r="L30" s="13" t="s">
        <v>82</v>
      </c>
    </row>
    <row r="31" spans="1:14" x14ac:dyDescent="0.25">
      <c r="A31" s="1">
        <v>30</v>
      </c>
      <c r="B31" s="40">
        <v>8</v>
      </c>
      <c r="E31" s="5"/>
      <c r="F31" s="4"/>
      <c r="J31" s="8" t="str">
        <f>_xlfn.CONCAT(B31,B30)</f>
        <v>89d</v>
      </c>
      <c r="K31" s="8">
        <f>HEX2DEC(J31)</f>
        <v>2205</v>
      </c>
      <c r="L31" s="17" t="str">
        <f>MID(K31,1,LEN(K31)-1)</f>
        <v>220</v>
      </c>
    </row>
    <row r="32" spans="1:14" x14ac:dyDescent="0.25">
      <c r="A32" s="1">
        <v>31</v>
      </c>
      <c r="B32" s="40" t="s">
        <v>9</v>
      </c>
      <c r="E32" s="5"/>
    </row>
    <row r="33" spans="1:14" x14ac:dyDescent="0.25">
      <c r="A33" s="1">
        <v>32</v>
      </c>
      <c r="B33" s="40" t="s">
        <v>92</v>
      </c>
      <c r="E33" s="5"/>
    </row>
    <row r="34" spans="1:14" x14ac:dyDescent="0.25">
      <c r="A34" s="1">
        <v>33</v>
      </c>
      <c r="B34" s="40">
        <v>19</v>
      </c>
      <c r="E34" s="5"/>
    </row>
    <row r="35" spans="1:14" ht="15.75" thickBot="1" x14ac:dyDescent="0.3">
      <c r="A35" s="1">
        <v>34</v>
      </c>
      <c r="B35" s="40">
        <v>80</v>
      </c>
      <c r="E35" s="5"/>
      <c r="M35" s="43"/>
      <c r="N35" s="43"/>
    </row>
    <row r="36" spans="1:14" x14ac:dyDescent="0.25">
      <c r="A36" s="1">
        <v>35</v>
      </c>
      <c r="B36" s="40" t="s">
        <v>17</v>
      </c>
      <c r="E36" s="7">
        <v>1</v>
      </c>
      <c r="F36" s="4">
        <v>15</v>
      </c>
      <c r="J36" s="12" t="s">
        <v>65</v>
      </c>
      <c r="K36" s="12" t="s">
        <v>71</v>
      </c>
      <c r="L36" s="13" t="s">
        <v>82</v>
      </c>
    </row>
    <row r="37" spans="1:14" x14ac:dyDescent="0.25">
      <c r="A37" s="1">
        <v>36</v>
      </c>
      <c r="B37" s="40">
        <v>8</v>
      </c>
      <c r="E37" s="7"/>
      <c r="F37" s="4"/>
      <c r="J37" s="8" t="str">
        <f>_xlfn.CONCAT(B37,B36)</f>
        <v>89d</v>
      </c>
      <c r="K37" s="8">
        <f>HEX2DEC(J37)</f>
        <v>2205</v>
      </c>
      <c r="L37" s="17" t="str">
        <f>MID(K37,1,LEN(K37)-1)</f>
        <v>220</v>
      </c>
    </row>
    <row r="38" spans="1:14" x14ac:dyDescent="0.25">
      <c r="A38" s="1">
        <v>37</v>
      </c>
      <c r="B38" s="40" t="s">
        <v>9</v>
      </c>
      <c r="E38" s="7"/>
    </row>
    <row r="39" spans="1:14" x14ac:dyDescent="0.25">
      <c r="A39" s="1">
        <v>38</v>
      </c>
      <c r="B39" s="40" t="s">
        <v>93</v>
      </c>
      <c r="E39" s="7"/>
    </row>
    <row r="40" spans="1:14" x14ac:dyDescent="0.25">
      <c r="A40" s="1">
        <v>39</v>
      </c>
      <c r="B40" s="40">
        <v>59</v>
      </c>
      <c r="E40" s="7"/>
    </row>
    <row r="41" spans="1:14" ht="15.75" thickBot="1" x14ac:dyDescent="0.3">
      <c r="A41" s="1">
        <v>40</v>
      </c>
      <c r="B41" s="40">
        <v>0</v>
      </c>
      <c r="E41" s="7"/>
      <c r="M41" s="43"/>
      <c r="N41" s="43"/>
    </row>
    <row r="42" spans="1:14" x14ac:dyDescent="0.25">
      <c r="A42" s="1">
        <v>41</v>
      </c>
      <c r="B42" s="40" t="s">
        <v>17</v>
      </c>
      <c r="E42" s="5">
        <v>2</v>
      </c>
      <c r="F42" s="4">
        <v>14</v>
      </c>
      <c r="J42" s="12" t="s">
        <v>65</v>
      </c>
      <c r="K42" s="12" t="s">
        <v>71</v>
      </c>
      <c r="L42" s="13" t="s">
        <v>82</v>
      </c>
    </row>
    <row r="43" spans="1:14" x14ac:dyDescent="0.25">
      <c r="A43" s="1">
        <v>42</v>
      </c>
      <c r="B43" s="40">
        <v>8</v>
      </c>
      <c r="E43" s="5"/>
      <c r="F43" s="4"/>
      <c r="J43" s="8" t="str">
        <f>_xlfn.CONCAT(B43,B42)</f>
        <v>89d</v>
      </c>
      <c r="K43" s="8">
        <f>HEX2DEC(J43)</f>
        <v>2205</v>
      </c>
      <c r="L43" s="17" t="str">
        <f>MID(K43,1,LEN(K43)-1)</f>
        <v>220</v>
      </c>
    </row>
    <row r="44" spans="1:14" x14ac:dyDescent="0.25">
      <c r="A44" s="1">
        <v>43</v>
      </c>
      <c r="B44" s="40" t="s">
        <v>9</v>
      </c>
      <c r="E44" s="5"/>
    </row>
    <row r="45" spans="1:14" x14ac:dyDescent="0.25">
      <c r="A45" s="1">
        <v>44</v>
      </c>
      <c r="B45" s="40" t="s">
        <v>22</v>
      </c>
      <c r="E45" s="5"/>
    </row>
    <row r="46" spans="1:14" x14ac:dyDescent="0.25">
      <c r="A46" s="1">
        <v>45</v>
      </c>
      <c r="B46" s="40">
        <v>19</v>
      </c>
      <c r="E46" s="5"/>
    </row>
    <row r="47" spans="1:14" ht="15.75" thickBot="1" x14ac:dyDescent="0.3">
      <c r="A47" s="1">
        <v>46</v>
      </c>
      <c r="B47" s="40">
        <v>80</v>
      </c>
      <c r="E47" s="5"/>
      <c r="M47" s="43"/>
      <c r="N47" s="43"/>
    </row>
    <row r="48" spans="1:14" x14ac:dyDescent="0.25">
      <c r="A48" s="1">
        <v>47</v>
      </c>
      <c r="B48" s="40" t="s">
        <v>25</v>
      </c>
      <c r="E48" s="7">
        <v>3</v>
      </c>
      <c r="F48" s="4">
        <v>13</v>
      </c>
      <c r="J48" s="12" t="s">
        <v>65</v>
      </c>
      <c r="K48" s="12" t="s">
        <v>71</v>
      </c>
      <c r="L48" s="13" t="s">
        <v>82</v>
      </c>
    </row>
    <row r="49" spans="1:14" x14ac:dyDescent="0.25">
      <c r="A49" s="1">
        <v>48</v>
      </c>
      <c r="B49" s="40">
        <v>8</v>
      </c>
      <c r="E49" s="7"/>
      <c r="F49" s="4"/>
      <c r="J49" s="8" t="str">
        <f>_xlfn.CONCAT(B49,B48)</f>
        <v>8a2</v>
      </c>
      <c r="K49" s="8">
        <f>HEX2DEC(J49)</f>
        <v>2210</v>
      </c>
      <c r="L49" s="17" t="str">
        <f>MID(K49,1,LEN(K49)-1)</f>
        <v>221</v>
      </c>
    </row>
    <row r="50" spans="1:14" x14ac:dyDescent="0.25">
      <c r="A50" s="1">
        <v>49</v>
      </c>
      <c r="B50" s="40" t="s">
        <v>9</v>
      </c>
      <c r="E50" s="7"/>
    </row>
    <row r="51" spans="1:14" x14ac:dyDescent="0.25">
      <c r="A51" s="1">
        <v>50</v>
      </c>
      <c r="B51" s="40" t="s">
        <v>2</v>
      </c>
      <c r="E51" s="7"/>
    </row>
    <row r="52" spans="1:14" x14ac:dyDescent="0.25">
      <c r="A52" s="1">
        <v>51</v>
      </c>
      <c r="B52" s="40">
        <v>19</v>
      </c>
      <c r="E52" s="7"/>
    </row>
    <row r="53" spans="1:14" ht="15.75" thickBot="1" x14ac:dyDescent="0.3">
      <c r="A53" s="1">
        <v>52</v>
      </c>
      <c r="B53" s="40">
        <v>80</v>
      </c>
      <c r="E53" s="7"/>
      <c r="M53" s="43"/>
      <c r="N53" s="43"/>
    </row>
    <row r="54" spans="1:14" x14ac:dyDescent="0.25">
      <c r="A54" s="1">
        <v>53</v>
      </c>
      <c r="B54" s="40" t="s">
        <v>94</v>
      </c>
      <c r="E54" s="5">
        <v>4</v>
      </c>
      <c r="F54" s="4">
        <v>12</v>
      </c>
      <c r="J54" s="12" t="s">
        <v>65</v>
      </c>
      <c r="K54" s="12" t="s">
        <v>71</v>
      </c>
      <c r="L54" s="13" t="s">
        <v>82</v>
      </c>
    </row>
    <row r="55" spans="1:14" x14ac:dyDescent="0.25">
      <c r="A55" s="1">
        <v>54</v>
      </c>
      <c r="B55" s="40">
        <v>8</v>
      </c>
      <c r="E55" s="5"/>
      <c r="F55" s="4"/>
      <c r="J55" s="8" t="str">
        <f>_xlfn.CONCAT(B55,B54)</f>
        <v>8aa</v>
      </c>
      <c r="K55" s="8">
        <f>HEX2DEC(J55)</f>
        <v>2218</v>
      </c>
      <c r="L55" s="17" t="str">
        <f>MID(K55,1,LEN(K55)-1)</f>
        <v>221</v>
      </c>
    </row>
    <row r="56" spans="1:14" x14ac:dyDescent="0.25">
      <c r="A56" s="1">
        <v>55</v>
      </c>
      <c r="B56" s="40" t="s">
        <v>9</v>
      </c>
      <c r="E56" s="5"/>
    </row>
    <row r="57" spans="1:14" x14ac:dyDescent="0.25">
      <c r="A57" s="1">
        <v>56</v>
      </c>
      <c r="B57" s="40" t="s">
        <v>0</v>
      </c>
      <c r="E57" s="5"/>
    </row>
    <row r="58" spans="1:14" x14ac:dyDescent="0.25">
      <c r="A58" s="1">
        <v>57</v>
      </c>
      <c r="B58" s="40">
        <v>19</v>
      </c>
      <c r="E58" s="5"/>
    </row>
    <row r="59" spans="1:14" ht="15.75" thickBot="1" x14ac:dyDescent="0.3">
      <c r="A59" s="1">
        <v>58</v>
      </c>
      <c r="B59" s="40">
        <v>80</v>
      </c>
      <c r="E59" s="5"/>
      <c r="M59" s="43"/>
      <c r="N59" s="43"/>
    </row>
    <row r="60" spans="1:14" x14ac:dyDescent="0.25">
      <c r="A60" s="1">
        <v>59</v>
      </c>
      <c r="B60" s="40" t="s">
        <v>95</v>
      </c>
      <c r="E60" s="7">
        <v>5</v>
      </c>
      <c r="F60" s="4">
        <v>11</v>
      </c>
      <c r="J60" s="12" t="s">
        <v>65</v>
      </c>
      <c r="K60" s="12" t="s">
        <v>71</v>
      </c>
      <c r="L60" s="13" t="s">
        <v>82</v>
      </c>
    </row>
    <row r="61" spans="1:14" x14ac:dyDescent="0.25">
      <c r="A61" s="1">
        <v>60</v>
      </c>
      <c r="B61" s="40">
        <v>8</v>
      </c>
      <c r="E61" s="7"/>
      <c r="F61" s="4"/>
      <c r="J61" s="8" t="str">
        <f>_xlfn.CONCAT(B61,B60)</f>
        <v>8a4</v>
      </c>
      <c r="K61" s="8">
        <f>HEX2DEC(J61)</f>
        <v>2212</v>
      </c>
      <c r="L61" s="17" t="str">
        <f>MID(K61,1,LEN(K61)-1)</f>
        <v>221</v>
      </c>
    </row>
    <row r="62" spans="1:14" x14ac:dyDescent="0.25">
      <c r="A62" s="1">
        <v>61</v>
      </c>
      <c r="B62" s="40" t="s">
        <v>9</v>
      </c>
      <c r="E62" s="7"/>
    </row>
    <row r="63" spans="1:14" x14ac:dyDescent="0.25">
      <c r="A63" s="1">
        <v>62</v>
      </c>
      <c r="B63" s="40">
        <v>54</v>
      </c>
      <c r="E63" s="7"/>
    </row>
    <row r="64" spans="1:14" x14ac:dyDescent="0.25">
      <c r="A64" s="1">
        <v>63</v>
      </c>
      <c r="B64" s="40">
        <v>59</v>
      </c>
      <c r="E64" s="7"/>
    </row>
    <row r="65" spans="1:14" ht="15.75" thickBot="1" x14ac:dyDescent="0.3">
      <c r="A65" s="1">
        <v>64</v>
      </c>
      <c r="B65" s="40">
        <v>0</v>
      </c>
      <c r="E65" s="7"/>
      <c r="M65" s="43"/>
      <c r="N65" s="43"/>
    </row>
    <row r="66" spans="1:14" x14ac:dyDescent="0.25">
      <c r="A66" s="1">
        <v>65</v>
      </c>
      <c r="B66" s="40" t="s">
        <v>25</v>
      </c>
      <c r="E66" s="5">
        <v>6</v>
      </c>
      <c r="F66" s="4">
        <v>10</v>
      </c>
      <c r="J66" s="12" t="s">
        <v>65</v>
      </c>
      <c r="K66" s="12" t="s">
        <v>71</v>
      </c>
      <c r="L66" s="13" t="s">
        <v>82</v>
      </c>
    </row>
    <row r="67" spans="1:14" x14ac:dyDescent="0.25">
      <c r="A67" s="1">
        <v>66</v>
      </c>
      <c r="B67" s="40">
        <v>8</v>
      </c>
      <c r="E67" s="5"/>
      <c r="F67" s="4"/>
      <c r="J67" s="8" t="str">
        <f>_xlfn.CONCAT(B67,B66)</f>
        <v>8a2</v>
      </c>
      <c r="K67" s="8">
        <f>HEX2DEC(J67)</f>
        <v>2210</v>
      </c>
      <c r="L67" s="17" t="str">
        <f>MID(K67,1,LEN(K67)-1)</f>
        <v>221</v>
      </c>
    </row>
    <row r="68" spans="1:14" x14ac:dyDescent="0.25">
      <c r="A68" s="1">
        <v>67</v>
      </c>
      <c r="B68" s="40" t="s">
        <v>9</v>
      </c>
      <c r="E68" s="5"/>
    </row>
    <row r="69" spans="1:14" x14ac:dyDescent="0.25">
      <c r="A69" s="1">
        <v>68</v>
      </c>
      <c r="B69" s="40">
        <v>48</v>
      </c>
      <c r="E69" s="5"/>
    </row>
    <row r="70" spans="1:14" x14ac:dyDescent="0.25">
      <c r="A70" s="1">
        <v>69</v>
      </c>
      <c r="B70" s="40">
        <v>59</v>
      </c>
      <c r="E70" s="5"/>
    </row>
    <row r="71" spans="1:14" ht="15.75" thickBot="1" x14ac:dyDescent="0.3">
      <c r="A71" s="1">
        <v>70</v>
      </c>
      <c r="B71" s="40">
        <v>0</v>
      </c>
      <c r="E71" s="5"/>
      <c r="M71" s="43"/>
      <c r="N71" s="43"/>
    </row>
    <row r="72" spans="1:14" x14ac:dyDescent="0.25">
      <c r="A72" s="1">
        <v>71</v>
      </c>
      <c r="B72" s="40" t="s">
        <v>26</v>
      </c>
      <c r="E72" s="7">
        <v>7</v>
      </c>
      <c r="F72" s="4">
        <v>9</v>
      </c>
      <c r="J72" s="12" t="s">
        <v>65</v>
      </c>
      <c r="K72" s="12" t="s">
        <v>71</v>
      </c>
      <c r="L72" s="13" t="s">
        <v>82</v>
      </c>
    </row>
    <row r="73" spans="1:14" x14ac:dyDescent="0.25">
      <c r="A73" s="1">
        <v>72</v>
      </c>
      <c r="B73" s="40">
        <v>8</v>
      </c>
      <c r="E73" s="7"/>
      <c r="F73" s="4"/>
      <c r="J73" s="8" t="str">
        <f>_xlfn.CONCAT(B73,B72)</f>
        <v>8ae</v>
      </c>
      <c r="K73" s="8">
        <f>HEX2DEC(J73)</f>
        <v>2222</v>
      </c>
      <c r="L73" s="17" t="str">
        <f>MID(K73,1,LEN(K73)-1)</f>
        <v>222</v>
      </c>
    </row>
    <row r="74" spans="1:14" x14ac:dyDescent="0.25">
      <c r="A74" s="1">
        <v>73</v>
      </c>
      <c r="B74" s="40" t="s">
        <v>9</v>
      </c>
      <c r="E74" s="7"/>
    </row>
    <row r="75" spans="1:14" x14ac:dyDescent="0.25">
      <c r="A75" s="1">
        <v>74</v>
      </c>
      <c r="B75" s="40" t="s">
        <v>14</v>
      </c>
      <c r="E75" s="7"/>
    </row>
    <row r="76" spans="1:14" x14ac:dyDescent="0.25">
      <c r="A76" s="1">
        <v>75</v>
      </c>
      <c r="B76" s="40">
        <v>59</v>
      </c>
      <c r="E76" s="7"/>
    </row>
    <row r="77" spans="1:14" ht="15.75" thickBot="1" x14ac:dyDescent="0.3">
      <c r="A77" s="1">
        <v>76</v>
      </c>
      <c r="B77" s="40">
        <v>0</v>
      </c>
      <c r="E77" s="7"/>
      <c r="M77" s="43"/>
      <c r="N77" s="43"/>
    </row>
    <row r="78" spans="1:14" x14ac:dyDescent="0.25">
      <c r="A78" s="1">
        <v>77</v>
      </c>
      <c r="B78" s="40" t="s">
        <v>50</v>
      </c>
      <c r="E78" s="5">
        <v>8</v>
      </c>
      <c r="F78" s="4">
        <v>8</v>
      </c>
      <c r="J78" s="12" t="s">
        <v>65</v>
      </c>
      <c r="K78" s="12" t="s">
        <v>71</v>
      </c>
      <c r="L78" s="13" t="s">
        <v>82</v>
      </c>
    </row>
    <row r="79" spans="1:14" x14ac:dyDescent="0.25">
      <c r="A79" s="1">
        <v>78</v>
      </c>
      <c r="B79" s="40">
        <v>8</v>
      </c>
      <c r="E79" s="5"/>
      <c r="F79" s="4"/>
      <c r="J79" s="8" t="str">
        <f>_xlfn.CONCAT(B79,B78)</f>
        <v>8b1</v>
      </c>
      <c r="K79" s="8">
        <f>HEX2DEC(J79)</f>
        <v>2225</v>
      </c>
      <c r="L79" s="17" t="str">
        <f>MID(K79,1,LEN(K79)-1)</f>
        <v>222</v>
      </c>
    </row>
    <row r="80" spans="1:14" x14ac:dyDescent="0.25">
      <c r="A80" s="1">
        <v>79</v>
      </c>
      <c r="B80" s="40" t="s">
        <v>9</v>
      </c>
      <c r="E80" s="5"/>
    </row>
    <row r="81" spans="1:14" x14ac:dyDescent="0.25">
      <c r="A81" s="1">
        <v>80</v>
      </c>
      <c r="B81" s="40">
        <v>58</v>
      </c>
      <c r="E81" s="5"/>
    </row>
    <row r="82" spans="1:14" x14ac:dyDescent="0.25">
      <c r="A82" s="1">
        <v>81</v>
      </c>
      <c r="B82" s="40">
        <v>59</v>
      </c>
      <c r="E82" s="5"/>
    </row>
    <row r="83" spans="1:14" ht="15.75" thickBot="1" x14ac:dyDescent="0.3">
      <c r="A83" s="1">
        <v>82</v>
      </c>
      <c r="B83" s="40">
        <v>0</v>
      </c>
      <c r="E83" s="5"/>
      <c r="M83" s="43"/>
      <c r="N83" s="43"/>
    </row>
    <row r="84" spans="1:14" x14ac:dyDescent="0.25">
      <c r="A84" s="1">
        <v>83</v>
      </c>
      <c r="B84" s="40" t="s">
        <v>96</v>
      </c>
      <c r="E84" s="7">
        <v>9</v>
      </c>
      <c r="F84" s="4">
        <v>7</v>
      </c>
      <c r="J84" s="12" t="s">
        <v>65</v>
      </c>
      <c r="K84" s="12" t="s">
        <v>71</v>
      </c>
      <c r="L84" s="13" t="s">
        <v>82</v>
      </c>
    </row>
    <row r="85" spans="1:14" x14ac:dyDescent="0.25">
      <c r="A85" s="1">
        <v>84</v>
      </c>
      <c r="B85" s="40">
        <v>8</v>
      </c>
      <c r="E85" s="7"/>
      <c r="F85" s="4"/>
      <c r="J85" s="8" t="str">
        <f>_xlfn.CONCAT(B85,B84)</f>
        <v>8a1</v>
      </c>
      <c r="K85" s="8">
        <f>HEX2DEC(J85)</f>
        <v>2209</v>
      </c>
      <c r="L85" s="17" t="str">
        <f>MID(K85,1,LEN(K85)-1)</f>
        <v>220</v>
      </c>
    </row>
    <row r="86" spans="1:14" x14ac:dyDescent="0.25">
      <c r="A86" s="1">
        <v>85</v>
      </c>
      <c r="B86" s="40" t="s">
        <v>9</v>
      </c>
      <c r="E86" s="7"/>
    </row>
    <row r="87" spans="1:14" x14ac:dyDescent="0.25">
      <c r="A87" s="1">
        <v>86</v>
      </c>
      <c r="B87" s="40">
        <v>70</v>
      </c>
      <c r="E87" s="7"/>
    </row>
    <row r="88" spans="1:14" x14ac:dyDescent="0.25">
      <c r="A88" s="1">
        <v>87</v>
      </c>
      <c r="B88" s="40">
        <v>59</v>
      </c>
      <c r="E88" s="7"/>
    </row>
    <row r="89" spans="1:14" ht="15.75" thickBot="1" x14ac:dyDescent="0.3">
      <c r="A89" s="1">
        <v>88</v>
      </c>
      <c r="B89" s="40">
        <v>0</v>
      </c>
      <c r="E89" s="7"/>
      <c r="M89" s="43"/>
      <c r="N89" s="43"/>
    </row>
    <row r="90" spans="1:14" x14ac:dyDescent="0.25">
      <c r="A90" s="1">
        <v>89</v>
      </c>
      <c r="B90" s="40">
        <v>98</v>
      </c>
      <c r="E90" s="5">
        <v>10</v>
      </c>
      <c r="F90" s="4">
        <v>6</v>
      </c>
      <c r="I90" s="14"/>
      <c r="J90" s="12" t="s">
        <v>65</v>
      </c>
      <c r="K90" s="12" t="s">
        <v>71</v>
      </c>
      <c r="L90" s="13" t="s">
        <v>82</v>
      </c>
    </row>
    <row r="91" spans="1:14" x14ac:dyDescent="0.25">
      <c r="A91" s="1">
        <v>90</v>
      </c>
      <c r="B91" s="40">
        <v>8</v>
      </c>
      <c r="E91" s="5"/>
      <c r="F91" s="4"/>
      <c r="I91" s="20"/>
      <c r="J91" s="8" t="str">
        <f>_xlfn.CONCAT(B91,B90)</f>
        <v>898</v>
      </c>
      <c r="K91" s="8">
        <f>HEX2DEC(J91)</f>
        <v>2200</v>
      </c>
      <c r="L91" s="17" t="str">
        <f>MID(K91,1,LEN(K91)-1)</f>
        <v>220</v>
      </c>
    </row>
    <row r="92" spans="1:14" x14ac:dyDescent="0.25">
      <c r="A92" s="1">
        <v>91</v>
      </c>
      <c r="B92" s="40" t="s">
        <v>9</v>
      </c>
      <c r="E92" s="5"/>
    </row>
    <row r="93" spans="1:14" x14ac:dyDescent="0.25">
      <c r="A93" s="1">
        <v>92</v>
      </c>
      <c r="B93" s="40">
        <v>74</v>
      </c>
      <c r="E93" s="5"/>
    </row>
    <row r="94" spans="1:14" x14ac:dyDescent="0.25">
      <c r="A94" s="1">
        <v>93</v>
      </c>
      <c r="B94" s="40">
        <v>59</v>
      </c>
      <c r="E94" s="5"/>
    </row>
    <row r="95" spans="1:14" ht="15.75" thickBot="1" x14ac:dyDescent="0.3">
      <c r="A95" s="1">
        <v>94</v>
      </c>
      <c r="B95" s="40">
        <v>0</v>
      </c>
      <c r="E95" s="5"/>
      <c r="M95" s="43"/>
      <c r="N95" s="43"/>
    </row>
    <row r="96" spans="1:14" x14ac:dyDescent="0.25">
      <c r="A96" s="1">
        <v>95</v>
      </c>
      <c r="B96" s="40">
        <v>96</v>
      </c>
      <c r="E96" s="7">
        <v>11</v>
      </c>
      <c r="F96" s="4">
        <v>5</v>
      </c>
      <c r="J96" s="12" t="s">
        <v>65</v>
      </c>
      <c r="K96" s="12" t="s">
        <v>71</v>
      </c>
      <c r="L96" s="13" t="s">
        <v>82</v>
      </c>
    </row>
    <row r="97" spans="1:14" x14ac:dyDescent="0.25">
      <c r="A97" s="1">
        <v>96</v>
      </c>
      <c r="B97" s="40">
        <v>8</v>
      </c>
      <c r="E97" s="7"/>
      <c r="F97" s="4"/>
      <c r="J97" s="8" t="str">
        <f>_xlfn.CONCAT(B97,B96)</f>
        <v>896</v>
      </c>
      <c r="K97" s="8">
        <f>HEX2DEC(J97)</f>
        <v>2198</v>
      </c>
      <c r="L97" s="17" t="str">
        <f>MID(K97,1,LEN(K97)-1)</f>
        <v>219</v>
      </c>
    </row>
    <row r="98" spans="1:14" x14ac:dyDescent="0.25">
      <c r="A98" s="1">
        <v>97</v>
      </c>
      <c r="B98" s="40" t="s">
        <v>9</v>
      </c>
      <c r="E98" s="7"/>
    </row>
    <row r="99" spans="1:14" x14ac:dyDescent="0.25">
      <c r="A99" s="1">
        <v>98</v>
      </c>
      <c r="B99" s="40" t="s">
        <v>5</v>
      </c>
      <c r="E99" s="7"/>
    </row>
    <row r="100" spans="1:14" x14ac:dyDescent="0.25">
      <c r="A100" s="1">
        <v>99</v>
      </c>
      <c r="B100" s="40">
        <v>59</v>
      </c>
      <c r="E100" s="7"/>
    </row>
    <row r="101" spans="1:14" ht="15.75" thickBot="1" x14ac:dyDescent="0.3">
      <c r="A101" s="1">
        <v>100</v>
      </c>
      <c r="B101" s="40">
        <v>0</v>
      </c>
      <c r="E101" s="7"/>
      <c r="M101" s="43"/>
      <c r="N101" s="43"/>
    </row>
    <row r="102" spans="1:14" x14ac:dyDescent="0.25">
      <c r="A102" s="1">
        <v>101</v>
      </c>
      <c r="B102" s="40" t="s">
        <v>93</v>
      </c>
      <c r="E102" s="5">
        <v>12</v>
      </c>
      <c r="F102" s="4">
        <v>4</v>
      </c>
      <c r="J102" s="12" t="s">
        <v>65</v>
      </c>
      <c r="K102" s="12" t="s">
        <v>71</v>
      </c>
      <c r="L102" s="13" t="s">
        <v>82</v>
      </c>
    </row>
    <row r="103" spans="1:14" x14ac:dyDescent="0.25">
      <c r="A103" s="1">
        <v>102</v>
      </c>
      <c r="B103" s="40">
        <v>8</v>
      </c>
      <c r="E103" s="5"/>
      <c r="F103" s="4"/>
      <c r="J103" s="8" t="str">
        <f>_xlfn.CONCAT(B103,B102)</f>
        <v>89c</v>
      </c>
      <c r="K103" s="8">
        <f>HEX2DEC(J103)</f>
        <v>2204</v>
      </c>
      <c r="L103" s="17" t="str">
        <f>MID(K103,1,LEN(K103)-1)</f>
        <v>220</v>
      </c>
    </row>
    <row r="104" spans="1:14" x14ac:dyDescent="0.25">
      <c r="A104" s="1">
        <v>103</v>
      </c>
      <c r="B104" s="40" t="s">
        <v>9</v>
      </c>
      <c r="E104" s="5"/>
    </row>
    <row r="105" spans="1:14" x14ac:dyDescent="0.25">
      <c r="A105" s="1">
        <v>104</v>
      </c>
      <c r="B105" s="40">
        <v>88</v>
      </c>
      <c r="D105" s="6"/>
      <c r="E105" s="5"/>
    </row>
    <row r="106" spans="1:14" x14ac:dyDescent="0.25">
      <c r="A106" s="1">
        <v>105</v>
      </c>
      <c r="B106" s="40">
        <v>19</v>
      </c>
      <c r="D106" s="6"/>
      <c r="E106" s="5"/>
    </row>
    <row r="107" spans="1:14" ht="15.75" thickBot="1" x14ac:dyDescent="0.3">
      <c r="A107" s="1">
        <v>106</v>
      </c>
      <c r="B107" s="40">
        <v>80</v>
      </c>
      <c r="D107" s="6"/>
      <c r="E107" s="5"/>
      <c r="M107" s="43"/>
      <c r="N107" s="43"/>
    </row>
    <row r="108" spans="1:14" x14ac:dyDescent="0.25">
      <c r="A108" s="1">
        <v>107</v>
      </c>
      <c r="B108" s="40">
        <v>90</v>
      </c>
      <c r="D108" s="6"/>
      <c r="E108" s="7">
        <v>13</v>
      </c>
      <c r="F108" s="4">
        <v>3</v>
      </c>
      <c r="J108" s="12" t="s">
        <v>65</v>
      </c>
      <c r="K108" s="12" t="s">
        <v>71</v>
      </c>
      <c r="L108" s="13" t="s">
        <v>82</v>
      </c>
    </row>
    <row r="109" spans="1:14" x14ac:dyDescent="0.25">
      <c r="A109" s="1">
        <v>108</v>
      </c>
      <c r="B109" s="40">
        <v>8</v>
      </c>
      <c r="D109" s="6"/>
      <c r="E109" s="7"/>
      <c r="F109" s="4"/>
      <c r="J109" s="8" t="str">
        <f>_xlfn.CONCAT(B109,B108)</f>
        <v>890</v>
      </c>
      <c r="K109" s="8">
        <f>HEX2DEC(J109)</f>
        <v>2192</v>
      </c>
      <c r="L109" s="17" t="str">
        <f>MID(K109,1,LEN(K109)-1)</f>
        <v>219</v>
      </c>
    </row>
    <row r="110" spans="1:14" x14ac:dyDescent="0.25">
      <c r="A110" s="1">
        <v>109</v>
      </c>
      <c r="B110" s="40">
        <v>88</v>
      </c>
      <c r="D110" s="6"/>
      <c r="E110" s="7"/>
    </row>
    <row r="111" spans="1:14" x14ac:dyDescent="0.25">
      <c r="A111" s="1">
        <v>110</v>
      </c>
      <c r="B111" s="40">
        <v>76</v>
      </c>
      <c r="D111" s="6"/>
      <c r="E111" s="7"/>
    </row>
    <row r="112" spans="1:14" x14ac:dyDescent="0.25">
      <c r="A112" s="1">
        <v>111</v>
      </c>
      <c r="B112" s="40">
        <v>59</v>
      </c>
      <c r="D112" s="6"/>
      <c r="E112" s="7"/>
    </row>
    <row r="113" spans="1:14" ht="15.75" thickBot="1" x14ac:dyDescent="0.3">
      <c r="A113" s="1">
        <v>112</v>
      </c>
      <c r="B113" s="40">
        <v>0</v>
      </c>
      <c r="D113" s="6"/>
      <c r="E113" s="7"/>
      <c r="M113" s="43"/>
      <c r="N113" s="43"/>
    </row>
    <row r="114" spans="1:14" x14ac:dyDescent="0.25">
      <c r="A114" s="1">
        <v>113</v>
      </c>
      <c r="B114" s="40">
        <v>81</v>
      </c>
      <c r="D114" s="6"/>
      <c r="E114" s="5">
        <v>14</v>
      </c>
      <c r="F114" s="4">
        <v>2</v>
      </c>
      <c r="J114" s="12" t="s">
        <v>65</v>
      </c>
      <c r="K114" s="12" t="s">
        <v>71</v>
      </c>
      <c r="L114" s="13" t="s">
        <v>82</v>
      </c>
    </row>
    <row r="115" spans="1:14" x14ac:dyDescent="0.25">
      <c r="A115" s="1">
        <v>114</v>
      </c>
      <c r="B115" s="40">
        <v>8</v>
      </c>
      <c r="D115" s="6"/>
      <c r="E115" s="5"/>
      <c r="F115" s="4"/>
      <c r="J115" s="8" t="str">
        <f>_xlfn.CONCAT(B115,B114)</f>
        <v>881</v>
      </c>
      <c r="K115" s="8">
        <f>HEX2DEC(J115)</f>
        <v>2177</v>
      </c>
      <c r="L115" s="17" t="str">
        <f>MID(K115,1,LEN(K115)-1)</f>
        <v>217</v>
      </c>
    </row>
    <row r="116" spans="1:14" x14ac:dyDescent="0.25">
      <c r="A116" s="1">
        <v>115</v>
      </c>
      <c r="B116" s="40">
        <v>88</v>
      </c>
      <c r="E116" s="5"/>
    </row>
    <row r="117" spans="1:14" x14ac:dyDescent="0.25">
      <c r="A117" s="1">
        <v>116</v>
      </c>
      <c r="B117" s="40">
        <v>52</v>
      </c>
      <c r="E117" s="5"/>
    </row>
    <row r="118" spans="1:14" x14ac:dyDescent="0.25">
      <c r="A118" s="1">
        <v>117</v>
      </c>
      <c r="B118" s="40">
        <v>59</v>
      </c>
      <c r="E118" s="5"/>
    </row>
    <row r="119" spans="1:14" ht="15.75" thickBot="1" x14ac:dyDescent="0.3">
      <c r="A119" s="1">
        <v>118</v>
      </c>
      <c r="B119" s="40">
        <v>0</v>
      </c>
      <c r="E119" s="5"/>
      <c r="M119" s="43" t="s">
        <v>109</v>
      </c>
      <c r="N119" s="43"/>
    </row>
    <row r="120" spans="1:14" x14ac:dyDescent="0.25">
      <c r="A120" s="1">
        <v>119</v>
      </c>
      <c r="B120" s="40" t="s">
        <v>22</v>
      </c>
      <c r="E120" s="7">
        <v>15</v>
      </c>
      <c r="F120" s="4">
        <v>1</v>
      </c>
      <c r="J120" s="12" t="s">
        <v>65</v>
      </c>
      <c r="K120" s="12" t="s">
        <v>71</v>
      </c>
      <c r="L120" s="13" t="s">
        <v>82</v>
      </c>
    </row>
    <row r="121" spans="1:14" x14ac:dyDescent="0.25">
      <c r="A121" s="1">
        <v>120</v>
      </c>
      <c r="B121" s="40">
        <v>8</v>
      </c>
      <c r="E121" s="7"/>
      <c r="F121" s="4"/>
      <c r="J121" s="8" t="str">
        <f>_xlfn.CONCAT(B121,B120)</f>
        <v>87c</v>
      </c>
      <c r="K121" s="8">
        <f>HEX2DEC(J121)</f>
        <v>2172</v>
      </c>
      <c r="L121" s="17" t="str">
        <f>MID(K121,1,LEN(K121)-1)</f>
        <v>217</v>
      </c>
    </row>
    <row r="122" spans="1:14" x14ac:dyDescent="0.25">
      <c r="A122" s="1">
        <v>121</v>
      </c>
      <c r="B122" s="40" t="s">
        <v>9</v>
      </c>
      <c r="E122" s="7"/>
    </row>
    <row r="123" spans="1:14" x14ac:dyDescent="0.25">
      <c r="A123" s="1">
        <v>122</v>
      </c>
      <c r="B123" s="40">
        <v>40</v>
      </c>
      <c r="E123" s="7"/>
    </row>
    <row r="124" spans="1:14" x14ac:dyDescent="0.25">
      <c r="A124" s="1">
        <v>123</v>
      </c>
      <c r="B124" s="40">
        <v>59</v>
      </c>
      <c r="E124" s="7"/>
    </row>
    <row r="125" spans="1:14" ht="15.75" thickBot="1" x14ac:dyDescent="0.3">
      <c r="A125" s="1">
        <v>124</v>
      </c>
      <c r="B125" s="40">
        <v>0</v>
      </c>
      <c r="E125" s="7"/>
      <c r="M125" s="43"/>
      <c r="N125" s="43"/>
    </row>
    <row r="126" spans="1:14" x14ac:dyDescent="0.25">
      <c r="A126" s="1">
        <v>125</v>
      </c>
      <c r="B126" s="40" t="s">
        <v>97</v>
      </c>
      <c r="D126" s="9"/>
      <c r="E126" s="10">
        <v>1</v>
      </c>
      <c r="F126" s="11">
        <v>13</v>
      </c>
      <c r="G126" s="9"/>
      <c r="H126" s="9"/>
      <c r="I126" s="9"/>
      <c r="J126" s="12" t="s">
        <v>65</v>
      </c>
      <c r="K126" s="12" t="s">
        <v>71</v>
      </c>
      <c r="L126" s="13" t="s">
        <v>82</v>
      </c>
    </row>
    <row r="127" spans="1:14" x14ac:dyDescent="0.25">
      <c r="A127" s="1">
        <v>126</v>
      </c>
      <c r="B127" s="40">
        <v>3</v>
      </c>
      <c r="D127" s="14"/>
      <c r="E127" s="15"/>
      <c r="F127" s="16"/>
      <c r="G127" s="14"/>
      <c r="H127" s="14"/>
      <c r="I127" s="14"/>
      <c r="J127" s="8" t="str">
        <f>_xlfn.CONCAT(B127,B126)</f>
        <v>32f</v>
      </c>
      <c r="K127" s="8">
        <f>HEX2DEC(J127)</f>
        <v>815</v>
      </c>
      <c r="L127" s="17" t="str">
        <f>MID(K127,1,LEN(K127)-1)</f>
        <v>81</v>
      </c>
    </row>
    <row r="128" spans="1:14" x14ac:dyDescent="0.25">
      <c r="A128" s="1">
        <v>127</v>
      </c>
      <c r="B128" s="40" t="s">
        <v>9</v>
      </c>
      <c r="D128" s="14"/>
      <c r="E128" s="15"/>
      <c r="F128" s="14"/>
      <c r="G128" s="14"/>
      <c r="H128" s="14"/>
      <c r="I128" s="14"/>
      <c r="J128" s="14"/>
      <c r="K128" s="14"/>
      <c r="L128" s="18"/>
    </row>
    <row r="129" spans="1:14" x14ac:dyDescent="0.25">
      <c r="A129" s="1">
        <v>128</v>
      </c>
      <c r="B129" s="40">
        <v>44</v>
      </c>
      <c r="D129" s="14"/>
      <c r="E129" s="15"/>
      <c r="F129" s="14"/>
      <c r="G129" s="14"/>
      <c r="H129" s="14"/>
      <c r="I129" s="14"/>
      <c r="J129" s="14"/>
      <c r="K129" s="14"/>
      <c r="L129" s="18"/>
    </row>
    <row r="130" spans="1:14" x14ac:dyDescent="0.25">
      <c r="A130" s="1">
        <v>129</v>
      </c>
      <c r="B130" s="40" t="s">
        <v>98</v>
      </c>
      <c r="D130" s="14"/>
      <c r="E130" s="15"/>
      <c r="F130" s="14"/>
      <c r="G130" s="14"/>
      <c r="H130" s="14"/>
      <c r="I130" s="14"/>
      <c r="J130" s="14"/>
      <c r="K130" s="14"/>
      <c r="L130" s="18"/>
    </row>
    <row r="131" spans="1:14" ht="15.75" thickBot="1" x14ac:dyDescent="0.3">
      <c r="A131" s="1">
        <v>130</v>
      </c>
      <c r="B131" s="40">
        <v>80</v>
      </c>
      <c r="D131" s="14"/>
      <c r="E131" s="15"/>
      <c r="F131" s="14"/>
      <c r="G131" s="14"/>
      <c r="H131" s="14"/>
      <c r="I131" s="14"/>
      <c r="J131" s="14"/>
      <c r="K131" s="14"/>
      <c r="L131" s="18"/>
      <c r="M131" s="43"/>
      <c r="N131" s="43"/>
    </row>
    <row r="132" spans="1:14" x14ac:dyDescent="0.25">
      <c r="A132" s="1">
        <v>131</v>
      </c>
      <c r="B132" s="40">
        <v>69</v>
      </c>
      <c r="D132" s="14"/>
      <c r="E132" s="19">
        <v>2</v>
      </c>
      <c r="F132" s="16">
        <v>12</v>
      </c>
      <c r="G132" s="14"/>
      <c r="H132" s="14"/>
      <c r="I132" s="14"/>
      <c r="J132" s="12" t="s">
        <v>65</v>
      </c>
      <c r="K132" s="12" t="s">
        <v>71</v>
      </c>
      <c r="L132" s="13" t="s">
        <v>82</v>
      </c>
    </row>
    <row r="133" spans="1:14" x14ac:dyDescent="0.25">
      <c r="A133" s="1">
        <v>132</v>
      </c>
      <c r="B133" s="40">
        <v>3</v>
      </c>
      <c r="D133" s="14"/>
      <c r="E133" s="19"/>
      <c r="F133" s="16"/>
      <c r="G133" s="14"/>
      <c r="H133" s="14"/>
      <c r="I133" s="14"/>
      <c r="J133" s="8" t="str">
        <f>_xlfn.CONCAT(B133,B132)</f>
        <v>369</v>
      </c>
      <c r="K133" s="8">
        <f>HEX2DEC(J133)</f>
        <v>873</v>
      </c>
      <c r="L133" s="17" t="str">
        <f>MID(K133,1,LEN(K133)-1)</f>
        <v>87</v>
      </c>
    </row>
    <row r="134" spans="1:14" x14ac:dyDescent="0.25">
      <c r="A134" s="1">
        <v>133</v>
      </c>
      <c r="B134" s="40" t="s">
        <v>9</v>
      </c>
      <c r="D134" s="14"/>
      <c r="E134" s="19"/>
      <c r="F134" s="14"/>
      <c r="G134" s="14"/>
      <c r="H134" s="14"/>
      <c r="I134" s="14"/>
      <c r="J134" s="14"/>
      <c r="K134" s="14"/>
      <c r="L134" s="18"/>
    </row>
    <row r="135" spans="1:14" x14ac:dyDescent="0.25">
      <c r="A135" s="1">
        <v>134</v>
      </c>
      <c r="B135" s="40">
        <v>64</v>
      </c>
      <c r="D135" s="14"/>
      <c r="E135" s="19"/>
      <c r="F135" s="14"/>
      <c r="G135" s="14"/>
      <c r="H135" s="14"/>
      <c r="I135" s="14"/>
      <c r="J135" s="14"/>
      <c r="K135" s="14"/>
      <c r="L135" s="18"/>
    </row>
    <row r="136" spans="1:14" x14ac:dyDescent="0.25">
      <c r="A136" s="1">
        <v>135</v>
      </c>
      <c r="B136" s="40" t="s">
        <v>98</v>
      </c>
      <c r="D136" s="14"/>
      <c r="E136" s="19"/>
      <c r="F136" s="14"/>
      <c r="G136" s="14"/>
      <c r="H136" s="14"/>
      <c r="I136" s="14"/>
      <c r="J136" s="14"/>
      <c r="K136" s="14"/>
      <c r="L136" s="18"/>
    </row>
    <row r="137" spans="1:14" ht="15.75" thickBot="1" x14ac:dyDescent="0.3">
      <c r="A137" s="1">
        <v>136</v>
      </c>
      <c r="B137" s="40">
        <v>80</v>
      </c>
      <c r="D137" s="14"/>
      <c r="E137" s="19"/>
      <c r="F137" s="14"/>
      <c r="G137" s="14"/>
      <c r="H137" s="14"/>
      <c r="I137" s="14"/>
      <c r="J137" s="14"/>
      <c r="K137" s="14"/>
      <c r="L137" s="18"/>
      <c r="M137" s="43"/>
      <c r="N137" s="43"/>
    </row>
    <row r="138" spans="1:14" x14ac:dyDescent="0.25">
      <c r="A138" s="1">
        <v>137</v>
      </c>
      <c r="B138" s="40" t="s">
        <v>99</v>
      </c>
      <c r="D138" s="14"/>
      <c r="E138" s="15">
        <v>3</v>
      </c>
      <c r="F138" s="16">
        <v>11</v>
      </c>
      <c r="G138" s="14"/>
      <c r="H138" s="14"/>
      <c r="I138" s="14"/>
      <c r="J138" s="12" t="s">
        <v>65</v>
      </c>
      <c r="K138" s="12" t="s">
        <v>71</v>
      </c>
      <c r="L138" s="13" t="s">
        <v>82</v>
      </c>
    </row>
    <row r="139" spans="1:14" x14ac:dyDescent="0.25">
      <c r="A139" s="1">
        <v>138</v>
      </c>
      <c r="B139" s="40">
        <v>3</v>
      </c>
      <c r="D139" s="14"/>
      <c r="E139" s="15"/>
      <c r="F139" s="16"/>
      <c r="G139" s="14"/>
      <c r="H139" s="14"/>
      <c r="I139" s="14"/>
      <c r="J139" s="8" t="str">
        <f>_xlfn.CONCAT(B139,B138)</f>
        <v>39b</v>
      </c>
      <c r="K139" s="8">
        <f>HEX2DEC(J139)</f>
        <v>923</v>
      </c>
      <c r="L139" s="17" t="str">
        <f>MID(K139,1,LEN(K139)-1)</f>
        <v>92</v>
      </c>
    </row>
    <row r="140" spans="1:14" x14ac:dyDescent="0.25">
      <c r="A140" s="1">
        <v>139</v>
      </c>
      <c r="B140" s="40" t="s">
        <v>9</v>
      </c>
      <c r="D140" s="14"/>
      <c r="E140" s="15"/>
      <c r="F140" s="14"/>
      <c r="G140" s="14"/>
      <c r="H140" s="14"/>
      <c r="I140" s="14"/>
      <c r="J140" s="14"/>
      <c r="K140" s="14"/>
      <c r="L140" s="18"/>
    </row>
    <row r="141" spans="1:14" x14ac:dyDescent="0.25">
      <c r="A141" s="1">
        <v>140</v>
      </c>
      <c r="B141" s="40" t="s">
        <v>93</v>
      </c>
      <c r="D141" s="14"/>
      <c r="E141" s="15"/>
      <c r="F141" s="14"/>
      <c r="G141" s="14"/>
      <c r="H141" s="14"/>
      <c r="I141" s="14"/>
      <c r="J141" s="14"/>
      <c r="K141" s="14"/>
      <c r="L141" s="18"/>
    </row>
    <row r="142" spans="1:14" x14ac:dyDescent="0.25">
      <c r="A142" s="1">
        <v>141</v>
      </c>
      <c r="B142" s="40" t="s">
        <v>98</v>
      </c>
      <c r="D142" s="14"/>
      <c r="E142" s="15"/>
      <c r="F142" s="14"/>
      <c r="G142" s="14"/>
      <c r="H142" s="14"/>
      <c r="I142" s="14"/>
      <c r="J142" s="14"/>
      <c r="K142" s="14"/>
      <c r="L142" s="18"/>
    </row>
    <row r="143" spans="1:14" ht="15.75" thickBot="1" x14ac:dyDescent="0.3">
      <c r="A143" s="1">
        <v>142</v>
      </c>
      <c r="B143" s="40">
        <v>80</v>
      </c>
      <c r="D143" s="14"/>
      <c r="E143" s="15"/>
      <c r="F143" s="14"/>
      <c r="G143" s="14"/>
      <c r="H143" s="14"/>
      <c r="I143" s="14"/>
      <c r="J143" s="14"/>
      <c r="K143" s="14"/>
      <c r="L143" s="18"/>
      <c r="M143" s="43"/>
      <c r="N143" s="43"/>
    </row>
    <row r="144" spans="1:14" x14ac:dyDescent="0.25">
      <c r="A144" s="1">
        <v>143</v>
      </c>
      <c r="B144" s="40" t="s">
        <v>100</v>
      </c>
      <c r="D144" s="14"/>
      <c r="E144" s="19">
        <v>4</v>
      </c>
      <c r="F144" s="16">
        <v>10</v>
      </c>
      <c r="G144" s="14"/>
      <c r="H144" s="14"/>
      <c r="I144" s="14"/>
      <c r="J144" s="12" t="s">
        <v>65</v>
      </c>
      <c r="K144" s="12" t="s">
        <v>71</v>
      </c>
      <c r="L144" s="13" t="s">
        <v>82</v>
      </c>
    </row>
    <row r="145" spans="1:14" x14ac:dyDescent="0.25">
      <c r="A145" s="1">
        <v>144</v>
      </c>
      <c r="B145" s="40">
        <v>3</v>
      </c>
      <c r="D145" s="14"/>
      <c r="E145" s="19"/>
      <c r="F145" s="16"/>
      <c r="G145" s="14"/>
      <c r="H145" s="14"/>
      <c r="I145" s="14"/>
      <c r="J145" s="8" t="str">
        <f>_xlfn.CONCAT(B145,B144)</f>
        <v>35b</v>
      </c>
      <c r="K145" s="8">
        <f>HEX2DEC(J145)</f>
        <v>859</v>
      </c>
      <c r="L145" s="17" t="str">
        <f>MID(K145,1,LEN(K145)-1)</f>
        <v>85</v>
      </c>
    </row>
    <row r="146" spans="1:14" x14ac:dyDescent="0.25">
      <c r="A146" s="1">
        <v>145</v>
      </c>
      <c r="B146" s="40" t="s">
        <v>9</v>
      </c>
      <c r="D146" s="14"/>
      <c r="E146" s="19"/>
      <c r="F146" s="14"/>
      <c r="G146" s="14"/>
      <c r="H146" s="14"/>
      <c r="I146" s="14"/>
      <c r="J146" s="14"/>
      <c r="K146" s="14"/>
      <c r="L146" s="18"/>
    </row>
    <row r="147" spans="1:14" x14ac:dyDescent="0.25">
      <c r="A147" s="1">
        <v>146</v>
      </c>
      <c r="B147" s="40" t="s">
        <v>52</v>
      </c>
      <c r="D147" s="14"/>
      <c r="E147" s="19"/>
      <c r="F147" s="14"/>
      <c r="G147" s="14"/>
      <c r="H147" s="14"/>
      <c r="I147" s="14"/>
      <c r="J147" s="14"/>
      <c r="K147" s="14"/>
      <c r="L147" s="18"/>
    </row>
    <row r="148" spans="1:14" x14ac:dyDescent="0.25">
      <c r="A148" s="1">
        <v>147</v>
      </c>
      <c r="B148" s="40" t="s">
        <v>100</v>
      </c>
      <c r="D148" s="14"/>
      <c r="E148" s="19"/>
      <c r="F148" s="14"/>
      <c r="G148" s="14"/>
      <c r="H148" s="14"/>
      <c r="I148" s="14"/>
      <c r="J148" s="14"/>
      <c r="K148" s="14"/>
      <c r="L148" s="18"/>
    </row>
    <row r="149" spans="1:14" ht="15.75" thickBot="1" x14ac:dyDescent="0.3">
      <c r="A149" s="1">
        <v>148</v>
      </c>
      <c r="B149" s="40">
        <v>80</v>
      </c>
      <c r="D149" s="14"/>
      <c r="E149" s="19"/>
      <c r="F149" s="14"/>
      <c r="G149" s="14"/>
      <c r="H149" s="14"/>
      <c r="I149" s="14"/>
      <c r="J149" s="14"/>
      <c r="K149" s="14"/>
      <c r="L149" s="18"/>
      <c r="M149" s="43"/>
      <c r="N149" s="43"/>
    </row>
    <row r="150" spans="1:14" x14ac:dyDescent="0.25">
      <c r="A150" s="1">
        <v>149</v>
      </c>
      <c r="B150" s="40" t="s">
        <v>21</v>
      </c>
      <c r="D150" s="14"/>
      <c r="E150" s="15">
        <v>5</v>
      </c>
      <c r="F150" s="16">
        <v>9</v>
      </c>
      <c r="G150" s="14"/>
      <c r="H150" s="14"/>
      <c r="I150" s="14"/>
      <c r="J150" s="12" t="s">
        <v>65</v>
      </c>
      <c r="K150" s="12" t="s">
        <v>71</v>
      </c>
      <c r="L150" s="13" t="s">
        <v>82</v>
      </c>
    </row>
    <row r="151" spans="1:14" x14ac:dyDescent="0.25">
      <c r="A151" s="1">
        <v>150</v>
      </c>
      <c r="B151" s="40">
        <v>2</v>
      </c>
      <c r="D151" s="14"/>
      <c r="E151" s="15"/>
      <c r="F151" s="16"/>
      <c r="G151" s="14"/>
      <c r="H151" s="14"/>
      <c r="I151" s="14"/>
      <c r="J151" s="8" t="str">
        <f>_xlfn.CONCAT(B151,B150)</f>
        <v>2f3</v>
      </c>
      <c r="K151" s="8">
        <f>HEX2DEC(J151)</f>
        <v>755</v>
      </c>
      <c r="L151" s="17" t="str">
        <f>MID(K151,1,LEN(K151)-1)</f>
        <v>75</v>
      </c>
    </row>
    <row r="152" spans="1:14" x14ac:dyDescent="0.25">
      <c r="A152" s="1">
        <v>151</v>
      </c>
      <c r="B152" s="40" t="s">
        <v>9</v>
      </c>
      <c r="D152" s="14"/>
      <c r="E152" s="15"/>
      <c r="F152" s="14"/>
      <c r="G152" s="14"/>
      <c r="H152" s="14"/>
      <c r="I152" s="14"/>
      <c r="J152" s="14"/>
      <c r="K152" s="14"/>
      <c r="L152" s="18"/>
    </row>
    <row r="153" spans="1:14" x14ac:dyDescent="0.25">
      <c r="A153" s="1">
        <v>152</v>
      </c>
      <c r="B153" s="40" t="s">
        <v>48</v>
      </c>
      <c r="D153" s="14"/>
      <c r="E153" s="15"/>
      <c r="F153" s="14"/>
      <c r="G153" s="14"/>
      <c r="H153" s="14"/>
      <c r="I153" s="14"/>
      <c r="J153" s="14"/>
      <c r="K153" s="14"/>
      <c r="L153" s="18"/>
    </row>
    <row r="154" spans="1:14" x14ac:dyDescent="0.25">
      <c r="A154" s="1">
        <v>153</v>
      </c>
      <c r="B154" s="40" t="s">
        <v>100</v>
      </c>
      <c r="D154" s="14"/>
      <c r="E154" s="15"/>
      <c r="F154" s="14"/>
      <c r="G154" s="14"/>
      <c r="H154" s="14"/>
      <c r="I154" s="14"/>
      <c r="J154" s="14"/>
      <c r="K154" s="14"/>
      <c r="L154" s="18"/>
    </row>
    <row r="155" spans="1:14" ht="15.75" thickBot="1" x14ac:dyDescent="0.3">
      <c r="A155" s="1">
        <v>154</v>
      </c>
      <c r="B155" s="40">
        <v>80</v>
      </c>
      <c r="D155" s="14"/>
      <c r="E155" s="15"/>
      <c r="F155" s="14"/>
      <c r="G155" s="14"/>
      <c r="H155" s="14"/>
      <c r="I155" s="14"/>
      <c r="J155" s="14"/>
      <c r="K155" s="14"/>
      <c r="L155" s="18"/>
      <c r="M155" s="43"/>
      <c r="N155" s="43"/>
    </row>
    <row r="156" spans="1:14" x14ac:dyDescent="0.25">
      <c r="A156" s="1">
        <v>155</v>
      </c>
      <c r="B156" s="40" t="s">
        <v>101</v>
      </c>
      <c r="D156" s="14"/>
      <c r="E156" s="19">
        <v>6</v>
      </c>
      <c r="F156" s="16">
        <v>8</v>
      </c>
      <c r="G156" s="14"/>
      <c r="H156" s="14"/>
      <c r="I156" s="14"/>
      <c r="J156" s="12" t="s">
        <v>65</v>
      </c>
      <c r="K156" s="12" t="s">
        <v>71</v>
      </c>
      <c r="L156" s="13" t="s">
        <v>82</v>
      </c>
    </row>
    <row r="157" spans="1:14" x14ac:dyDescent="0.25">
      <c r="A157" s="1">
        <v>156</v>
      </c>
      <c r="B157" s="40">
        <v>2</v>
      </c>
      <c r="D157" s="14"/>
      <c r="E157" s="19"/>
      <c r="F157" s="16"/>
      <c r="G157" s="14"/>
      <c r="H157" s="14"/>
      <c r="I157" s="14"/>
      <c r="J157" s="8" t="str">
        <f>_xlfn.CONCAT(B157,B156)</f>
        <v>2d2</v>
      </c>
      <c r="K157" s="8">
        <f>HEX2DEC(J157)</f>
        <v>722</v>
      </c>
      <c r="L157" s="17" t="str">
        <f>MID(K157,1,LEN(K157)-1)</f>
        <v>72</v>
      </c>
    </row>
    <row r="158" spans="1:14" x14ac:dyDescent="0.25">
      <c r="A158" s="1">
        <v>157</v>
      </c>
      <c r="B158" s="40" t="s">
        <v>9</v>
      </c>
      <c r="D158" s="14"/>
      <c r="E158" s="19"/>
      <c r="F158" s="14"/>
      <c r="G158" s="14"/>
      <c r="H158" s="14"/>
      <c r="I158" s="14"/>
      <c r="J158" s="14"/>
      <c r="K158" s="14"/>
      <c r="L158" s="18"/>
    </row>
    <row r="159" spans="1:14" x14ac:dyDescent="0.25">
      <c r="A159" s="1">
        <v>158</v>
      </c>
      <c r="B159" s="40" t="s">
        <v>27</v>
      </c>
      <c r="D159" s="14"/>
      <c r="E159" s="19"/>
      <c r="F159" s="14"/>
      <c r="G159" s="14"/>
      <c r="H159" s="14"/>
      <c r="I159" s="14"/>
      <c r="J159" s="14"/>
      <c r="K159" s="14"/>
      <c r="L159" s="18"/>
    </row>
    <row r="160" spans="1:14" x14ac:dyDescent="0.25">
      <c r="A160" s="1">
        <v>159</v>
      </c>
      <c r="B160" s="40" t="s">
        <v>100</v>
      </c>
      <c r="D160" s="14"/>
      <c r="E160" s="19"/>
      <c r="F160" s="14"/>
      <c r="G160" s="14"/>
      <c r="H160" s="14"/>
      <c r="I160" s="14"/>
      <c r="J160" s="14"/>
      <c r="K160" s="14"/>
      <c r="L160" s="18"/>
    </row>
    <row r="161" spans="1:14" ht="15.75" thickBot="1" x14ac:dyDescent="0.3">
      <c r="A161" s="1">
        <v>160</v>
      </c>
      <c r="B161" s="40">
        <v>80</v>
      </c>
      <c r="D161" s="14"/>
      <c r="E161" s="19"/>
      <c r="F161" s="14"/>
      <c r="G161" s="14"/>
      <c r="H161" s="14"/>
      <c r="I161" s="14"/>
      <c r="J161" s="14"/>
      <c r="K161" s="14"/>
      <c r="L161" s="18"/>
      <c r="M161" s="43"/>
      <c r="N161" s="43"/>
    </row>
    <row r="162" spans="1:14" x14ac:dyDescent="0.25">
      <c r="A162" s="1">
        <v>161</v>
      </c>
      <c r="B162" s="40">
        <v>22</v>
      </c>
      <c r="D162" s="14"/>
      <c r="E162" s="15">
        <v>7</v>
      </c>
      <c r="F162" s="16">
        <v>7</v>
      </c>
      <c r="G162" s="14"/>
      <c r="H162" s="14"/>
      <c r="I162" s="14"/>
      <c r="J162" s="12" t="s">
        <v>65</v>
      </c>
      <c r="K162" s="12" t="s">
        <v>71</v>
      </c>
      <c r="L162" s="13" t="s">
        <v>82</v>
      </c>
    </row>
    <row r="163" spans="1:14" x14ac:dyDescent="0.25">
      <c r="A163" s="1">
        <v>162</v>
      </c>
      <c r="B163" s="40">
        <v>3</v>
      </c>
      <c r="D163" s="14"/>
      <c r="E163" s="15"/>
      <c r="F163" s="16"/>
      <c r="G163" s="14"/>
      <c r="H163" s="14"/>
      <c r="I163" s="14"/>
      <c r="J163" s="8" t="str">
        <f>_xlfn.CONCAT(B163,B162)</f>
        <v>322</v>
      </c>
      <c r="K163" s="8">
        <f>HEX2DEC(J163)</f>
        <v>802</v>
      </c>
      <c r="L163" s="17" t="str">
        <f>MID(K163,1,LEN(K163)-1)</f>
        <v>80</v>
      </c>
    </row>
    <row r="164" spans="1:14" x14ac:dyDescent="0.25">
      <c r="A164" s="1">
        <v>163</v>
      </c>
      <c r="B164" s="40" t="s">
        <v>9</v>
      </c>
      <c r="D164" s="14"/>
      <c r="E164" s="15"/>
      <c r="F164" s="14"/>
      <c r="G164" s="14"/>
      <c r="H164" s="14"/>
      <c r="I164" s="14"/>
      <c r="J164" s="14"/>
      <c r="K164" s="14"/>
      <c r="L164" s="18"/>
    </row>
    <row r="165" spans="1:14" x14ac:dyDescent="0.25">
      <c r="A165" s="1">
        <v>164</v>
      </c>
      <c r="B165" s="40" t="s">
        <v>93</v>
      </c>
      <c r="D165" s="14"/>
      <c r="E165" s="15"/>
      <c r="F165" s="14"/>
      <c r="G165" s="14"/>
      <c r="H165" s="14"/>
      <c r="I165" s="14"/>
      <c r="J165" s="14"/>
      <c r="K165" s="14"/>
      <c r="L165" s="18"/>
    </row>
    <row r="166" spans="1:14" x14ac:dyDescent="0.25">
      <c r="A166" s="1">
        <v>165</v>
      </c>
      <c r="B166" s="40" t="s">
        <v>98</v>
      </c>
      <c r="D166" s="14"/>
      <c r="E166" s="15"/>
      <c r="F166" s="14"/>
      <c r="G166" s="14"/>
      <c r="H166" s="14"/>
      <c r="I166" s="14"/>
      <c r="J166" s="14"/>
      <c r="K166" s="14"/>
      <c r="L166" s="18"/>
    </row>
    <row r="167" spans="1:14" ht="15.75" thickBot="1" x14ac:dyDescent="0.3">
      <c r="A167" s="1">
        <v>166</v>
      </c>
      <c r="B167" s="40">
        <v>80</v>
      </c>
      <c r="D167" s="14"/>
      <c r="E167" s="15"/>
      <c r="F167" s="14"/>
      <c r="G167" s="14"/>
      <c r="H167" s="14"/>
      <c r="I167" s="14"/>
      <c r="J167" s="14"/>
      <c r="K167" s="14"/>
      <c r="L167" s="18"/>
      <c r="M167" s="43"/>
      <c r="N167" s="43"/>
    </row>
    <row r="168" spans="1:14" x14ac:dyDescent="0.25">
      <c r="A168" s="1">
        <v>167</v>
      </c>
      <c r="B168" s="40" t="s">
        <v>41</v>
      </c>
      <c r="D168" s="14"/>
      <c r="E168" s="19">
        <v>8</v>
      </c>
      <c r="F168" s="16">
        <v>6</v>
      </c>
      <c r="G168" s="14"/>
      <c r="H168" s="14"/>
      <c r="I168" s="14"/>
      <c r="J168" s="12" t="s">
        <v>65</v>
      </c>
      <c r="K168" s="12" t="s">
        <v>71</v>
      </c>
      <c r="L168" s="13" t="s">
        <v>82</v>
      </c>
    </row>
    <row r="169" spans="1:14" x14ac:dyDescent="0.25">
      <c r="A169" s="1">
        <v>168</v>
      </c>
      <c r="B169" s="40">
        <v>3</v>
      </c>
      <c r="D169" s="14"/>
      <c r="E169" s="19"/>
      <c r="F169" s="16"/>
      <c r="G169" s="14"/>
      <c r="H169" s="14"/>
      <c r="I169" s="14"/>
      <c r="J169" s="8" t="str">
        <f>_xlfn.CONCAT(B169,B168)</f>
        <v>3dc</v>
      </c>
      <c r="K169" s="8">
        <f>HEX2DEC(J169)</f>
        <v>988</v>
      </c>
      <c r="L169" s="17" t="str">
        <f>MID(K169,1,LEN(K169)-1)</f>
        <v>98</v>
      </c>
    </row>
    <row r="170" spans="1:14" x14ac:dyDescent="0.25">
      <c r="A170" s="1">
        <v>169</v>
      </c>
      <c r="B170" s="40" t="s">
        <v>9</v>
      </c>
      <c r="D170" s="14"/>
      <c r="E170" s="19"/>
      <c r="F170" s="14"/>
      <c r="G170" s="14"/>
      <c r="H170" s="14"/>
      <c r="I170" s="14"/>
      <c r="J170" s="14"/>
      <c r="K170" s="14"/>
      <c r="L170" s="18"/>
    </row>
    <row r="171" spans="1:14" x14ac:dyDescent="0.25">
      <c r="A171" s="1">
        <v>170</v>
      </c>
      <c r="B171" s="40">
        <v>94</v>
      </c>
      <c r="D171" s="14"/>
      <c r="E171" s="19"/>
      <c r="F171" s="14"/>
      <c r="G171" s="14"/>
      <c r="H171" s="14"/>
      <c r="I171" s="14"/>
      <c r="J171" s="14"/>
      <c r="K171" s="14"/>
      <c r="L171" s="18"/>
    </row>
    <row r="172" spans="1:14" x14ac:dyDescent="0.25">
      <c r="A172" s="1">
        <v>171</v>
      </c>
      <c r="B172" s="40" t="s">
        <v>98</v>
      </c>
      <c r="D172" s="14"/>
      <c r="E172" s="19"/>
      <c r="F172" s="14"/>
      <c r="G172" s="14"/>
      <c r="H172" s="14"/>
      <c r="I172" s="14"/>
      <c r="J172" s="14"/>
      <c r="K172" s="14"/>
      <c r="L172" s="18"/>
    </row>
    <row r="173" spans="1:14" ht="15.75" thickBot="1" x14ac:dyDescent="0.3">
      <c r="A173" s="1">
        <v>172</v>
      </c>
      <c r="B173" s="40">
        <v>80</v>
      </c>
      <c r="D173" s="14"/>
      <c r="E173" s="19"/>
      <c r="F173" s="14"/>
      <c r="G173" s="14"/>
      <c r="H173" s="14"/>
      <c r="I173" s="14"/>
      <c r="J173" s="14"/>
      <c r="K173" s="14"/>
      <c r="L173" s="18"/>
      <c r="M173" s="43"/>
      <c r="N173" s="43"/>
    </row>
    <row r="174" spans="1:14" x14ac:dyDescent="0.25">
      <c r="A174" s="1">
        <v>173</v>
      </c>
      <c r="B174" s="40" t="s">
        <v>6</v>
      </c>
      <c r="D174" s="14"/>
      <c r="E174" s="15">
        <v>9</v>
      </c>
      <c r="F174" s="16">
        <v>5</v>
      </c>
      <c r="G174" s="14"/>
      <c r="H174" s="14"/>
      <c r="I174" s="14"/>
      <c r="J174" s="12" t="s">
        <v>65</v>
      </c>
      <c r="K174" s="12" t="s">
        <v>71</v>
      </c>
      <c r="L174" s="13" t="s">
        <v>82</v>
      </c>
    </row>
    <row r="175" spans="1:14" x14ac:dyDescent="0.25">
      <c r="A175" s="1">
        <v>174</v>
      </c>
      <c r="B175" s="40">
        <v>5</v>
      </c>
      <c r="D175" s="14"/>
      <c r="E175" s="15"/>
      <c r="F175" s="16"/>
      <c r="G175" s="14"/>
      <c r="H175" s="14"/>
      <c r="I175" s="14"/>
      <c r="J175" s="8" t="str">
        <f>_xlfn.CONCAT(B175,B174)</f>
        <v>50b</v>
      </c>
      <c r="K175" s="8">
        <f>HEX2DEC(J175)</f>
        <v>1291</v>
      </c>
      <c r="L175" s="17" t="str">
        <f>MID(K175,1,LEN(K175)-1)</f>
        <v>129</v>
      </c>
    </row>
    <row r="176" spans="1:14" x14ac:dyDescent="0.25">
      <c r="A176" s="1">
        <v>175</v>
      </c>
      <c r="B176" s="40" t="s">
        <v>9</v>
      </c>
      <c r="D176" s="14"/>
      <c r="E176" s="15"/>
      <c r="F176" s="14"/>
      <c r="G176" s="14"/>
      <c r="H176" s="14"/>
      <c r="I176" s="14"/>
      <c r="J176" s="14"/>
      <c r="K176" s="14"/>
      <c r="L176" s="18"/>
    </row>
    <row r="177" spans="1:14" x14ac:dyDescent="0.25">
      <c r="A177" s="1">
        <v>176</v>
      </c>
      <c r="B177" s="40" t="s">
        <v>40</v>
      </c>
      <c r="D177" s="14"/>
      <c r="E177" s="15"/>
      <c r="F177" s="14"/>
      <c r="G177" s="14"/>
      <c r="H177" s="14"/>
      <c r="I177" s="14"/>
      <c r="J177" s="14"/>
      <c r="K177" s="14"/>
      <c r="L177" s="18"/>
    </row>
    <row r="178" spans="1:14" x14ac:dyDescent="0.25">
      <c r="A178" s="1">
        <v>177</v>
      </c>
      <c r="B178" s="40" t="s">
        <v>100</v>
      </c>
      <c r="D178" s="14"/>
      <c r="E178" s="15"/>
      <c r="F178" s="14"/>
      <c r="G178" s="14"/>
      <c r="H178" s="14"/>
      <c r="I178" s="14"/>
      <c r="J178" s="14"/>
      <c r="K178" s="14"/>
      <c r="L178" s="18"/>
    </row>
    <row r="179" spans="1:14" ht="15.75" thickBot="1" x14ac:dyDescent="0.3">
      <c r="A179" s="1">
        <v>178</v>
      </c>
      <c r="B179" s="40">
        <v>80</v>
      </c>
      <c r="D179" s="14"/>
      <c r="E179" s="15"/>
      <c r="F179" s="14"/>
      <c r="G179" s="14"/>
      <c r="H179" s="14"/>
      <c r="I179" s="14"/>
      <c r="J179" s="14"/>
      <c r="K179" s="14"/>
      <c r="L179" s="18"/>
      <c r="M179" s="43"/>
      <c r="N179" s="43"/>
    </row>
    <row r="180" spans="1:14" x14ac:dyDescent="0.25">
      <c r="A180" s="1">
        <v>179</v>
      </c>
      <c r="B180" s="40">
        <v>69</v>
      </c>
      <c r="D180" s="14"/>
      <c r="E180" s="19">
        <v>10</v>
      </c>
      <c r="F180" s="16">
        <v>4</v>
      </c>
      <c r="G180" s="14"/>
      <c r="H180" s="14"/>
      <c r="I180" s="14"/>
      <c r="J180" s="12" t="s">
        <v>65</v>
      </c>
      <c r="K180" s="12" t="s">
        <v>71</v>
      </c>
      <c r="L180" s="13" t="s">
        <v>82</v>
      </c>
    </row>
    <row r="181" spans="1:14" x14ac:dyDescent="0.25">
      <c r="A181" s="1">
        <v>180</v>
      </c>
      <c r="B181" s="40">
        <v>6</v>
      </c>
      <c r="D181" s="14"/>
      <c r="E181" s="19"/>
      <c r="F181" s="16"/>
      <c r="G181" s="14"/>
      <c r="H181" s="14"/>
      <c r="I181" s="14"/>
      <c r="J181" s="8" t="str">
        <f>_xlfn.CONCAT(B181,B180)</f>
        <v>669</v>
      </c>
      <c r="K181" s="8">
        <f>HEX2DEC(J181)</f>
        <v>1641</v>
      </c>
      <c r="L181" s="17" t="str">
        <f>MID(K181,1,LEN(K181)-1)</f>
        <v>164</v>
      </c>
    </row>
    <row r="182" spans="1:14" x14ac:dyDescent="0.25">
      <c r="A182" s="1">
        <v>181</v>
      </c>
      <c r="B182" s="40" t="s">
        <v>9</v>
      </c>
      <c r="D182" s="14"/>
      <c r="E182" s="19"/>
      <c r="F182" s="14"/>
      <c r="G182" s="14"/>
      <c r="H182" s="14"/>
      <c r="I182" s="14"/>
      <c r="J182" s="14"/>
      <c r="K182" s="14"/>
      <c r="L182" s="18"/>
    </row>
    <row r="183" spans="1:14" x14ac:dyDescent="0.25">
      <c r="A183" s="1">
        <v>182</v>
      </c>
      <c r="B183" s="40">
        <v>80</v>
      </c>
      <c r="D183" s="14"/>
      <c r="E183" s="19"/>
      <c r="F183" s="14"/>
      <c r="G183" s="14"/>
      <c r="H183" s="14"/>
      <c r="I183" s="14"/>
      <c r="J183" s="14"/>
      <c r="K183" s="14"/>
      <c r="L183" s="18"/>
    </row>
    <row r="184" spans="1:14" x14ac:dyDescent="0.25">
      <c r="A184" s="1">
        <v>183</v>
      </c>
      <c r="B184" s="40" t="s">
        <v>98</v>
      </c>
      <c r="D184" s="14"/>
      <c r="E184" s="19"/>
      <c r="F184" s="14"/>
      <c r="G184" s="14"/>
      <c r="H184" s="14"/>
      <c r="I184" s="14"/>
      <c r="J184" s="14"/>
      <c r="K184" s="14"/>
      <c r="L184" s="18"/>
    </row>
    <row r="185" spans="1:14" ht="15.75" thickBot="1" x14ac:dyDescent="0.3">
      <c r="A185" s="1">
        <v>184</v>
      </c>
      <c r="B185" s="40">
        <v>80</v>
      </c>
      <c r="D185" s="14"/>
      <c r="E185" s="19"/>
      <c r="F185" s="14"/>
      <c r="G185" s="14"/>
      <c r="H185" s="14"/>
      <c r="I185" s="14"/>
      <c r="J185" s="14"/>
      <c r="K185" s="14"/>
      <c r="L185" s="18"/>
      <c r="M185" s="43"/>
      <c r="N185" s="43"/>
    </row>
    <row r="186" spans="1:14" x14ac:dyDescent="0.25">
      <c r="A186" s="1">
        <v>185</v>
      </c>
      <c r="B186" s="40">
        <v>82</v>
      </c>
      <c r="D186" s="14"/>
      <c r="E186" s="15">
        <v>11</v>
      </c>
      <c r="F186" s="16">
        <v>3</v>
      </c>
      <c r="G186" s="14"/>
      <c r="H186" s="14"/>
      <c r="I186" s="14"/>
      <c r="J186" s="12" t="s">
        <v>65</v>
      </c>
      <c r="K186" s="12" t="s">
        <v>71</v>
      </c>
      <c r="L186" s="13" t="s">
        <v>82</v>
      </c>
    </row>
    <row r="187" spans="1:14" x14ac:dyDescent="0.25">
      <c r="A187" s="1">
        <v>186</v>
      </c>
      <c r="B187" s="40" t="s">
        <v>77</v>
      </c>
      <c r="D187" s="14"/>
      <c r="E187" s="15"/>
      <c r="F187" s="16"/>
      <c r="G187" s="14"/>
      <c r="H187" s="14"/>
      <c r="I187" s="14"/>
      <c r="J187" s="8" t="str">
        <f>_xlfn.CONCAT(B187,B186)</f>
        <v>0782</v>
      </c>
      <c r="K187" s="8">
        <f>HEX2DEC(J187)</f>
        <v>1922</v>
      </c>
      <c r="L187" s="17" t="str">
        <f>MID(K187,1,LEN(K187)-1)</f>
        <v>192</v>
      </c>
    </row>
    <row r="188" spans="1:14" x14ac:dyDescent="0.25">
      <c r="A188" s="1">
        <v>187</v>
      </c>
      <c r="B188" s="40" t="s">
        <v>9</v>
      </c>
      <c r="D188" s="14"/>
      <c r="E188" s="15"/>
      <c r="F188" s="14"/>
      <c r="G188" s="14"/>
      <c r="H188" s="14"/>
      <c r="I188" s="14"/>
      <c r="J188" s="14"/>
      <c r="K188" s="14"/>
      <c r="L188" s="18"/>
    </row>
    <row r="189" spans="1:14" x14ac:dyDescent="0.25">
      <c r="A189" s="1">
        <v>188</v>
      </c>
      <c r="B189" s="40">
        <v>50</v>
      </c>
      <c r="D189" s="14"/>
      <c r="E189" s="15"/>
      <c r="F189" s="14"/>
      <c r="G189" s="14"/>
      <c r="H189" s="14"/>
      <c r="I189" s="14"/>
      <c r="J189" s="14"/>
      <c r="K189" s="14"/>
      <c r="L189" s="18"/>
    </row>
    <row r="190" spans="1:14" x14ac:dyDescent="0.25">
      <c r="A190" s="1">
        <v>189</v>
      </c>
      <c r="B190" s="40" t="s">
        <v>100</v>
      </c>
      <c r="D190" s="14"/>
      <c r="E190" s="15"/>
      <c r="F190" s="14"/>
      <c r="G190" s="14"/>
      <c r="H190" s="14"/>
      <c r="I190" s="14"/>
      <c r="J190" s="14"/>
      <c r="K190" s="14"/>
      <c r="L190" s="18"/>
    </row>
    <row r="191" spans="1:14" ht="15.75" thickBot="1" x14ac:dyDescent="0.3">
      <c r="A191" s="1">
        <v>190</v>
      </c>
      <c r="B191" s="40">
        <v>80</v>
      </c>
      <c r="D191" s="14"/>
      <c r="E191" s="15"/>
      <c r="F191" s="14"/>
      <c r="G191" s="14"/>
      <c r="H191" s="14"/>
      <c r="I191" s="14"/>
      <c r="J191" s="14"/>
      <c r="K191" s="14"/>
      <c r="L191" s="18"/>
      <c r="M191" s="43"/>
      <c r="N191" s="43"/>
    </row>
    <row r="192" spans="1:14" x14ac:dyDescent="0.25">
      <c r="A192" s="1">
        <v>191</v>
      </c>
      <c r="B192" s="40">
        <v>93</v>
      </c>
      <c r="D192" s="14"/>
      <c r="E192" s="19">
        <v>12</v>
      </c>
      <c r="F192" s="16">
        <v>2</v>
      </c>
      <c r="G192" s="14"/>
      <c r="H192" s="14"/>
      <c r="I192" s="14"/>
      <c r="J192" s="12" t="s">
        <v>65</v>
      </c>
      <c r="K192" s="12" t="s">
        <v>71</v>
      </c>
      <c r="L192" s="13" t="s">
        <v>82</v>
      </c>
    </row>
    <row r="193" spans="1:14" x14ac:dyDescent="0.25">
      <c r="A193" s="1">
        <v>192</v>
      </c>
      <c r="B193" s="40" t="s">
        <v>74</v>
      </c>
      <c r="D193" s="14"/>
      <c r="E193" s="19"/>
      <c r="F193" s="16"/>
      <c r="G193" s="14"/>
      <c r="H193" s="14"/>
      <c r="I193" s="14"/>
      <c r="J193" s="8" t="str">
        <f>_xlfn.CONCAT(B193,B192)</f>
        <v>0893</v>
      </c>
      <c r="K193" s="8">
        <f>HEX2DEC(J193)</f>
        <v>2195</v>
      </c>
      <c r="L193" s="17" t="str">
        <f>MID(K193,1,LEN(K193)-1)</f>
        <v>219</v>
      </c>
    </row>
    <row r="194" spans="1:14" x14ac:dyDescent="0.25">
      <c r="A194" s="1">
        <v>193</v>
      </c>
      <c r="B194" s="40" t="s">
        <v>9</v>
      </c>
      <c r="D194" s="14"/>
      <c r="E194" s="19"/>
      <c r="F194" s="14"/>
      <c r="G194" s="14"/>
      <c r="H194" s="14"/>
      <c r="I194" s="14"/>
      <c r="J194" s="14"/>
      <c r="K194" s="14"/>
      <c r="L194" s="18"/>
    </row>
    <row r="195" spans="1:14" x14ac:dyDescent="0.25">
      <c r="A195" s="1">
        <v>194</v>
      </c>
      <c r="B195" s="40">
        <v>88</v>
      </c>
      <c r="D195" s="14"/>
      <c r="E195" s="19"/>
      <c r="F195" s="14"/>
      <c r="G195" s="14"/>
      <c r="H195" s="14"/>
      <c r="I195" s="14"/>
      <c r="J195" s="14"/>
      <c r="K195" s="14"/>
      <c r="L195" s="18"/>
    </row>
    <row r="196" spans="1:14" x14ac:dyDescent="0.25">
      <c r="A196" s="1">
        <v>195</v>
      </c>
      <c r="B196" s="40" t="s">
        <v>61</v>
      </c>
      <c r="D196" s="14"/>
      <c r="E196" s="19"/>
      <c r="F196" s="14"/>
      <c r="G196" s="14"/>
      <c r="H196" s="14"/>
      <c r="I196" s="14"/>
      <c r="J196" s="14"/>
      <c r="K196" s="14"/>
      <c r="L196" s="18"/>
    </row>
    <row r="197" spans="1:14" ht="15.75" thickBot="1" x14ac:dyDescent="0.3">
      <c r="A197" s="1">
        <v>196</v>
      </c>
      <c r="B197" s="40">
        <v>80</v>
      </c>
      <c r="D197" s="14"/>
      <c r="E197" s="19"/>
      <c r="F197" s="14"/>
      <c r="G197" s="14"/>
      <c r="H197" s="14"/>
      <c r="I197" s="14"/>
      <c r="J197" s="14"/>
      <c r="K197" s="14"/>
      <c r="L197" s="18"/>
      <c r="M197" s="43"/>
      <c r="N197" s="43"/>
    </row>
    <row r="198" spans="1:14" x14ac:dyDescent="0.25">
      <c r="A198" s="1">
        <v>197</v>
      </c>
      <c r="B198" s="40" t="s">
        <v>29</v>
      </c>
      <c r="D198" s="14"/>
      <c r="E198" s="15">
        <v>13</v>
      </c>
      <c r="F198" s="16">
        <v>1</v>
      </c>
      <c r="G198" s="14"/>
      <c r="H198" s="14" t="s">
        <v>106</v>
      </c>
      <c r="I198" s="14" t="s">
        <v>88</v>
      </c>
      <c r="J198" s="12" t="s">
        <v>65</v>
      </c>
      <c r="K198" s="12" t="s">
        <v>71</v>
      </c>
      <c r="L198" s="13" t="s">
        <v>82</v>
      </c>
    </row>
    <row r="199" spans="1:14" x14ac:dyDescent="0.25">
      <c r="A199" s="1">
        <v>198</v>
      </c>
      <c r="B199" s="40">
        <v>8</v>
      </c>
      <c r="D199" s="14"/>
      <c r="E199" s="15"/>
      <c r="F199" s="16"/>
      <c r="G199" s="14"/>
      <c r="H199" s="14"/>
      <c r="I199" s="20">
        <f>HEX2DEC(B29)</f>
        <v>13</v>
      </c>
      <c r="J199" s="8" t="str">
        <f>_xlfn.CONCAT(B199,B198)</f>
        <v>8a0</v>
      </c>
      <c r="K199" s="8">
        <f>HEX2DEC(J199)</f>
        <v>2208</v>
      </c>
      <c r="L199" s="17" t="str">
        <f>MID(K199,1,LEN(K199)-1)</f>
        <v>220</v>
      </c>
    </row>
    <row r="200" spans="1:14" x14ac:dyDescent="0.25">
      <c r="A200" s="1">
        <v>199</v>
      </c>
      <c r="B200" s="40" t="s">
        <v>9</v>
      </c>
      <c r="D200" s="14"/>
      <c r="E200" s="15"/>
      <c r="F200" s="14"/>
      <c r="G200" s="14"/>
      <c r="H200" s="14"/>
      <c r="I200" s="14"/>
      <c r="J200" s="14"/>
      <c r="K200" s="14"/>
      <c r="L200" s="18"/>
    </row>
    <row r="201" spans="1:14" x14ac:dyDescent="0.25">
      <c r="A201" s="1">
        <v>200</v>
      </c>
      <c r="B201" s="40" t="s">
        <v>22</v>
      </c>
      <c r="D201" s="14"/>
      <c r="E201" s="15"/>
      <c r="F201" s="14"/>
      <c r="G201" s="14"/>
      <c r="H201" s="14"/>
      <c r="I201" s="14"/>
      <c r="J201" s="14"/>
      <c r="K201" s="14"/>
      <c r="L201" s="18"/>
    </row>
    <row r="202" spans="1:14" x14ac:dyDescent="0.25">
      <c r="A202" s="1">
        <v>201</v>
      </c>
      <c r="B202" s="40">
        <v>19</v>
      </c>
      <c r="D202" s="14"/>
      <c r="E202" s="15"/>
      <c r="F202" s="14"/>
      <c r="G202" s="14"/>
      <c r="H202" s="14"/>
      <c r="I202" s="14"/>
      <c r="J202" s="14"/>
      <c r="K202" s="14"/>
      <c r="L202" s="18"/>
    </row>
    <row r="203" spans="1:14" ht="15.75" thickBot="1" x14ac:dyDescent="0.3">
      <c r="A203" s="1">
        <v>202</v>
      </c>
      <c r="B203" s="40">
        <v>80</v>
      </c>
      <c r="D203" s="14"/>
      <c r="E203" s="15"/>
      <c r="F203" s="14"/>
      <c r="G203" s="14"/>
      <c r="H203" s="14"/>
      <c r="I203" s="14"/>
      <c r="J203" s="14"/>
      <c r="K203" s="14"/>
      <c r="L203" s="18"/>
      <c r="M203" s="43"/>
      <c r="N203" s="43"/>
    </row>
    <row r="204" spans="1:14" x14ac:dyDescent="0.25">
      <c r="A204" s="1">
        <v>203</v>
      </c>
      <c r="B204" s="40" t="s">
        <v>5</v>
      </c>
      <c r="D204" s="14"/>
      <c r="E204" s="19">
        <v>14</v>
      </c>
      <c r="F204" s="16">
        <v>32</v>
      </c>
      <c r="G204" s="14"/>
      <c r="H204" s="14"/>
      <c r="I204" s="14"/>
      <c r="J204" s="12" t="s">
        <v>65</v>
      </c>
      <c r="K204" s="12" t="s">
        <v>71</v>
      </c>
      <c r="L204" s="13" t="s">
        <v>82</v>
      </c>
    </row>
    <row r="205" spans="1:14" x14ac:dyDescent="0.25">
      <c r="A205" s="1">
        <v>204</v>
      </c>
      <c r="B205" s="40">
        <v>4</v>
      </c>
      <c r="D205" s="14"/>
      <c r="E205" s="19"/>
      <c r="F205" s="16"/>
      <c r="G205" s="14"/>
      <c r="H205" s="14"/>
      <c r="I205" s="14"/>
      <c r="J205" s="8" t="str">
        <f>_xlfn.CONCAT(B205,B204)</f>
        <v>48c</v>
      </c>
      <c r="K205" s="8">
        <f>HEX2DEC(J205)</f>
        <v>1164</v>
      </c>
      <c r="L205" s="17" t="str">
        <f>MID(K205,1,LEN(K205)-1)</f>
        <v>116</v>
      </c>
    </row>
    <row r="206" spans="1:14" x14ac:dyDescent="0.25">
      <c r="A206" s="1">
        <v>205</v>
      </c>
      <c r="B206" s="40" t="s">
        <v>9</v>
      </c>
      <c r="D206" s="14"/>
      <c r="E206" s="19"/>
      <c r="F206" s="14"/>
      <c r="G206" s="14"/>
      <c r="H206" s="14"/>
      <c r="I206" s="14"/>
      <c r="J206" s="14"/>
      <c r="K206" s="14"/>
      <c r="L206" s="18"/>
    </row>
    <row r="207" spans="1:14" x14ac:dyDescent="0.25">
      <c r="A207" s="1">
        <v>206</v>
      </c>
      <c r="B207" s="40">
        <v>64</v>
      </c>
      <c r="D207" s="14"/>
      <c r="E207" s="19"/>
      <c r="F207" s="14"/>
      <c r="G207" s="14"/>
      <c r="H207" s="14"/>
      <c r="I207" s="14"/>
      <c r="J207" s="14"/>
      <c r="K207" s="14"/>
      <c r="L207" s="18"/>
    </row>
    <row r="208" spans="1:14" x14ac:dyDescent="0.25">
      <c r="A208" s="1">
        <v>207</v>
      </c>
      <c r="B208" s="40">
        <v>19</v>
      </c>
      <c r="D208" s="14"/>
      <c r="E208" s="19"/>
      <c r="F208" s="14"/>
      <c r="G208" s="14"/>
      <c r="H208" s="14"/>
      <c r="I208" s="14"/>
      <c r="J208" s="14"/>
      <c r="K208" s="14"/>
      <c r="L208" s="18"/>
    </row>
    <row r="209" spans="1:14" ht="15.75" thickBot="1" x14ac:dyDescent="0.3">
      <c r="A209" s="1">
        <v>208</v>
      </c>
      <c r="B209" s="40">
        <v>80</v>
      </c>
      <c r="D209" s="14"/>
      <c r="E209" s="19"/>
      <c r="F209" s="14"/>
      <c r="G209" s="14"/>
      <c r="H209" s="14"/>
      <c r="I209" s="14"/>
      <c r="J209" s="14"/>
      <c r="K209" s="14"/>
      <c r="L209" s="18"/>
      <c r="M209" s="43"/>
      <c r="N209" s="43"/>
    </row>
    <row r="210" spans="1:14" x14ac:dyDescent="0.25">
      <c r="A210" s="1">
        <v>209</v>
      </c>
      <c r="B210" s="40" t="s">
        <v>102</v>
      </c>
      <c r="D210" s="14"/>
      <c r="E210" s="15">
        <v>15</v>
      </c>
      <c r="F210" s="16">
        <v>31</v>
      </c>
      <c r="G210" s="14"/>
      <c r="H210" s="14"/>
      <c r="I210" s="14"/>
      <c r="J210" s="12" t="s">
        <v>65</v>
      </c>
      <c r="K210" s="12" t="s">
        <v>71</v>
      </c>
      <c r="L210" s="13" t="s">
        <v>82</v>
      </c>
    </row>
    <row r="211" spans="1:14" x14ac:dyDescent="0.25">
      <c r="A211" s="1">
        <v>210</v>
      </c>
      <c r="B211" s="40">
        <v>4</v>
      </c>
      <c r="D211" s="14"/>
      <c r="E211" s="15"/>
      <c r="F211" s="16"/>
      <c r="G211" s="14"/>
      <c r="H211" s="14"/>
      <c r="I211" s="14"/>
      <c r="J211" s="8" t="str">
        <f>_xlfn.CONCAT(B211,B210)</f>
        <v>4c2</v>
      </c>
      <c r="K211" s="8">
        <f>HEX2DEC(J211)</f>
        <v>1218</v>
      </c>
      <c r="L211" s="17" t="str">
        <f>MID(K211,1,LEN(K211)-1)</f>
        <v>121</v>
      </c>
    </row>
    <row r="212" spans="1:14" x14ac:dyDescent="0.25">
      <c r="A212" s="1">
        <v>211</v>
      </c>
      <c r="B212" s="40" t="s">
        <v>9</v>
      </c>
      <c r="D212" s="14"/>
      <c r="E212" s="15"/>
      <c r="F212" s="14"/>
      <c r="G212" s="14"/>
      <c r="H212" s="14"/>
      <c r="I212" s="14"/>
      <c r="J212" s="14"/>
      <c r="K212" s="14"/>
      <c r="L212" s="18"/>
    </row>
    <row r="213" spans="1:14" x14ac:dyDescent="0.25">
      <c r="A213" s="1">
        <v>212</v>
      </c>
      <c r="B213" s="40" t="s">
        <v>2</v>
      </c>
      <c r="D213" s="14"/>
      <c r="E213" s="15"/>
      <c r="F213" s="14"/>
      <c r="G213" s="14"/>
      <c r="H213" s="14"/>
      <c r="I213" s="14"/>
      <c r="J213" s="14"/>
      <c r="K213" s="14"/>
      <c r="L213" s="18"/>
    </row>
    <row r="214" spans="1:14" x14ac:dyDescent="0.25">
      <c r="A214" s="1">
        <v>213</v>
      </c>
      <c r="B214" s="40">
        <v>59</v>
      </c>
      <c r="D214" s="14"/>
      <c r="E214" s="15"/>
      <c r="F214" s="14"/>
      <c r="G214" s="14"/>
      <c r="H214" s="14"/>
      <c r="I214" s="14"/>
      <c r="J214" s="14"/>
      <c r="K214" s="14"/>
      <c r="L214" s="18"/>
    </row>
    <row r="215" spans="1:14" ht="15.75" thickBot="1" x14ac:dyDescent="0.3">
      <c r="A215" s="1">
        <v>214</v>
      </c>
      <c r="B215" s="40">
        <v>0</v>
      </c>
      <c r="D215" s="14"/>
      <c r="E215" s="15"/>
      <c r="F215" s="14"/>
      <c r="G215" s="14"/>
      <c r="H215" s="14"/>
      <c r="I215" s="14"/>
      <c r="J215" s="14"/>
      <c r="K215" s="14"/>
      <c r="L215" s="18"/>
      <c r="M215" s="43"/>
      <c r="N215" s="43"/>
    </row>
    <row r="216" spans="1:14" x14ac:dyDescent="0.25">
      <c r="A216" s="1">
        <v>215</v>
      </c>
      <c r="B216" s="40" t="s">
        <v>61</v>
      </c>
      <c r="D216" s="14"/>
      <c r="E216" s="19">
        <v>16</v>
      </c>
      <c r="F216" s="16">
        <v>30</v>
      </c>
      <c r="G216" s="14"/>
      <c r="H216" s="14"/>
      <c r="I216" s="14"/>
      <c r="J216" s="12" t="s">
        <v>65</v>
      </c>
      <c r="K216" s="12" t="s">
        <v>71</v>
      </c>
      <c r="L216" s="13" t="s">
        <v>82</v>
      </c>
    </row>
    <row r="217" spans="1:14" x14ac:dyDescent="0.25">
      <c r="A217" s="1">
        <v>216</v>
      </c>
      <c r="B217" s="40">
        <v>5</v>
      </c>
      <c r="D217" s="14"/>
      <c r="E217" s="19"/>
      <c r="F217" s="16"/>
      <c r="G217" s="14"/>
      <c r="H217" s="14"/>
      <c r="I217" s="14"/>
      <c r="J217" s="8" t="str">
        <f>_xlfn.CONCAT(B217,B216)</f>
        <v>51a</v>
      </c>
      <c r="K217" s="8">
        <f>HEX2DEC(J217)</f>
        <v>1306</v>
      </c>
      <c r="L217" s="17" t="str">
        <f>MID(K217,1,LEN(K217)-1)</f>
        <v>130</v>
      </c>
    </row>
    <row r="218" spans="1:14" x14ac:dyDescent="0.25">
      <c r="A218" s="1">
        <v>217</v>
      </c>
      <c r="B218" s="40" t="s">
        <v>9</v>
      </c>
      <c r="D218" s="14"/>
      <c r="E218" s="19"/>
      <c r="F218" s="14"/>
      <c r="G218" s="14"/>
      <c r="H218" s="14"/>
      <c r="I218" s="14"/>
      <c r="J218" s="14"/>
      <c r="K218" s="14"/>
      <c r="L218" s="18"/>
    </row>
    <row r="219" spans="1:14" x14ac:dyDescent="0.25">
      <c r="A219" s="1">
        <v>218</v>
      </c>
      <c r="B219" s="40" t="s">
        <v>5</v>
      </c>
      <c r="D219" s="14"/>
      <c r="E219" s="19"/>
      <c r="F219" s="14"/>
      <c r="G219" s="14"/>
      <c r="H219" s="14"/>
      <c r="I219" s="14"/>
      <c r="J219" s="14"/>
      <c r="K219" s="14"/>
      <c r="L219" s="18"/>
    </row>
    <row r="220" spans="1:14" x14ac:dyDescent="0.25">
      <c r="A220" s="1">
        <v>219</v>
      </c>
      <c r="B220" s="40">
        <v>19</v>
      </c>
      <c r="D220" s="14"/>
      <c r="E220" s="19"/>
      <c r="F220" s="14"/>
      <c r="G220" s="14"/>
      <c r="H220" s="14"/>
      <c r="I220" s="14"/>
      <c r="J220" s="14"/>
      <c r="K220" s="14"/>
      <c r="L220" s="18"/>
    </row>
    <row r="221" spans="1:14" ht="15.75" thickBot="1" x14ac:dyDescent="0.3">
      <c r="A221" s="1">
        <v>220</v>
      </c>
      <c r="B221" s="40">
        <v>80</v>
      </c>
      <c r="D221" s="14"/>
      <c r="E221" s="19"/>
      <c r="F221" s="14"/>
      <c r="G221" s="14"/>
      <c r="H221" s="14"/>
      <c r="I221" s="14"/>
      <c r="J221" s="14"/>
      <c r="K221" s="14"/>
      <c r="L221" s="18"/>
      <c r="M221" s="43"/>
      <c r="N221" s="43"/>
    </row>
    <row r="222" spans="1:14" x14ac:dyDescent="0.25">
      <c r="A222" s="1">
        <v>221</v>
      </c>
      <c r="B222" s="40">
        <v>69</v>
      </c>
      <c r="D222" s="14"/>
      <c r="E222" s="15">
        <v>17</v>
      </c>
      <c r="F222" s="16">
        <v>29</v>
      </c>
      <c r="G222" s="14"/>
      <c r="H222" s="14"/>
      <c r="I222" s="14"/>
      <c r="J222" s="12" t="s">
        <v>65</v>
      </c>
      <c r="K222" s="12" t="s">
        <v>71</v>
      </c>
      <c r="L222" s="13" t="s">
        <v>82</v>
      </c>
    </row>
    <row r="223" spans="1:14" x14ac:dyDescent="0.25">
      <c r="A223" s="1">
        <v>222</v>
      </c>
      <c r="B223" s="40">
        <v>5</v>
      </c>
      <c r="D223" s="14"/>
      <c r="E223" s="15"/>
      <c r="F223" s="16"/>
      <c r="G223" s="14"/>
      <c r="H223" s="14"/>
      <c r="I223" s="14"/>
      <c r="J223" s="8" t="str">
        <f>_xlfn.CONCAT(B223,B222)</f>
        <v>569</v>
      </c>
      <c r="K223" s="8">
        <f>HEX2DEC(J223)</f>
        <v>1385</v>
      </c>
      <c r="L223" s="17" t="str">
        <f>MID(K223,1,LEN(K223)-1)</f>
        <v>138</v>
      </c>
    </row>
    <row r="224" spans="1:14" x14ac:dyDescent="0.25">
      <c r="A224" s="1">
        <v>223</v>
      </c>
      <c r="B224" s="40" t="s">
        <v>9</v>
      </c>
      <c r="D224" s="14"/>
      <c r="E224" s="15"/>
      <c r="F224" s="14"/>
      <c r="G224" s="14"/>
      <c r="H224" s="14"/>
      <c r="I224" s="14"/>
      <c r="J224" s="14"/>
      <c r="K224" s="14"/>
      <c r="L224" s="18"/>
    </row>
    <row r="225" spans="1:14" x14ac:dyDescent="0.25">
      <c r="A225" s="1">
        <v>224</v>
      </c>
      <c r="B225" s="40" t="s">
        <v>40</v>
      </c>
      <c r="D225" s="14"/>
      <c r="E225" s="15"/>
      <c r="F225" s="14"/>
      <c r="G225" s="14"/>
      <c r="H225" s="14"/>
      <c r="I225" s="14"/>
      <c r="J225" s="14"/>
      <c r="K225" s="14"/>
      <c r="L225" s="18"/>
    </row>
    <row r="226" spans="1:14" x14ac:dyDescent="0.25">
      <c r="A226" s="1">
        <v>225</v>
      </c>
      <c r="B226" s="40">
        <v>59</v>
      </c>
      <c r="D226" s="14"/>
      <c r="E226" s="15"/>
      <c r="F226" s="14"/>
      <c r="G226" s="14"/>
      <c r="H226" s="14"/>
      <c r="I226" s="14"/>
      <c r="J226" s="14"/>
      <c r="K226" s="14"/>
      <c r="L226" s="18"/>
    </row>
    <row r="227" spans="1:14" ht="15.75" thickBot="1" x14ac:dyDescent="0.3">
      <c r="A227" s="1">
        <v>226</v>
      </c>
      <c r="B227" s="40">
        <v>80</v>
      </c>
      <c r="D227" s="14"/>
      <c r="E227" s="15"/>
      <c r="F227" s="14"/>
      <c r="G227" s="14"/>
      <c r="H227" s="14"/>
      <c r="I227" s="14"/>
      <c r="J227" s="14"/>
      <c r="K227" s="14"/>
      <c r="L227" s="18"/>
      <c r="M227" s="43"/>
      <c r="N227" s="43"/>
    </row>
    <row r="228" spans="1:14" x14ac:dyDescent="0.25">
      <c r="A228" s="1">
        <v>227</v>
      </c>
      <c r="B228" s="40" t="s">
        <v>64</v>
      </c>
      <c r="D228" s="14"/>
      <c r="E228" s="19">
        <v>18</v>
      </c>
      <c r="F228" s="16">
        <v>28</v>
      </c>
      <c r="G228" s="14"/>
      <c r="H228" s="14"/>
      <c r="I228" s="14"/>
      <c r="J228" s="12" t="s">
        <v>65</v>
      </c>
      <c r="K228" s="12" t="s">
        <v>71</v>
      </c>
      <c r="L228" s="13" t="s">
        <v>82</v>
      </c>
    </row>
    <row r="229" spans="1:14" x14ac:dyDescent="0.25">
      <c r="A229" s="1">
        <v>228</v>
      </c>
      <c r="B229" s="40">
        <v>6</v>
      </c>
      <c r="D229" s="14"/>
      <c r="E229" s="19"/>
      <c r="F229" s="16"/>
      <c r="G229" s="14"/>
      <c r="H229" s="14"/>
      <c r="I229" s="14"/>
      <c r="J229" s="8" t="str">
        <f>_xlfn.CONCAT(B229,B228)</f>
        <v>69e</v>
      </c>
      <c r="K229" s="8">
        <f>HEX2DEC(J229)</f>
        <v>1694</v>
      </c>
      <c r="L229" s="17" t="str">
        <f>MID(K229,1,LEN(K229)-1)</f>
        <v>169</v>
      </c>
    </row>
    <row r="230" spans="1:14" x14ac:dyDescent="0.25">
      <c r="A230" s="1">
        <v>229</v>
      </c>
      <c r="B230" s="40" t="s">
        <v>9</v>
      </c>
      <c r="D230" s="14"/>
      <c r="E230" s="19"/>
      <c r="F230" s="14"/>
      <c r="G230" s="14"/>
      <c r="H230" s="14"/>
      <c r="I230" s="14"/>
      <c r="J230" s="14"/>
      <c r="K230" s="14"/>
      <c r="L230" s="18"/>
    </row>
    <row r="231" spans="1:14" x14ac:dyDescent="0.25">
      <c r="A231" s="1">
        <v>230</v>
      </c>
      <c r="B231" s="40" t="s">
        <v>29</v>
      </c>
      <c r="D231" s="14"/>
      <c r="E231" s="19"/>
      <c r="F231" s="14"/>
      <c r="G231" s="14"/>
      <c r="H231" s="14"/>
      <c r="I231" s="14"/>
      <c r="J231" s="14"/>
      <c r="K231" s="14"/>
      <c r="L231" s="18"/>
    </row>
    <row r="232" spans="1:14" x14ac:dyDescent="0.25">
      <c r="A232" s="1">
        <v>231</v>
      </c>
      <c r="B232" s="40">
        <v>19</v>
      </c>
      <c r="D232" s="14"/>
      <c r="E232" s="19"/>
      <c r="F232" s="14"/>
      <c r="G232" s="14"/>
      <c r="H232" s="14"/>
      <c r="I232" s="14"/>
      <c r="J232" s="14"/>
      <c r="K232" s="14"/>
      <c r="L232" s="18"/>
    </row>
    <row r="233" spans="1:14" ht="15.75" thickBot="1" x14ac:dyDescent="0.3">
      <c r="A233" s="1">
        <v>232</v>
      </c>
      <c r="B233" s="40">
        <v>80</v>
      </c>
      <c r="D233" s="14"/>
      <c r="E233" s="19"/>
      <c r="F233" s="14"/>
      <c r="G233" s="14"/>
      <c r="H233" s="14"/>
      <c r="I233" s="14"/>
      <c r="J233" s="14"/>
      <c r="K233" s="14"/>
      <c r="L233" s="18"/>
      <c r="M233" s="43"/>
      <c r="N233" s="43"/>
    </row>
    <row r="234" spans="1:14" x14ac:dyDescent="0.25">
      <c r="A234" s="1">
        <v>233</v>
      </c>
      <c r="B234" s="40">
        <v>21</v>
      </c>
      <c r="D234" s="14"/>
      <c r="E234" s="15">
        <v>19</v>
      </c>
      <c r="F234" s="16">
        <v>27</v>
      </c>
      <c r="G234" s="14"/>
      <c r="H234" s="14"/>
      <c r="I234" s="14"/>
      <c r="J234" s="12" t="s">
        <v>65</v>
      </c>
      <c r="K234" s="12" t="s">
        <v>71</v>
      </c>
      <c r="L234" s="13" t="s">
        <v>82</v>
      </c>
    </row>
    <row r="235" spans="1:14" x14ac:dyDescent="0.25">
      <c r="A235" s="1">
        <v>234</v>
      </c>
      <c r="B235" s="40">
        <v>7</v>
      </c>
      <c r="D235" s="14"/>
      <c r="E235" s="15"/>
      <c r="F235" s="16"/>
      <c r="G235" s="14"/>
      <c r="H235" s="14"/>
      <c r="I235" s="14"/>
      <c r="J235" s="8" t="str">
        <f>_xlfn.CONCAT(B235,B234)</f>
        <v>721</v>
      </c>
      <c r="K235" s="8">
        <f>HEX2DEC(J235)</f>
        <v>1825</v>
      </c>
      <c r="L235" s="17" t="str">
        <f>MID(K235,1,LEN(K235)-1)</f>
        <v>182</v>
      </c>
    </row>
    <row r="236" spans="1:14" x14ac:dyDescent="0.25">
      <c r="A236" s="1">
        <v>235</v>
      </c>
      <c r="B236" s="40" t="s">
        <v>9</v>
      </c>
      <c r="D236" s="14"/>
      <c r="E236" s="15"/>
      <c r="F236" s="14"/>
      <c r="G236" s="14"/>
      <c r="H236" s="14"/>
      <c r="I236" s="14"/>
      <c r="J236" s="14"/>
      <c r="K236" s="14"/>
      <c r="L236" s="18"/>
    </row>
    <row r="237" spans="1:14" x14ac:dyDescent="0.25">
      <c r="A237" s="1">
        <v>236</v>
      </c>
      <c r="B237" s="40">
        <v>8</v>
      </c>
      <c r="D237" s="14"/>
      <c r="E237" s="15"/>
      <c r="F237" s="14"/>
      <c r="G237" s="14"/>
      <c r="H237" s="14"/>
      <c r="I237" s="14"/>
      <c r="J237" s="14"/>
      <c r="K237" s="14"/>
      <c r="L237" s="18"/>
    </row>
    <row r="238" spans="1:14" x14ac:dyDescent="0.25">
      <c r="A238" s="1">
        <v>237</v>
      </c>
      <c r="B238" s="40" t="s">
        <v>61</v>
      </c>
      <c r="D238" s="14"/>
      <c r="E238" s="15"/>
      <c r="F238" s="14"/>
      <c r="G238" s="14"/>
      <c r="H238" s="14"/>
      <c r="I238" s="14"/>
      <c r="J238" s="14"/>
      <c r="K238" s="14"/>
      <c r="L238" s="18"/>
    </row>
    <row r="239" spans="1:14" ht="15.75" thickBot="1" x14ac:dyDescent="0.3">
      <c r="A239" s="1">
        <v>238</v>
      </c>
      <c r="B239" s="40">
        <v>80</v>
      </c>
      <c r="D239" s="14"/>
      <c r="E239" s="15"/>
      <c r="F239" s="14"/>
      <c r="G239" s="14"/>
      <c r="H239" s="14"/>
      <c r="I239" s="14"/>
      <c r="J239" s="14"/>
      <c r="K239" s="14"/>
      <c r="L239" s="18"/>
      <c r="M239" s="43"/>
      <c r="N239" s="43"/>
    </row>
    <row r="240" spans="1:14" x14ac:dyDescent="0.25">
      <c r="A240" s="1">
        <v>239</v>
      </c>
      <c r="B240" s="40" t="s">
        <v>54</v>
      </c>
      <c r="D240" s="14"/>
      <c r="E240" s="19">
        <v>20</v>
      </c>
      <c r="F240" s="16">
        <v>26</v>
      </c>
      <c r="G240" s="14"/>
      <c r="H240" s="14"/>
      <c r="I240" s="14"/>
      <c r="J240" s="12" t="s">
        <v>65</v>
      </c>
      <c r="K240" s="12" t="s">
        <v>71</v>
      </c>
      <c r="L240" s="13" t="s">
        <v>82</v>
      </c>
    </row>
    <row r="241" spans="1:14" x14ac:dyDescent="0.25">
      <c r="A241" s="1">
        <v>240</v>
      </c>
      <c r="B241" s="40">
        <v>6</v>
      </c>
      <c r="D241" s="14"/>
      <c r="E241" s="19"/>
      <c r="F241" s="16"/>
      <c r="G241" s="14"/>
      <c r="H241" s="14"/>
      <c r="I241" s="14"/>
      <c r="J241" s="8" t="str">
        <f>_xlfn.CONCAT(B241,B240)</f>
        <v>6fa</v>
      </c>
      <c r="K241" s="8">
        <f>HEX2DEC(J241)</f>
        <v>1786</v>
      </c>
      <c r="L241" s="17" t="str">
        <f>MID(K241,1,LEN(K241)-1)</f>
        <v>178</v>
      </c>
    </row>
    <row r="242" spans="1:14" x14ac:dyDescent="0.25">
      <c r="A242" s="1">
        <v>241</v>
      </c>
      <c r="B242" s="40" t="s">
        <v>9</v>
      </c>
      <c r="D242" s="14"/>
      <c r="E242" s="19"/>
      <c r="F242" s="14"/>
      <c r="G242" s="14"/>
      <c r="H242" s="14"/>
      <c r="I242" s="14"/>
      <c r="J242" s="14"/>
      <c r="K242" s="14"/>
      <c r="L242" s="18"/>
    </row>
    <row r="243" spans="1:14" x14ac:dyDescent="0.25">
      <c r="A243" s="1">
        <v>242</v>
      </c>
      <c r="B243" s="40">
        <v>20</v>
      </c>
      <c r="D243" s="14"/>
      <c r="E243" s="19"/>
      <c r="F243" s="14"/>
      <c r="G243" s="14"/>
      <c r="H243" s="14"/>
      <c r="I243" s="14"/>
      <c r="J243" s="14"/>
      <c r="K243" s="14"/>
      <c r="L243" s="18"/>
    </row>
    <row r="244" spans="1:14" x14ac:dyDescent="0.25">
      <c r="A244" s="1">
        <v>243</v>
      </c>
      <c r="B244" s="40" t="s">
        <v>61</v>
      </c>
      <c r="D244" s="14"/>
      <c r="E244" s="19"/>
      <c r="F244" s="14"/>
      <c r="G244" s="14"/>
      <c r="H244" s="14"/>
      <c r="I244" s="14"/>
      <c r="J244" s="14"/>
      <c r="K244" s="14"/>
      <c r="L244" s="18"/>
    </row>
    <row r="245" spans="1:14" ht="15.75" thickBot="1" x14ac:dyDescent="0.3">
      <c r="A245" s="1">
        <v>244</v>
      </c>
      <c r="B245" s="40">
        <v>80</v>
      </c>
      <c r="D245" s="14"/>
      <c r="E245" s="19"/>
      <c r="F245" s="14"/>
      <c r="G245" s="14"/>
      <c r="H245" s="14"/>
      <c r="I245" s="14"/>
      <c r="J245" s="14"/>
      <c r="K245" s="14"/>
      <c r="L245" s="18"/>
      <c r="M245" s="43"/>
      <c r="N245" s="43"/>
    </row>
    <row r="246" spans="1:14" x14ac:dyDescent="0.25">
      <c r="A246" s="1">
        <v>245</v>
      </c>
      <c r="B246" s="40" t="s">
        <v>1</v>
      </c>
      <c r="D246" s="14"/>
      <c r="E246" s="15">
        <v>21</v>
      </c>
      <c r="F246" s="16">
        <v>25</v>
      </c>
      <c r="G246" s="14"/>
      <c r="H246" s="14"/>
      <c r="I246" s="14"/>
      <c r="J246" s="12" t="s">
        <v>65</v>
      </c>
      <c r="K246" s="12" t="s">
        <v>71</v>
      </c>
      <c r="L246" s="13" t="s">
        <v>82</v>
      </c>
    </row>
    <row r="247" spans="1:14" x14ac:dyDescent="0.25">
      <c r="A247" s="1">
        <v>246</v>
      </c>
      <c r="B247" s="40">
        <v>6</v>
      </c>
      <c r="D247" s="14"/>
      <c r="E247" s="15"/>
      <c r="F247" s="16"/>
      <c r="G247" s="14"/>
      <c r="H247" s="14"/>
      <c r="I247" s="14"/>
      <c r="J247" s="8" t="str">
        <f>_xlfn.CONCAT(B247,B246)</f>
        <v>65f</v>
      </c>
      <c r="K247" s="8">
        <f>HEX2DEC(J247)</f>
        <v>1631</v>
      </c>
      <c r="L247" s="17" t="str">
        <f>MID(K247,1,LEN(K247)-1)</f>
        <v>163</v>
      </c>
    </row>
    <row r="248" spans="1:14" x14ac:dyDescent="0.25">
      <c r="A248" s="1">
        <v>247</v>
      </c>
      <c r="B248" s="40" t="s">
        <v>9</v>
      </c>
      <c r="D248" s="14"/>
      <c r="E248" s="15"/>
      <c r="F248" s="14"/>
      <c r="G248" s="14"/>
      <c r="H248" s="14"/>
      <c r="I248" s="14"/>
      <c r="J248" s="14"/>
      <c r="K248" s="14"/>
      <c r="L248" s="18"/>
    </row>
    <row r="249" spans="1:14" x14ac:dyDescent="0.25">
      <c r="A249" s="1">
        <v>248</v>
      </c>
      <c r="B249" s="40" t="s">
        <v>35</v>
      </c>
      <c r="D249" s="14"/>
      <c r="E249" s="15"/>
      <c r="F249" s="14"/>
      <c r="G249" s="14"/>
      <c r="H249" s="14"/>
      <c r="I249" s="14"/>
      <c r="J249" s="14"/>
      <c r="K249" s="14"/>
      <c r="L249" s="18"/>
    </row>
    <row r="250" spans="1:14" x14ac:dyDescent="0.25">
      <c r="A250" s="1">
        <v>249</v>
      </c>
      <c r="B250" s="40">
        <v>19</v>
      </c>
      <c r="D250" s="14"/>
      <c r="E250" s="15"/>
      <c r="F250" s="14"/>
      <c r="G250" s="14"/>
      <c r="H250" s="14"/>
      <c r="I250" s="14"/>
      <c r="J250" s="14"/>
      <c r="K250" s="14"/>
      <c r="L250" s="18"/>
    </row>
    <row r="251" spans="1:14" ht="15.75" thickBot="1" x14ac:dyDescent="0.3">
      <c r="A251" s="1">
        <v>250</v>
      </c>
      <c r="B251" s="40">
        <v>80</v>
      </c>
      <c r="D251" s="14"/>
      <c r="E251" s="15"/>
      <c r="F251" s="14"/>
      <c r="G251" s="14"/>
      <c r="H251" s="14"/>
      <c r="I251" s="14"/>
      <c r="J251" s="14"/>
      <c r="K251" s="14"/>
      <c r="L251" s="18"/>
      <c r="M251" s="43"/>
      <c r="N251" s="43"/>
    </row>
    <row r="252" spans="1:14" x14ac:dyDescent="0.25">
      <c r="A252" s="1">
        <v>251</v>
      </c>
      <c r="B252" s="40" t="s">
        <v>101</v>
      </c>
      <c r="D252" s="14"/>
      <c r="E252" s="19">
        <v>22</v>
      </c>
      <c r="F252" s="16">
        <v>24</v>
      </c>
      <c r="G252" s="14"/>
      <c r="H252" s="14"/>
      <c r="I252" s="14"/>
      <c r="J252" s="12" t="s">
        <v>65</v>
      </c>
      <c r="K252" s="12" t="s">
        <v>71</v>
      </c>
      <c r="L252" s="13" t="s">
        <v>82</v>
      </c>
    </row>
    <row r="253" spans="1:14" x14ac:dyDescent="0.25">
      <c r="A253" s="1">
        <v>252</v>
      </c>
      <c r="B253" s="40">
        <v>5</v>
      </c>
      <c r="D253" s="14"/>
      <c r="E253" s="19"/>
      <c r="F253" s="16"/>
      <c r="G253" s="14"/>
      <c r="H253" s="14"/>
      <c r="I253" s="14"/>
      <c r="J253" s="8" t="str">
        <f>_xlfn.CONCAT(B253,B252)</f>
        <v>5d2</v>
      </c>
      <c r="K253" s="8">
        <f>HEX2DEC(J253)</f>
        <v>1490</v>
      </c>
      <c r="L253" s="17" t="str">
        <f>MID(K253,1,LEN(K253)-1)</f>
        <v>149</v>
      </c>
    </row>
    <row r="254" spans="1:14" x14ac:dyDescent="0.25">
      <c r="A254" s="1">
        <v>253</v>
      </c>
      <c r="B254" s="40" t="s">
        <v>9</v>
      </c>
      <c r="D254" s="14"/>
      <c r="E254" s="19"/>
      <c r="F254" s="14"/>
      <c r="G254" s="14"/>
      <c r="H254" s="14"/>
      <c r="I254" s="14"/>
      <c r="J254" s="14"/>
      <c r="K254" s="14"/>
      <c r="L254" s="18"/>
    </row>
    <row r="255" spans="1:14" x14ac:dyDescent="0.25">
      <c r="A255" s="1">
        <v>254</v>
      </c>
      <c r="B255" s="40">
        <v>50</v>
      </c>
      <c r="D255" s="14"/>
      <c r="E255" s="19"/>
      <c r="F255" s="14"/>
      <c r="G255" s="14"/>
      <c r="H255" s="14"/>
      <c r="I255" s="14"/>
      <c r="J255" s="14"/>
      <c r="K255" s="14"/>
      <c r="L255" s="18"/>
    </row>
    <row r="256" spans="1:14" x14ac:dyDescent="0.25">
      <c r="A256" s="1">
        <v>255</v>
      </c>
      <c r="B256" s="40" t="s">
        <v>61</v>
      </c>
      <c r="D256" s="14"/>
      <c r="E256" s="19"/>
      <c r="F256" s="14"/>
      <c r="G256" s="14"/>
      <c r="H256" s="14"/>
      <c r="I256" s="14"/>
      <c r="J256" s="14"/>
      <c r="K256" s="14"/>
      <c r="L256" s="18"/>
    </row>
    <row r="257" spans="1:14" ht="15.75" thickBot="1" x14ac:dyDescent="0.3">
      <c r="A257" s="1">
        <v>256</v>
      </c>
      <c r="B257" s="40">
        <v>80</v>
      </c>
      <c r="D257" s="14"/>
      <c r="E257" s="19"/>
      <c r="F257" s="14"/>
      <c r="G257" s="14"/>
      <c r="H257" s="14"/>
      <c r="I257" s="14"/>
      <c r="J257" s="14"/>
      <c r="K257" s="14"/>
      <c r="L257" s="18"/>
      <c r="M257" s="43"/>
      <c r="N257" s="43"/>
    </row>
    <row r="258" spans="1:14" x14ac:dyDescent="0.25">
      <c r="A258" s="1">
        <v>257</v>
      </c>
      <c r="B258" s="40">
        <v>42</v>
      </c>
      <c r="D258" s="14"/>
      <c r="E258" s="15">
        <v>23</v>
      </c>
      <c r="F258" s="16">
        <v>23</v>
      </c>
      <c r="G258" s="14"/>
      <c r="H258" s="14"/>
      <c r="I258" s="14"/>
      <c r="J258" s="12" t="s">
        <v>65</v>
      </c>
      <c r="K258" s="12" t="s">
        <v>71</v>
      </c>
      <c r="L258" s="13" t="s">
        <v>82</v>
      </c>
    </row>
    <row r="259" spans="1:14" x14ac:dyDescent="0.25">
      <c r="A259" s="1">
        <v>258</v>
      </c>
      <c r="B259" s="40">
        <v>5</v>
      </c>
      <c r="D259" s="14"/>
      <c r="E259" s="15"/>
      <c r="F259" s="16"/>
      <c r="G259" s="14"/>
      <c r="H259" s="14"/>
      <c r="I259" s="14"/>
      <c r="J259" s="8" t="str">
        <f>_xlfn.CONCAT(B259,B258)</f>
        <v>542</v>
      </c>
      <c r="K259" s="8">
        <f>HEX2DEC(J259)</f>
        <v>1346</v>
      </c>
      <c r="L259" s="17" t="str">
        <f>MID(K259,1,LEN(K259)-1)</f>
        <v>134</v>
      </c>
    </row>
    <row r="260" spans="1:14" x14ac:dyDescent="0.25">
      <c r="A260" s="1">
        <v>259</v>
      </c>
      <c r="B260" s="40" t="s">
        <v>9</v>
      </c>
      <c r="D260" s="14"/>
      <c r="E260" s="15"/>
      <c r="F260" s="14"/>
      <c r="G260" s="14"/>
      <c r="H260" s="14"/>
      <c r="I260" s="14"/>
      <c r="J260" s="14"/>
      <c r="K260" s="14"/>
      <c r="L260" s="18"/>
    </row>
    <row r="261" spans="1:14" x14ac:dyDescent="0.25">
      <c r="A261" s="1">
        <v>260</v>
      </c>
      <c r="B261" s="40">
        <v>74</v>
      </c>
      <c r="D261" s="14"/>
      <c r="E261" s="15"/>
      <c r="F261" s="14"/>
      <c r="G261" s="14"/>
      <c r="H261" s="14"/>
      <c r="I261" s="14"/>
      <c r="J261" s="14"/>
      <c r="K261" s="14"/>
      <c r="L261" s="18"/>
    </row>
    <row r="262" spans="1:14" x14ac:dyDescent="0.25">
      <c r="A262" s="1">
        <v>261</v>
      </c>
      <c r="B262" s="40" t="s">
        <v>61</v>
      </c>
      <c r="D262" s="14"/>
      <c r="E262" s="15"/>
      <c r="F262" s="14"/>
      <c r="G262" s="14"/>
      <c r="H262" s="14"/>
      <c r="I262" s="14"/>
      <c r="J262" s="14"/>
      <c r="K262" s="14"/>
      <c r="L262" s="18"/>
    </row>
    <row r="263" spans="1:14" ht="15.75" thickBot="1" x14ac:dyDescent="0.3">
      <c r="A263" s="1">
        <v>262</v>
      </c>
      <c r="B263" s="40">
        <v>80</v>
      </c>
      <c r="D263" s="14"/>
      <c r="E263" s="15"/>
      <c r="F263" s="14"/>
      <c r="G263" s="14"/>
      <c r="H263" s="14"/>
      <c r="I263" s="14"/>
      <c r="J263" s="14"/>
      <c r="K263" s="14"/>
      <c r="L263" s="18"/>
      <c r="M263" s="43"/>
      <c r="N263" s="43"/>
    </row>
    <row r="264" spans="1:14" x14ac:dyDescent="0.25">
      <c r="A264" s="1">
        <v>263</v>
      </c>
      <c r="B264" s="40" t="s">
        <v>52</v>
      </c>
      <c r="D264" s="14"/>
      <c r="E264" s="19">
        <v>24</v>
      </c>
      <c r="F264" s="16">
        <v>22</v>
      </c>
      <c r="G264" s="14"/>
      <c r="H264" s="14"/>
      <c r="I264" s="14"/>
      <c r="J264" s="12" t="s">
        <v>65</v>
      </c>
      <c r="K264" s="12" t="s">
        <v>71</v>
      </c>
      <c r="L264" s="13" t="s">
        <v>82</v>
      </c>
    </row>
    <row r="265" spans="1:14" x14ac:dyDescent="0.25">
      <c r="A265" s="1">
        <v>264</v>
      </c>
      <c r="B265" s="40">
        <v>4</v>
      </c>
      <c r="D265" s="14"/>
      <c r="E265" s="19"/>
      <c r="F265" s="16"/>
      <c r="G265" s="14"/>
      <c r="H265" s="14"/>
      <c r="I265" s="14"/>
      <c r="J265" s="8" t="str">
        <f>_xlfn.CONCAT(B265,B264)</f>
        <v>4d0</v>
      </c>
      <c r="K265" s="8">
        <f>HEX2DEC(J265)</f>
        <v>1232</v>
      </c>
      <c r="L265" s="17" t="str">
        <f>MID(K265,1,LEN(K265)-1)</f>
        <v>123</v>
      </c>
    </row>
    <row r="266" spans="1:14" x14ac:dyDescent="0.25">
      <c r="A266" s="1">
        <v>265</v>
      </c>
      <c r="B266" s="40" t="s">
        <v>9</v>
      </c>
      <c r="D266" s="14"/>
      <c r="E266" s="19"/>
      <c r="F266" s="14"/>
      <c r="G266" s="14"/>
      <c r="H266" s="14"/>
      <c r="I266" s="14"/>
      <c r="J266" s="14"/>
      <c r="K266" s="14"/>
      <c r="L266" s="18"/>
    </row>
    <row r="267" spans="1:14" x14ac:dyDescent="0.25">
      <c r="A267" s="1">
        <v>266</v>
      </c>
      <c r="B267" s="40">
        <v>98</v>
      </c>
      <c r="D267" s="14"/>
      <c r="E267" s="19"/>
      <c r="F267" s="14"/>
      <c r="G267" s="14"/>
      <c r="H267" s="14"/>
      <c r="I267" s="14"/>
      <c r="J267" s="14"/>
      <c r="K267" s="14"/>
      <c r="L267" s="18"/>
    </row>
    <row r="268" spans="1:14" x14ac:dyDescent="0.25">
      <c r="A268" s="1">
        <v>267</v>
      </c>
      <c r="B268" s="40" t="s">
        <v>61</v>
      </c>
      <c r="D268" s="14"/>
      <c r="E268" s="19"/>
      <c r="F268" s="14"/>
      <c r="G268" s="14"/>
      <c r="H268" s="14"/>
      <c r="I268" s="14"/>
      <c r="J268" s="14"/>
      <c r="K268" s="14"/>
      <c r="L268" s="18"/>
    </row>
    <row r="269" spans="1:14" ht="15.75" thickBot="1" x14ac:dyDescent="0.3">
      <c r="A269" s="1">
        <v>268</v>
      </c>
      <c r="B269" s="40">
        <v>80</v>
      </c>
      <c r="D269" s="14"/>
      <c r="E269" s="19"/>
      <c r="F269" s="14"/>
      <c r="G269" s="14"/>
      <c r="H269" s="14"/>
      <c r="I269" s="14"/>
      <c r="J269" s="14"/>
      <c r="K269" s="14"/>
      <c r="L269" s="18"/>
      <c r="M269" s="43"/>
      <c r="N269" s="43"/>
    </row>
    <row r="270" spans="1:14" x14ac:dyDescent="0.25">
      <c r="A270" s="1">
        <v>269</v>
      </c>
      <c r="B270" s="40" t="s">
        <v>103</v>
      </c>
      <c r="D270" s="14"/>
      <c r="E270" s="15">
        <v>25</v>
      </c>
      <c r="F270" s="16">
        <v>21</v>
      </c>
      <c r="G270" s="14"/>
      <c r="H270" s="14"/>
      <c r="I270" s="14"/>
      <c r="J270" s="12" t="s">
        <v>65</v>
      </c>
      <c r="K270" s="12" t="s">
        <v>71</v>
      </c>
      <c r="L270" s="13" t="s">
        <v>82</v>
      </c>
    </row>
    <row r="271" spans="1:14" x14ac:dyDescent="0.25">
      <c r="A271" s="1">
        <v>270</v>
      </c>
      <c r="B271" s="40">
        <v>4</v>
      </c>
      <c r="D271" s="14"/>
      <c r="E271" s="15"/>
      <c r="F271" s="16"/>
      <c r="G271" s="14"/>
      <c r="H271" s="14"/>
      <c r="I271" s="14"/>
      <c r="J271" s="8" t="str">
        <f>_xlfn.CONCAT(B271,B270)</f>
        <v>47f</v>
      </c>
      <c r="K271" s="8">
        <f>HEX2DEC(J271)</f>
        <v>1151</v>
      </c>
      <c r="L271" s="17" t="str">
        <f>MID(K271,1,LEN(K271)-1)</f>
        <v>115</v>
      </c>
    </row>
    <row r="272" spans="1:14" x14ac:dyDescent="0.25">
      <c r="A272" s="1">
        <v>271</v>
      </c>
      <c r="B272" s="40" t="s">
        <v>9</v>
      </c>
      <c r="D272" s="14"/>
      <c r="E272" s="15"/>
      <c r="F272" s="14"/>
      <c r="G272" s="14"/>
      <c r="H272" s="14"/>
      <c r="I272" s="14"/>
      <c r="J272" s="14"/>
      <c r="K272" s="14"/>
      <c r="L272" s="18"/>
    </row>
    <row r="273" spans="1:14" x14ac:dyDescent="0.25">
      <c r="A273" s="1">
        <v>272</v>
      </c>
      <c r="B273" s="40" t="s">
        <v>9</v>
      </c>
      <c r="D273" s="14"/>
      <c r="E273" s="15"/>
      <c r="F273" s="14"/>
      <c r="G273" s="14"/>
      <c r="H273" s="14"/>
      <c r="I273" s="14"/>
      <c r="J273" s="14"/>
      <c r="K273" s="14"/>
      <c r="L273" s="18"/>
    </row>
    <row r="274" spans="1:14" x14ac:dyDescent="0.25">
      <c r="A274" s="1">
        <v>273</v>
      </c>
      <c r="B274" s="40" t="s">
        <v>58</v>
      </c>
      <c r="D274" s="14"/>
      <c r="E274" s="15"/>
      <c r="F274" s="14"/>
      <c r="G274" s="14"/>
      <c r="H274" s="14"/>
      <c r="I274" s="14"/>
      <c r="J274" s="14"/>
      <c r="K274" s="14"/>
      <c r="L274" s="18"/>
    </row>
    <row r="275" spans="1:14" ht="15.75" thickBot="1" x14ac:dyDescent="0.3">
      <c r="A275" s="1">
        <v>274</v>
      </c>
      <c r="B275" s="40">
        <v>80</v>
      </c>
      <c r="D275" s="14"/>
      <c r="E275" s="15"/>
      <c r="F275" s="14"/>
      <c r="G275" s="14"/>
      <c r="H275" s="14"/>
      <c r="I275" s="14"/>
      <c r="J275" s="14"/>
      <c r="K275" s="14"/>
      <c r="L275" s="18"/>
      <c r="M275" s="43"/>
      <c r="N275" s="43"/>
    </row>
    <row r="276" spans="1:14" x14ac:dyDescent="0.25">
      <c r="A276" s="1">
        <v>275</v>
      </c>
      <c r="B276" s="40" t="s">
        <v>104</v>
      </c>
      <c r="D276" s="14"/>
      <c r="E276" s="19">
        <v>26</v>
      </c>
      <c r="F276" s="16">
        <v>20</v>
      </c>
      <c r="G276" s="14"/>
      <c r="H276" s="14"/>
      <c r="I276" s="14"/>
      <c r="J276" s="12" t="s">
        <v>65</v>
      </c>
      <c r="K276" s="12" t="s">
        <v>71</v>
      </c>
      <c r="L276" s="13" t="s">
        <v>82</v>
      </c>
    </row>
    <row r="277" spans="1:14" x14ac:dyDescent="0.25">
      <c r="A277" s="1">
        <v>276</v>
      </c>
      <c r="B277" s="40">
        <v>4</v>
      </c>
      <c r="D277" s="14"/>
      <c r="E277" s="19"/>
      <c r="F277" s="16"/>
      <c r="G277" s="14"/>
      <c r="H277" s="14"/>
      <c r="I277" s="14"/>
      <c r="J277" s="8" t="str">
        <f>_xlfn.CONCAT(B277,B276)</f>
        <v>42c</v>
      </c>
      <c r="K277" s="8">
        <f>HEX2DEC(J277)</f>
        <v>1068</v>
      </c>
      <c r="L277" s="17" t="str">
        <f>MID(K277,1,LEN(K277)-1)</f>
        <v>106</v>
      </c>
    </row>
    <row r="278" spans="1:14" x14ac:dyDescent="0.25">
      <c r="A278" s="1">
        <v>277</v>
      </c>
      <c r="B278" s="40" t="s">
        <v>9</v>
      </c>
      <c r="D278" s="14"/>
      <c r="E278" s="19"/>
      <c r="F278" s="14"/>
      <c r="G278" s="14"/>
      <c r="H278" s="14"/>
      <c r="I278" s="14"/>
      <c r="J278" s="14"/>
      <c r="K278" s="14"/>
      <c r="L278" s="18"/>
    </row>
    <row r="279" spans="1:14" x14ac:dyDescent="0.25">
      <c r="A279" s="1">
        <v>278</v>
      </c>
      <c r="B279" s="40" t="s">
        <v>8</v>
      </c>
      <c r="D279" s="14"/>
      <c r="E279" s="19"/>
      <c r="F279" s="14"/>
      <c r="G279" s="14"/>
      <c r="H279" s="14"/>
      <c r="I279" s="14"/>
      <c r="J279" s="14"/>
      <c r="K279" s="14"/>
      <c r="L279" s="18"/>
    </row>
    <row r="280" spans="1:14" x14ac:dyDescent="0.25">
      <c r="A280" s="1">
        <v>279</v>
      </c>
      <c r="B280" s="40" t="s">
        <v>61</v>
      </c>
      <c r="D280" s="14"/>
      <c r="E280" s="19"/>
      <c r="F280" s="14"/>
      <c r="G280" s="14"/>
      <c r="H280" s="14"/>
      <c r="I280" s="14"/>
      <c r="J280" s="14"/>
      <c r="K280" s="14"/>
      <c r="L280" s="18"/>
    </row>
    <row r="281" spans="1:14" ht="15.75" thickBot="1" x14ac:dyDescent="0.3">
      <c r="A281" s="1">
        <v>280</v>
      </c>
      <c r="B281" s="40">
        <v>80</v>
      </c>
      <c r="D281" s="14"/>
      <c r="E281" s="19"/>
      <c r="F281" s="14"/>
      <c r="G281" s="14"/>
      <c r="H281" s="14"/>
      <c r="I281" s="14"/>
      <c r="J281" s="14"/>
      <c r="K281" s="14"/>
      <c r="L281" s="18"/>
      <c r="M281" s="43"/>
      <c r="N281" s="43"/>
    </row>
    <row r="282" spans="1:14" x14ac:dyDescent="0.25">
      <c r="A282" s="1">
        <v>281</v>
      </c>
      <c r="B282" s="40" t="s">
        <v>46</v>
      </c>
      <c r="D282" s="14"/>
      <c r="E282" s="15">
        <v>27</v>
      </c>
      <c r="F282" s="16">
        <v>19</v>
      </c>
      <c r="G282" s="14"/>
      <c r="H282" s="14"/>
      <c r="I282" s="21"/>
      <c r="J282" s="12" t="s">
        <v>65</v>
      </c>
      <c r="K282" s="12" t="s">
        <v>71</v>
      </c>
      <c r="L282" s="13" t="s">
        <v>82</v>
      </c>
    </row>
    <row r="283" spans="1:14" x14ac:dyDescent="0.25">
      <c r="A283" s="1">
        <v>282</v>
      </c>
      <c r="B283" s="40">
        <v>3</v>
      </c>
      <c r="D283" s="14"/>
      <c r="E283" s="15"/>
      <c r="F283" s="16"/>
      <c r="G283" s="14"/>
      <c r="H283" s="14"/>
      <c r="I283" s="21"/>
      <c r="J283" s="8" t="str">
        <f>_xlfn.CONCAT(B283,B282)</f>
        <v>3f2</v>
      </c>
      <c r="K283" s="8">
        <f>HEX2DEC(J283)</f>
        <v>1010</v>
      </c>
      <c r="L283" s="17" t="str">
        <f>MID(K283,1,LEN(K283)-1)</f>
        <v>101</v>
      </c>
    </row>
    <row r="284" spans="1:14" x14ac:dyDescent="0.25">
      <c r="A284" s="1">
        <v>283</v>
      </c>
      <c r="B284" s="40" t="s">
        <v>9</v>
      </c>
      <c r="D284" s="14"/>
      <c r="E284" s="15"/>
      <c r="F284" s="14"/>
      <c r="G284" s="14"/>
      <c r="H284" s="14"/>
      <c r="I284" s="21"/>
      <c r="J284" s="14"/>
      <c r="K284" s="14"/>
      <c r="L284" s="18"/>
    </row>
    <row r="285" spans="1:14" x14ac:dyDescent="0.25">
      <c r="A285" s="1">
        <v>284</v>
      </c>
      <c r="B285" s="40">
        <v>18</v>
      </c>
      <c r="D285" s="14"/>
      <c r="E285" s="15"/>
      <c r="F285" s="14"/>
      <c r="G285" s="14"/>
      <c r="H285" s="14"/>
      <c r="I285" s="21"/>
      <c r="J285" s="14"/>
      <c r="K285" s="14"/>
      <c r="L285" s="18"/>
    </row>
    <row r="286" spans="1:14" x14ac:dyDescent="0.25">
      <c r="A286" s="1">
        <v>285</v>
      </c>
      <c r="B286" s="40" t="s">
        <v>100</v>
      </c>
      <c r="D286" s="14"/>
      <c r="E286" s="15"/>
      <c r="F286" s="14"/>
      <c r="G286" s="14"/>
      <c r="H286" s="14"/>
      <c r="I286" s="21"/>
      <c r="J286" s="14"/>
      <c r="K286" s="14"/>
      <c r="L286" s="18"/>
    </row>
    <row r="287" spans="1:14" ht="15.75" thickBot="1" x14ac:dyDescent="0.3">
      <c r="A287" s="1">
        <v>286</v>
      </c>
      <c r="B287" s="40">
        <v>80</v>
      </c>
      <c r="D287" s="14"/>
      <c r="E287" s="15"/>
      <c r="F287" s="14"/>
      <c r="G287" s="14"/>
      <c r="H287" s="14"/>
      <c r="I287" s="21"/>
      <c r="J287" s="14"/>
      <c r="K287" s="14"/>
      <c r="L287" s="18"/>
      <c r="M287" s="43"/>
      <c r="N287" s="43"/>
    </row>
    <row r="288" spans="1:14" x14ac:dyDescent="0.25">
      <c r="A288" s="1">
        <v>287</v>
      </c>
      <c r="B288" s="40" t="s">
        <v>54</v>
      </c>
      <c r="D288" s="14"/>
      <c r="E288" s="19">
        <v>28</v>
      </c>
      <c r="F288" s="16">
        <v>18</v>
      </c>
      <c r="G288" s="14"/>
      <c r="H288" s="14"/>
      <c r="I288" s="21"/>
      <c r="J288" s="12" t="s">
        <v>65</v>
      </c>
      <c r="K288" s="12" t="s">
        <v>71</v>
      </c>
      <c r="L288" s="13" t="s">
        <v>82</v>
      </c>
    </row>
    <row r="289" spans="1:14" x14ac:dyDescent="0.25">
      <c r="A289" s="1">
        <v>288</v>
      </c>
      <c r="B289" s="40">
        <v>3</v>
      </c>
      <c r="D289" s="14"/>
      <c r="E289" s="19"/>
      <c r="F289" s="16"/>
      <c r="G289" s="14"/>
      <c r="H289" s="14"/>
      <c r="I289" s="21"/>
      <c r="J289" s="8" t="str">
        <f>_xlfn.CONCAT(B289,B288)</f>
        <v>3fa</v>
      </c>
      <c r="K289" s="8">
        <f>HEX2DEC(J289)</f>
        <v>1018</v>
      </c>
      <c r="L289" s="17" t="str">
        <f>MID(K289,1,LEN(K289)-1)</f>
        <v>101</v>
      </c>
    </row>
    <row r="290" spans="1:14" x14ac:dyDescent="0.25">
      <c r="A290" s="1">
        <v>289</v>
      </c>
      <c r="B290" s="40" t="s">
        <v>9</v>
      </c>
      <c r="D290" s="14"/>
      <c r="E290" s="19"/>
      <c r="F290" s="14"/>
      <c r="G290" s="14"/>
      <c r="H290" s="14"/>
      <c r="I290" s="21"/>
      <c r="J290" s="14"/>
      <c r="K290" s="14"/>
      <c r="L290" s="18"/>
    </row>
    <row r="291" spans="1:14" x14ac:dyDescent="0.25">
      <c r="A291" s="1">
        <v>290</v>
      </c>
      <c r="B291" s="40" t="s">
        <v>48</v>
      </c>
      <c r="D291" s="14"/>
      <c r="E291" s="19"/>
      <c r="F291" s="14"/>
      <c r="G291" s="14"/>
      <c r="H291" s="14"/>
      <c r="I291" s="14"/>
      <c r="J291" s="14"/>
      <c r="K291" s="14"/>
      <c r="L291" s="18"/>
    </row>
    <row r="292" spans="1:14" x14ac:dyDescent="0.25">
      <c r="A292" s="1">
        <v>291</v>
      </c>
      <c r="B292" s="40" t="s">
        <v>61</v>
      </c>
      <c r="D292" s="14"/>
      <c r="E292" s="19"/>
      <c r="F292" s="14"/>
      <c r="G292" s="14"/>
      <c r="H292" s="14"/>
      <c r="I292" s="14"/>
      <c r="J292" s="14"/>
      <c r="K292" s="14"/>
      <c r="L292" s="18"/>
    </row>
    <row r="293" spans="1:14" ht="15.75" thickBot="1" x14ac:dyDescent="0.3">
      <c r="A293" s="1">
        <v>292</v>
      </c>
      <c r="B293" s="40">
        <v>80</v>
      </c>
      <c r="D293" s="14"/>
      <c r="E293" s="19"/>
      <c r="F293" s="14"/>
      <c r="G293" s="14"/>
      <c r="H293" s="14"/>
      <c r="I293" s="14"/>
      <c r="J293" s="14"/>
      <c r="K293" s="14"/>
      <c r="L293" s="18"/>
      <c r="M293" s="43"/>
      <c r="N293" s="43"/>
    </row>
    <row r="294" spans="1:14" x14ac:dyDescent="0.25">
      <c r="A294" s="1">
        <v>293</v>
      </c>
      <c r="B294" s="40">
        <v>9</v>
      </c>
      <c r="D294" s="14"/>
      <c r="E294" s="15">
        <v>29</v>
      </c>
      <c r="F294" s="16">
        <v>17</v>
      </c>
      <c r="G294" s="14"/>
      <c r="H294" s="14"/>
      <c r="I294" s="14"/>
      <c r="J294" s="12" t="s">
        <v>65</v>
      </c>
      <c r="K294" s="12" t="s">
        <v>71</v>
      </c>
      <c r="L294" s="13" t="s">
        <v>82</v>
      </c>
    </row>
    <row r="295" spans="1:14" x14ac:dyDescent="0.25">
      <c r="A295" s="1">
        <v>294</v>
      </c>
      <c r="B295" s="40">
        <v>4</v>
      </c>
      <c r="D295" s="14"/>
      <c r="E295" s="15"/>
      <c r="F295" s="16"/>
      <c r="G295" s="14"/>
      <c r="H295" s="14"/>
      <c r="I295" s="14"/>
      <c r="J295" s="8" t="str">
        <f>_xlfn.CONCAT(B295,B294)</f>
        <v>49</v>
      </c>
      <c r="K295" s="8">
        <f>HEX2DEC(J295)</f>
        <v>73</v>
      </c>
      <c r="L295" s="17" t="str">
        <f>MID(K295,1,LEN(K295)-1)</f>
        <v>7</v>
      </c>
    </row>
    <row r="296" spans="1:14" x14ac:dyDescent="0.25">
      <c r="A296" s="1">
        <v>295</v>
      </c>
      <c r="B296" s="40" t="s">
        <v>9</v>
      </c>
      <c r="D296" s="14"/>
      <c r="E296" s="15"/>
      <c r="F296" s="14"/>
      <c r="G296" s="14"/>
      <c r="H296" s="14"/>
      <c r="I296" s="14"/>
      <c r="J296" s="14"/>
      <c r="K296" s="14"/>
      <c r="L296" s="18"/>
    </row>
    <row r="297" spans="1:14" x14ac:dyDescent="0.25">
      <c r="A297" s="1">
        <v>296</v>
      </c>
      <c r="B297" s="40">
        <v>0</v>
      </c>
      <c r="D297" s="14"/>
      <c r="E297" s="15"/>
      <c r="F297" s="14"/>
      <c r="G297" s="14"/>
      <c r="H297" s="14"/>
      <c r="I297" s="14"/>
      <c r="J297" s="14"/>
      <c r="K297" s="14"/>
      <c r="L297" s="18"/>
    </row>
    <row r="298" spans="1:14" x14ac:dyDescent="0.25">
      <c r="A298" s="1">
        <v>297</v>
      </c>
      <c r="B298" s="40" t="s">
        <v>98</v>
      </c>
      <c r="D298" s="14"/>
      <c r="E298" s="15"/>
      <c r="F298" s="14"/>
      <c r="G298" s="14"/>
      <c r="H298" s="14"/>
      <c r="I298" s="14"/>
      <c r="J298" s="14"/>
      <c r="K298" s="14"/>
      <c r="L298" s="18"/>
    </row>
    <row r="299" spans="1:14" ht="15.75" thickBot="1" x14ac:dyDescent="0.3">
      <c r="A299" s="1">
        <v>298</v>
      </c>
      <c r="B299" s="40">
        <v>80</v>
      </c>
      <c r="D299" s="14"/>
      <c r="E299" s="15"/>
      <c r="F299" s="14"/>
      <c r="G299" s="14"/>
      <c r="H299" s="14"/>
      <c r="I299" s="14"/>
      <c r="J299" s="14"/>
      <c r="K299" s="14"/>
      <c r="L299" s="18"/>
      <c r="M299" s="43"/>
      <c r="N299" s="43"/>
    </row>
    <row r="300" spans="1:14" x14ac:dyDescent="0.25">
      <c r="A300" s="1">
        <v>299</v>
      </c>
      <c r="B300" s="40" t="s">
        <v>12</v>
      </c>
      <c r="D300" s="14"/>
      <c r="E300" s="19">
        <v>30</v>
      </c>
      <c r="F300" s="16">
        <v>16</v>
      </c>
      <c r="G300" s="14"/>
      <c r="H300" s="14"/>
      <c r="I300" s="14"/>
      <c r="J300" s="12" t="s">
        <v>65</v>
      </c>
      <c r="K300" s="12" t="s">
        <v>71</v>
      </c>
      <c r="L300" s="13" t="s">
        <v>82</v>
      </c>
    </row>
    <row r="301" spans="1:14" x14ac:dyDescent="0.25">
      <c r="A301" s="1">
        <v>300</v>
      </c>
      <c r="B301" s="40">
        <v>3</v>
      </c>
      <c r="D301" s="14"/>
      <c r="E301" s="19"/>
      <c r="F301" s="16"/>
      <c r="G301" s="14"/>
      <c r="H301" s="14"/>
      <c r="I301" s="14"/>
      <c r="J301" s="8" t="str">
        <f>_xlfn.CONCAT(B301,B300)</f>
        <v>3bd</v>
      </c>
      <c r="K301" s="8">
        <f>HEX2DEC(J301)</f>
        <v>957</v>
      </c>
      <c r="L301" s="17" t="str">
        <f>MID(K301,1,LEN(K301)-1)</f>
        <v>95</v>
      </c>
    </row>
    <row r="302" spans="1:14" x14ac:dyDescent="0.25">
      <c r="A302" s="1">
        <v>301</v>
      </c>
      <c r="B302" s="40" t="s">
        <v>9</v>
      </c>
      <c r="D302" s="14"/>
      <c r="E302" s="19"/>
      <c r="F302" s="14"/>
      <c r="G302" s="14"/>
      <c r="H302" s="14"/>
      <c r="I302" s="14"/>
      <c r="J302" s="14"/>
      <c r="K302" s="14"/>
      <c r="L302" s="18"/>
    </row>
    <row r="303" spans="1:14" x14ac:dyDescent="0.25">
      <c r="A303" s="1">
        <v>302</v>
      </c>
      <c r="B303" s="40">
        <v>48</v>
      </c>
      <c r="D303" s="14"/>
      <c r="E303" s="19"/>
      <c r="F303" s="14"/>
      <c r="G303" s="14"/>
      <c r="H303" s="14"/>
      <c r="I303" s="14"/>
      <c r="J303" s="14"/>
      <c r="K303" s="14"/>
      <c r="L303" s="18"/>
    </row>
    <row r="304" spans="1:14" x14ac:dyDescent="0.25">
      <c r="A304" s="1">
        <v>303</v>
      </c>
      <c r="B304" s="40" t="s">
        <v>100</v>
      </c>
      <c r="D304" s="14"/>
      <c r="E304" s="19"/>
      <c r="F304" s="14"/>
      <c r="G304" s="14"/>
      <c r="H304" s="14"/>
      <c r="I304" s="14"/>
      <c r="J304" s="14"/>
      <c r="K304" s="14"/>
      <c r="L304" s="18"/>
    </row>
    <row r="305" spans="1:14" ht="15.75" thickBot="1" x14ac:dyDescent="0.3">
      <c r="A305" s="1">
        <v>304</v>
      </c>
      <c r="B305" s="40">
        <v>80</v>
      </c>
      <c r="D305" s="14"/>
      <c r="E305" s="19"/>
      <c r="F305" s="14"/>
      <c r="G305" s="14"/>
      <c r="H305" s="14"/>
      <c r="I305" s="14"/>
      <c r="J305" s="14"/>
      <c r="K305" s="14"/>
      <c r="L305" s="18"/>
      <c r="M305" s="43"/>
      <c r="N305" s="43"/>
    </row>
    <row r="306" spans="1:14" x14ac:dyDescent="0.25">
      <c r="A306" s="1">
        <v>305</v>
      </c>
      <c r="B306" s="40">
        <v>34</v>
      </c>
      <c r="D306" s="14"/>
      <c r="E306" s="15">
        <v>31</v>
      </c>
      <c r="F306" s="16">
        <v>15</v>
      </c>
      <c r="G306" s="14"/>
      <c r="H306" s="14"/>
      <c r="I306" s="14"/>
      <c r="J306" s="12" t="s">
        <v>65</v>
      </c>
      <c r="K306" s="12" t="s">
        <v>71</v>
      </c>
      <c r="L306" s="13" t="s">
        <v>82</v>
      </c>
    </row>
    <row r="307" spans="1:14" x14ac:dyDescent="0.25">
      <c r="A307" s="1">
        <v>306</v>
      </c>
      <c r="B307" s="40">
        <v>3</v>
      </c>
      <c r="D307" s="14"/>
      <c r="E307" s="15"/>
      <c r="F307" s="16"/>
      <c r="G307" s="14"/>
      <c r="H307" s="14"/>
      <c r="I307" s="14"/>
      <c r="J307" s="8" t="str">
        <f>_xlfn.CONCAT(B307,B306)</f>
        <v>334</v>
      </c>
      <c r="K307" s="8">
        <f>HEX2DEC(J307)</f>
        <v>820</v>
      </c>
      <c r="L307" s="17" t="str">
        <f>MID(K307,1,LEN(K307)-1)</f>
        <v>82</v>
      </c>
    </row>
    <row r="308" spans="1:14" x14ac:dyDescent="0.25">
      <c r="A308" s="1">
        <v>307</v>
      </c>
      <c r="B308" s="40" t="s">
        <v>9</v>
      </c>
      <c r="D308" s="14"/>
      <c r="E308" s="15"/>
      <c r="F308" s="14"/>
      <c r="G308" s="14"/>
      <c r="H308" s="14"/>
      <c r="I308" s="14"/>
      <c r="J308" s="14"/>
      <c r="K308" s="14"/>
      <c r="L308" s="18"/>
    </row>
    <row r="309" spans="1:14" x14ac:dyDescent="0.25">
      <c r="A309" s="1">
        <v>308</v>
      </c>
      <c r="B309" s="40" t="s">
        <v>53</v>
      </c>
      <c r="D309" s="14"/>
      <c r="E309" s="15"/>
      <c r="F309" s="14"/>
      <c r="G309" s="14"/>
      <c r="H309" s="14"/>
      <c r="I309" s="14"/>
      <c r="J309" s="14"/>
      <c r="K309" s="14"/>
      <c r="L309" s="18"/>
    </row>
    <row r="310" spans="1:14" x14ac:dyDescent="0.25">
      <c r="A310" s="1">
        <v>309</v>
      </c>
      <c r="B310" s="40" t="s">
        <v>61</v>
      </c>
      <c r="D310" s="14"/>
      <c r="E310" s="15"/>
      <c r="F310" s="14"/>
      <c r="G310" s="14"/>
      <c r="H310" s="14"/>
      <c r="I310" s="14"/>
      <c r="J310" s="14"/>
      <c r="K310" s="14"/>
      <c r="L310" s="18"/>
    </row>
    <row r="311" spans="1:14" ht="15.75" thickBot="1" x14ac:dyDescent="0.3">
      <c r="A311" s="1">
        <v>310</v>
      </c>
      <c r="B311" s="40">
        <v>80</v>
      </c>
      <c r="D311" s="14"/>
      <c r="E311" s="15"/>
      <c r="F311" s="14"/>
      <c r="G311" s="14"/>
      <c r="H311" s="14"/>
      <c r="I311" s="14"/>
      <c r="J311" s="14"/>
      <c r="K311" s="14"/>
      <c r="L311" s="18"/>
      <c r="M311" s="43"/>
      <c r="N311" s="43"/>
    </row>
    <row r="312" spans="1:14" x14ac:dyDescent="0.25">
      <c r="A312" s="1">
        <v>311</v>
      </c>
      <c r="B312" s="40" t="s">
        <v>10</v>
      </c>
      <c r="D312" s="14"/>
      <c r="E312" s="19">
        <v>32</v>
      </c>
      <c r="F312" s="16">
        <v>14</v>
      </c>
      <c r="G312" s="14"/>
      <c r="H312" s="14"/>
      <c r="I312" s="14"/>
      <c r="J312" s="12" t="s">
        <v>65</v>
      </c>
      <c r="K312" s="12" t="s">
        <v>71</v>
      </c>
      <c r="L312" s="13" t="s">
        <v>82</v>
      </c>
    </row>
    <row r="313" spans="1:14" x14ac:dyDescent="0.25">
      <c r="A313" s="1">
        <v>312</v>
      </c>
      <c r="B313" s="40">
        <v>2</v>
      </c>
      <c r="D313" s="14"/>
      <c r="E313" s="19"/>
      <c r="F313" s="16"/>
      <c r="G313" s="14"/>
      <c r="H313" s="14"/>
      <c r="I313" s="14"/>
      <c r="J313" s="8" t="str">
        <f>_xlfn.CONCAT(B313,B312)</f>
        <v>2dd</v>
      </c>
      <c r="K313" s="8">
        <f>HEX2DEC(J313)</f>
        <v>733</v>
      </c>
      <c r="L313" s="17" t="str">
        <f>MID(K313,1,LEN(K313)-1)</f>
        <v>73</v>
      </c>
    </row>
    <row r="314" spans="1:14" x14ac:dyDescent="0.25">
      <c r="A314" s="1">
        <v>313</v>
      </c>
      <c r="B314" s="40" t="s">
        <v>9</v>
      </c>
      <c r="D314" s="14"/>
      <c r="E314" s="19"/>
      <c r="F314" s="14"/>
      <c r="G314" s="21"/>
      <c r="H314" s="14"/>
      <c r="I314" s="14"/>
      <c r="J314" s="14"/>
      <c r="K314" s="14"/>
      <c r="L314" s="18"/>
    </row>
    <row r="315" spans="1:14" x14ac:dyDescent="0.25">
      <c r="A315" s="1">
        <v>314</v>
      </c>
      <c r="B315" s="40" t="s">
        <v>44</v>
      </c>
      <c r="D315" s="14"/>
      <c r="E315" s="19"/>
      <c r="F315" s="14"/>
      <c r="G315" s="21"/>
      <c r="H315" s="14"/>
      <c r="I315" s="14"/>
      <c r="J315" s="14"/>
      <c r="K315" s="14"/>
      <c r="L315" s="18"/>
    </row>
    <row r="316" spans="1:14" x14ac:dyDescent="0.25">
      <c r="A316" s="1">
        <v>315</v>
      </c>
      <c r="B316" s="40" t="s">
        <v>61</v>
      </c>
      <c r="D316" s="14"/>
      <c r="E316" s="19"/>
      <c r="F316" s="14"/>
      <c r="G316" s="21"/>
      <c r="H316" s="14"/>
      <c r="I316" s="14"/>
      <c r="J316" s="14"/>
      <c r="K316" s="14"/>
      <c r="L316" s="18"/>
    </row>
    <row r="317" spans="1:14" ht="15.75" thickBot="1" x14ac:dyDescent="0.3">
      <c r="A317" s="1">
        <v>316</v>
      </c>
      <c r="B317" s="40">
        <v>80</v>
      </c>
      <c r="D317" s="22"/>
      <c r="E317" s="23"/>
      <c r="F317" s="22"/>
      <c r="G317" s="24"/>
      <c r="H317" s="22"/>
      <c r="I317" s="22"/>
      <c r="J317" s="22"/>
      <c r="K317" s="22"/>
      <c r="L317" s="25"/>
    </row>
    <row r="318" spans="1:14" x14ac:dyDescent="0.25">
      <c r="A318" s="1">
        <v>317</v>
      </c>
      <c r="B318" s="40">
        <v>91</v>
      </c>
      <c r="D318" s="2"/>
      <c r="E318" s="2"/>
      <c r="F318" s="2"/>
      <c r="G318" s="6"/>
    </row>
    <row r="319" spans="1:14" x14ac:dyDescent="0.25">
      <c r="A319" s="1">
        <v>318</v>
      </c>
      <c r="B319" s="40">
        <v>22</v>
      </c>
      <c r="D319" s="2"/>
      <c r="E319" s="2"/>
      <c r="F319" s="2"/>
      <c r="G319" s="6"/>
    </row>
    <row r="320" spans="1:14" x14ac:dyDescent="0.25">
      <c r="B320" s="40"/>
    </row>
    <row r="321" spans="2:2" x14ac:dyDescent="0.25">
      <c r="B321" s="40"/>
    </row>
    <row r="322" spans="2:2" x14ac:dyDescent="0.25">
      <c r="B322" s="40"/>
    </row>
    <row r="323" spans="2:2" x14ac:dyDescent="0.25">
      <c r="B323" s="40"/>
    </row>
    <row r="324" spans="2:2" x14ac:dyDescent="0.25">
      <c r="B324" s="40"/>
    </row>
    <row r="325" spans="2:2" x14ac:dyDescent="0.25">
      <c r="B325" s="40"/>
    </row>
    <row r="326" spans="2:2" x14ac:dyDescent="0.25">
      <c r="B326" s="40"/>
    </row>
    <row r="327" spans="2:2" x14ac:dyDescent="0.25">
      <c r="B327" s="40"/>
    </row>
    <row r="328" spans="2:2" x14ac:dyDescent="0.25">
      <c r="B328" s="40"/>
    </row>
    <row r="329" spans="2:2" x14ac:dyDescent="0.25">
      <c r="B329" s="40"/>
    </row>
    <row r="330" spans="2:2" x14ac:dyDescent="0.25">
      <c r="B330" s="40"/>
    </row>
    <row r="331" spans="2:2" x14ac:dyDescent="0.25">
      <c r="B331" s="40"/>
    </row>
    <row r="332" spans="2:2" x14ac:dyDescent="0.25">
      <c r="B332" s="40"/>
    </row>
    <row r="333" spans="2:2" x14ac:dyDescent="0.25">
      <c r="B333" s="40"/>
    </row>
    <row r="334" spans="2:2" x14ac:dyDescent="0.25">
      <c r="B334" s="40"/>
    </row>
    <row r="335" spans="2:2" x14ac:dyDescent="0.25">
      <c r="B335" s="40"/>
    </row>
    <row r="336" spans="2:2" x14ac:dyDescent="0.25">
      <c r="B336" s="40"/>
    </row>
    <row r="337" spans="2:2" x14ac:dyDescent="0.25">
      <c r="B337" s="40"/>
    </row>
  </sheetData>
  <mergeCells count="48">
    <mergeCell ref="M311:N311"/>
    <mergeCell ref="M245:N245"/>
    <mergeCell ref="M251:N251"/>
    <mergeCell ref="M257:N257"/>
    <mergeCell ref="M263:N263"/>
    <mergeCell ref="M269:N269"/>
    <mergeCell ref="M275:N275"/>
    <mergeCell ref="M281:N281"/>
    <mergeCell ref="M287:N287"/>
    <mergeCell ref="M293:N293"/>
    <mergeCell ref="M299:N299"/>
    <mergeCell ref="M305:N305"/>
    <mergeCell ref="M239:N239"/>
    <mergeCell ref="M173:N173"/>
    <mergeCell ref="M179:N179"/>
    <mergeCell ref="M185:N185"/>
    <mergeCell ref="M191:N191"/>
    <mergeCell ref="M197:N197"/>
    <mergeCell ref="M203:N203"/>
    <mergeCell ref="M209:N209"/>
    <mergeCell ref="M215:N215"/>
    <mergeCell ref="M221:N221"/>
    <mergeCell ref="M227:N227"/>
    <mergeCell ref="M233:N233"/>
    <mergeCell ref="M167:N167"/>
    <mergeCell ref="M101:N101"/>
    <mergeCell ref="M107:N107"/>
    <mergeCell ref="M113:N113"/>
    <mergeCell ref="M119:N119"/>
    <mergeCell ref="M125:N125"/>
    <mergeCell ref="M131:N131"/>
    <mergeCell ref="M137:N137"/>
    <mergeCell ref="M143:N143"/>
    <mergeCell ref="M149:N149"/>
    <mergeCell ref="M155:N155"/>
    <mergeCell ref="M161:N161"/>
    <mergeCell ref="M95:N95"/>
    <mergeCell ref="M29:N29"/>
    <mergeCell ref="M35:N35"/>
    <mergeCell ref="M41:N41"/>
    <mergeCell ref="M47:N47"/>
    <mergeCell ref="M53:N53"/>
    <mergeCell ref="M59:N59"/>
    <mergeCell ref="M65:N65"/>
    <mergeCell ref="M71:N71"/>
    <mergeCell ref="M77:N77"/>
    <mergeCell ref="M83:N83"/>
    <mergeCell ref="M89:N8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C222-17E1-4112-8D92-F8ADF8219137}">
  <dimension ref="A1:N329"/>
  <sheetViews>
    <sheetView topLeftCell="A22" workbookViewId="0">
      <selection activeCell="A30" sqref="A30:A35"/>
    </sheetView>
  </sheetViews>
  <sheetFormatPr defaultRowHeight="15" x14ac:dyDescent="0.25"/>
  <sheetData>
    <row r="1" spans="1:2" x14ac:dyDescent="0.25">
      <c r="A1" s="1" t="s">
        <v>89</v>
      </c>
    </row>
    <row r="2" spans="1:2" x14ac:dyDescent="0.25">
      <c r="A2" s="1">
        <v>1</v>
      </c>
      <c r="B2" s="40" t="s">
        <v>111</v>
      </c>
    </row>
    <row r="3" spans="1:2" x14ac:dyDescent="0.25">
      <c r="A3" s="1">
        <v>2</v>
      </c>
      <c r="B3" s="40" t="s">
        <v>28</v>
      </c>
    </row>
    <row r="4" spans="1:2" x14ac:dyDescent="0.25">
      <c r="A4" s="1">
        <v>3</v>
      </c>
      <c r="B4" s="40" t="s">
        <v>90</v>
      </c>
    </row>
    <row r="5" spans="1:2" x14ac:dyDescent="0.25">
      <c r="A5" s="1">
        <v>4</v>
      </c>
      <c r="B5" s="40" t="s">
        <v>112</v>
      </c>
    </row>
    <row r="6" spans="1:2" x14ac:dyDescent="0.25">
      <c r="A6" s="1">
        <v>5</v>
      </c>
      <c r="B6" s="40" t="s">
        <v>80</v>
      </c>
    </row>
    <row r="7" spans="1:2" x14ac:dyDescent="0.25">
      <c r="A7" s="1">
        <v>6</v>
      </c>
      <c r="B7" s="40" t="s">
        <v>76</v>
      </c>
    </row>
    <row r="8" spans="1:2" x14ac:dyDescent="0.25">
      <c r="A8" s="1">
        <v>7</v>
      </c>
      <c r="B8" s="40" t="s">
        <v>76</v>
      </c>
    </row>
    <row r="9" spans="1:2" x14ac:dyDescent="0.25">
      <c r="A9" s="1">
        <v>8</v>
      </c>
      <c r="B9" s="40" t="s">
        <v>76</v>
      </c>
    </row>
    <row r="10" spans="1:2" x14ac:dyDescent="0.25">
      <c r="A10" s="1">
        <v>9</v>
      </c>
      <c r="B10" s="40" t="s">
        <v>76</v>
      </c>
    </row>
    <row r="11" spans="1:2" x14ac:dyDescent="0.25">
      <c r="A11" s="1">
        <v>10</v>
      </c>
      <c r="B11" s="40" t="s">
        <v>76</v>
      </c>
    </row>
    <row r="12" spans="1:2" x14ac:dyDescent="0.25">
      <c r="A12" s="1">
        <v>11</v>
      </c>
      <c r="B12" s="40" t="s">
        <v>76</v>
      </c>
    </row>
    <row r="13" spans="1:2" x14ac:dyDescent="0.25">
      <c r="A13" s="1">
        <v>12</v>
      </c>
      <c r="B13" s="40" t="s">
        <v>76</v>
      </c>
    </row>
    <row r="14" spans="1:2" x14ac:dyDescent="0.25">
      <c r="A14" s="1">
        <v>13</v>
      </c>
      <c r="B14" s="40" t="s">
        <v>76</v>
      </c>
    </row>
    <row r="15" spans="1:2" x14ac:dyDescent="0.25">
      <c r="A15" s="1">
        <v>14</v>
      </c>
      <c r="B15" s="40" t="s">
        <v>76</v>
      </c>
    </row>
    <row r="16" spans="1:2" x14ac:dyDescent="0.25">
      <c r="A16" s="1">
        <v>15</v>
      </c>
      <c r="B16" s="40" t="s">
        <v>76</v>
      </c>
    </row>
    <row r="17" spans="1:14" x14ac:dyDescent="0.25">
      <c r="A17" s="1">
        <v>16</v>
      </c>
      <c r="B17" s="40" t="s">
        <v>76</v>
      </c>
    </row>
    <row r="18" spans="1:14" x14ac:dyDescent="0.25">
      <c r="A18" s="1">
        <v>17</v>
      </c>
      <c r="B18" s="40" t="s">
        <v>76</v>
      </c>
    </row>
    <row r="19" spans="1:14" x14ac:dyDescent="0.25">
      <c r="A19" s="1">
        <v>18</v>
      </c>
      <c r="B19" s="40" t="s">
        <v>76</v>
      </c>
    </row>
    <row r="20" spans="1:14" x14ac:dyDescent="0.25">
      <c r="A20" s="1">
        <v>19</v>
      </c>
      <c r="B20" s="40" t="s">
        <v>76</v>
      </c>
    </row>
    <row r="21" spans="1:14" x14ac:dyDescent="0.25">
      <c r="A21" s="1">
        <v>20</v>
      </c>
      <c r="B21" s="40" t="s">
        <v>76</v>
      </c>
    </row>
    <row r="22" spans="1:14" x14ac:dyDescent="0.25">
      <c r="A22" s="1">
        <v>21</v>
      </c>
      <c r="B22" s="40" t="s">
        <v>76</v>
      </c>
    </row>
    <row r="23" spans="1:14" x14ac:dyDescent="0.25">
      <c r="A23" s="1">
        <v>22</v>
      </c>
      <c r="B23" s="40" t="s">
        <v>76</v>
      </c>
    </row>
    <row r="24" spans="1:14" x14ac:dyDescent="0.25">
      <c r="A24" s="1">
        <v>23</v>
      </c>
      <c r="B24" s="40" t="s">
        <v>76</v>
      </c>
    </row>
    <row r="25" spans="1:14" x14ac:dyDescent="0.25">
      <c r="A25" s="1">
        <v>24</v>
      </c>
      <c r="B25" s="40" t="s">
        <v>76</v>
      </c>
    </row>
    <row r="26" spans="1:14" x14ac:dyDescent="0.25">
      <c r="A26" s="1">
        <v>25</v>
      </c>
      <c r="B26" s="40" t="s">
        <v>113</v>
      </c>
    </row>
    <row r="27" spans="1:14" x14ac:dyDescent="0.25">
      <c r="A27" s="1">
        <v>26</v>
      </c>
      <c r="B27" s="40" t="s">
        <v>24</v>
      </c>
    </row>
    <row r="28" spans="1:14" x14ac:dyDescent="0.25">
      <c r="A28" s="1">
        <v>27</v>
      </c>
      <c r="B28" s="40" t="s">
        <v>79</v>
      </c>
      <c r="D28" s="3">
        <f>HEX2DEC(B28)</f>
        <v>1</v>
      </c>
      <c r="E28" s="6"/>
    </row>
    <row r="29" spans="1:14" ht="15.75" thickBot="1" x14ac:dyDescent="0.3">
      <c r="A29" s="1">
        <v>28</v>
      </c>
      <c r="B29" s="40" t="s">
        <v>7</v>
      </c>
      <c r="D29" s="4">
        <f>HEX2DEC(B29)</f>
        <v>13</v>
      </c>
      <c r="E29" s="6"/>
      <c r="M29" s="43" t="s">
        <v>110</v>
      </c>
      <c r="N29" s="43"/>
    </row>
    <row r="30" spans="1:14" x14ac:dyDescent="0.25">
      <c r="A30" s="1">
        <v>29</v>
      </c>
      <c r="B30" s="40" t="s">
        <v>114</v>
      </c>
      <c r="E30" s="5">
        <v>0</v>
      </c>
      <c r="F30" s="4">
        <v>1</v>
      </c>
      <c r="J30" s="12" t="s">
        <v>65</v>
      </c>
      <c r="K30" s="12" t="s">
        <v>71</v>
      </c>
      <c r="L30" s="13" t="s">
        <v>82</v>
      </c>
    </row>
    <row r="31" spans="1:14" x14ac:dyDescent="0.25">
      <c r="A31" s="1">
        <v>30</v>
      </c>
      <c r="B31" s="40" t="s">
        <v>74</v>
      </c>
      <c r="E31" s="5"/>
      <c r="F31" s="4"/>
      <c r="J31" s="8" t="str">
        <f>_xlfn.CONCAT(B31,B30)</f>
        <v>0868</v>
      </c>
      <c r="K31" s="8">
        <f>HEX2DEC(J31)</f>
        <v>2152</v>
      </c>
      <c r="L31" s="17" t="str">
        <f>MID(K31,1,LEN(K31)-1)</f>
        <v>215</v>
      </c>
    </row>
    <row r="32" spans="1:14" x14ac:dyDescent="0.25">
      <c r="A32" s="1">
        <v>31</v>
      </c>
      <c r="B32" s="40" t="s">
        <v>115</v>
      </c>
      <c r="E32" s="5"/>
    </row>
    <row r="33" spans="1:14" x14ac:dyDescent="0.25">
      <c r="A33" s="1">
        <v>32</v>
      </c>
      <c r="B33" s="40" t="s">
        <v>116</v>
      </c>
      <c r="E33" s="5"/>
    </row>
    <row r="34" spans="1:14" x14ac:dyDescent="0.25">
      <c r="A34" s="1">
        <v>33</v>
      </c>
      <c r="B34" s="40" t="s">
        <v>117</v>
      </c>
      <c r="E34" s="5"/>
    </row>
    <row r="35" spans="1:14" ht="15.75" thickBot="1" x14ac:dyDescent="0.3">
      <c r="A35" s="1">
        <v>34</v>
      </c>
      <c r="B35" s="40" t="s">
        <v>76</v>
      </c>
      <c r="E35" s="5"/>
      <c r="M35" s="43"/>
      <c r="N35" s="43"/>
    </row>
    <row r="36" spans="1:14" x14ac:dyDescent="0.25">
      <c r="A36" s="1">
        <v>35</v>
      </c>
      <c r="B36" s="40" t="s">
        <v>17</v>
      </c>
      <c r="E36" s="7">
        <v>1</v>
      </c>
      <c r="F36" s="4">
        <v>16</v>
      </c>
      <c r="J36" s="12" t="s">
        <v>65</v>
      </c>
      <c r="K36" s="12" t="s">
        <v>71</v>
      </c>
      <c r="L36" s="13" t="s">
        <v>82</v>
      </c>
    </row>
    <row r="37" spans="1:14" x14ac:dyDescent="0.25">
      <c r="A37" s="1">
        <v>36</v>
      </c>
      <c r="B37" s="40" t="s">
        <v>74</v>
      </c>
      <c r="E37" s="7"/>
      <c r="F37" s="4"/>
      <c r="J37" s="8" t="str">
        <f>_xlfn.CONCAT(B37,B36)</f>
        <v>089d</v>
      </c>
      <c r="K37" s="8">
        <f>HEX2DEC(J37)</f>
        <v>2205</v>
      </c>
      <c r="L37" s="17" t="str">
        <f>MID(K37,1,LEN(K37)-1)</f>
        <v>220</v>
      </c>
    </row>
    <row r="38" spans="1:14" x14ac:dyDescent="0.25">
      <c r="A38" s="1">
        <v>37</v>
      </c>
      <c r="B38" s="40" t="s">
        <v>9</v>
      </c>
      <c r="E38" s="7"/>
    </row>
    <row r="39" spans="1:14" x14ac:dyDescent="0.25">
      <c r="A39" s="1">
        <v>38</v>
      </c>
      <c r="B39" s="40" t="s">
        <v>93</v>
      </c>
      <c r="E39" s="7"/>
    </row>
    <row r="40" spans="1:14" x14ac:dyDescent="0.25">
      <c r="A40" s="1">
        <v>39</v>
      </c>
      <c r="B40" s="40" t="s">
        <v>117</v>
      </c>
      <c r="E40" s="7"/>
    </row>
    <row r="41" spans="1:14" ht="15.75" thickBot="1" x14ac:dyDescent="0.3">
      <c r="A41" s="1">
        <v>40</v>
      </c>
      <c r="B41" s="40" t="s">
        <v>76</v>
      </c>
      <c r="E41" s="7"/>
      <c r="M41" s="43"/>
      <c r="N41" s="43"/>
    </row>
    <row r="42" spans="1:14" x14ac:dyDescent="0.25">
      <c r="A42" s="1">
        <v>41</v>
      </c>
      <c r="B42" s="40" t="s">
        <v>17</v>
      </c>
      <c r="E42" s="5">
        <v>2</v>
      </c>
      <c r="F42" s="4">
        <v>14</v>
      </c>
      <c r="J42" s="12" t="s">
        <v>65</v>
      </c>
      <c r="K42" s="12" t="s">
        <v>71</v>
      </c>
      <c r="L42" s="13" t="s">
        <v>82</v>
      </c>
    </row>
    <row r="43" spans="1:14" x14ac:dyDescent="0.25">
      <c r="A43" s="1">
        <v>42</v>
      </c>
      <c r="B43" s="40" t="s">
        <v>74</v>
      </c>
      <c r="E43" s="5"/>
      <c r="F43" s="4"/>
      <c r="J43" s="8" t="str">
        <f>_xlfn.CONCAT(B43,B42)</f>
        <v>089d</v>
      </c>
      <c r="K43" s="8">
        <f>HEX2DEC(J43)</f>
        <v>2205</v>
      </c>
      <c r="L43" s="17" t="str">
        <f>MID(K43,1,LEN(K43)-1)</f>
        <v>220</v>
      </c>
    </row>
    <row r="44" spans="1:14" x14ac:dyDescent="0.25">
      <c r="A44" s="1">
        <v>43</v>
      </c>
      <c r="B44" s="40" t="s">
        <v>9</v>
      </c>
      <c r="E44" s="5"/>
    </row>
    <row r="45" spans="1:14" x14ac:dyDescent="0.25">
      <c r="A45" s="1">
        <v>44</v>
      </c>
      <c r="B45" s="40" t="s">
        <v>22</v>
      </c>
      <c r="E45" s="5"/>
    </row>
    <row r="46" spans="1:14" x14ac:dyDescent="0.25">
      <c r="A46" s="1">
        <v>45</v>
      </c>
      <c r="B46" s="40" t="s">
        <v>118</v>
      </c>
      <c r="E46" s="5"/>
    </row>
    <row r="47" spans="1:14" ht="15.75" thickBot="1" x14ac:dyDescent="0.3">
      <c r="A47" s="1">
        <v>46</v>
      </c>
      <c r="B47" s="40" t="s">
        <v>119</v>
      </c>
      <c r="E47" s="5"/>
      <c r="M47" s="43"/>
      <c r="N47" s="43"/>
    </row>
    <row r="48" spans="1:14" x14ac:dyDescent="0.25">
      <c r="A48" s="1">
        <v>47</v>
      </c>
      <c r="B48" s="40" t="s">
        <v>25</v>
      </c>
      <c r="E48" s="7">
        <v>3</v>
      </c>
      <c r="F48" s="4">
        <v>13</v>
      </c>
      <c r="J48" s="12" t="s">
        <v>65</v>
      </c>
      <c r="K48" s="12" t="s">
        <v>71</v>
      </c>
      <c r="L48" s="13" t="s">
        <v>82</v>
      </c>
    </row>
    <row r="49" spans="1:14" x14ac:dyDescent="0.25">
      <c r="A49" s="1">
        <v>48</v>
      </c>
      <c r="B49" s="40" t="s">
        <v>74</v>
      </c>
      <c r="E49" s="7"/>
      <c r="F49" s="4"/>
      <c r="J49" s="8" t="str">
        <f>_xlfn.CONCAT(B49,B48)</f>
        <v>08a2</v>
      </c>
      <c r="K49" s="8">
        <f>HEX2DEC(J49)</f>
        <v>2210</v>
      </c>
      <c r="L49" s="17" t="str">
        <f>MID(K49,1,LEN(K49)-1)</f>
        <v>221</v>
      </c>
    </row>
    <row r="50" spans="1:14" x14ac:dyDescent="0.25">
      <c r="A50" s="1">
        <v>49</v>
      </c>
      <c r="B50" s="40" t="s">
        <v>9</v>
      </c>
      <c r="E50" s="7"/>
    </row>
    <row r="51" spans="1:14" x14ac:dyDescent="0.25">
      <c r="A51" s="1">
        <v>50</v>
      </c>
      <c r="B51" s="40" t="s">
        <v>2</v>
      </c>
      <c r="E51" s="7"/>
    </row>
    <row r="52" spans="1:14" x14ac:dyDescent="0.25">
      <c r="A52" s="1">
        <v>51</v>
      </c>
      <c r="B52" s="40" t="s">
        <v>118</v>
      </c>
      <c r="E52" s="7"/>
    </row>
    <row r="53" spans="1:14" ht="15.75" thickBot="1" x14ac:dyDescent="0.3">
      <c r="A53" s="1">
        <v>52</v>
      </c>
      <c r="B53" s="40" t="s">
        <v>119</v>
      </c>
      <c r="E53" s="7"/>
      <c r="M53" s="43"/>
      <c r="N53" s="43"/>
    </row>
    <row r="54" spans="1:14" x14ac:dyDescent="0.25">
      <c r="A54" s="1">
        <v>53</v>
      </c>
      <c r="B54" s="40" t="s">
        <v>94</v>
      </c>
      <c r="E54" s="5">
        <v>4</v>
      </c>
      <c r="F54" s="4">
        <v>12</v>
      </c>
      <c r="J54" s="12" t="s">
        <v>65</v>
      </c>
      <c r="K54" s="12" t="s">
        <v>71</v>
      </c>
      <c r="L54" s="13" t="s">
        <v>82</v>
      </c>
    </row>
    <row r="55" spans="1:14" x14ac:dyDescent="0.25">
      <c r="A55" s="1">
        <v>54</v>
      </c>
      <c r="B55" s="40" t="s">
        <v>74</v>
      </c>
      <c r="E55" s="5"/>
      <c r="F55" s="4"/>
      <c r="J55" s="8" t="str">
        <f>_xlfn.CONCAT(B55,B54)</f>
        <v>08aa</v>
      </c>
      <c r="K55" s="8">
        <f>HEX2DEC(J55)</f>
        <v>2218</v>
      </c>
      <c r="L55" s="17" t="str">
        <f>MID(K55,1,LEN(K55)-1)</f>
        <v>221</v>
      </c>
    </row>
    <row r="56" spans="1:14" x14ac:dyDescent="0.25">
      <c r="A56" s="1">
        <v>55</v>
      </c>
      <c r="B56" s="40" t="s">
        <v>9</v>
      </c>
      <c r="E56" s="5"/>
    </row>
    <row r="57" spans="1:14" x14ac:dyDescent="0.25">
      <c r="A57" s="1">
        <v>56</v>
      </c>
      <c r="B57" s="40" t="s">
        <v>0</v>
      </c>
      <c r="E57" s="5"/>
    </row>
    <row r="58" spans="1:14" x14ac:dyDescent="0.25">
      <c r="A58" s="1">
        <v>57</v>
      </c>
      <c r="B58" s="40" t="s">
        <v>118</v>
      </c>
      <c r="E58" s="5"/>
    </row>
    <row r="59" spans="1:14" ht="15.75" thickBot="1" x14ac:dyDescent="0.3">
      <c r="A59" s="1">
        <v>58</v>
      </c>
      <c r="B59" s="40" t="s">
        <v>119</v>
      </c>
      <c r="E59" s="5"/>
      <c r="M59" s="43"/>
      <c r="N59" s="43"/>
    </row>
    <row r="60" spans="1:14" x14ac:dyDescent="0.25">
      <c r="A60" s="1">
        <v>59</v>
      </c>
      <c r="B60" s="40" t="s">
        <v>95</v>
      </c>
      <c r="E60" s="7">
        <v>5</v>
      </c>
      <c r="F60" s="4">
        <v>11</v>
      </c>
      <c r="J60" s="12" t="s">
        <v>65</v>
      </c>
      <c r="K60" s="12" t="s">
        <v>71</v>
      </c>
      <c r="L60" s="13" t="s">
        <v>82</v>
      </c>
    </row>
    <row r="61" spans="1:14" x14ac:dyDescent="0.25">
      <c r="A61" s="1">
        <v>60</v>
      </c>
      <c r="B61" s="40" t="s">
        <v>74</v>
      </c>
      <c r="E61" s="7"/>
      <c r="F61" s="4"/>
      <c r="J61" s="8" t="str">
        <f>_xlfn.CONCAT(B61,B60)</f>
        <v>08a4</v>
      </c>
      <c r="K61" s="8">
        <f>HEX2DEC(J61)</f>
        <v>2212</v>
      </c>
      <c r="L61" s="17" t="str">
        <f>MID(K61,1,LEN(K61)-1)</f>
        <v>221</v>
      </c>
    </row>
    <row r="62" spans="1:14" x14ac:dyDescent="0.25">
      <c r="A62" s="1">
        <v>61</v>
      </c>
      <c r="B62" s="40" t="s">
        <v>9</v>
      </c>
      <c r="E62" s="7"/>
    </row>
    <row r="63" spans="1:14" x14ac:dyDescent="0.25">
      <c r="A63" s="1">
        <v>62</v>
      </c>
      <c r="B63" s="40" t="s">
        <v>120</v>
      </c>
      <c r="E63" s="7"/>
    </row>
    <row r="64" spans="1:14" x14ac:dyDescent="0.25">
      <c r="A64" s="1">
        <v>63</v>
      </c>
      <c r="B64" s="40" t="s">
        <v>117</v>
      </c>
      <c r="E64" s="7"/>
    </row>
    <row r="65" spans="1:14" ht="15.75" thickBot="1" x14ac:dyDescent="0.3">
      <c r="A65" s="1">
        <v>64</v>
      </c>
      <c r="B65" s="40" t="s">
        <v>76</v>
      </c>
      <c r="E65" s="7"/>
      <c r="M65" s="43"/>
      <c r="N65" s="43"/>
    </row>
    <row r="66" spans="1:14" x14ac:dyDescent="0.25">
      <c r="A66" s="1">
        <v>65</v>
      </c>
      <c r="B66" s="40" t="s">
        <v>25</v>
      </c>
      <c r="E66" s="5">
        <v>6</v>
      </c>
      <c r="F66" s="4">
        <v>10</v>
      </c>
      <c r="J66" s="12" t="s">
        <v>65</v>
      </c>
      <c r="K66" s="12" t="s">
        <v>71</v>
      </c>
      <c r="L66" s="13" t="s">
        <v>82</v>
      </c>
    </row>
    <row r="67" spans="1:14" x14ac:dyDescent="0.25">
      <c r="A67" s="1">
        <v>66</v>
      </c>
      <c r="B67" s="40" t="s">
        <v>74</v>
      </c>
      <c r="E67" s="5"/>
      <c r="F67" s="4"/>
      <c r="J67" s="8" t="str">
        <f>_xlfn.CONCAT(B67,B66)</f>
        <v>08a2</v>
      </c>
      <c r="K67" s="8">
        <f>HEX2DEC(J67)</f>
        <v>2210</v>
      </c>
      <c r="L67" s="17" t="str">
        <f>MID(K67,1,LEN(K67)-1)</f>
        <v>221</v>
      </c>
    </row>
    <row r="68" spans="1:14" x14ac:dyDescent="0.25">
      <c r="A68" s="1">
        <v>67</v>
      </c>
      <c r="B68" s="40" t="s">
        <v>9</v>
      </c>
      <c r="E68" s="5"/>
    </row>
    <row r="69" spans="1:14" x14ac:dyDescent="0.25">
      <c r="A69" s="1">
        <v>68</v>
      </c>
      <c r="B69" s="40" t="s">
        <v>121</v>
      </c>
      <c r="E69" s="5"/>
    </row>
    <row r="70" spans="1:14" x14ac:dyDescent="0.25">
      <c r="A70" s="1">
        <v>69</v>
      </c>
      <c r="B70" s="40" t="s">
        <v>117</v>
      </c>
      <c r="E70" s="5"/>
    </row>
    <row r="71" spans="1:14" ht="15.75" thickBot="1" x14ac:dyDescent="0.3">
      <c r="A71" s="1">
        <v>70</v>
      </c>
      <c r="B71" s="40" t="s">
        <v>76</v>
      </c>
      <c r="E71" s="5"/>
      <c r="M71" s="43"/>
      <c r="N71" s="43"/>
    </row>
    <row r="72" spans="1:14" x14ac:dyDescent="0.25">
      <c r="A72" s="1">
        <v>71</v>
      </c>
      <c r="B72" s="40" t="s">
        <v>26</v>
      </c>
      <c r="E72" s="7">
        <v>7</v>
      </c>
      <c r="F72" s="4">
        <v>9</v>
      </c>
      <c r="J72" s="12" t="s">
        <v>65</v>
      </c>
      <c r="K72" s="12" t="s">
        <v>71</v>
      </c>
      <c r="L72" s="13" t="s">
        <v>82</v>
      </c>
    </row>
    <row r="73" spans="1:14" x14ac:dyDescent="0.25">
      <c r="A73" s="1">
        <v>72</v>
      </c>
      <c r="B73" s="40" t="s">
        <v>74</v>
      </c>
      <c r="E73" s="7"/>
      <c r="F73" s="4"/>
      <c r="J73" s="8" t="str">
        <f>_xlfn.CONCAT(B73,B72)</f>
        <v>08ae</v>
      </c>
      <c r="K73" s="8">
        <f>HEX2DEC(J73)</f>
        <v>2222</v>
      </c>
      <c r="L73" s="17" t="str">
        <f>MID(K73,1,LEN(K73)-1)</f>
        <v>222</v>
      </c>
    </row>
    <row r="74" spans="1:14" x14ac:dyDescent="0.25">
      <c r="A74" s="1">
        <v>73</v>
      </c>
      <c r="B74" s="40" t="s">
        <v>9</v>
      </c>
      <c r="E74" s="7"/>
    </row>
    <row r="75" spans="1:14" x14ac:dyDescent="0.25">
      <c r="A75" s="1">
        <v>74</v>
      </c>
      <c r="B75" s="40" t="s">
        <v>14</v>
      </c>
      <c r="E75" s="7"/>
    </row>
    <row r="76" spans="1:14" x14ac:dyDescent="0.25">
      <c r="A76" s="1">
        <v>75</v>
      </c>
      <c r="B76" s="40" t="s">
        <v>117</v>
      </c>
      <c r="E76" s="7"/>
    </row>
    <row r="77" spans="1:14" ht="15.75" thickBot="1" x14ac:dyDescent="0.3">
      <c r="A77" s="1">
        <v>76</v>
      </c>
      <c r="B77" s="40" t="s">
        <v>76</v>
      </c>
      <c r="E77" s="7"/>
      <c r="M77" s="43"/>
      <c r="N77" s="43"/>
    </row>
    <row r="78" spans="1:14" x14ac:dyDescent="0.25">
      <c r="A78" s="1">
        <v>77</v>
      </c>
      <c r="B78" s="40" t="s">
        <v>50</v>
      </c>
      <c r="E78" s="5">
        <v>8</v>
      </c>
      <c r="F78" s="4">
        <v>8</v>
      </c>
      <c r="J78" s="12" t="s">
        <v>65</v>
      </c>
      <c r="K78" s="12" t="s">
        <v>71</v>
      </c>
      <c r="L78" s="13" t="s">
        <v>82</v>
      </c>
    </row>
    <row r="79" spans="1:14" x14ac:dyDescent="0.25">
      <c r="A79" s="1">
        <v>78</v>
      </c>
      <c r="B79" s="40" t="s">
        <v>74</v>
      </c>
      <c r="E79" s="5"/>
      <c r="F79" s="4"/>
      <c r="J79" s="8" t="str">
        <f>_xlfn.CONCAT(B79,B78)</f>
        <v>08b1</v>
      </c>
      <c r="K79" s="8">
        <f>HEX2DEC(J79)</f>
        <v>2225</v>
      </c>
      <c r="L79" s="17" t="str">
        <f>MID(K79,1,LEN(K79)-1)</f>
        <v>222</v>
      </c>
    </row>
    <row r="80" spans="1:14" x14ac:dyDescent="0.25">
      <c r="A80" s="1">
        <v>79</v>
      </c>
      <c r="B80" s="40" t="s">
        <v>9</v>
      </c>
      <c r="E80" s="5"/>
    </row>
    <row r="81" spans="1:14" x14ac:dyDescent="0.25">
      <c r="A81" s="1">
        <v>80</v>
      </c>
      <c r="B81" s="40" t="s">
        <v>122</v>
      </c>
      <c r="E81" s="5"/>
    </row>
    <row r="82" spans="1:14" x14ac:dyDescent="0.25">
      <c r="A82" s="1">
        <v>81</v>
      </c>
      <c r="B82" s="40" t="s">
        <v>117</v>
      </c>
      <c r="E82" s="5"/>
    </row>
    <row r="83" spans="1:14" ht="15.75" thickBot="1" x14ac:dyDescent="0.3">
      <c r="A83" s="1">
        <v>82</v>
      </c>
      <c r="B83" s="40" t="s">
        <v>76</v>
      </c>
      <c r="E83" s="5"/>
      <c r="M83" s="43"/>
      <c r="N83" s="43"/>
    </row>
    <row r="84" spans="1:14" x14ac:dyDescent="0.25">
      <c r="A84" s="1">
        <v>83</v>
      </c>
      <c r="B84" s="40" t="s">
        <v>96</v>
      </c>
      <c r="E84" s="7">
        <v>9</v>
      </c>
      <c r="F84" s="4">
        <v>7</v>
      </c>
      <c r="J84" s="12" t="s">
        <v>65</v>
      </c>
      <c r="K84" s="12" t="s">
        <v>71</v>
      </c>
      <c r="L84" s="13" t="s">
        <v>82</v>
      </c>
    </row>
    <row r="85" spans="1:14" x14ac:dyDescent="0.25">
      <c r="A85" s="1">
        <v>84</v>
      </c>
      <c r="B85" s="40" t="s">
        <v>74</v>
      </c>
      <c r="E85" s="7"/>
      <c r="F85" s="4"/>
      <c r="J85" s="8" t="str">
        <f>_xlfn.CONCAT(B85,B84)</f>
        <v>08a1</v>
      </c>
      <c r="K85" s="8">
        <f>HEX2DEC(J85)</f>
        <v>2209</v>
      </c>
      <c r="L85" s="17" t="str">
        <f>MID(K85,1,LEN(K85)-1)</f>
        <v>220</v>
      </c>
    </row>
    <row r="86" spans="1:14" x14ac:dyDescent="0.25">
      <c r="A86" s="1">
        <v>85</v>
      </c>
      <c r="B86" s="40" t="s">
        <v>9</v>
      </c>
      <c r="E86" s="7"/>
    </row>
    <row r="87" spans="1:14" x14ac:dyDescent="0.25">
      <c r="A87" s="1">
        <v>86</v>
      </c>
      <c r="B87" s="40" t="s">
        <v>123</v>
      </c>
      <c r="E87" s="7"/>
    </row>
    <row r="88" spans="1:14" x14ac:dyDescent="0.25">
      <c r="A88" s="1">
        <v>87</v>
      </c>
      <c r="B88" s="40" t="s">
        <v>117</v>
      </c>
      <c r="E88" s="7"/>
    </row>
    <row r="89" spans="1:14" ht="15.75" thickBot="1" x14ac:dyDescent="0.3">
      <c r="A89" s="1">
        <v>88</v>
      </c>
      <c r="B89" s="40" t="s">
        <v>76</v>
      </c>
      <c r="E89" s="7"/>
      <c r="M89" s="43"/>
      <c r="N89" s="43"/>
    </row>
    <row r="90" spans="1:14" x14ac:dyDescent="0.25">
      <c r="A90" s="1">
        <v>89</v>
      </c>
      <c r="B90" s="40" t="s">
        <v>124</v>
      </c>
      <c r="E90" s="5">
        <v>10</v>
      </c>
      <c r="F90" s="4">
        <v>6</v>
      </c>
      <c r="I90" s="14"/>
      <c r="J90" s="12" t="s">
        <v>65</v>
      </c>
      <c r="K90" s="12" t="s">
        <v>71</v>
      </c>
      <c r="L90" s="13" t="s">
        <v>82</v>
      </c>
    </row>
    <row r="91" spans="1:14" x14ac:dyDescent="0.25">
      <c r="A91" s="1">
        <v>90</v>
      </c>
      <c r="B91" s="40" t="s">
        <v>74</v>
      </c>
      <c r="E91" s="5"/>
      <c r="F91" s="4"/>
      <c r="I91" s="20"/>
      <c r="J91" s="8" t="str">
        <f>_xlfn.CONCAT(B91,B90)</f>
        <v>0898</v>
      </c>
      <c r="K91" s="8">
        <f>HEX2DEC(J91)</f>
        <v>2200</v>
      </c>
      <c r="L91" s="17" t="str">
        <f>MID(K91,1,LEN(K91)-1)</f>
        <v>220</v>
      </c>
    </row>
    <row r="92" spans="1:14" x14ac:dyDescent="0.25">
      <c r="A92" s="1">
        <v>91</v>
      </c>
      <c r="B92" s="40" t="s">
        <v>9</v>
      </c>
      <c r="E92" s="5"/>
    </row>
    <row r="93" spans="1:14" x14ac:dyDescent="0.25">
      <c r="A93" s="1">
        <v>92</v>
      </c>
      <c r="B93" s="40" t="s">
        <v>125</v>
      </c>
      <c r="E93" s="5"/>
    </row>
    <row r="94" spans="1:14" x14ac:dyDescent="0.25">
      <c r="A94" s="1">
        <v>93</v>
      </c>
      <c r="B94" s="40" t="s">
        <v>117</v>
      </c>
      <c r="E94" s="5"/>
    </row>
    <row r="95" spans="1:14" ht="15.75" thickBot="1" x14ac:dyDescent="0.3">
      <c r="A95" s="1">
        <v>94</v>
      </c>
      <c r="B95" s="40" t="s">
        <v>76</v>
      </c>
      <c r="E95" s="5"/>
      <c r="M95" s="43"/>
      <c r="N95" s="43"/>
    </row>
    <row r="96" spans="1:14" x14ac:dyDescent="0.25">
      <c r="A96" s="1">
        <v>95</v>
      </c>
      <c r="B96" s="40" t="s">
        <v>126</v>
      </c>
      <c r="E96" s="7">
        <v>11</v>
      </c>
      <c r="F96" s="4">
        <v>5</v>
      </c>
      <c r="J96" s="12" t="s">
        <v>65</v>
      </c>
      <c r="K96" s="12" t="s">
        <v>71</v>
      </c>
      <c r="L96" s="13" t="s">
        <v>82</v>
      </c>
    </row>
    <row r="97" spans="1:14" x14ac:dyDescent="0.25">
      <c r="A97" s="1">
        <v>96</v>
      </c>
      <c r="B97" s="40" t="s">
        <v>74</v>
      </c>
      <c r="E97" s="7"/>
      <c r="F97" s="4"/>
      <c r="J97" s="8" t="str">
        <f>_xlfn.CONCAT(B97,B96)</f>
        <v>0896</v>
      </c>
      <c r="K97" s="8">
        <f>HEX2DEC(J97)</f>
        <v>2198</v>
      </c>
      <c r="L97" s="17" t="str">
        <f>MID(K97,1,LEN(K97)-1)</f>
        <v>219</v>
      </c>
    </row>
    <row r="98" spans="1:14" x14ac:dyDescent="0.25">
      <c r="A98" s="1">
        <v>97</v>
      </c>
      <c r="B98" s="40" t="s">
        <v>9</v>
      </c>
      <c r="E98" s="7"/>
    </row>
    <row r="99" spans="1:14" x14ac:dyDescent="0.25">
      <c r="A99" s="1">
        <v>98</v>
      </c>
      <c r="B99" s="40" t="s">
        <v>5</v>
      </c>
      <c r="E99" s="7"/>
    </row>
    <row r="100" spans="1:14" x14ac:dyDescent="0.25">
      <c r="A100" s="1">
        <v>99</v>
      </c>
      <c r="B100" s="40" t="s">
        <v>117</v>
      </c>
      <c r="E100" s="7"/>
    </row>
    <row r="101" spans="1:14" ht="15.75" thickBot="1" x14ac:dyDescent="0.3">
      <c r="A101" s="1">
        <v>100</v>
      </c>
      <c r="B101" s="40" t="s">
        <v>76</v>
      </c>
      <c r="E101" s="7"/>
      <c r="M101" s="43"/>
      <c r="N101" s="43"/>
    </row>
    <row r="102" spans="1:14" x14ac:dyDescent="0.25">
      <c r="A102" s="1">
        <v>101</v>
      </c>
      <c r="B102" s="40" t="s">
        <v>93</v>
      </c>
      <c r="E102" s="5">
        <v>12</v>
      </c>
      <c r="F102" s="4">
        <v>4</v>
      </c>
      <c r="J102" s="12" t="s">
        <v>65</v>
      </c>
      <c r="K102" s="12" t="s">
        <v>71</v>
      </c>
      <c r="L102" s="13" t="s">
        <v>82</v>
      </c>
    </row>
    <row r="103" spans="1:14" x14ac:dyDescent="0.25">
      <c r="A103" s="1">
        <v>102</v>
      </c>
      <c r="B103" s="40" t="s">
        <v>74</v>
      </c>
      <c r="E103" s="5"/>
      <c r="F103" s="4"/>
      <c r="J103" s="8" t="str">
        <f>_xlfn.CONCAT(B103,B102)</f>
        <v>089c</v>
      </c>
      <c r="K103" s="8">
        <f>HEX2DEC(J103)</f>
        <v>2204</v>
      </c>
      <c r="L103" s="17" t="str">
        <f>MID(K103,1,LEN(K103)-1)</f>
        <v>220</v>
      </c>
    </row>
    <row r="104" spans="1:14" x14ac:dyDescent="0.25">
      <c r="A104" s="1">
        <v>103</v>
      </c>
      <c r="B104" s="40" t="s">
        <v>9</v>
      </c>
      <c r="E104" s="5"/>
    </row>
    <row r="105" spans="1:14" x14ac:dyDescent="0.25">
      <c r="A105" s="1">
        <v>104</v>
      </c>
      <c r="B105" s="40" t="s">
        <v>115</v>
      </c>
      <c r="D105" s="6"/>
      <c r="E105" s="5"/>
    </row>
    <row r="106" spans="1:14" x14ac:dyDescent="0.25">
      <c r="A106" s="1">
        <v>105</v>
      </c>
      <c r="B106" s="40" t="s">
        <v>118</v>
      </c>
      <c r="D106" s="6"/>
      <c r="E106" s="5"/>
    </row>
    <row r="107" spans="1:14" ht="15.75" thickBot="1" x14ac:dyDescent="0.3">
      <c r="A107" s="1">
        <v>106</v>
      </c>
      <c r="B107" s="40" t="s">
        <v>119</v>
      </c>
      <c r="D107" s="6"/>
      <c r="E107" s="5"/>
      <c r="M107" s="43"/>
      <c r="N107" s="43"/>
    </row>
    <row r="108" spans="1:14" x14ac:dyDescent="0.25">
      <c r="A108" s="1">
        <v>107</v>
      </c>
      <c r="B108" s="40" t="s">
        <v>127</v>
      </c>
      <c r="D108" s="6"/>
      <c r="E108" s="7">
        <v>13</v>
      </c>
      <c r="F108" s="4">
        <v>3</v>
      </c>
      <c r="J108" s="12" t="s">
        <v>65</v>
      </c>
      <c r="K108" s="12" t="s">
        <v>71</v>
      </c>
      <c r="L108" s="13" t="s">
        <v>82</v>
      </c>
    </row>
    <row r="109" spans="1:14" x14ac:dyDescent="0.25">
      <c r="A109" s="1">
        <v>108</v>
      </c>
      <c r="B109" s="40" t="s">
        <v>74</v>
      </c>
      <c r="D109" s="6"/>
      <c r="E109" s="7"/>
      <c r="F109" s="4"/>
      <c r="J109" s="8" t="str">
        <f>_xlfn.CONCAT(B109,B108)</f>
        <v>0890</v>
      </c>
      <c r="K109" s="8">
        <f>HEX2DEC(J109)</f>
        <v>2192</v>
      </c>
      <c r="L109" s="17" t="str">
        <f>MID(K109,1,LEN(K109)-1)</f>
        <v>219</v>
      </c>
    </row>
    <row r="110" spans="1:14" x14ac:dyDescent="0.25">
      <c r="A110" s="1">
        <v>109</v>
      </c>
      <c r="B110" s="40" t="s">
        <v>115</v>
      </c>
      <c r="D110" s="6"/>
      <c r="E110" s="7"/>
    </row>
    <row r="111" spans="1:14" x14ac:dyDescent="0.25">
      <c r="A111" s="1">
        <v>110</v>
      </c>
      <c r="B111" s="40" t="s">
        <v>128</v>
      </c>
      <c r="D111" s="6"/>
      <c r="E111" s="7"/>
    </row>
    <row r="112" spans="1:14" x14ac:dyDescent="0.25">
      <c r="A112" s="1">
        <v>111</v>
      </c>
      <c r="B112" s="40" t="s">
        <v>117</v>
      </c>
      <c r="D112" s="6"/>
      <c r="E112" s="7"/>
    </row>
    <row r="113" spans="1:14" ht="15.75" thickBot="1" x14ac:dyDescent="0.3">
      <c r="A113" s="1">
        <v>112</v>
      </c>
      <c r="B113" s="40" t="s">
        <v>76</v>
      </c>
      <c r="D113" s="6"/>
      <c r="E113" s="7"/>
      <c r="M113" s="43"/>
      <c r="N113" s="43"/>
    </row>
    <row r="114" spans="1:14" x14ac:dyDescent="0.25">
      <c r="A114" s="1">
        <v>113</v>
      </c>
      <c r="B114" s="40" t="s">
        <v>129</v>
      </c>
      <c r="D114" s="6"/>
      <c r="E114" s="5">
        <v>14</v>
      </c>
      <c r="F114" s="4">
        <v>2</v>
      </c>
      <c r="J114" s="12" t="s">
        <v>65</v>
      </c>
      <c r="K114" s="12" t="s">
        <v>71</v>
      </c>
      <c r="L114" s="13" t="s">
        <v>82</v>
      </c>
    </row>
    <row r="115" spans="1:14" x14ac:dyDescent="0.25">
      <c r="A115" s="1">
        <v>114</v>
      </c>
      <c r="B115" s="40" t="s">
        <v>74</v>
      </c>
      <c r="D115" s="6"/>
      <c r="E115" s="5"/>
      <c r="F115" s="4"/>
      <c r="J115" s="8" t="str">
        <f>_xlfn.CONCAT(B115,B114)</f>
        <v>0881</v>
      </c>
      <c r="K115" s="8">
        <f>HEX2DEC(J115)</f>
        <v>2177</v>
      </c>
      <c r="L115" s="17" t="str">
        <f>MID(K115,1,LEN(K115)-1)</f>
        <v>217</v>
      </c>
    </row>
    <row r="116" spans="1:14" x14ac:dyDescent="0.25">
      <c r="A116" s="1">
        <v>115</v>
      </c>
      <c r="B116" s="40" t="s">
        <v>115</v>
      </c>
      <c r="E116" s="5"/>
    </row>
    <row r="117" spans="1:14" x14ac:dyDescent="0.25">
      <c r="A117" s="1">
        <v>116</v>
      </c>
      <c r="B117" s="40" t="s">
        <v>130</v>
      </c>
      <c r="E117" s="5"/>
    </row>
    <row r="118" spans="1:14" x14ac:dyDescent="0.25">
      <c r="A118" s="1">
        <v>117</v>
      </c>
      <c r="B118" s="40" t="s">
        <v>117</v>
      </c>
      <c r="E118" s="5"/>
    </row>
    <row r="119" spans="1:14" ht="15.75" thickBot="1" x14ac:dyDescent="0.3">
      <c r="A119" s="1">
        <v>118</v>
      </c>
      <c r="B119" s="40" t="s">
        <v>76</v>
      </c>
      <c r="E119" s="5"/>
      <c r="M119" s="43" t="s">
        <v>109</v>
      </c>
      <c r="N119" s="43"/>
    </row>
    <row r="120" spans="1:14" x14ac:dyDescent="0.25">
      <c r="A120" s="1">
        <v>119</v>
      </c>
      <c r="B120" s="40" t="s">
        <v>22</v>
      </c>
      <c r="E120" s="7">
        <v>15</v>
      </c>
      <c r="F120" s="4">
        <v>1</v>
      </c>
      <c r="J120" s="12" t="s">
        <v>65</v>
      </c>
      <c r="K120" s="12" t="s">
        <v>71</v>
      </c>
      <c r="L120" s="13" t="s">
        <v>82</v>
      </c>
    </row>
    <row r="121" spans="1:14" x14ac:dyDescent="0.25">
      <c r="A121" s="1">
        <v>120</v>
      </c>
      <c r="B121" s="40" t="s">
        <v>74</v>
      </c>
      <c r="E121" s="7"/>
      <c r="F121" s="4"/>
      <c r="J121" s="8" t="str">
        <f>_xlfn.CONCAT(B121,B120)</f>
        <v>087c</v>
      </c>
      <c r="K121" s="8">
        <f>HEX2DEC(J121)</f>
        <v>2172</v>
      </c>
      <c r="L121" s="17" t="str">
        <f>MID(K121,1,LEN(K121)-1)</f>
        <v>217</v>
      </c>
    </row>
    <row r="122" spans="1:14" x14ac:dyDescent="0.25">
      <c r="A122" s="1">
        <v>121</v>
      </c>
      <c r="B122" s="40" t="s">
        <v>9</v>
      </c>
      <c r="E122" s="7"/>
    </row>
    <row r="123" spans="1:14" x14ac:dyDescent="0.25">
      <c r="A123" s="1">
        <v>122</v>
      </c>
      <c r="B123" s="40" t="s">
        <v>131</v>
      </c>
      <c r="E123" s="7"/>
    </row>
    <row r="124" spans="1:14" x14ac:dyDescent="0.25">
      <c r="A124" s="1">
        <v>123</v>
      </c>
      <c r="B124" s="40" t="s">
        <v>117</v>
      </c>
      <c r="E124" s="7"/>
    </row>
    <row r="125" spans="1:14" ht="15.75" thickBot="1" x14ac:dyDescent="0.3">
      <c r="A125" s="1">
        <v>124</v>
      </c>
      <c r="B125" s="40" t="s">
        <v>76</v>
      </c>
      <c r="E125" s="7"/>
      <c r="M125" s="43"/>
      <c r="N125" s="43"/>
    </row>
    <row r="126" spans="1:14" x14ac:dyDescent="0.25">
      <c r="A126" s="1">
        <v>125</v>
      </c>
      <c r="B126" s="40" t="s">
        <v>97</v>
      </c>
      <c r="D126" s="9"/>
      <c r="E126" s="10">
        <v>1</v>
      </c>
      <c r="F126" s="11">
        <v>13</v>
      </c>
      <c r="G126" s="9"/>
      <c r="H126" s="9"/>
      <c r="I126" s="9"/>
      <c r="J126" s="12" t="s">
        <v>65</v>
      </c>
      <c r="K126" s="12" t="s">
        <v>71</v>
      </c>
      <c r="L126" s="13" t="s">
        <v>82</v>
      </c>
    </row>
    <row r="127" spans="1:14" x14ac:dyDescent="0.25">
      <c r="A127" s="1">
        <v>126</v>
      </c>
      <c r="B127" s="40" t="s">
        <v>80</v>
      </c>
      <c r="D127" s="14"/>
      <c r="E127" s="15"/>
      <c r="F127" s="16"/>
      <c r="G127" s="14"/>
      <c r="H127" s="14"/>
      <c r="I127" s="14"/>
      <c r="J127" s="8" t="str">
        <f>_xlfn.CONCAT(B127,B126)</f>
        <v>032f</v>
      </c>
      <c r="K127" s="8">
        <f>HEX2DEC(J127)</f>
        <v>815</v>
      </c>
      <c r="L127" s="17" t="str">
        <f>MID(K127,1,LEN(K127)-1)</f>
        <v>81</v>
      </c>
    </row>
    <row r="128" spans="1:14" x14ac:dyDescent="0.25">
      <c r="A128" s="1">
        <v>127</v>
      </c>
      <c r="B128" s="40" t="s">
        <v>9</v>
      </c>
      <c r="D128" s="14"/>
      <c r="E128" s="15"/>
      <c r="F128" s="14"/>
      <c r="G128" s="14"/>
      <c r="H128" s="14"/>
      <c r="I128" s="14"/>
      <c r="J128" s="14"/>
      <c r="K128" s="14"/>
      <c r="L128" s="18"/>
    </row>
    <row r="129" spans="1:14" x14ac:dyDescent="0.25">
      <c r="A129" s="1">
        <v>128</v>
      </c>
      <c r="B129" s="40" t="s">
        <v>132</v>
      </c>
      <c r="D129" s="14"/>
      <c r="E129" s="15"/>
      <c r="F129" s="14"/>
      <c r="G129" s="14"/>
      <c r="H129" s="14"/>
      <c r="I129" s="14"/>
      <c r="J129" s="14"/>
      <c r="K129" s="14"/>
      <c r="L129" s="18"/>
    </row>
    <row r="130" spans="1:14" x14ac:dyDescent="0.25">
      <c r="A130" s="1">
        <v>129</v>
      </c>
      <c r="B130" s="40" t="s">
        <v>98</v>
      </c>
      <c r="D130" s="14"/>
      <c r="E130" s="15"/>
      <c r="F130" s="14"/>
      <c r="G130" s="14"/>
      <c r="H130" s="14"/>
      <c r="I130" s="14"/>
      <c r="J130" s="14"/>
      <c r="K130" s="14"/>
      <c r="L130" s="18"/>
    </row>
    <row r="131" spans="1:14" ht="15.75" thickBot="1" x14ac:dyDescent="0.3">
      <c r="A131" s="1">
        <v>130</v>
      </c>
      <c r="B131" s="40" t="s">
        <v>119</v>
      </c>
      <c r="D131" s="14"/>
      <c r="E131" s="15"/>
      <c r="F131" s="14"/>
      <c r="G131" s="14"/>
      <c r="H131" s="14"/>
      <c r="I131" s="14"/>
      <c r="J131" s="14"/>
      <c r="K131" s="14"/>
      <c r="L131" s="18"/>
      <c r="M131" s="43"/>
      <c r="N131" s="43"/>
    </row>
    <row r="132" spans="1:14" x14ac:dyDescent="0.25">
      <c r="A132" s="1">
        <v>131</v>
      </c>
      <c r="B132" s="40" t="s">
        <v>133</v>
      </c>
      <c r="D132" s="14"/>
      <c r="E132" s="19">
        <v>2</v>
      </c>
      <c r="F132" s="16">
        <v>12</v>
      </c>
      <c r="G132" s="14"/>
      <c r="H132" s="14"/>
      <c r="I132" s="14"/>
      <c r="J132" s="12" t="s">
        <v>65</v>
      </c>
      <c r="K132" s="12" t="s">
        <v>71</v>
      </c>
      <c r="L132" s="13" t="s">
        <v>82</v>
      </c>
    </row>
    <row r="133" spans="1:14" x14ac:dyDescent="0.25">
      <c r="A133" s="1">
        <v>132</v>
      </c>
      <c r="B133" s="40" t="s">
        <v>80</v>
      </c>
      <c r="D133" s="14"/>
      <c r="E133" s="19"/>
      <c r="F133" s="16"/>
      <c r="G133" s="14"/>
      <c r="H133" s="14"/>
      <c r="I133" s="14"/>
      <c r="J133" s="8" t="str">
        <f>_xlfn.CONCAT(B133,B132)</f>
        <v>0369</v>
      </c>
      <c r="K133" s="8">
        <f>HEX2DEC(J133)</f>
        <v>873</v>
      </c>
      <c r="L133" s="17" t="str">
        <f>MID(K133,1,LEN(K133)-1)</f>
        <v>87</v>
      </c>
    </row>
    <row r="134" spans="1:14" x14ac:dyDescent="0.25">
      <c r="A134" s="1">
        <v>133</v>
      </c>
      <c r="B134" s="40" t="s">
        <v>9</v>
      </c>
      <c r="D134" s="14"/>
      <c r="E134" s="19"/>
      <c r="F134" s="14"/>
      <c r="G134" s="14"/>
      <c r="H134" s="14"/>
      <c r="I134" s="14"/>
      <c r="J134" s="14"/>
      <c r="K134" s="14"/>
      <c r="L134" s="18"/>
    </row>
    <row r="135" spans="1:14" x14ac:dyDescent="0.25">
      <c r="A135" s="1">
        <v>134</v>
      </c>
      <c r="B135" s="40" t="s">
        <v>134</v>
      </c>
      <c r="D135" s="14"/>
      <c r="E135" s="19"/>
      <c r="F135" s="14"/>
      <c r="G135" s="14"/>
      <c r="H135" s="14"/>
      <c r="I135" s="14"/>
      <c r="J135" s="14"/>
      <c r="K135" s="14"/>
      <c r="L135" s="18"/>
    </row>
    <row r="136" spans="1:14" x14ac:dyDescent="0.25">
      <c r="A136" s="1">
        <v>135</v>
      </c>
      <c r="B136" s="40" t="s">
        <v>98</v>
      </c>
      <c r="D136" s="14"/>
      <c r="E136" s="19"/>
      <c r="F136" s="14"/>
      <c r="G136" s="14"/>
      <c r="H136" s="14"/>
      <c r="I136" s="14"/>
      <c r="J136" s="14"/>
      <c r="K136" s="14"/>
      <c r="L136" s="18"/>
    </row>
    <row r="137" spans="1:14" ht="15.75" thickBot="1" x14ac:dyDescent="0.3">
      <c r="A137" s="1">
        <v>136</v>
      </c>
      <c r="B137" s="40" t="s">
        <v>119</v>
      </c>
      <c r="D137" s="14"/>
      <c r="E137" s="19"/>
      <c r="F137" s="14"/>
      <c r="G137" s="14"/>
      <c r="H137" s="14"/>
      <c r="I137" s="14"/>
      <c r="J137" s="14"/>
      <c r="K137" s="14"/>
      <c r="L137" s="18"/>
      <c r="M137" s="43"/>
      <c r="N137" s="43"/>
    </row>
    <row r="138" spans="1:14" x14ac:dyDescent="0.25">
      <c r="A138" s="1">
        <v>137</v>
      </c>
      <c r="B138" s="40" t="s">
        <v>99</v>
      </c>
      <c r="D138" s="14"/>
      <c r="E138" s="15">
        <v>3</v>
      </c>
      <c r="F138" s="16">
        <v>11</v>
      </c>
      <c r="G138" s="14"/>
      <c r="H138" s="14"/>
      <c r="I138" s="14"/>
      <c r="J138" s="12" t="s">
        <v>65</v>
      </c>
      <c r="K138" s="12" t="s">
        <v>71</v>
      </c>
      <c r="L138" s="13" t="s">
        <v>82</v>
      </c>
    </row>
    <row r="139" spans="1:14" x14ac:dyDescent="0.25">
      <c r="A139" s="1">
        <v>138</v>
      </c>
      <c r="B139" s="40" t="s">
        <v>80</v>
      </c>
      <c r="D139" s="14"/>
      <c r="E139" s="15"/>
      <c r="F139" s="16"/>
      <c r="G139" s="14"/>
      <c r="H139" s="14"/>
      <c r="I139" s="14"/>
      <c r="J139" s="8" t="str">
        <f>_xlfn.CONCAT(B139,B138)</f>
        <v>039b</v>
      </c>
      <c r="K139" s="8">
        <f>HEX2DEC(J139)</f>
        <v>923</v>
      </c>
      <c r="L139" s="17" t="str">
        <f>MID(K139,1,LEN(K139)-1)</f>
        <v>92</v>
      </c>
    </row>
    <row r="140" spans="1:14" x14ac:dyDescent="0.25">
      <c r="A140" s="1">
        <v>139</v>
      </c>
      <c r="B140" s="40" t="s">
        <v>9</v>
      </c>
      <c r="D140" s="14"/>
      <c r="E140" s="15"/>
      <c r="F140" s="14"/>
      <c r="G140" s="14"/>
      <c r="H140" s="14"/>
      <c r="I140" s="14"/>
      <c r="J140" s="14"/>
      <c r="K140" s="14"/>
      <c r="L140" s="18"/>
    </row>
    <row r="141" spans="1:14" x14ac:dyDescent="0.25">
      <c r="A141" s="1">
        <v>140</v>
      </c>
      <c r="B141" s="40" t="s">
        <v>93</v>
      </c>
      <c r="D141" s="14"/>
      <c r="E141" s="15"/>
      <c r="F141" s="14"/>
      <c r="G141" s="14"/>
      <c r="H141" s="14"/>
      <c r="I141" s="14"/>
      <c r="J141" s="14"/>
      <c r="K141" s="14"/>
      <c r="L141" s="18"/>
    </row>
    <row r="142" spans="1:14" x14ac:dyDescent="0.25">
      <c r="A142" s="1">
        <v>141</v>
      </c>
      <c r="B142" s="40" t="s">
        <v>98</v>
      </c>
      <c r="D142" s="14"/>
      <c r="E142" s="15"/>
      <c r="F142" s="14"/>
      <c r="G142" s="14"/>
      <c r="H142" s="14"/>
      <c r="I142" s="14"/>
      <c r="J142" s="14"/>
      <c r="K142" s="14"/>
      <c r="L142" s="18"/>
    </row>
    <row r="143" spans="1:14" ht="15.75" thickBot="1" x14ac:dyDescent="0.3">
      <c r="A143" s="1">
        <v>142</v>
      </c>
      <c r="B143" s="40" t="s">
        <v>119</v>
      </c>
      <c r="D143" s="14"/>
      <c r="E143" s="15"/>
      <c r="F143" s="14"/>
      <c r="G143" s="14"/>
      <c r="H143" s="14"/>
      <c r="I143" s="14"/>
      <c r="J143" s="14"/>
      <c r="K143" s="14"/>
      <c r="L143" s="18"/>
      <c r="M143" s="43"/>
      <c r="N143" s="43"/>
    </row>
    <row r="144" spans="1:14" x14ac:dyDescent="0.25">
      <c r="A144" s="1">
        <v>143</v>
      </c>
      <c r="B144" s="40" t="s">
        <v>100</v>
      </c>
      <c r="D144" s="14"/>
      <c r="E144" s="19">
        <v>4</v>
      </c>
      <c r="F144" s="16">
        <v>10</v>
      </c>
      <c r="G144" s="14"/>
      <c r="H144" s="14"/>
      <c r="I144" s="14"/>
      <c r="J144" s="12" t="s">
        <v>65</v>
      </c>
      <c r="K144" s="12" t="s">
        <v>71</v>
      </c>
      <c r="L144" s="13" t="s">
        <v>82</v>
      </c>
    </row>
    <row r="145" spans="1:14" x14ac:dyDescent="0.25">
      <c r="A145" s="1">
        <v>144</v>
      </c>
      <c r="B145" s="40" t="s">
        <v>80</v>
      </c>
      <c r="D145" s="14"/>
      <c r="E145" s="19"/>
      <c r="F145" s="16"/>
      <c r="G145" s="14"/>
      <c r="H145" s="14"/>
      <c r="I145" s="14"/>
      <c r="J145" s="8" t="str">
        <f>_xlfn.CONCAT(B145,B144)</f>
        <v>035b</v>
      </c>
      <c r="K145" s="8">
        <f>HEX2DEC(J145)</f>
        <v>859</v>
      </c>
      <c r="L145" s="17" t="str">
        <f>MID(K145,1,LEN(K145)-1)</f>
        <v>85</v>
      </c>
    </row>
    <row r="146" spans="1:14" x14ac:dyDescent="0.25">
      <c r="A146" s="1">
        <v>145</v>
      </c>
      <c r="B146" s="40" t="s">
        <v>9</v>
      </c>
      <c r="D146" s="14"/>
      <c r="E146" s="19"/>
      <c r="F146" s="14"/>
      <c r="G146" s="14"/>
      <c r="H146" s="14"/>
      <c r="I146" s="14"/>
      <c r="J146" s="14"/>
      <c r="K146" s="14"/>
      <c r="L146" s="18"/>
    </row>
    <row r="147" spans="1:14" x14ac:dyDescent="0.25">
      <c r="A147" s="1">
        <v>146</v>
      </c>
      <c r="B147" s="40" t="s">
        <v>52</v>
      </c>
      <c r="D147" s="14"/>
      <c r="E147" s="19"/>
      <c r="F147" s="14"/>
      <c r="G147" s="14"/>
      <c r="H147" s="14"/>
      <c r="I147" s="14"/>
      <c r="J147" s="14"/>
      <c r="K147" s="14"/>
      <c r="L147" s="18"/>
    </row>
    <row r="148" spans="1:14" x14ac:dyDescent="0.25">
      <c r="A148" s="1">
        <v>147</v>
      </c>
      <c r="B148" s="40" t="s">
        <v>100</v>
      </c>
      <c r="D148" s="14"/>
      <c r="E148" s="19"/>
      <c r="F148" s="14"/>
      <c r="G148" s="14"/>
      <c r="H148" s="14"/>
      <c r="I148" s="14"/>
      <c r="J148" s="14"/>
      <c r="K148" s="14"/>
      <c r="L148" s="18"/>
    </row>
    <row r="149" spans="1:14" ht="15.75" thickBot="1" x14ac:dyDescent="0.3">
      <c r="A149" s="1">
        <v>148</v>
      </c>
      <c r="B149" s="40" t="s">
        <v>119</v>
      </c>
      <c r="D149" s="14"/>
      <c r="E149" s="19"/>
      <c r="F149" s="14"/>
      <c r="G149" s="14"/>
      <c r="H149" s="14"/>
      <c r="I149" s="14"/>
      <c r="J149" s="14"/>
      <c r="K149" s="14"/>
      <c r="L149" s="18"/>
      <c r="M149" s="43"/>
      <c r="N149" s="43"/>
    </row>
    <row r="150" spans="1:14" x14ac:dyDescent="0.25">
      <c r="A150" s="1">
        <v>149</v>
      </c>
      <c r="B150" s="40" t="s">
        <v>21</v>
      </c>
      <c r="D150" s="14"/>
      <c r="E150" s="15">
        <v>5</v>
      </c>
      <c r="F150" s="16">
        <v>9</v>
      </c>
      <c r="G150" s="14"/>
      <c r="H150" s="14"/>
      <c r="I150" s="14"/>
      <c r="J150" s="12" t="s">
        <v>65</v>
      </c>
      <c r="K150" s="12" t="s">
        <v>71</v>
      </c>
      <c r="L150" s="13" t="s">
        <v>82</v>
      </c>
    </row>
    <row r="151" spans="1:14" x14ac:dyDescent="0.25">
      <c r="A151" s="1">
        <v>150</v>
      </c>
      <c r="B151" s="40" t="s">
        <v>73</v>
      </c>
      <c r="D151" s="14"/>
      <c r="E151" s="15"/>
      <c r="F151" s="16"/>
      <c r="G151" s="14"/>
      <c r="H151" s="14"/>
      <c r="I151" s="14"/>
      <c r="J151" s="8" t="str">
        <f>_xlfn.CONCAT(B151,B150)</f>
        <v>02f3</v>
      </c>
      <c r="K151" s="8">
        <f>HEX2DEC(J151)</f>
        <v>755</v>
      </c>
      <c r="L151" s="17" t="str">
        <f>MID(K151,1,LEN(K151)-1)</f>
        <v>75</v>
      </c>
    </row>
    <row r="152" spans="1:14" x14ac:dyDescent="0.25">
      <c r="A152" s="1">
        <v>151</v>
      </c>
      <c r="B152" s="40" t="s">
        <v>9</v>
      </c>
      <c r="D152" s="14"/>
      <c r="E152" s="15"/>
      <c r="F152" s="14"/>
      <c r="G152" s="14"/>
      <c r="H152" s="14"/>
      <c r="I152" s="14"/>
      <c r="J152" s="14"/>
      <c r="K152" s="14"/>
      <c r="L152" s="18"/>
    </row>
    <row r="153" spans="1:14" x14ac:dyDescent="0.25">
      <c r="A153" s="1">
        <v>152</v>
      </c>
      <c r="B153" s="40" t="s">
        <v>48</v>
      </c>
      <c r="D153" s="14"/>
      <c r="E153" s="15"/>
      <c r="F153" s="14"/>
      <c r="G153" s="14"/>
      <c r="H153" s="14"/>
      <c r="I153" s="14"/>
      <c r="J153" s="14"/>
      <c r="K153" s="14"/>
      <c r="L153" s="18"/>
    </row>
    <row r="154" spans="1:14" x14ac:dyDescent="0.25">
      <c r="A154" s="1">
        <v>153</v>
      </c>
      <c r="B154" s="40" t="s">
        <v>100</v>
      </c>
      <c r="D154" s="14"/>
      <c r="E154" s="15"/>
      <c r="F154" s="14"/>
      <c r="G154" s="14"/>
      <c r="H154" s="14"/>
      <c r="I154" s="14"/>
      <c r="J154" s="14"/>
      <c r="K154" s="14"/>
      <c r="L154" s="18"/>
    </row>
    <row r="155" spans="1:14" ht="15.75" thickBot="1" x14ac:dyDescent="0.3">
      <c r="A155" s="1">
        <v>154</v>
      </c>
      <c r="B155" s="40" t="s">
        <v>119</v>
      </c>
      <c r="D155" s="14"/>
      <c r="E155" s="15"/>
      <c r="F155" s="14"/>
      <c r="G155" s="14"/>
      <c r="H155" s="14"/>
      <c r="I155" s="14"/>
      <c r="J155" s="14"/>
      <c r="K155" s="14"/>
      <c r="L155" s="18"/>
      <c r="M155" s="43"/>
      <c r="N155" s="43"/>
    </row>
    <row r="156" spans="1:14" x14ac:dyDescent="0.25">
      <c r="A156" s="1">
        <v>155</v>
      </c>
      <c r="B156" s="40" t="s">
        <v>101</v>
      </c>
      <c r="D156" s="14"/>
      <c r="E156" s="19">
        <v>6</v>
      </c>
      <c r="F156" s="16">
        <v>8</v>
      </c>
      <c r="G156" s="14"/>
      <c r="H156" s="14"/>
      <c r="I156" s="14"/>
      <c r="J156" s="12" t="s">
        <v>65</v>
      </c>
      <c r="K156" s="12" t="s">
        <v>71</v>
      </c>
      <c r="L156" s="13" t="s">
        <v>82</v>
      </c>
    </row>
    <row r="157" spans="1:14" x14ac:dyDescent="0.25">
      <c r="A157" s="1">
        <v>156</v>
      </c>
      <c r="B157" s="40" t="s">
        <v>73</v>
      </c>
      <c r="D157" s="14"/>
      <c r="E157" s="19"/>
      <c r="F157" s="16"/>
      <c r="G157" s="14"/>
      <c r="H157" s="14"/>
      <c r="I157" s="14"/>
      <c r="J157" s="8" t="str">
        <f>_xlfn.CONCAT(B157,B156)</f>
        <v>02d2</v>
      </c>
      <c r="K157" s="8">
        <f>HEX2DEC(J157)</f>
        <v>722</v>
      </c>
      <c r="L157" s="17" t="str">
        <f>MID(K157,1,LEN(K157)-1)</f>
        <v>72</v>
      </c>
    </row>
    <row r="158" spans="1:14" x14ac:dyDescent="0.25">
      <c r="A158" s="1">
        <v>157</v>
      </c>
      <c r="B158" s="40" t="s">
        <v>9</v>
      </c>
      <c r="D158" s="14"/>
      <c r="E158" s="19"/>
      <c r="F158" s="14"/>
      <c r="G158" s="14"/>
      <c r="H158" s="14"/>
      <c r="I158" s="14"/>
      <c r="J158" s="14"/>
      <c r="K158" s="14"/>
      <c r="L158" s="18"/>
    </row>
    <row r="159" spans="1:14" x14ac:dyDescent="0.25">
      <c r="A159" s="1">
        <v>158</v>
      </c>
      <c r="B159" s="40" t="s">
        <v>27</v>
      </c>
      <c r="D159" s="14"/>
      <c r="E159" s="19"/>
      <c r="F159" s="14"/>
      <c r="G159" s="14"/>
      <c r="H159" s="14"/>
      <c r="I159" s="14"/>
      <c r="J159" s="14"/>
      <c r="K159" s="14"/>
      <c r="L159" s="18"/>
    </row>
    <row r="160" spans="1:14" x14ac:dyDescent="0.25">
      <c r="A160" s="1">
        <v>159</v>
      </c>
      <c r="B160" s="40" t="s">
        <v>100</v>
      </c>
      <c r="D160" s="14"/>
      <c r="E160" s="19"/>
      <c r="F160" s="14"/>
      <c r="G160" s="14"/>
      <c r="H160" s="14"/>
      <c r="I160" s="14"/>
      <c r="J160" s="14"/>
      <c r="K160" s="14"/>
      <c r="L160" s="18"/>
    </row>
    <row r="161" spans="1:14" ht="15.75" thickBot="1" x14ac:dyDescent="0.3">
      <c r="A161" s="1">
        <v>160</v>
      </c>
      <c r="B161" s="40" t="s">
        <v>119</v>
      </c>
      <c r="D161" s="14"/>
      <c r="E161" s="19"/>
      <c r="F161" s="14"/>
      <c r="G161" s="14"/>
      <c r="H161" s="14"/>
      <c r="I161" s="14"/>
      <c r="J161" s="14"/>
      <c r="K161" s="14"/>
      <c r="L161" s="18"/>
      <c r="M161" s="43"/>
      <c r="N161" s="43"/>
    </row>
    <row r="162" spans="1:14" x14ac:dyDescent="0.25">
      <c r="A162" s="1">
        <v>161</v>
      </c>
      <c r="B162" s="40" t="s">
        <v>135</v>
      </c>
      <c r="D162" s="14"/>
      <c r="E162" s="15">
        <v>7</v>
      </c>
      <c r="F162" s="16">
        <v>7</v>
      </c>
      <c r="G162" s="14"/>
      <c r="H162" s="14"/>
      <c r="I162" s="14"/>
      <c r="J162" s="12" t="s">
        <v>65</v>
      </c>
      <c r="K162" s="12" t="s">
        <v>71</v>
      </c>
      <c r="L162" s="13" t="s">
        <v>82</v>
      </c>
    </row>
    <row r="163" spans="1:14" x14ac:dyDescent="0.25">
      <c r="A163" s="1">
        <v>162</v>
      </c>
      <c r="B163" s="40" t="s">
        <v>80</v>
      </c>
      <c r="D163" s="14"/>
      <c r="E163" s="15"/>
      <c r="F163" s="16"/>
      <c r="G163" s="14"/>
      <c r="H163" s="14"/>
      <c r="I163" s="14"/>
      <c r="J163" s="8" t="str">
        <f>_xlfn.CONCAT(B163,B162)</f>
        <v>0322</v>
      </c>
      <c r="K163" s="8">
        <f>HEX2DEC(J163)</f>
        <v>802</v>
      </c>
      <c r="L163" s="17" t="str">
        <f>MID(K163,1,LEN(K163)-1)</f>
        <v>80</v>
      </c>
    </row>
    <row r="164" spans="1:14" x14ac:dyDescent="0.25">
      <c r="A164" s="1">
        <v>163</v>
      </c>
      <c r="B164" s="40" t="s">
        <v>9</v>
      </c>
      <c r="D164" s="14"/>
      <c r="E164" s="15"/>
      <c r="F164" s="14"/>
      <c r="G164" s="14"/>
      <c r="H164" s="14"/>
      <c r="I164" s="14"/>
      <c r="J164" s="14"/>
      <c r="K164" s="14"/>
      <c r="L164" s="18"/>
    </row>
    <row r="165" spans="1:14" x14ac:dyDescent="0.25">
      <c r="A165" s="1">
        <v>164</v>
      </c>
      <c r="B165" s="40" t="s">
        <v>93</v>
      </c>
      <c r="D165" s="14"/>
      <c r="E165" s="15"/>
      <c r="F165" s="14"/>
      <c r="G165" s="14"/>
      <c r="H165" s="14"/>
      <c r="I165" s="14"/>
      <c r="J165" s="14"/>
      <c r="K165" s="14"/>
      <c r="L165" s="18"/>
    </row>
    <row r="166" spans="1:14" x14ac:dyDescent="0.25">
      <c r="A166" s="1">
        <v>165</v>
      </c>
      <c r="B166" s="40" t="s">
        <v>98</v>
      </c>
      <c r="D166" s="14"/>
      <c r="E166" s="15"/>
      <c r="F166" s="14"/>
      <c r="G166" s="14"/>
      <c r="H166" s="14"/>
      <c r="I166" s="14"/>
      <c r="J166" s="14"/>
      <c r="K166" s="14"/>
      <c r="L166" s="18"/>
    </row>
    <row r="167" spans="1:14" ht="15.75" thickBot="1" x14ac:dyDescent="0.3">
      <c r="A167" s="1">
        <v>166</v>
      </c>
      <c r="B167" s="40" t="s">
        <v>119</v>
      </c>
      <c r="D167" s="14"/>
      <c r="E167" s="15"/>
      <c r="F167" s="14"/>
      <c r="G167" s="14"/>
      <c r="H167" s="14"/>
      <c r="I167" s="14"/>
      <c r="J167" s="14"/>
      <c r="K167" s="14"/>
      <c r="L167" s="18"/>
      <c r="M167" s="43"/>
      <c r="N167" s="43"/>
    </row>
    <row r="168" spans="1:14" x14ac:dyDescent="0.25">
      <c r="A168" s="1">
        <v>167</v>
      </c>
      <c r="B168" s="40" t="s">
        <v>41</v>
      </c>
      <c r="D168" s="14"/>
      <c r="E168" s="19">
        <v>8</v>
      </c>
      <c r="F168" s="16">
        <v>6</v>
      </c>
      <c r="G168" s="14"/>
      <c r="H168" s="14"/>
      <c r="I168" s="14"/>
      <c r="J168" s="12" t="s">
        <v>65</v>
      </c>
      <c r="K168" s="12" t="s">
        <v>71</v>
      </c>
      <c r="L168" s="13" t="s">
        <v>82</v>
      </c>
    </row>
    <row r="169" spans="1:14" x14ac:dyDescent="0.25">
      <c r="A169" s="1">
        <v>168</v>
      </c>
      <c r="B169" s="40" t="s">
        <v>80</v>
      </c>
      <c r="D169" s="14"/>
      <c r="E169" s="19"/>
      <c r="F169" s="16"/>
      <c r="G169" s="14"/>
      <c r="H169" s="14"/>
      <c r="I169" s="14"/>
      <c r="J169" s="8" t="str">
        <f>_xlfn.CONCAT(B169,B168)</f>
        <v>03dc</v>
      </c>
      <c r="K169" s="8">
        <f>HEX2DEC(J169)</f>
        <v>988</v>
      </c>
      <c r="L169" s="17" t="str">
        <f>MID(K169,1,LEN(K169)-1)</f>
        <v>98</v>
      </c>
    </row>
    <row r="170" spans="1:14" x14ac:dyDescent="0.25">
      <c r="A170" s="1">
        <v>169</v>
      </c>
      <c r="B170" s="40" t="s">
        <v>9</v>
      </c>
      <c r="D170" s="14"/>
      <c r="E170" s="19"/>
      <c r="F170" s="14"/>
      <c r="G170" s="14"/>
      <c r="H170" s="14"/>
      <c r="I170" s="14"/>
      <c r="J170" s="14"/>
      <c r="K170" s="14"/>
      <c r="L170" s="18"/>
    </row>
    <row r="171" spans="1:14" x14ac:dyDescent="0.25">
      <c r="A171" s="1">
        <v>170</v>
      </c>
      <c r="B171" s="40" t="s">
        <v>136</v>
      </c>
      <c r="D171" s="14"/>
      <c r="E171" s="19"/>
      <c r="F171" s="14"/>
      <c r="G171" s="14"/>
      <c r="H171" s="14"/>
      <c r="I171" s="14"/>
      <c r="J171" s="14"/>
      <c r="K171" s="14"/>
      <c r="L171" s="18"/>
    </row>
    <row r="172" spans="1:14" x14ac:dyDescent="0.25">
      <c r="A172" s="1">
        <v>171</v>
      </c>
      <c r="B172" s="40" t="s">
        <v>98</v>
      </c>
      <c r="D172" s="14"/>
      <c r="E172" s="19"/>
      <c r="F172" s="14"/>
      <c r="G172" s="14"/>
      <c r="H172" s="14"/>
      <c r="I172" s="14"/>
      <c r="J172" s="14"/>
      <c r="K172" s="14"/>
      <c r="L172" s="18"/>
    </row>
    <row r="173" spans="1:14" ht="15.75" thickBot="1" x14ac:dyDescent="0.3">
      <c r="A173" s="1">
        <v>172</v>
      </c>
      <c r="B173" s="40" t="s">
        <v>119</v>
      </c>
      <c r="D173" s="14"/>
      <c r="E173" s="19"/>
      <c r="F173" s="14"/>
      <c r="G173" s="14"/>
      <c r="H173" s="14"/>
      <c r="I173" s="14"/>
      <c r="J173" s="14"/>
      <c r="K173" s="14"/>
      <c r="L173" s="18"/>
      <c r="M173" s="43"/>
      <c r="N173" s="43"/>
    </row>
    <row r="174" spans="1:14" x14ac:dyDescent="0.25">
      <c r="A174" s="1">
        <v>173</v>
      </c>
      <c r="B174" s="40" t="s">
        <v>6</v>
      </c>
      <c r="D174" s="14"/>
      <c r="E174" s="15">
        <v>9</v>
      </c>
      <c r="F174" s="16">
        <v>5</v>
      </c>
      <c r="G174" s="14"/>
      <c r="H174" s="14"/>
      <c r="I174" s="14"/>
      <c r="J174" s="12" t="s">
        <v>65</v>
      </c>
      <c r="K174" s="12" t="s">
        <v>71</v>
      </c>
      <c r="L174" s="13" t="s">
        <v>82</v>
      </c>
    </row>
    <row r="175" spans="1:14" x14ac:dyDescent="0.25">
      <c r="A175" s="1">
        <v>174</v>
      </c>
      <c r="B175" s="40" t="s">
        <v>72</v>
      </c>
      <c r="D175" s="14"/>
      <c r="E175" s="15"/>
      <c r="F175" s="16"/>
      <c r="G175" s="14"/>
      <c r="H175" s="14"/>
      <c r="I175" s="14"/>
      <c r="J175" s="8" t="str">
        <f>_xlfn.CONCAT(B175,B174)</f>
        <v>050b</v>
      </c>
      <c r="K175" s="8">
        <f>HEX2DEC(J175)</f>
        <v>1291</v>
      </c>
      <c r="L175" s="17" t="str">
        <f>MID(K175,1,LEN(K175)-1)</f>
        <v>129</v>
      </c>
    </row>
    <row r="176" spans="1:14" x14ac:dyDescent="0.25">
      <c r="A176" s="1">
        <v>175</v>
      </c>
      <c r="B176" s="40" t="s">
        <v>9</v>
      </c>
      <c r="D176" s="14"/>
      <c r="E176" s="15"/>
      <c r="F176" s="14"/>
      <c r="G176" s="14"/>
      <c r="H176" s="14"/>
      <c r="I176" s="14"/>
      <c r="J176" s="14"/>
      <c r="K176" s="14"/>
      <c r="L176" s="18"/>
    </row>
    <row r="177" spans="1:14" x14ac:dyDescent="0.25">
      <c r="A177" s="1">
        <v>176</v>
      </c>
      <c r="B177" s="40" t="s">
        <v>40</v>
      </c>
      <c r="D177" s="14"/>
      <c r="E177" s="15"/>
      <c r="F177" s="14"/>
      <c r="G177" s="14"/>
      <c r="H177" s="14"/>
      <c r="I177" s="14"/>
      <c r="J177" s="14"/>
      <c r="K177" s="14"/>
      <c r="L177" s="18"/>
    </row>
    <row r="178" spans="1:14" x14ac:dyDescent="0.25">
      <c r="A178" s="1">
        <v>177</v>
      </c>
      <c r="B178" s="40" t="s">
        <v>100</v>
      </c>
      <c r="D178" s="14"/>
      <c r="E178" s="15"/>
      <c r="F178" s="14"/>
      <c r="G178" s="14"/>
      <c r="H178" s="14"/>
      <c r="I178" s="14"/>
      <c r="J178" s="14"/>
      <c r="K178" s="14"/>
      <c r="L178" s="18"/>
    </row>
    <row r="179" spans="1:14" ht="15.75" thickBot="1" x14ac:dyDescent="0.3">
      <c r="A179" s="1">
        <v>178</v>
      </c>
      <c r="B179" s="40" t="s">
        <v>119</v>
      </c>
      <c r="D179" s="14"/>
      <c r="E179" s="15"/>
      <c r="F179" s="14"/>
      <c r="G179" s="14"/>
      <c r="H179" s="14"/>
      <c r="I179" s="14"/>
      <c r="J179" s="14"/>
      <c r="K179" s="14"/>
      <c r="L179" s="18"/>
      <c r="M179" s="43"/>
      <c r="N179" s="43"/>
    </row>
    <row r="180" spans="1:14" x14ac:dyDescent="0.25">
      <c r="A180" s="1">
        <v>179</v>
      </c>
      <c r="B180" s="40" t="s">
        <v>133</v>
      </c>
      <c r="D180" s="14"/>
      <c r="E180" s="19">
        <v>10</v>
      </c>
      <c r="F180" s="16">
        <v>4</v>
      </c>
      <c r="G180" s="14"/>
      <c r="H180" s="14"/>
      <c r="I180" s="14"/>
      <c r="J180" s="12" t="s">
        <v>65</v>
      </c>
      <c r="K180" s="12" t="s">
        <v>71</v>
      </c>
      <c r="L180" s="13" t="s">
        <v>82</v>
      </c>
    </row>
    <row r="181" spans="1:14" x14ac:dyDescent="0.25">
      <c r="A181" s="1">
        <v>180</v>
      </c>
      <c r="B181" s="40" t="s">
        <v>75</v>
      </c>
      <c r="D181" s="14"/>
      <c r="E181" s="19"/>
      <c r="F181" s="16"/>
      <c r="G181" s="14"/>
      <c r="H181" s="14"/>
      <c r="I181" s="14"/>
      <c r="J181" s="8" t="str">
        <f>_xlfn.CONCAT(B181,B180)</f>
        <v>0669</v>
      </c>
      <c r="K181" s="8">
        <f>HEX2DEC(J181)</f>
        <v>1641</v>
      </c>
      <c r="L181" s="17" t="str">
        <f>MID(K181,1,LEN(K181)-1)</f>
        <v>164</v>
      </c>
    </row>
    <row r="182" spans="1:14" x14ac:dyDescent="0.25">
      <c r="A182" s="1">
        <v>181</v>
      </c>
      <c r="B182" s="40" t="s">
        <v>9</v>
      </c>
      <c r="D182" s="14"/>
      <c r="E182" s="19"/>
      <c r="F182" s="14"/>
      <c r="G182" s="14"/>
      <c r="H182" s="14"/>
      <c r="I182" s="14"/>
      <c r="J182" s="14"/>
      <c r="K182" s="14"/>
      <c r="L182" s="18"/>
    </row>
    <row r="183" spans="1:14" x14ac:dyDescent="0.25">
      <c r="A183" s="1">
        <v>182</v>
      </c>
      <c r="B183" s="40" t="s">
        <v>119</v>
      </c>
      <c r="D183" s="14"/>
      <c r="E183" s="19"/>
      <c r="F183" s="14"/>
      <c r="G183" s="14"/>
      <c r="H183" s="14"/>
      <c r="I183" s="14"/>
      <c r="J183" s="14"/>
      <c r="K183" s="14"/>
      <c r="L183" s="18"/>
    </row>
    <row r="184" spans="1:14" x14ac:dyDescent="0.25">
      <c r="A184" s="1">
        <v>183</v>
      </c>
      <c r="B184" s="40" t="s">
        <v>98</v>
      </c>
      <c r="D184" s="14"/>
      <c r="E184" s="19"/>
      <c r="F184" s="14"/>
      <c r="G184" s="14"/>
      <c r="H184" s="14"/>
      <c r="I184" s="14"/>
      <c r="J184" s="14"/>
      <c r="K184" s="14"/>
      <c r="L184" s="18"/>
    </row>
    <row r="185" spans="1:14" ht="15.75" thickBot="1" x14ac:dyDescent="0.3">
      <c r="A185" s="1">
        <v>184</v>
      </c>
      <c r="B185" s="40" t="s">
        <v>119</v>
      </c>
      <c r="D185" s="14"/>
      <c r="E185" s="19"/>
      <c r="F185" s="14"/>
      <c r="G185" s="14"/>
      <c r="H185" s="14"/>
      <c r="I185" s="14"/>
      <c r="J185" s="14"/>
      <c r="K185" s="14"/>
      <c r="L185" s="18"/>
      <c r="M185" s="43"/>
      <c r="N185" s="43"/>
    </row>
    <row r="186" spans="1:14" x14ac:dyDescent="0.25">
      <c r="A186" s="1">
        <v>185</v>
      </c>
      <c r="B186" s="40" t="s">
        <v>137</v>
      </c>
      <c r="D186" s="14"/>
      <c r="E186" s="15">
        <v>11</v>
      </c>
      <c r="F186" s="16">
        <v>3</v>
      </c>
      <c r="G186" s="14"/>
      <c r="H186" s="14"/>
      <c r="I186" s="14"/>
      <c r="J186" s="12" t="s">
        <v>65</v>
      </c>
      <c r="K186" s="12" t="s">
        <v>71</v>
      </c>
      <c r="L186" s="13" t="s">
        <v>82</v>
      </c>
    </row>
    <row r="187" spans="1:14" x14ac:dyDescent="0.25">
      <c r="A187" s="1">
        <v>186</v>
      </c>
      <c r="B187" s="40" t="s">
        <v>77</v>
      </c>
      <c r="D187" s="14"/>
      <c r="E187" s="15"/>
      <c r="F187" s="16"/>
      <c r="G187" s="14"/>
      <c r="H187" s="14"/>
      <c r="I187" s="14"/>
      <c r="J187" s="8" t="str">
        <f>_xlfn.CONCAT(B187,B186)</f>
        <v>0782</v>
      </c>
      <c r="K187" s="8">
        <f>HEX2DEC(J187)</f>
        <v>1922</v>
      </c>
      <c r="L187" s="17" t="str">
        <f>MID(K187,1,LEN(K187)-1)</f>
        <v>192</v>
      </c>
    </row>
    <row r="188" spans="1:14" x14ac:dyDescent="0.25">
      <c r="A188" s="1">
        <v>187</v>
      </c>
      <c r="B188" s="40" t="s">
        <v>9</v>
      </c>
      <c r="D188" s="14"/>
      <c r="E188" s="15"/>
      <c r="F188" s="14"/>
      <c r="G188" s="14"/>
      <c r="H188" s="14"/>
      <c r="I188" s="14"/>
      <c r="J188" s="14"/>
      <c r="K188" s="14"/>
      <c r="L188" s="18"/>
    </row>
    <row r="189" spans="1:14" x14ac:dyDescent="0.25">
      <c r="A189" s="1">
        <v>188</v>
      </c>
      <c r="B189" s="40" t="s">
        <v>138</v>
      </c>
      <c r="D189" s="14"/>
      <c r="E189" s="15"/>
      <c r="F189" s="14"/>
      <c r="G189" s="14"/>
      <c r="H189" s="14"/>
      <c r="I189" s="14"/>
      <c r="J189" s="14"/>
      <c r="K189" s="14"/>
      <c r="L189" s="18"/>
    </row>
    <row r="190" spans="1:14" x14ac:dyDescent="0.25">
      <c r="A190" s="1">
        <v>189</v>
      </c>
      <c r="B190" s="40" t="s">
        <v>100</v>
      </c>
      <c r="D190" s="14"/>
      <c r="E190" s="15"/>
      <c r="F190" s="14"/>
      <c r="G190" s="14"/>
      <c r="H190" s="14"/>
      <c r="I190" s="14"/>
      <c r="J190" s="14"/>
      <c r="K190" s="14"/>
      <c r="L190" s="18"/>
    </row>
    <row r="191" spans="1:14" ht="15.75" thickBot="1" x14ac:dyDescent="0.3">
      <c r="A191" s="1">
        <v>190</v>
      </c>
      <c r="B191" s="40" t="s">
        <v>119</v>
      </c>
      <c r="D191" s="14"/>
      <c r="E191" s="15"/>
      <c r="F191" s="14"/>
      <c r="G191" s="14"/>
      <c r="H191" s="14"/>
      <c r="I191" s="14"/>
      <c r="J191" s="14"/>
      <c r="K191" s="14"/>
      <c r="L191" s="18"/>
      <c r="M191" s="43"/>
      <c r="N191" s="43"/>
    </row>
    <row r="192" spans="1:14" x14ac:dyDescent="0.25">
      <c r="A192" s="1">
        <v>191</v>
      </c>
      <c r="B192" s="40" t="s">
        <v>139</v>
      </c>
      <c r="D192" s="14"/>
      <c r="E192" s="19">
        <v>12</v>
      </c>
      <c r="F192" s="16">
        <v>2</v>
      </c>
      <c r="G192" s="14"/>
      <c r="H192" s="14"/>
      <c r="I192" s="14"/>
      <c r="J192" s="12" t="s">
        <v>65</v>
      </c>
      <c r="K192" s="12" t="s">
        <v>71</v>
      </c>
      <c r="L192" s="13" t="s">
        <v>82</v>
      </c>
    </row>
    <row r="193" spans="1:14" x14ac:dyDescent="0.25">
      <c r="A193" s="1">
        <v>192</v>
      </c>
      <c r="B193" s="40" t="s">
        <v>74</v>
      </c>
      <c r="D193" s="14"/>
      <c r="E193" s="19"/>
      <c r="F193" s="16"/>
      <c r="G193" s="14"/>
      <c r="H193" s="14"/>
      <c r="I193" s="14"/>
      <c r="J193" s="8" t="str">
        <f>_xlfn.CONCAT(B193,B192)</f>
        <v>0893</v>
      </c>
      <c r="K193" s="8">
        <f>HEX2DEC(J193)</f>
        <v>2195</v>
      </c>
      <c r="L193" s="17" t="str">
        <f>MID(K193,1,LEN(K193)-1)</f>
        <v>219</v>
      </c>
    </row>
    <row r="194" spans="1:14" x14ac:dyDescent="0.25">
      <c r="A194" s="1">
        <v>193</v>
      </c>
      <c r="B194" s="40" t="s">
        <v>9</v>
      </c>
      <c r="D194" s="14"/>
      <c r="E194" s="19"/>
      <c r="F194" s="14"/>
      <c r="G194" s="14"/>
      <c r="H194" s="14"/>
      <c r="I194" s="14"/>
      <c r="J194" s="14"/>
      <c r="K194" s="14"/>
      <c r="L194" s="18"/>
    </row>
    <row r="195" spans="1:14" x14ac:dyDescent="0.25">
      <c r="A195" s="1">
        <v>194</v>
      </c>
      <c r="B195" s="40" t="s">
        <v>115</v>
      </c>
      <c r="D195" s="14"/>
      <c r="E195" s="19"/>
      <c r="F195" s="14"/>
      <c r="G195" s="14"/>
      <c r="H195" s="14"/>
      <c r="I195" s="14"/>
      <c r="J195" s="14"/>
      <c r="K195" s="14"/>
      <c r="L195" s="18"/>
    </row>
    <row r="196" spans="1:14" x14ac:dyDescent="0.25">
      <c r="A196" s="1">
        <v>195</v>
      </c>
      <c r="B196" s="40" t="s">
        <v>61</v>
      </c>
      <c r="D196" s="14"/>
      <c r="E196" s="19"/>
      <c r="F196" s="14"/>
      <c r="G196" s="14"/>
      <c r="H196" s="14"/>
      <c r="I196" s="14"/>
      <c r="J196" s="14"/>
      <c r="K196" s="14"/>
      <c r="L196" s="18"/>
    </row>
    <row r="197" spans="1:14" ht="15.75" thickBot="1" x14ac:dyDescent="0.3">
      <c r="A197" s="1">
        <v>196</v>
      </c>
      <c r="B197" s="40" t="s">
        <v>119</v>
      </c>
      <c r="D197" s="14"/>
      <c r="E197" s="19"/>
      <c r="F197" s="14"/>
      <c r="G197" s="14"/>
      <c r="H197" s="14"/>
      <c r="I197" s="14"/>
      <c r="J197" s="14"/>
      <c r="K197" s="14"/>
      <c r="L197" s="18"/>
      <c r="M197" s="43"/>
      <c r="N197" s="43"/>
    </row>
    <row r="198" spans="1:14" x14ac:dyDescent="0.25">
      <c r="A198" s="1">
        <v>197</v>
      </c>
      <c r="B198" s="40" t="s">
        <v>29</v>
      </c>
      <c r="D198" s="14"/>
      <c r="E198" s="15">
        <v>13</v>
      </c>
      <c r="F198" s="16">
        <v>1</v>
      </c>
      <c r="G198" s="14"/>
      <c r="H198" s="14" t="s">
        <v>106</v>
      </c>
      <c r="I198" s="14" t="s">
        <v>88</v>
      </c>
      <c r="J198" s="12" t="s">
        <v>65</v>
      </c>
      <c r="K198" s="12" t="s">
        <v>71</v>
      </c>
      <c r="L198" s="13" t="s">
        <v>82</v>
      </c>
    </row>
    <row r="199" spans="1:14" x14ac:dyDescent="0.25">
      <c r="A199" s="1">
        <v>198</v>
      </c>
      <c r="B199" s="40" t="s">
        <v>74</v>
      </c>
      <c r="D199" s="14"/>
      <c r="E199" s="15"/>
      <c r="F199" s="16"/>
      <c r="G199" s="14"/>
      <c r="H199" s="14"/>
      <c r="I199" s="20">
        <f>HEX2DEC(B29)</f>
        <v>13</v>
      </c>
      <c r="J199" s="8" t="str">
        <f>_xlfn.CONCAT(B199,B198)</f>
        <v>08a0</v>
      </c>
      <c r="K199" s="8">
        <f>HEX2DEC(J199)</f>
        <v>2208</v>
      </c>
      <c r="L199" s="17" t="str">
        <f>MID(K199,1,LEN(K199)-1)</f>
        <v>220</v>
      </c>
    </row>
    <row r="200" spans="1:14" x14ac:dyDescent="0.25">
      <c r="A200" s="1">
        <v>199</v>
      </c>
      <c r="B200" s="40" t="s">
        <v>9</v>
      </c>
      <c r="D200" s="14"/>
      <c r="E200" s="15"/>
      <c r="F200" s="14"/>
      <c r="G200" s="14"/>
      <c r="H200" s="14"/>
      <c r="I200" s="14"/>
      <c r="J200" s="14"/>
      <c r="K200" s="14"/>
      <c r="L200" s="18"/>
    </row>
    <row r="201" spans="1:14" x14ac:dyDescent="0.25">
      <c r="A201" s="1">
        <v>200</v>
      </c>
      <c r="B201" s="40" t="s">
        <v>22</v>
      </c>
      <c r="D201" s="14"/>
      <c r="E201" s="15"/>
      <c r="F201" s="14"/>
      <c r="G201" s="14"/>
      <c r="H201" s="14"/>
      <c r="I201" s="14"/>
      <c r="J201" s="14"/>
      <c r="K201" s="14"/>
      <c r="L201" s="18"/>
    </row>
    <row r="202" spans="1:14" x14ac:dyDescent="0.25">
      <c r="A202" s="1">
        <v>201</v>
      </c>
      <c r="B202" s="40" t="s">
        <v>118</v>
      </c>
      <c r="D202" s="14"/>
      <c r="E202" s="15"/>
      <c r="F202" s="14"/>
      <c r="G202" s="14"/>
      <c r="H202" s="14"/>
      <c r="I202" s="14"/>
      <c r="J202" s="14"/>
      <c r="K202" s="14"/>
      <c r="L202" s="18"/>
    </row>
    <row r="203" spans="1:14" ht="15.75" thickBot="1" x14ac:dyDescent="0.3">
      <c r="A203" s="1">
        <v>202</v>
      </c>
      <c r="B203" s="40" t="s">
        <v>119</v>
      </c>
      <c r="D203" s="14"/>
      <c r="E203" s="15"/>
      <c r="F203" s="14"/>
      <c r="G203" s="14"/>
      <c r="H203" s="14"/>
      <c r="I203" s="14"/>
      <c r="J203" s="14"/>
      <c r="K203" s="14"/>
      <c r="L203" s="18"/>
      <c r="M203" s="43"/>
      <c r="N203" s="43"/>
    </row>
    <row r="204" spans="1:14" x14ac:dyDescent="0.25">
      <c r="A204" s="1">
        <v>203</v>
      </c>
      <c r="B204" s="40" t="s">
        <v>5</v>
      </c>
      <c r="D204" s="14"/>
      <c r="E204" s="19">
        <v>14</v>
      </c>
      <c r="F204" s="16">
        <v>32</v>
      </c>
      <c r="G204" s="14"/>
      <c r="H204" s="14"/>
      <c r="I204" s="14"/>
      <c r="J204" s="12" t="s">
        <v>65</v>
      </c>
      <c r="K204" s="12" t="s">
        <v>71</v>
      </c>
      <c r="L204" s="13" t="s">
        <v>82</v>
      </c>
    </row>
    <row r="205" spans="1:14" x14ac:dyDescent="0.25">
      <c r="A205" s="1">
        <v>204</v>
      </c>
      <c r="B205" s="40" t="s">
        <v>78</v>
      </c>
      <c r="D205" s="14"/>
      <c r="E205" s="19"/>
      <c r="F205" s="16"/>
      <c r="G205" s="14"/>
      <c r="H205" s="14"/>
      <c r="I205" s="14"/>
      <c r="J205" s="8" t="str">
        <f>_xlfn.CONCAT(B205,B204)</f>
        <v>048c</v>
      </c>
      <c r="K205" s="8">
        <f>HEX2DEC(J205)</f>
        <v>1164</v>
      </c>
      <c r="L205" s="17" t="str">
        <f>MID(K205,1,LEN(K205)-1)</f>
        <v>116</v>
      </c>
    </row>
    <row r="206" spans="1:14" x14ac:dyDescent="0.25">
      <c r="A206" s="1">
        <v>205</v>
      </c>
      <c r="B206" s="40" t="s">
        <v>9</v>
      </c>
      <c r="D206" s="14"/>
      <c r="E206" s="19"/>
      <c r="F206" s="14"/>
      <c r="G206" s="14"/>
      <c r="H206" s="14"/>
      <c r="I206" s="14"/>
      <c r="J206" s="14"/>
      <c r="K206" s="14"/>
      <c r="L206" s="18"/>
    </row>
    <row r="207" spans="1:14" x14ac:dyDescent="0.25">
      <c r="A207" s="1">
        <v>206</v>
      </c>
      <c r="B207" s="40" t="s">
        <v>134</v>
      </c>
      <c r="D207" s="14"/>
      <c r="E207" s="19"/>
      <c r="F207" s="14"/>
      <c r="G207" s="14"/>
      <c r="H207" s="14"/>
      <c r="I207" s="14"/>
      <c r="J207" s="14"/>
      <c r="K207" s="14"/>
      <c r="L207" s="18"/>
    </row>
    <row r="208" spans="1:14" x14ac:dyDescent="0.25">
      <c r="A208" s="1">
        <v>207</v>
      </c>
      <c r="B208" s="40" t="s">
        <v>118</v>
      </c>
      <c r="D208" s="14"/>
      <c r="E208" s="19"/>
      <c r="F208" s="14"/>
      <c r="G208" s="14"/>
      <c r="H208" s="14"/>
      <c r="I208" s="14"/>
      <c r="J208" s="14"/>
      <c r="K208" s="14"/>
      <c r="L208" s="18"/>
    </row>
    <row r="209" spans="1:14" ht="15.75" thickBot="1" x14ac:dyDescent="0.3">
      <c r="A209" s="1">
        <v>208</v>
      </c>
      <c r="B209" s="40" t="s">
        <v>119</v>
      </c>
      <c r="D209" s="14"/>
      <c r="E209" s="19"/>
      <c r="F209" s="14"/>
      <c r="G209" s="14"/>
      <c r="H209" s="14"/>
      <c r="I209" s="14"/>
      <c r="J209" s="14"/>
      <c r="K209" s="14"/>
      <c r="L209" s="18"/>
      <c r="M209" s="43"/>
      <c r="N209" s="43"/>
    </row>
    <row r="210" spans="1:14" x14ac:dyDescent="0.25">
      <c r="A210" s="1">
        <v>209</v>
      </c>
      <c r="B210" s="40" t="s">
        <v>102</v>
      </c>
      <c r="D210" s="14"/>
      <c r="E210" s="15">
        <v>15</v>
      </c>
      <c r="F210" s="16">
        <v>31</v>
      </c>
      <c r="G210" s="14"/>
      <c r="H210" s="14"/>
      <c r="I210" s="14"/>
      <c r="J210" s="12" t="s">
        <v>65</v>
      </c>
      <c r="K210" s="12" t="s">
        <v>71</v>
      </c>
      <c r="L210" s="13" t="s">
        <v>82</v>
      </c>
    </row>
    <row r="211" spans="1:14" x14ac:dyDescent="0.25">
      <c r="A211" s="1">
        <v>210</v>
      </c>
      <c r="B211" s="40" t="s">
        <v>78</v>
      </c>
      <c r="D211" s="14"/>
      <c r="E211" s="15"/>
      <c r="F211" s="16"/>
      <c r="G211" s="14"/>
      <c r="H211" s="14"/>
      <c r="I211" s="14"/>
      <c r="J211" s="8" t="str">
        <f>_xlfn.CONCAT(B211,B210)</f>
        <v>04c2</v>
      </c>
      <c r="K211" s="8">
        <f>HEX2DEC(J211)</f>
        <v>1218</v>
      </c>
      <c r="L211" s="17" t="str">
        <f>MID(K211,1,LEN(K211)-1)</f>
        <v>121</v>
      </c>
    </row>
    <row r="212" spans="1:14" x14ac:dyDescent="0.25">
      <c r="A212" s="1">
        <v>211</v>
      </c>
      <c r="B212" s="40" t="s">
        <v>9</v>
      </c>
      <c r="D212" s="14"/>
      <c r="E212" s="15"/>
      <c r="F212" s="14"/>
      <c r="G212" s="14"/>
      <c r="H212" s="14"/>
      <c r="I212" s="14"/>
      <c r="J212" s="14"/>
      <c r="K212" s="14"/>
      <c r="L212" s="18"/>
    </row>
    <row r="213" spans="1:14" x14ac:dyDescent="0.25">
      <c r="A213" s="1">
        <v>212</v>
      </c>
      <c r="B213" s="40" t="s">
        <v>2</v>
      </c>
      <c r="D213" s="14"/>
      <c r="E213" s="15"/>
      <c r="F213" s="14"/>
      <c r="G213" s="14"/>
      <c r="H213" s="14"/>
      <c r="I213" s="14"/>
      <c r="J213" s="14"/>
      <c r="K213" s="14"/>
      <c r="L213" s="18"/>
    </row>
    <row r="214" spans="1:14" x14ac:dyDescent="0.25">
      <c r="A214" s="1">
        <v>213</v>
      </c>
      <c r="B214" s="40" t="s">
        <v>117</v>
      </c>
      <c r="D214" s="14"/>
      <c r="E214" s="15"/>
      <c r="F214" s="14"/>
      <c r="G214" s="14"/>
      <c r="H214" s="14"/>
      <c r="I214" s="14"/>
      <c r="J214" s="14"/>
      <c r="K214" s="14"/>
      <c r="L214" s="18"/>
    </row>
    <row r="215" spans="1:14" ht="15.75" thickBot="1" x14ac:dyDescent="0.3">
      <c r="A215" s="1">
        <v>214</v>
      </c>
      <c r="B215" s="40" t="s">
        <v>76</v>
      </c>
      <c r="D215" s="14"/>
      <c r="E215" s="15"/>
      <c r="F215" s="14"/>
      <c r="G215" s="14"/>
      <c r="H215" s="14"/>
      <c r="I215" s="14"/>
      <c r="J215" s="14"/>
      <c r="K215" s="14"/>
      <c r="L215" s="18"/>
      <c r="M215" s="43"/>
      <c r="N215" s="43"/>
    </row>
    <row r="216" spans="1:14" x14ac:dyDescent="0.25">
      <c r="A216" s="1">
        <v>215</v>
      </c>
      <c r="B216" s="40" t="s">
        <v>61</v>
      </c>
      <c r="D216" s="14"/>
      <c r="E216" s="19">
        <v>16</v>
      </c>
      <c r="F216" s="16">
        <v>30</v>
      </c>
      <c r="G216" s="14"/>
      <c r="H216" s="14"/>
      <c r="I216" s="14"/>
      <c r="J216" s="12" t="s">
        <v>65</v>
      </c>
      <c r="K216" s="12" t="s">
        <v>71</v>
      </c>
      <c r="L216" s="13" t="s">
        <v>82</v>
      </c>
    </row>
    <row r="217" spans="1:14" x14ac:dyDescent="0.25">
      <c r="A217" s="1">
        <v>216</v>
      </c>
      <c r="B217" s="40" t="s">
        <v>72</v>
      </c>
      <c r="D217" s="14"/>
      <c r="E217" s="19"/>
      <c r="F217" s="16"/>
      <c r="G217" s="14"/>
      <c r="H217" s="14"/>
      <c r="I217" s="14"/>
      <c r="J217" s="8" t="str">
        <f>_xlfn.CONCAT(B217,B216)</f>
        <v>051a</v>
      </c>
      <c r="K217" s="8">
        <f>HEX2DEC(J217)</f>
        <v>1306</v>
      </c>
      <c r="L217" s="17" t="str">
        <f>MID(K217,1,LEN(K217)-1)</f>
        <v>130</v>
      </c>
    </row>
    <row r="218" spans="1:14" x14ac:dyDescent="0.25">
      <c r="A218" s="1">
        <v>217</v>
      </c>
      <c r="B218" s="40" t="s">
        <v>9</v>
      </c>
      <c r="D218" s="14"/>
      <c r="E218" s="19"/>
      <c r="F218" s="14"/>
      <c r="G218" s="14"/>
      <c r="H218" s="14"/>
      <c r="I218" s="14"/>
      <c r="J218" s="14"/>
      <c r="K218" s="14"/>
      <c r="L218" s="18"/>
    </row>
    <row r="219" spans="1:14" x14ac:dyDescent="0.25">
      <c r="A219" s="1">
        <v>218</v>
      </c>
      <c r="B219" s="40" t="s">
        <v>5</v>
      </c>
      <c r="D219" s="14"/>
      <c r="E219" s="19"/>
      <c r="F219" s="14"/>
      <c r="G219" s="14"/>
      <c r="H219" s="14"/>
      <c r="I219" s="14"/>
      <c r="J219" s="14"/>
      <c r="K219" s="14"/>
      <c r="L219" s="18"/>
    </row>
    <row r="220" spans="1:14" x14ac:dyDescent="0.25">
      <c r="A220" s="1">
        <v>219</v>
      </c>
      <c r="B220" s="40" t="s">
        <v>118</v>
      </c>
      <c r="D220" s="14"/>
      <c r="E220" s="19"/>
      <c r="F220" s="14"/>
      <c r="G220" s="14"/>
      <c r="H220" s="14"/>
      <c r="I220" s="14"/>
      <c r="J220" s="14"/>
      <c r="K220" s="14"/>
      <c r="L220" s="18"/>
    </row>
    <row r="221" spans="1:14" ht="15.75" thickBot="1" x14ac:dyDescent="0.3">
      <c r="A221" s="1">
        <v>220</v>
      </c>
      <c r="B221" s="40" t="s">
        <v>119</v>
      </c>
      <c r="D221" s="14"/>
      <c r="E221" s="19"/>
      <c r="F221" s="14"/>
      <c r="G221" s="14"/>
      <c r="H221" s="14"/>
      <c r="I221" s="14"/>
      <c r="J221" s="14"/>
      <c r="K221" s="14"/>
      <c r="L221" s="18"/>
      <c r="M221" s="43"/>
      <c r="N221" s="43"/>
    </row>
    <row r="222" spans="1:14" x14ac:dyDescent="0.25">
      <c r="A222" s="1">
        <v>221</v>
      </c>
      <c r="B222" s="40" t="s">
        <v>133</v>
      </c>
      <c r="D222" s="14"/>
      <c r="E222" s="15">
        <v>17</v>
      </c>
      <c r="F222" s="16">
        <v>29</v>
      </c>
      <c r="G222" s="14"/>
      <c r="H222" s="14"/>
      <c r="I222" s="14"/>
      <c r="J222" s="12" t="s">
        <v>65</v>
      </c>
      <c r="K222" s="12" t="s">
        <v>71</v>
      </c>
      <c r="L222" s="13" t="s">
        <v>82</v>
      </c>
    </row>
    <row r="223" spans="1:14" x14ac:dyDescent="0.25">
      <c r="A223" s="1">
        <v>222</v>
      </c>
      <c r="B223" s="40" t="s">
        <v>72</v>
      </c>
      <c r="D223" s="14"/>
      <c r="E223" s="15"/>
      <c r="F223" s="16"/>
      <c r="G223" s="14"/>
      <c r="H223" s="14"/>
      <c r="I223" s="14"/>
      <c r="J223" s="8" t="str">
        <f>_xlfn.CONCAT(B223,B222)</f>
        <v>0569</v>
      </c>
      <c r="K223" s="8">
        <f>HEX2DEC(J223)</f>
        <v>1385</v>
      </c>
      <c r="L223" s="17" t="str">
        <f>MID(K223,1,LEN(K223)-1)</f>
        <v>138</v>
      </c>
    </row>
    <row r="224" spans="1:14" x14ac:dyDescent="0.25">
      <c r="A224" s="1">
        <v>223</v>
      </c>
      <c r="B224" s="40" t="s">
        <v>9</v>
      </c>
      <c r="D224" s="14"/>
      <c r="E224" s="15"/>
      <c r="F224" s="14"/>
      <c r="G224" s="14"/>
      <c r="H224" s="14"/>
      <c r="I224" s="14"/>
      <c r="J224" s="14"/>
      <c r="K224" s="14"/>
      <c r="L224" s="18"/>
    </row>
    <row r="225" spans="1:14" x14ac:dyDescent="0.25">
      <c r="A225" s="1">
        <v>224</v>
      </c>
      <c r="B225" s="40" t="s">
        <v>40</v>
      </c>
      <c r="D225" s="14"/>
      <c r="E225" s="15"/>
      <c r="F225" s="14"/>
      <c r="G225" s="14"/>
      <c r="H225" s="14"/>
      <c r="I225" s="14"/>
      <c r="J225" s="14"/>
      <c r="K225" s="14"/>
      <c r="L225" s="18"/>
    </row>
    <row r="226" spans="1:14" x14ac:dyDescent="0.25">
      <c r="A226" s="1">
        <v>225</v>
      </c>
      <c r="B226" s="40" t="s">
        <v>117</v>
      </c>
      <c r="D226" s="14"/>
      <c r="E226" s="15"/>
      <c r="F226" s="14"/>
      <c r="G226" s="14"/>
      <c r="H226" s="14"/>
      <c r="I226" s="14"/>
      <c r="J226" s="14"/>
      <c r="K226" s="14"/>
      <c r="L226" s="18"/>
    </row>
    <row r="227" spans="1:14" ht="15.75" thickBot="1" x14ac:dyDescent="0.3">
      <c r="A227" s="1">
        <v>226</v>
      </c>
      <c r="B227" s="40" t="s">
        <v>119</v>
      </c>
      <c r="D227" s="14"/>
      <c r="E227" s="15"/>
      <c r="F227" s="14"/>
      <c r="G227" s="14"/>
      <c r="H227" s="14"/>
      <c r="I227" s="14"/>
      <c r="J227" s="14"/>
      <c r="K227" s="14"/>
      <c r="L227" s="18"/>
      <c r="M227" s="43"/>
      <c r="N227" s="43"/>
    </row>
    <row r="228" spans="1:14" x14ac:dyDescent="0.25">
      <c r="A228" s="1">
        <v>227</v>
      </c>
      <c r="B228" s="40" t="s">
        <v>64</v>
      </c>
      <c r="D228" s="14"/>
      <c r="E228" s="19">
        <v>18</v>
      </c>
      <c r="F228" s="16">
        <v>28</v>
      </c>
      <c r="G228" s="14"/>
      <c r="H228" s="14"/>
      <c r="I228" s="14"/>
      <c r="J228" s="12" t="s">
        <v>65</v>
      </c>
      <c r="K228" s="12" t="s">
        <v>71</v>
      </c>
      <c r="L228" s="13" t="s">
        <v>82</v>
      </c>
    </row>
    <row r="229" spans="1:14" x14ac:dyDescent="0.25">
      <c r="A229" s="1">
        <v>228</v>
      </c>
      <c r="B229" s="40" t="s">
        <v>75</v>
      </c>
      <c r="D229" s="14"/>
      <c r="E229" s="19"/>
      <c r="F229" s="16"/>
      <c r="G229" s="14"/>
      <c r="H229" s="14"/>
      <c r="I229" s="14"/>
      <c r="J229" s="8" t="str">
        <f>_xlfn.CONCAT(B229,B228)</f>
        <v>069e</v>
      </c>
      <c r="K229" s="8">
        <f>HEX2DEC(J229)</f>
        <v>1694</v>
      </c>
      <c r="L229" s="17" t="str">
        <f>MID(K229,1,LEN(K229)-1)</f>
        <v>169</v>
      </c>
    </row>
    <row r="230" spans="1:14" x14ac:dyDescent="0.25">
      <c r="A230" s="1">
        <v>229</v>
      </c>
      <c r="B230" s="40" t="s">
        <v>9</v>
      </c>
      <c r="D230" s="14"/>
      <c r="E230" s="19"/>
      <c r="F230" s="14"/>
      <c r="G230" s="14"/>
      <c r="H230" s="14"/>
      <c r="I230" s="14"/>
      <c r="J230" s="14"/>
      <c r="K230" s="14"/>
      <c r="L230" s="18"/>
    </row>
    <row r="231" spans="1:14" x14ac:dyDescent="0.25">
      <c r="A231" s="1">
        <v>230</v>
      </c>
      <c r="B231" s="40" t="s">
        <v>29</v>
      </c>
      <c r="D231" s="14"/>
      <c r="E231" s="19"/>
      <c r="F231" s="14"/>
      <c r="G231" s="14"/>
      <c r="H231" s="14"/>
      <c r="I231" s="14"/>
      <c r="J231" s="14"/>
      <c r="K231" s="14"/>
      <c r="L231" s="18"/>
    </row>
    <row r="232" spans="1:14" x14ac:dyDescent="0.25">
      <c r="A232" s="1">
        <v>231</v>
      </c>
      <c r="B232" s="40" t="s">
        <v>118</v>
      </c>
      <c r="D232" s="14"/>
      <c r="E232" s="19"/>
      <c r="F232" s="14"/>
      <c r="G232" s="14"/>
      <c r="H232" s="14"/>
      <c r="I232" s="14"/>
      <c r="J232" s="14"/>
      <c r="K232" s="14"/>
      <c r="L232" s="18"/>
    </row>
    <row r="233" spans="1:14" ht="15.75" thickBot="1" x14ac:dyDescent="0.3">
      <c r="A233" s="1">
        <v>232</v>
      </c>
      <c r="B233" s="40" t="s">
        <v>119</v>
      </c>
      <c r="D233" s="14"/>
      <c r="E233" s="19"/>
      <c r="F233" s="14"/>
      <c r="G233" s="14"/>
      <c r="H233" s="14"/>
      <c r="I233" s="14"/>
      <c r="J233" s="14"/>
      <c r="K233" s="14"/>
      <c r="L233" s="18"/>
      <c r="M233" s="43"/>
      <c r="N233" s="43"/>
    </row>
    <row r="234" spans="1:14" x14ac:dyDescent="0.25">
      <c r="A234" s="1">
        <v>233</v>
      </c>
      <c r="B234" s="40" t="s">
        <v>140</v>
      </c>
      <c r="D234" s="14"/>
      <c r="E234" s="15">
        <v>19</v>
      </c>
      <c r="F234" s="16">
        <v>27</v>
      </c>
      <c r="G234" s="14"/>
      <c r="H234" s="14"/>
      <c r="I234" s="14"/>
      <c r="J234" s="12" t="s">
        <v>65</v>
      </c>
      <c r="K234" s="12" t="s">
        <v>71</v>
      </c>
      <c r="L234" s="13" t="s">
        <v>82</v>
      </c>
    </row>
    <row r="235" spans="1:14" x14ac:dyDescent="0.25">
      <c r="A235" s="1">
        <v>234</v>
      </c>
      <c r="B235" s="40" t="s">
        <v>77</v>
      </c>
      <c r="D235" s="14"/>
      <c r="E235" s="15"/>
      <c r="F235" s="16"/>
      <c r="G235" s="14"/>
      <c r="H235" s="14"/>
      <c r="I235" s="14"/>
      <c r="J235" s="8" t="str">
        <f>_xlfn.CONCAT(B235,B234)</f>
        <v>0721</v>
      </c>
      <c r="K235" s="8">
        <f>HEX2DEC(J235)</f>
        <v>1825</v>
      </c>
      <c r="L235" s="17" t="str">
        <f>MID(K235,1,LEN(K235)-1)</f>
        <v>182</v>
      </c>
    </row>
    <row r="236" spans="1:14" x14ac:dyDescent="0.25">
      <c r="A236" s="1">
        <v>235</v>
      </c>
      <c r="B236" s="40" t="s">
        <v>9</v>
      </c>
      <c r="D236" s="14"/>
      <c r="E236" s="15"/>
      <c r="F236" s="14"/>
      <c r="G236" s="14"/>
      <c r="H236" s="14"/>
      <c r="I236" s="14"/>
      <c r="J236" s="14"/>
      <c r="K236" s="14"/>
      <c r="L236" s="18"/>
    </row>
    <row r="237" spans="1:14" x14ac:dyDescent="0.25">
      <c r="A237" s="1">
        <v>236</v>
      </c>
      <c r="B237" s="40" t="s">
        <v>74</v>
      </c>
      <c r="D237" s="14"/>
      <c r="E237" s="15"/>
      <c r="F237" s="14"/>
      <c r="G237" s="14"/>
      <c r="H237" s="14"/>
      <c r="I237" s="14"/>
      <c r="J237" s="14"/>
      <c r="K237" s="14"/>
      <c r="L237" s="18"/>
    </row>
    <row r="238" spans="1:14" x14ac:dyDescent="0.25">
      <c r="A238" s="1">
        <v>237</v>
      </c>
      <c r="B238" s="40" t="s">
        <v>61</v>
      </c>
      <c r="D238" s="14"/>
      <c r="E238" s="15"/>
      <c r="F238" s="14"/>
      <c r="G238" s="14"/>
      <c r="H238" s="14"/>
      <c r="I238" s="14"/>
      <c r="J238" s="14"/>
      <c r="K238" s="14"/>
      <c r="L238" s="18"/>
    </row>
    <row r="239" spans="1:14" ht="15.75" thickBot="1" x14ac:dyDescent="0.3">
      <c r="A239" s="1">
        <v>238</v>
      </c>
      <c r="B239" s="40" t="s">
        <v>119</v>
      </c>
      <c r="D239" s="14"/>
      <c r="E239" s="15"/>
      <c r="F239" s="14"/>
      <c r="G239" s="14"/>
      <c r="H239" s="14"/>
      <c r="I239" s="14"/>
      <c r="J239" s="14"/>
      <c r="K239" s="14"/>
      <c r="L239" s="18"/>
      <c r="M239" s="43"/>
      <c r="N239" s="43"/>
    </row>
    <row r="240" spans="1:14" x14ac:dyDescent="0.25">
      <c r="A240" s="1">
        <v>239</v>
      </c>
      <c r="B240" s="40" t="s">
        <v>54</v>
      </c>
      <c r="D240" s="14"/>
      <c r="E240" s="19">
        <v>20</v>
      </c>
      <c r="F240" s="16">
        <v>26</v>
      </c>
      <c r="G240" s="14"/>
      <c r="H240" s="14"/>
      <c r="I240" s="14"/>
      <c r="J240" s="12" t="s">
        <v>65</v>
      </c>
      <c r="K240" s="12" t="s">
        <v>71</v>
      </c>
      <c r="L240" s="13" t="s">
        <v>82</v>
      </c>
    </row>
    <row r="241" spans="1:14" x14ac:dyDescent="0.25">
      <c r="A241" s="1">
        <v>240</v>
      </c>
      <c r="B241" s="40" t="s">
        <v>75</v>
      </c>
      <c r="D241" s="14"/>
      <c r="E241" s="19"/>
      <c r="F241" s="16"/>
      <c r="G241" s="14"/>
      <c r="H241" s="14"/>
      <c r="I241" s="14"/>
      <c r="J241" s="8" t="str">
        <f>_xlfn.CONCAT(B241,B240)</f>
        <v>06fa</v>
      </c>
      <c r="K241" s="8">
        <f>HEX2DEC(J241)</f>
        <v>1786</v>
      </c>
      <c r="L241" s="17" t="str">
        <f>MID(K241,1,LEN(K241)-1)</f>
        <v>178</v>
      </c>
    </row>
    <row r="242" spans="1:14" x14ac:dyDescent="0.25">
      <c r="A242" s="1">
        <v>241</v>
      </c>
      <c r="B242" s="40" t="s">
        <v>9</v>
      </c>
      <c r="D242" s="14"/>
      <c r="E242" s="19"/>
      <c r="F242" s="14"/>
      <c r="G242" s="14"/>
      <c r="H242" s="14"/>
      <c r="I242" s="14"/>
      <c r="J242" s="14"/>
      <c r="K242" s="14"/>
      <c r="L242" s="18"/>
    </row>
    <row r="243" spans="1:14" x14ac:dyDescent="0.25">
      <c r="A243" s="1">
        <v>242</v>
      </c>
      <c r="B243" s="40" t="s">
        <v>141</v>
      </c>
      <c r="D243" s="14"/>
      <c r="E243" s="19"/>
      <c r="F243" s="14"/>
      <c r="G243" s="14"/>
      <c r="H243" s="14"/>
      <c r="I243" s="14"/>
      <c r="J243" s="14"/>
      <c r="K243" s="14"/>
      <c r="L243" s="18"/>
    </row>
    <row r="244" spans="1:14" x14ac:dyDescent="0.25">
      <c r="A244" s="1">
        <v>243</v>
      </c>
      <c r="B244" s="40" t="s">
        <v>61</v>
      </c>
      <c r="D244" s="14"/>
      <c r="E244" s="19"/>
      <c r="F244" s="14"/>
      <c r="G244" s="14"/>
      <c r="H244" s="14"/>
      <c r="I244" s="14"/>
      <c r="J244" s="14"/>
      <c r="K244" s="14"/>
      <c r="L244" s="18"/>
    </row>
    <row r="245" spans="1:14" ht="15.75" thickBot="1" x14ac:dyDescent="0.3">
      <c r="A245" s="1">
        <v>244</v>
      </c>
      <c r="B245" s="40" t="s">
        <v>119</v>
      </c>
      <c r="D245" s="14"/>
      <c r="E245" s="19"/>
      <c r="F245" s="14"/>
      <c r="G245" s="14"/>
      <c r="H245" s="14"/>
      <c r="I245" s="14"/>
      <c r="J245" s="14"/>
      <c r="K245" s="14"/>
      <c r="L245" s="18"/>
      <c r="M245" s="43"/>
      <c r="N245" s="43"/>
    </row>
    <row r="246" spans="1:14" x14ac:dyDescent="0.25">
      <c r="A246" s="1">
        <v>245</v>
      </c>
      <c r="B246" s="40" t="s">
        <v>1</v>
      </c>
      <c r="D246" s="14"/>
      <c r="E246" s="15">
        <v>21</v>
      </c>
      <c r="F246" s="16">
        <v>25</v>
      </c>
      <c r="G246" s="14"/>
      <c r="H246" s="14"/>
      <c r="I246" s="14"/>
      <c r="J246" s="12" t="s">
        <v>65</v>
      </c>
      <c r="K246" s="12" t="s">
        <v>71</v>
      </c>
      <c r="L246" s="13" t="s">
        <v>82</v>
      </c>
    </row>
    <row r="247" spans="1:14" x14ac:dyDescent="0.25">
      <c r="A247" s="1">
        <v>246</v>
      </c>
      <c r="B247" s="40" t="s">
        <v>75</v>
      </c>
      <c r="D247" s="14"/>
      <c r="E247" s="15"/>
      <c r="F247" s="16"/>
      <c r="G247" s="14"/>
      <c r="H247" s="14"/>
      <c r="I247" s="14"/>
      <c r="J247" s="8" t="str">
        <f>_xlfn.CONCAT(B247,B246)</f>
        <v>065f</v>
      </c>
      <c r="K247" s="8">
        <f>HEX2DEC(J247)</f>
        <v>1631</v>
      </c>
      <c r="L247" s="17" t="str">
        <f>MID(K247,1,LEN(K247)-1)</f>
        <v>163</v>
      </c>
    </row>
    <row r="248" spans="1:14" x14ac:dyDescent="0.25">
      <c r="A248" s="1">
        <v>247</v>
      </c>
      <c r="B248" s="40" t="s">
        <v>9</v>
      </c>
      <c r="D248" s="14"/>
      <c r="E248" s="15"/>
      <c r="F248" s="14"/>
      <c r="G248" s="14"/>
      <c r="H248" s="14"/>
      <c r="I248" s="14"/>
      <c r="J248" s="14"/>
      <c r="K248" s="14"/>
      <c r="L248" s="18"/>
    </row>
    <row r="249" spans="1:14" x14ac:dyDescent="0.25">
      <c r="A249" s="1">
        <v>248</v>
      </c>
      <c r="B249" s="40" t="s">
        <v>35</v>
      </c>
      <c r="D249" s="14"/>
      <c r="E249" s="15"/>
      <c r="F249" s="14"/>
      <c r="G249" s="14"/>
      <c r="H249" s="14"/>
      <c r="I249" s="14"/>
      <c r="J249" s="14"/>
      <c r="K249" s="14"/>
      <c r="L249" s="18"/>
    </row>
    <row r="250" spans="1:14" x14ac:dyDescent="0.25">
      <c r="A250" s="1">
        <v>249</v>
      </c>
      <c r="B250" s="40" t="s">
        <v>118</v>
      </c>
      <c r="D250" s="14"/>
      <c r="E250" s="15"/>
      <c r="F250" s="14"/>
      <c r="G250" s="14"/>
      <c r="H250" s="14"/>
      <c r="I250" s="14"/>
      <c r="J250" s="14"/>
      <c r="K250" s="14"/>
      <c r="L250" s="18"/>
    </row>
    <row r="251" spans="1:14" ht="15.75" thickBot="1" x14ac:dyDescent="0.3">
      <c r="A251" s="1">
        <v>250</v>
      </c>
      <c r="B251" s="40" t="s">
        <v>119</v>
      </c>
      <c r="D251" s="14"/>
      <c r="E251" s="15"/>
      <c r="F251" s="14"/>
      <c r="G251" s="14"/>
      <c r="H251" s="14"/>
      <c r="I251" s="14"/>
      <c r="J251" s="14"/>
      <c r="K251" s="14"/>
      <c r="L251" s="18"/>
      <c r="M251" s="43"/>
      <c r="N251" s="43"/>
    </row>
    <row r="252" spans="1:14" x14ac:dyDescent="0.25">
      <c r="A252" s="1">
        <v>251</v>
      </c>
      <c r="B252" s="40" t="s">
        <v>101</v>
      </c>
      <c r="D252" s="14"/>
      <c r="E252" s="19">
        <v>22</v>
      </c>
      <c r="F252" s="16">
        <v>24</v>
      </c>
      <c r="G252" s="14"/>
      <c r="H252" s="14"/>
      <c r="I252" s="14"/>
      <c r="J252" s="12" t="s">
        <v>65</v>
      </c>
      <c r="K252" s="12" t="s">
        <v>71</v>
      </c>
      <c r="L252" s="13" t="s">
        <v>82</v>
      </c>
    </row>
    <row r="253" spans="1:14" x14ac:dyDescent="0.25">
      <c r="A253" s="1">
        <v>252</v>
      </c>
      <c r="B253" s="40" t="s">
        <v>72</v>
      </c>
      <c r="D253" s="14"/>
      <c r="E253" s="19"/>
      <c r="F253" s="16"/>
      <c r="G253" s="14"/>
      <c r="H253" s="14"/>
      <c r="I253" s="14"/>
      <c r="J253" s="8" t="str">
        <f>_xlfn.CONCAT(B253,B252)</f>
        <v>05d2</v>
      </c>
      <c r="K253" s="8">
        <f>HEX2DEC(J253)</f>
        <v>1490</v>
      </c>
      <c r="L253" s="17" t="str">
        <f>MID(K253,1,LEN(K253)-1)</f>
        <v>149</v>
      </c>
    </row>
    <row r="254" spans="1:14" x14ac:dyDescent="0.25">
      <c r="A254" s="1">
        <v>253</v>
      </c>
      <c r="B254" s="40" t="s">
        <v>9</v>
      </c>
      <c r="D254" s="14"/>
      <c r="E254" s="19"/>
      <c r="F254" s="14"/>
      <c r="G254" s="14"/>
      <c r="H254" s="14"/>
      <c r="I254" s="14"/>
      <c r="J254" s="14"/>
      <c r="K254" s="14"/>
      <c r="L254" s="18"/>
    </row>
    <row r="255" spans="1:14" x14ac:dyDescent="0.25">
      <c r="A255" s="1">
        <v>254</v>
      </c>
      <c r="B255" s="40" t="s">
        <v>138</v>
      </c>
      <c r="D255" s="14"/>
      <c r="E255" s="19"/>
      <c r="F255" s="14"/>
      <c r="G255" s="14"/>
      <c r="H255" s="14"/>
      <c r="I255" s="14"/>
      <c r="J255" s="14"/>
      <c r="K255" s="14"/>
      <c r="L255" s="18"/>
    </row>
    <row r="256" spans="1:14" x14ac:dyDescent="0.25">
      <c r="A256" s="1">
        <v>255</v>
      </c>
      <c r="B256" s="40" t="s">
        <v>61</v>
      </c>
      <c r="D256" s="14"/>
      <c r="E256" s="19"/>
      <c r="F256" s="14"/>
      <c r="G256" s="14"/>
      <c r="H256" s="14"/>
      <c r="I256" s="14"/>
      <c r="J256" s="14"/>
      <c r="K256" s="14"/>
      <c r="L256" s="18"/>
    </row>
    <row r="257" spans="1:14" ht="15.75" thickBot="1" x14ac:dyDescent="0.3">
      <c r="A257" s="1">
        <v>256</v>
      </c>
      <c r="B257" s="40" t="s">
        <v>119</v>
      </c>
      <c r="D257" s="14"/>
      <c r="E257" s="19"/>
      <c r="F257" s="14"/>
      <c r="G257" s="14"/>
      <c r="H257" s="14"/>
      <c r="I257" s="14"/>
      <c r="J257" s="14"/>
      <c r="K257" s="14"/>
      <c r="L257" s="18"/>
      <c r="M257" s="43"/>
      <c r="N257" s="43"/>
    </row>
    <row r="258" spans="1:14" x14ac:dyDescent="0.25">
      <c r="A258" s="1">
        <v>257</v>
      </c>
      <c r="B258" s="40" t="s">
        <v>142</v>
      </c>
      <c r="D258" s="14"/>
      <c r="E258" s="15">
        <v>23</v>
      </c>
      <c r="F258" s="16">
        <v>23</v>
      </c>
      <c r="G258" s="14"/>
      <c r="H258" s="14"/>
      <c r="I258" s="14"/>
      <c r="J258" s="12" t="s">
        <v>65</v>
      </c>
      <c r="K258" s="12" t="s">
        <v>71</v>
      </c>
      <c r="L258" s="13" t="s">
        <v>82</v>
      </c>
    </row>
    <row r="259" spans="1:14" x14ac:dyDescent="0.25">
      <c r="A259" s="1">
        <v>258</v>
      </c>
      <c r="B259" s="40" t="s">
        <v>72</v>
      </c>
      <c r="D259" s="14"/>
      <c r="E259" s="15"/>
      <c r="F259" s="16"/>
      <c r="G259" s="14"/>
      <c r="H259" s="14"/>
      <c r="I259" s="14"/>
      <c r="J259" s="8" t="str">
        <f>_xlfn.CONCAT(B259,B258)</f>
        <v>0542</v>
      </c>
      <c r="K259" s="8">
        <f>HEX2DEC(J259)</f>
        <v>1346</v>
      </c>
      <c r="L259" s="17" t="str">
        <f>MID(K259,1,LEN(K259)-1)</f>
        <v>134</v>
      </c>
    </row>
    <row r="260" spans="1:14" x14ac:dyDescent="0.25">
      <c r="A260" s="1">
        <v>259</v>
      </c>
      <c r="B260" s="40" t="s">
        <v>9</v>
      </c>
      <c r="D260" s="14"/>
      <c r="E260" s="15"/>
      <c r="F260" s="14"/>
      <c r="G260" s="14"/>
      <c r="H260" s="14"/>
      <c r="I260" s="14"/>
      <c r="J260" s="14"/>
      <c r="K260" s="14"/>
      <c r="L260" s="18"/>
    </row>
    <row r="261" spans="1:14" x14ac:dyDescent="0.25">
      <c r="A261" s="1">
        <v>260</v>
      </c>
      <c r="B261" s="40" t="s">
        <v>125</v>
      </c>
      <c r="D261" s="14"/>
      <c r="E261" s="15"/>
      <c r="F261" s="14"/>
      <c r="G261" s="14"/>
      <c r="H261" s="14"/>
      <c r="I261" s="14"/>
      <c r="J261" s="14"/>
      <c r="K261" s="14"/>
      <c r="L261" s="18"/>
    </row>
    <row r="262" spans="1:14" x14ac:dyDescent="0.25">
      <c r="A262" s="1">
        <v>261</v>
      </c>
      <c r="B262" s="40" t="s">
        <v>61</v>
      </c>
      <c r="D262" s="14"/>
      <c r="E262" s="15"/>
      <c r="F262" s="14"/>
      <c r="G262" s="14"/>
      <c r="H262" s="14"/>
      <c r="I262" s="14"/>
      <c r="J262" s="14"/>
      <c r="K262" s="14"/>
      <c r="L262" s="18"/>
    </row>
    <row r="263" spans="1:14" ht="15.75" thickBot="1" x14ac:dyDescent="0.3">
      <c r="A263" s="1">
        <v>262</v>
      </c>
      <c r="B263" s="40" t="s">
        <v>119</v>
      </c>
      <c r="D263" s="14"/>
      <c r="E263" s="15"/>
      <c r="F263" s="14"/>
      <c r="G263" s="14"/>
      <c r="H263" s="14"/>
      <c r="I263" s="14"/>
      <c r="J263" s="14"/>
      <c r="K263" s="14"/>
      <c r="L263" s="18"/>
      <c r="M263" s="43"/>
      <c r="N263" s="43"/>
    </row>
    <row r="264" spans="1:14" x14ac:dyDescent="0.25">
      <c r="A264" s="1">
        <v>263</v>
      </c>
      <c r="B264" s="40" t="s">
        <v>52</v>
      </c>
      <c r="D264" s="14"/>
      <c r="E264" s="19">
        <v>24</v>
      </c>
      <c r="F264" s="16">
        <v>22</v>
      </c>
      <c r="G264" s="14"/>
      <c r="H264" s="14"/>
      <c r="I264" s="14"/>
      <c r="J264" s="12" t="s">
        <v>65</v>
      </c>
      <c r="K264" s="12" t="s">
        <v>71</v>
      </c>
      <c r="L264" s="13" t="s">
        <v>82</v>
      </c>
    </row>
    <row r="265" spans="1:14" x14ac:dyDescent="0.25">
      <c r="A265" s="1">
        <v>264</v>
      </c>
      <c r="B265" s="40" t="s">
        <v>78</v>
      </c>
      <c r="D265" s="14"/>
      <c r="E265" s="19"/>
      <c r="F265" s="16"/>
      <c r="G265" s="14"/>
      <c r="H265" s="14"/>
      <c r="I265" s="14"/>
      <c r="J265" s="8" t="str">
        <f>_xlfn.CONCAT(B265,B264)</f>
        <v>04d0</v>
      </c>
      <c r="K265" s="8">
        <f>HEX2DEC(J265)</f>
        <v>1232</v>
      </c>
      <c r="L265" s="17" t="str">
        <f>MID(K265,1,LEN(K265)-1)</f>
        <v>123</v>
      </c>
    </row>
    <row r="266" spans="1:14" x14ac:dyDescent="0.25">
      <c r="A266" s="1">
        <v>265</v>
      </c>
      <c r="B266" s="40" t="s">
        <v>9</v>
      </c>
      <c r="D266" s="14"/>
      <c r="E266" s="19"/>
      <c r="F266" s="14"/>
      <c r="G266" s="14"/>
      <c r="H266" s="14"/>
      <c r="I266" s="14"/>
      <c r="J266" s="14"/>
      <c r="K266" s="14"/>
      <c r="L266" s="18"/>
    </row>
    <row r="267" spans="1:14" x14ac:dyDescent="0.25">
      <c r="A267" s="1">
        <v>266</v>
      </c>
      <c r="B267" s="40" t="s">
        <v>124</v>
      </c>
      <c r="D267" s="14"/>
      <c r="E267" s="19"/>
      <c r="F267" s="14"/>
      <c r="G267" s="14"/>
      <c r="H267" s="14"/>
      <c r="I267" s="14"/>
      <c r="J267" s="14"/>
      <c r="K267" s="14"/>
      <c r="L267" s="18"/>
    </row>
    <row r="268" spans="1:14" x14ac:dyDescent="0.25">
      <c r="A268" s="1">
        <v>267</v>
      </c>
      <c r="B268" s="40" t="s">
        <v>61</v>
      </c>
      <c r="D268" s="14"/>
      <c r="E268" s="19"/>
      <c r="F268" s="14"/>
      <c r="G268" s="14"/>
      <c r="H268" s="14"/>
      <c r="I268" s="14"/>
      <c r="J268" s="14"/>
      <c r="K268" s="14"/>
      <c r="L268" s="18"/>
    </row>
    <row r="269" spans="1:14" ht="15.75" thickBot="1" x14ac:dyDescent="0.3">
      <c r="A269" s="1">
        <v>268</v>
      </c>
      <c r="B269" s="40" t="s">
        <v>119</v>
      </c>
      <c r="D269" s="14"/>
      <c r="E269" s="19"/>
      <c r="F269" s="14"/>
      <c r="G269" s="14"/>
      <c r="H269" s="14"/>
      <c r="I269" s="14"/>
      <c r="J269" s="14"/>
      <c r="K269" s="14"/>
      <c r="L269" s="18"/>
      <c r="M269" s="43"/>
      <c r="N269" s="43"/>
    </row>
    <row r="270" spans="1:14" x14ac:dyDescent="0.25">
      <c r="A270" s="1">
        <v>269</v>
      </c>
      <c r="B270" s="40" t="s">
        <v>103</v>
      </c>
      <c r="D270" s="14"/>
      <c r="E270" s="15">
        <v>25</v>
      </c>
      <c r="F270" s="16">
        <v>21</v>
      </c>
      <c r="G270" s="14"/>
      <c r="H270" s="14"/>
      <c r="I270" s="14"/>
      <c r="J270" s="12" t="s">
        <v>65</v>
      </c>
      <c r="K270" s="12" t="s">
        <v>71</v>
      </c>
      <c r="L270" s="13" t="s">
        <v>82</v>
      </c>
    </row>
    <row r="271" spans="1:14" x14ac:dyDescent="0.25">
      <c r="A271" s="1">
        <v>270</v>
      </c>
      <c r="B271" s="40" t="s">
        <v>78</v>
      </c>
      <c r="D271" s="14"/>
      <c r="E271" s="15"/>
      <c r="F271" s="16"/>
      <c r="G271" s="14"/>
      <c r="H271" s="14"/>
      <c r="I271" s="14"/>
      <c r="J271" s="8" t="str">
        <f>_xlfn.CONCAT(B271,B270)</f>
        <v>047f</v>
      </c>
      <c r="K271" s="8">
        <f>HEX2DEC(J271)</f>
        <v>1151</v>
      </c>
      <c r="L271" s="17" t="str">
        <f>MID(K271,1,LEN(K271)-1)</f>
        <v>115</v>
      </c>
    </row>
    <row r="272" spans="1:14" x14ac:dyDescent="0.25">
      <c r="A272" s="1">
        <v>271</v>
      </c>
      <c r="B272" s="40" t="s">
        <v>9</v>
      </c>
      <c r="D272" s="14"/>
      <c r="E272" s="15"/>
      <c r="F272" s="14"/>
      <c r="G272" s="14"/>
      <c r="H272" s="14"/>
      <c r="I272" s="14"/>
      <c r="J272" s="14"/>
      <c r="K272" s="14"/>
      <c r="L272" s="18"/>
    </row>
    <row r="273" spans="1:14" x14ac:dyDescent="0.25">
      <c r="A273" s="1">
        <v>272</v>
      </c>
      <c r="B273" s="40" t="s">
        <v>9</v>
      </c>
      <c r="D273" s="14"/>
      <c r="E273" s="15"/>
      <c r="F273" s="14"/>
      <c r="G273" s="14"/>
      <c r="H273" s="14"/>
      <c r="I273" s="14"/>
      <c r="J273" s="14"/>
      <c r="K273" s="14"/>
      <c r="L273" s="18"/>
    </row>
    <row r="274" spans="1:14" x14ac:dyDescent="0.25">
      <c r="A274" s="1">
        <v>273</v>
      </c>
      <c r="B274" s="40" t="s">
        <v>58</v>
      </c>
      <c r="D274" s="14"/>
      <c r="E274" s="15"/>
      <c r="F274" s="14"/>
      <c r="G274" s="14"/>
      <c r="H274" s="14"/>
      <c r="I274" s="14"/>
      <c r="J274" s="14"/>
      <c r="K274" s="14"/>
      <c r="L274" s="18"/>
    </row>
    <row r="275" spans="1:14" ht="15.75" thickBot="1" x14ac:dyDescent="0.3">
      <c r="A275" s="1">
        <v>274</v>
      </c>
      <c r="B275" s="40" t="s">
        <v>119</v>
      </c>
      <c r="D275" s="14"/>
      <c r="E275" s="15"/>
      <c r="F275" s="14"/>
      <c r="G275" s="14"/>
      <c r="H275" s="14"/>
      <c r="I275" s="14"/>
      <c r="J275" s="14"/>
      <c r="K275" s="14"/>
      <c r="L275" s="18"/>
      <c r="M275" s="43"/>
      <c r="N275" s="43"/>
    </row>
    <row r="276" spans="1:14" x14ac:dyDescent="0.25">
      <c r="A276" s="1">
        <v>275</v>
      </c>
      <c r="B276" s="40" t="s">
        <v>104</v>
      </c>
      <c r="D276" s="14"/>
      <c r="E276" s="19">
        <v>26</v>
      </c>
      <c r="F276" s="16">
        <v>20</v>
      </c>
      <c r="G276" s="14"/>
      <c r="H276" s="14"/>
      <c r="I276" s="14"/>
      <c r="J276" s="12" t="s">
        <v>65</v>
      </c>
      <c r="K276" s="12" t="s">
        <v>71</v>
      </c>
      <c r="L276" s="13" t="s">
        <v>82</v>
      </c>
    </row>
    <row r="277" spans="1:14" x14ac:dyDescent="0.25">
      <c r="A277" s="1">
        <v>276</v>
      </c>
      <c r="B277" s="40" t="s">
        <v>78</v>
      </c>
      <c r="D277" s="14"/>
      <c r="E277" s="19"/>
      <c r="F277" s="16"/>
      <c r="G277" s="14"/>
      <c r="H277" s="14"/>
      <c r="I277" s="14"/>
      <c r="J277" s="8" t="str">
        <f>_xlfn.CONCAT(B277,B276)</f>
        <v>042c</v>
      </c>
      <c r="K277" s="8">
        <f>HEX2DEC(J277)</f>
        <v>1068</v>
      </c>
      <c r="L277" s="17" t="str">
        <f>MID(K277,1,LEN(K277)-1)</f>
        <v>106</v>
      </c>
    </row>
    <row r="278" spans="1:14" x14ac:dyDescent="0.25">
      <c r="A278" s="1">
        <v>277</v>
      </c>
      <c r="B278" s="40" t="s">
        <v>9</v>
      </c>
      <c r="D278" s="14"/>
      <c r="E278" s="19"/>
      <c r="F278" s="14"/>
      <c r="G278" s="14"/>
      <c r="H278" s="14"/>
      <c r="I278" s="14"/>
      <c r="J278" s="14"/>
      <c r="K278" s="14"/>
      <c r="L278" s="18"/>
    </row>
    <row r="279" spans="1:14" x14ac:dyDescent="0.25">
      <c r="A279" s="1">
        <v>278</v>
      </c>
      <c r="B279" s="40" t="s">
        <v>8</v>
      </c>
      <c r="D279" s="14"/>
      <c r="E279" s="19"/>
      <c r="F279" s="14"/>
      <c r="G279" s="14"/>
      <c r="H279" s="14"/>
      <c r="I279" s="14"/>
      <c r="J279" s="14"/>
      <c r="K279" s="14"/>
      <c r="L279" s="18"/>
    </row>
    <row r="280" spans="1:14" x14ac:dyDescent="0.25">
      <c r="A280" s="1">
        <v>279</v>
      </c>
      <c r="B280" s="40" t="s">
        <v>61</v>
      </c>
      <c r="D280" s="14"/>
      <c r="E280" s="19"/>
      <c r="F280" s="14"/>
      <c r="G280" s="14"/>
      <c r="H280" s="14"/>
      <c r="I280" s="14"/>
      <c r="J280" s="14"/>
      <c r="K280" s="14"/>
      <c r="L280" s="18"/>
    </row>
    <row r="281" spans="1:14" ht="15.75" thickBot="1" x14ac:dyDescent="0.3">
      <c r="A281" s="1">
        <v>280</v>
      </c>
      <c r="B281" s="40" t="s">
        <v>119</v>
      </c>
      <c r="D281" s="14"/>
      <c r="E281" s="19"/>
      <c r="F281" s="14"/>
      <c r="G281" s="14"/>
      <c r="H281" s="14"/>
      <c r="I281" s="14"/>
      <c r="J281" s="14"/>
      <c r="K281" s="14"/>
      <c r="L281" s="18"/>
      <c r="M281" s="43"/>
      <c r="N281" s="43"/>
    </row>
    <row r="282" spans="1:14" x14ac:dyDescent="0.25">
      <c r="A282" s="1">
        <v>281</v>
      </c>
      <c r="B282" s="40" t="s">
        <v>46</v>
      </c>
      <c r="D282" s="14"/>
      <c r="E282" s="15">
        <v>27</v>
      </c>
      <c r="F282" s="16">
        <v>19</v>
      </c>
      <c r="G282" s="14"/>
      <c r="H282" s="14"/>
      <c r="I282" s="21"/>
      <c r="J282" s="12" t="s">
        <v>65</v>
      </c>
      <c r="K282" s="12" t="s">
        <v>71</v>
      </c>
      <c r="L282" s="13" t="s">
        <v>82</v>
      </c>
    </row>
    <row r="283" spans="1:14" x14ac:dyDescent="0.25">
      <c r="A283" s="1">
        <v>282</v>
      </c>
      <c r="B283" s="40" t="s">
        <v>80</v>
      </c>
      <c r="D283" s="14"/>
      <c r="E283" s="15"/>
      <c r="F283" s="16"/>
      <c r="G283" s="14"/>
      <c r="H283" s="14"/>
      <c r="I283" s="21"/>
      <c r="J283" s="8" t="str">
        <f>_xlfn.CONCAT(B283,B282)</f>
        <v>03f2</v>
      </c>
      <c r="K283" s="8">
        <f>HEX2DEC(J283)</f>
        <v>1010</v>
      </c>
      <c r="L283" s="17" t="str">
        <f>MID(K283,1,LEN(K283)-1)</f>
        <v>101</v>
      </c>
    </row>
    <row r="284" spans="1:14" x14ac:dyDescent="0.25">
      <c r="A284" s="1">
        <v>283</v>
      </c>
      <c r="B284" s="40" t="s">
        <v>9</v>
      </c>
      <c r="D284" s="14"/>
      <c r="E284" s="15"/>
      <c r="F284" s="14"/>
      <c r="G284" s="14"/>
      <c r="H284" s="14"/>
      <c r="I284" s="21"/>
      <c r="J284" s="14"/>
      <c r="K284" s="14"/>
      <c r="L284" s="18"/>
    </row>
    <row r="285" spans="1:14" x14ac:dyDescent="0.25">
      <c r="A285" s="1">
        <v>284</v>
      </c>
      <c r="B285" s="40" t="s">
        <v>143</v>
      </c>
      <c r="D285" s="14"/>
      <c r="E285" s="15"/>
      <c r="F285" s="14"/>
      <c r="G285" s="14"/>
      <c r="H285" s="14"/>
      <c r="I285" s="21"/>
      <c r="J285" s="14"/>
      <c r="K285" s="14"/>
      <c r="L285" s="18"/>
    </row>
    <row r="286" spans="1:14" x14ac:dyDescent="0.25">
      <c r="A286" s="1">
        <v>285</v>
      </c>
      <c r="B286" s="40" t="s">
        <v>100</v>
      </c>
      <c r="D286" s="14"/>
      <c r="E286" s="15"/>
      <c r="F286" s="14"/>
      <c r="G286" s="14"/>
      <c r="H286" s="14"/>
      <c r="I286" s="21"/>
      <c r="J286" s="14"/>
      <c r="K286" s="14"/>
      <c r="L286" s="18"/>
    </row>
    <row r="287" spans="1:14" ht="15.75" thickBot="1" x14ac:dyDescent="0.3">
      <c r="A287" s="1">
        <v>286</v>
      </c>
      <c r="B287" s="40" t="s">
        <v>119</v>
      </c>
      <c r="D287" s="14"/>
      <c r="E287" s="15"/>
      <c r="F287" s="14"/>
      <c r="G287" s="14"/>
      <c r="H287" s="14"/>
      <c r="I287" s="21"/>
      <c r="J287" s="14"/>
      <c r="K287" s="14"/>
      <c r="L287" s="18"/>
      <c r="M287" s="43"/>
      <c r="N287" s="43"/>
    </row>
    <row r="288" spans="1:14" x14ac:dyDescent="0.25">
      <c r="A288" s="1">
        <v>287</v>
      </c>
      <c r="B288" s="40" t="s">
        <v>54</v>
      </c>
      <c r="D288" s="14"/>
      <c r="E288" s="19">
        <v>28</v>
      </c>
      <c r="F288" s="16">
        <v>18</v>
      </c>
      <c r="G288" s="14"/>
      <c r="H288" s="14"/>
      <c r="I288" s="21"/>
      <c r="J288" s="12" t="s">
        <v>65</v>
      </c>
      <c r="K288" s="12" t="s">
        <v>71</v>
      </c>
      <c r="L288" s="13" t="s">
        <v>82</v>
      </c>
    </row>
    <row r="289" spans="1:14" x14ac:dyDescent="0.25">
      <c r="A289" s="1">
        <v>288</v>
      </c>
      <c r="B289" s="40" t="s">
        <v>80</v>
      </c>
      <c r="D289" s="14"/>
      <c r="E289" s="19"/>
      <c r="F289" s="16"/>
      <c r="G289" s="14"/>
      <c r="H289" s="14"/>
      <c r="I289" s="21"/>
      <c r="J289" s="8" t="str">
        <f>_xlfn.CONCAT(B289,B288)</f>
        <v>03fa</v>
      </c>
      <c r="K289" s="8">
        <f>HEX2DEC(J289)</f>
        <v>1018</v>
      </c>
      <c r="L289" s="17" t="str">
        <f>MID(K289,1,LEN(K289)-1)</f>
        <v>101</v>
      </c>
    </row>
    <row r="290" spans="1:14" x14ac:dyDescent="0.25">
      <c r="A290" s="1">
        <v>289</v>
      </c>
      <c r="B290" s="40" t="s">
        <v>9</v>
      </c>
      <c r="D290" s="14"/>
      <c r="E290" s="19"/>
      <c r="F290" s="14"/>
      <c r="G290" s="14"/>
      <c r="H290" s="14"/>
      <c r="I290" s="21"/>
      <c r="J290" s="14"/>
      <c r="K290" s="14"/>
      <c r="L290" s="18"/>
    </row>
    <row r="291" spans="1:14" x14ac:dyDescent="0.25">
      <c r="A291" s="1">
        <v>290</v>
      </c>
      <c r="B291" s="40" t="s">
        <v>48</v>
      </c>
      <c r="D291" s="14"/>
      <c r="E291" s="19"/>
      <c r="F291" s="14"/>
      <c r="G291" s="14"/>
      <c r="H291" s="14"/>
      <c r="I291" s="14"/>
      <c r="J291" s="14"/>
      <c r="K291" s="14"/>
      <c r="L291" s="18"/>
    </row>
    <row r="292" spans="1:14" x14ac:dyDescent="0.25">
      <c r="A292" s="1">
        <v>291</v>
      </c>
      <c r="B292" s="40" t="s">
        <v>61</v>
      </c>
      <c r="D292" s="14"/>
      <c r="E292" s="19"/>
      <c r="F292" s="14"/>
      <c r="G292" s="14"/>
      <c r="H292" s="14"/>
      <c r="I292" s="14"/>
      <c r="J292" s="14"/>
      <c r="K292" s="14"/>
      <c r="L292" s="18"/>
    </row>
    <row r="293" spans="1:14" ht="15.75" thickBot="1" x14ac:dyDescent="0.3">
      <c r="A293" s="1">
        <v>292</v>
      </c>
      <c r="B293" s="40" t="s">
        <v>119</v>
      </c>
      <c r="D293" s="14"/>
      <c r="E293" s="19"/>
      <c r="F293" s="14"/>
      <c r="G293" s="14"/>
      <c r="H293" s="14"/>
      <c r="I293" s="14"/>
      <c r="J293" s="14"/>
      <c r="K293" s="14"/>
      <c r="L293" s="18"/>
      <c r="M293" s="43"/>
      <c r="N293" s="43"/>
    </row>
    <row r="294" spans="1:14" x14ac:dyDescent="0.25">
      <c r="A294" s="1">
        <v>293</v>
      </c>
      <c r="B294" s="40" t="s">
        <v>144</v>
      </c>
      <c r="D294" s="14"/>
      <c r="E294" s="15">
        <v>29</v>
      </c>
      <c r="F294" s="16">
        <v>17</v>
      </c>
      <c r="G294" s="14"/>
      <c r="H294" s="14"/>
      <c r="I294" s="14"/>
      <c r="J294" s="12" t="s">
        <v>65</v>
      </c>
      <c r="K294" s="12" t="s">
        <v>71</v>
      </c>
      <c r="L294" s="13" t="s">
        <v>82</v>
      </c>
    </row>
    <row r="295" spans="1:14" x14ac:dyDescent="0.25">
      <c r="A295" s="1">
        <v>294</v>
      </c>
      <c r="B295" s="40" t="s">
        <v>78</v>
      </c>
      <c r="D295" s="14"/>
      <c r="E295" s="15"/>
      <c r="F295" s="16"/>
      <c r="G295" s="14"/>
      <c r="H295" s="14"/>
      <c r="I295" s="14"/>
      <c r="J295" s="8" t="str">
        <f>_xlfn.CONCAT(B295,B294)</f>
        <v>0409</v>
      </c>
      <c r="K295" s="8">
        <f>HEX2DEC(J295)</f>
        <v>1033</v>
      </c>
      <c r="L295" s="17" t="str">
        <f>MID(K295,1,LEN(K295)-1)</f>
        <v>103</v>
      </c>
    </row>
    <row r="296" spans="1:14" x14ac:dyDescent="0.25">
      <c r="A296" s="1">
        <v>295</v>
      </c>
      <c r="B296" s="40" t="s">
        <v>9</v>
      </c>
      <c r="D296" s="14"/>
      <c r="E296" s="15"/>
      <c r="F296" s="14"/>
      <c r="G296" s="14"/>
      <c r="H296" s="14"/>
      <c r="I296" s="14"/>
      <c r="J296" s="14"/>
      <c r="K296" s="14"/>
      <c r="L296" s="18"/>
    </row>
    <row r="297" spans="1:14" x14ac:dyDescent="0.25">
      <c r="A297" s="1">
        <v>296</v>
      </c>
      <c r="B297" s="40" t="s">
        <v>76</v>
      </c>
      <c r="D297" s="14"/>
      <c r="E297" s="15"/>
      <c r="F297" s="14"/>
      <c r="G297" s="14"/>
      <c r="H297" s="14"/>
      <c r="I297" s="14"/>
      <c r="J297" s="14"/>
      <c r="K297" s="14"/>
      <c r="L297" s="18"/>
    </row>
    <row r="298" spans="1:14" x14ac:dyDescent="0.25">
      <c r="A298" s="1">
        <v>297</v>
      </c>
      <c r="B298" s="40" t="s">
        <v>98</v>
      </c>
      <c r="D298" s="14"/>
      <c r="E298" s="15"/>
      <c r="F298" s="14"/>
      <c r="G298" s="14"/>
      <c r="H298" s="14"/>
      <c r="I298" s="14"/>
      <c r="J298" s="14"/>
      <c r="K298" s="14"/>
      <c r="L298" s="18"/>
    </row>
    <row r="299" spans="1:14" ht="15.75" thickBot="1" x14ac:dyDescent="0.3">
      <c r="A299" s="1">
        <v>298</v>
      </c>
      <c r="B299" s="40" t="s">
        <v>119</v>
      </c>
      <c r="D299" s="14"/>
      <c r="E299" s="15"/>
      <c r="F299" s="14"/>
      <c r="G299" s="14"/>
      <c r="H299" s="14"/>
      <c r="I299" s="14"/>
      <c r="J299" s="14"/>
      <c r="K299" s="14"/>
      <c r="L299" s="18"/>
      <c r="M299" s="43"/>
      <c r="N299" s="43"/>
    </row>
    <row r="300" spans="1:14" x14ac:dyDescent="0.25">
      <c r="A300" s="1">
        <v>299</v>
      </c>
      <c r="B300" s="40" t="s">
        <v>12</v>
      </c>
      <c r="D300" s="14"/>
      <c r="E300" s="19">
        <v>30</v>
      </c>
      <c r="F300" s="16">
        <v>16</v>
      </c>
      <c r="G300" s="14"/>
      <c r="H300" s="14"/>
      <c r="I300" s="14"/>
      <c r="J300" s="12" t="s">
        <v>65</v>
      </c>
      <c r="K300" s="12" t="s">
        <v>71</v>
      </c>
      <c r="L300" s="13" t="s">
        <v>82</v>
      </c>
    </row>
    <row r="301" spans="1:14" x14ac:dyDescent="0.25">
      <c r="A301" s="1">
        <v>300</v>
      </c>
      <c r="B301" s="40" t="s">
        <v>80</v>
      </c>
      <c r="D301" s="14"/>
      <c r="E301" s="19"/>
      <c r="F301" s="16"/>
      <c r="G301" s="14"/>
      <c r="H301" s="14"/>
      <c r="I301" s="14"/>
      <c r="J301" s="8" t="str">
        <f>_xlfn.CONCAT(B301,B300)</f>
        <v>03bd</v>
      </c>
      <c r="K301" s="8">
        <f>HEX2DEC(J301)</f>
        <v>957</v>
      </c>
      <c r="L301" s="17" t="str">
        <f>MID(K301,1,LEN(K301)-1)</f>
        <v>95</v>
      </c>
    </row>
    <row r="302" spans="1:14" x14ac:dyDescent="0.25">
      <c r="A302" s="1">
        <v>301</v>
      </c>
      <c r="B302" s="40" t="s">
        <v>9</v>
      </c>
      <c r="D302" s="14"/>
      <c r="E302" s="19"/>
      <c r="F302" s="14"/>
      <c r="G302" s="14"/>
      <c r="H302" s="14"/>
      <c r="I302" s="14"/>
      <c r="J302" s="14"/>
      <c r="K302" s="14"/>
      <c r="L302" s="18"/>
    </row>
    <row r="303" spans="1:14" x14ac:dyDescent="0.25">
      <c r="A303" s="1">
        <v>302</v>
      </c>
      <c r="B303" s="40" t="s">
        <v>121</v>
      </c>
      <c r="D303" s="14"/>
      <c r="E303" s="19"/>
      <c r="F303" s="14"/>
      <c r="G303" s="14"/>
      <c r="H303" s="14"/>
      <c r="I303" s="14"/>
      <c r="J303" s="14"/>
      <c r="K303" s="14"/>
      <c r="L303" s="18"/>
    </row>
    <row r="304" spans="1:14" x14ac:dyDescent="0.25">
      <c r="A304" s="1">
        <v>303</v>
      </c>
      <c r="B304" s="40" t="s">
        <v>100</v>
      </c>
      <c r="D304" s="14"/>
      <c r="E304" s="19"/>
      <c r="F304" s="14"/>
      <c r="G304" s="14"/>
      <c r="H304" s="14"/>
      <c r="I304" s="14"/>
      <c r="J304" s="14"/>
      <c r="K304" s="14"/>
      <c r="L304" s="18"/>
    </row>
    <row r="305" spans="1:14" ht="15.75" thickBot="1" x14ac:dyDescent="0.3">
      <c r="A305" s="1">
        <v>304</v>
      </c>
      <c r="B305" s="40" t="s">
        <v>119</v>
      </c>
      <c r="D305" s="14"/>
      <c r="E305" s="19"/>
      <c r="F305" s="14"/>
      <c r="G305" s="14"/>
      <c r="H305" s="14"/>
      <c r="I305" s="14"/>
      <c r="J305" s="14"/>
      <c r="K305" s="14"/>
      <c r="L305" s="18"/>
      <c r="M305" s="43"/>
      <c r="N305" s="43"/>
    </row>
    <row r="306" spans="1:14" x14ac:dyDescent="0.25">
      <c r="A306" s="1">
        <v>305</v>
      </c>
      <c r="B306" s="40" t="s">
        <v>145</v>
      </c>
      <c r="D306" s="14"/>
      <c r="E306" s="15">
        <v>31</v>
      </c>
      <c r="F306" s="16">
        <v>15</v>
      </c>
      <c r="G306" s="14"/>
      <c r="H306" s="14"/>
      <c r="I306" s="14"/>
      <c r="J306" s="12" t="s">
        <v>65</v>
      </c>
      <c r="K306" s="12" t="s">
        <v>71</v>
      </c>
      <c r="L306" s="13" t="s">
        <v>82</v>
      </c>
    </row>
    <row r="307" spans="1:14" x14ac:dyDescent="0.25">
      <c r="A307" s="1">
        <v>306</v>
      </c>
      <c r="B307" s="40" t="s">
        <v>80</v>
      </c>
      <c r="D307" s="14"/>
      <c r="E307" s="15"/>
      <c r="F307" s="16"/>
      <c r="G307" s="14"/>
      <c r="H307" s="14"/>
      <c r="I307" s="14"/>
      <c r="J307" s="8" t="str">
        <f>_xlfn.CONCAT(B307,B306)</f>
        <v>0334</v>
      </c>
      <c r="K307" s="8">
        <f>HEX2DEC(J307)</f>
        <v>820</v>
      </c>
      <c r="L307" s="17" t="str">
        <f>MID(K307,1,LEN(K307)-1)</f>
        <v>82</v>
      </c>
    </row>
    <row r="308" spans="1:14" x14ac:dyDescent="0.25">
      <c r="A308" s="1">
        <v>307</v>
      </c>
      <c r="B308" s="40" t="s">
        <v>9</v>
      </c>
      <c r="D308" s="14"/>
      <c r="E308" s="15"/>
      <c r="F308" s="14"/>
      <c r="G308" s="14"/>
      <c r="H308" s="14"/>
      <c r="I308" s="14"/>
      <c r="J308" s="14"/>
      <c r="K308" s="14"/>
      <c r="L308" s="18"/>
    </row>
    <row r="309" spans="1:14" x14ac:dyDescent="0.25">
      <c r="A309" s="1">
        <v>308</v>
      </c>
      <c r="B309" s="40" t="s">
        <v>53</v>
      </c>
      <c r="D309" s="14"/>
      <c r="E309" s="15"/>
      <c r="F309" s="14"/>
      <c r="G309" s="14"/>
      <c r="H309" s="14"/>
      <c r="I309" s="14"/>
      <c r="J309" s="14"/>
      <c r="K309" s="14"/>
      <c r="L309" s="18"/>
    </row>
    <row r="310" spans="1:14" x14ac:dyDescent="0.25">
      <c r="A310" s="1">
        <v>309</v>
      </c>
      <c r="B310" s="40" t="s">
        <v>61</v>
      </c>
      <c r="D310" s="14"/>
      <c r="E310" s="15"/>
      <c r="F310" s="14"/>
      <c r="G310" s="14"/>
      <c r="H310" s="14"/>
      <c r="I310" s="14"/>
      <c r="J310" s="14"/>
      <c r="K310" s="14"/>
      <c r="L310" s="18"/>
    </row>
    <row r="311" spans="1:14" ht="15.75" thickBot="1" x14ac:dyDescent="0.3">
      <c r="A311" s="1">
        <v>310</v>
      </c>
      <c r="B311" s="40" t="s">
        <v>119</v>
      </c>
      <c r="D311" s="14"/>
      <c r="E311" s="15"/>
      <c r="F311" s="14"/>
      <c r="G311" s="14"/>
      <c r="H311" s="14"/>
      <c r="I311" s="14"/>
      <c r="J311" s="14"/>
      <c r="K311" s="14"/>
      <c r="L311" s="18"/>
      <c r="M311" s="43"/>
      <c r="N311" s="43"/>
    </row>
    <row r="312" spans="1:14" x14ac:dyDescent="0.25">
      <c r="A312" s="1">
        <v>311</v>
      </c>
      <c r="B312" s="40" t="s">
        <v>10</v>
      </c>
      <c r="D312" s="14"/>
      <c r="E312" s="19">
        <v>32</v>
      </c>
      <c r="F312" s="16">
        <v>14</v>
      </c>
      <c r="G312" s="14"/>
      <c r="H312" s="14"/>
      <c r="I312" s="14"/>
      <c r="J312" s="12" t="s">
        <v>65</v>
      </c>
      <c r="K312" s="12" t="s">
        <v>71</v>
      </c>
      <c r="L312" s="13" t="s">
        <v>82</v>
      </c>
    </row>
    <row r="313" spans="1:14" x14ac:dyDescent="0.25">
      <c r="A313" s="1">
        <v>312</v>
      </c>
      <c r="B313" s="40" t="s">
        <v>73</v>
      </c>
      <c r="D313" s="14"/>
      <c r="E313" s="19"/>
      <c r="F313" s="16"/>
      <c r="G313" s="14"/>
      <c r="H313" s="14"/>
      <c r="I313" s="14"/>
      <c r="J313" s="8" t="str">
        <f>_xlfn.CONCAT(B313,B312)</f>
        <v>02dd</v>
      </c>
      <c r="K313" s="8">
        <f>HEX2DEC(J313)</f>
        <v>733</v>
      </c>
      <c r="L313" s="17" t="str">
        <f>MID(K313,1,LEN(K313)-1)</f>
        <v>73</v>
      </c>
    </row>
    <row r="314" spans="1:14" x14ac:dyDescent="0.25">
      <c r="A314" s="1">
        <v>313</v>
      </c>
      <c r="B314" s="40" t="s">
        <v>9</v>
      </c>
      <c r="D314" s="14"/>
      <c r="E314" s="19"/>
      <c r="F314" s="14"/>
      <c r="G314" s="21"/>
      <c r="H314" s="14"/>
      <c r="I314" s="14"/>
      <c r="J314" s="14"/>
      <c r="K314" s="14"/>
      <c r="L314" s="18"/>
    </row>
    <row r="315" spans="1:14" x14ac:dyDescent="0.25">
      <c r="A315" s="1">
        <v>314</v>
      </c>
      <c r="B315" s="40" t="s">
        <v>44</v>
      </c>
      <c r="D315" s="14"/>
      <c r="E315" s="19"/>
      <c r="F315" s="14"/>
      <c r="G315" s="21"/>
      <c r="H315" s="14"/>
      <c r="I315" s="14"/>
      <c r="J315" s="14"/>
      <c r="K315" s="14"/>
      <c r="L315" s="18"/>
    </row>
    <row r="316" spans="1:14" x14ac:dyDescent="0.25">
      <c r="A316" s="1">
        <v>315</v>
      </c>
      <c r="B316" s="40" t="s">
        <v>61</v>
      </c>
      <c r="D316" s="14"/>
      <c r="E316" s="19"/>
      <c r="F316" s="14"/>
      <c r="G316" s="21"/>
      <c r="H316" s="14"/>
      <c r="I316" s="14"/>
      <c r="J316" s="14"/>
      <c r="K316" s="14"/>
      <c r="L316" s="18"/>
    </row>
    <row r="317" spans="1:14" ht="15.75" thickBot="1" x14ac:dyDescent="0.3">
      <c r="A317" s="1">
        <v>316</v>
      </c>
      <c r="B317" s="40" t="s">
        <v>119</v>
      </c>
      <c r="D317" s="22"/>
      <c r="E317" s="23"/>
      <c r="F317" s="22"/>
      <c r="G317" s="24"/>
      <c r="H317" s="22"/>
      <c r="I317" s="22"/>
      <c r="J317" s="22"/>
      <c r="K317" s="22"/>
      <c r="L317" s="25"/>
    </row>
    <row r="318" spans="1:14" x14ac:dyDescent="0.25">
      <c r="A318" s="1">
        <v>317</v>
      </c>
      <c r="B318" s="40" t="s">
        <v>146</v>
      </c>
      <c r="D318" s="2" t="s">
        <v>66</v>
      </c>
      <c r="E318" s="2" t="s">
        <v>67</v>
      </c>
      <c r="F318" s="2" t="s">
        <v>68</v>
      </c>
      <c r="G318" s="6"/>
    </row>
    <row r="319" spans="1:14" x14ac:dyDescent="0.25">
      <c r="A319" s="1">
        <v>318</v>
      </c>
      <c r="B319" s="40" t="s">
        <v>135</v>
      </c>
      <c r="D319" s="2">
        <f>HEX2DEC("543c")</f>
        <v>21564</v>
      </c>
      <c r="E319" s="2">
        <f>D319/60</f>
        <v>359.4</v>
      </c>
      <c r="F319" s="2">
        <f>E319/24</f>
        <v>14.975</v>
      </c>
      <c r="G319" s="6"/>
    </row>
    <row r="320" spans="1:14" x14ac:dyDescent="0.25">
      <c r="B320">
        <v>0</v>
      </c>
    </row>
    <row r="321" spans="2:2" x14ac:dyDescent="0.25">
      <c r="B321">
        <v>0</v>
      </c>
    </row>
    <row r="322" spans="2:2" x14ac:dyDescent="0.25">
      <c r="B322">
        <v>18</v>
      </c>
    </row>
    <row r="323" spans="2:2" x14ac:dyDescent="0.25">
      <c r="B323">
        <v>17</v>
      </c>
    </row>
    <row r="324" spans="2:2" x14ac:dyDescent="0.25">
      <c r="B324">
        <v>0</v>
      </c>
    </row>
    <row r="325" spans="2:2" x14ac:dyDescent="0.25">
      <c r="B325">
        <v>1</v>
      </c>
    </row>
    <row r="326" spans="2:2" x14ac:dyDescent="0.25">
      <c r="B326" t="s">
        <v>20</v>
      </c>
    </row>
    <row r="327" spans="2:2" x14ac:dyDescent="0.25">
      <c r="B327">
        <v>6</v>
      </c>
    </row>
    <row r="328" spans="2:2" x14ac:dyDescent="0.25">
      <c r="B328" t="s">
        <v>105</v>
      </c>
    </row>
    <row r="329" spans="2:2" x14ac:dyDescent="0.25">
      <c r="B329">
        <v>50</v>
      </c>
    </row>
  </sheetData>
  <mergeCells count="48">
    <mergeCell ref="M311:N311"/>
    <mergeCell ref="M245:N245"/>
    <mergeCell ref="M251:N251"/>
    <mergeCell ref="M257:N257"/>
    <mergeCell ref="M263:N263"/>
    <mergeCell ref="M269:N269"/>
    <mergeCell ref="M275:N275"/>
    <mergeCell ref="M281:N281"/>
    <mergeCell ref="M287:N287"/>
    <mergeCell ref="M293:N293"/>
    <mergeCell ref="M299:N299"/>
    <mergeCell ref="M305:N305"/>
    <mergeCell ref="M239:N239"/>
    <mergeCell ref="M173:N173"/>
    <mergeCell ref="M179:N179"/>
    <mergeCell ref="M185:N185"/>
    <mergeCell ref="M191:N191"/>
    <mergeCell ref="M197:N197"/>
    <mergeCell ref="M203:N203"/>
    <mergeCell ref="M209:N209"/>
    <mergeCell ref="M215:N215"/>
    <mergeCell ref="M221:N221"/>
    <mergeCell ref="M227:N227"/>
    <mergeCell ref="M233:N233"/>
    <mergeCell ref="M167:N167"/>
    <mergeCell ref="M101:N101"/>
    <mergeCell ref="M107:N107"/>
    <mergeCell ref="M113:N113"/>
    <mergeCell ref="M119:N119"/>
    <mergeCell ref="M125:N125"/>
    <mergeCell ref="M131:N131"/>
    <mergeCell ref="M137:N137"/>
    <mergeCell ref="M143:N143"/>
    <mergeCell ref="M149:N149"/>
    <mergeCell ref="M155:N155"/>
    <mergeCell ref="M161:N161"/>
    <mergeCell ref="M95:N95"/>
    <mergeCell ref="M29:N29"/>
    <mergeCell ref="M35:N35"/>
    <mergeCell ref="M41:N41"/>
    <mergeCell ref="M47:N47"/>
    <mergeCell ref="M53:N53"/>
    <mergeCell ref="M59:N59"/>
    <mergeCell ref="M65:N65"/>
    <mergeCell ref="M71:N71"/>
    <mergeCell ref="M77:N77"/>
    <mergeCell ref="M83:N83"/>
    <mergeCell ref="M89:N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Blad2</vt:lpstr>
      <vt:lpstr>Cyclus</vt:lpstr>
      <vt:lpstr>23</vt:lpstr>
      <vt:lpstr>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2018-03-04T18:35:36Z</dcterms:created>
  <dcterms:modified xsi:type="dcterms:W3CDTF">2018-04-28T15:33:05Z</dcterms:modified>
</cp:coreProperties>
</file>