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8"/>
  <workbookPr updateLinks="always"/>
  <mc:AlternateContent xmlns:mc="http://schemas.openxmlformats.org/markup-compatibility/2006">
    <mc:Choice Requires="x15">
      <x15ac:absPath xmlns:x15ac="http://schemas.microsoft.com/office/spreadsheetml/2010/11/ac" url="https://panamericanenergy.sharepoint.com/teams/DominiosdeDatos-DDIntervencionespozo/Documentos compartidos/DD Intervenciones de pozo/Secretaria/"/>
    </mc:Choice>
  </mc:AlternateContent>
  <xr:revisionPtr revIDLastSave="0" documentId="8_{0451480A-AED5-46A9-A4F2-D66BDAB89CFB}" xr6:coauthVersionLast="47" xr6:coauthVersionMax="47" xr10:uidLastSave="{00000000-0000-0000-0000-000000000000}"/>
  <bookViews>
    <workbookView xWindow="-110" yWindow="-110" windowWidth="19420" windowHeight="10300" tabRatio="714" firstSheet="4" xr2:uid="{710A2C5F-4562-4E97-A66D-8D703663FC79}"/>
  </bookViews>
  <sheets>
    <sheet name="Form Ingesta" sheetId="4" r:id="rId1"/>
    <sheet name="Tablas Ingesta" sheetId="5" r:id="rId2"/>
    <sheet name="Campos Ingesta" sheetId="6" r:id="rId3"/>
    <sheet name="Tablas Lakehouse" sheetId="16" r:id="rId4"/>
    <sheet name="Campos Lakehouse" sheetId="17" r:id="rId5"/>
    <sheet name="Modelo-Producto" sheetId="18" r:id="rId6"/>
    <sheet name="Visualización" sheetId="19" r:id="rId7"/>
    <sheet name="aux" sheetId="7" state="hidden" r:id="rId8"/>
    <sheet name="Modelado_v1" sheetId="14" state="hidden" r:id="rId9"/>
    <sheet name="mod_dic_01" sheetId="15" state="hidden" r:id="rId10"/>
    <sheet name="dic" sheetId="13" state="hidden" r:id="rId11"/>
    <sheet name="Duplicidades" sheetId="9" state="hidden" r:id="rId12"/>
  </sheets>
  <definedNames>
    <definedName name="_xlnm._FilterDatabase" localSheetId="7" hidden="1">aux!$A$1:$T$402</definedName>
    <definedName name="_xlnm._FilterDatabase" localSheetId="2" hidden="1">'Campos Ingesta'!$B$3:$K$701</definedName>
    <definedName name="_xlnm._FilterDatabase" localSheetId="4" hidden="1">'Campos Lakehouse'!$B$3:$J$666</definedName>
    <definedName name="_xlnm._FilterDatabase" localSheetId="10" hidden="1">dic!$A$1:$M$423</definedName>
    <definedName name="_xlnm._FilterDatabase" localSheetId="9" hidden="1">mod_dic_01!$C$8:$D$8</definedName>
    <definedName name="_xlnm._FilterDatabase" localSheetId="8" hidden="1">Modelado_v1!$A$1:$AA$423</definedName>
    <definedName name="_xlnm._FilterDatabase" localSheetId="1" hidden="1">'Tablas Ingesta'!$B$3:$N$3</definedName>
    <definedName name="_xlnm._FilterDatabase" localSheetId="3" hidden="1">'Tablas Lakehouse'!$B$3:$I$3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7" i="18" l="1"/>
  <c r="I17" i="18"/>
  <c r="J17" i="18"/>
  <c r="H18" i="18"/>
  <c r="I18" i="18"/>
  <c r="J18" i="18"/>
  <c r="H19" i="18"/>
  <c r="I19" i="18"/>
  <c r="J19" i="18"/>
  <c r="H20" i="18"/>
  <c r="I20" i="18"/>
  <c r="J20" i="18"/>
  <c r="H21" i="18"/>
  <c r="I21" i="18"/>
  <c r="J21" i="18"/>
  <c r="H22" i="18"/>
  <c r="I22" i="18"/>
  <c r="J22" i="18"/>
  <c r="H23" i="18"/>
  <c r="I23" i="18"/>
  <c r="J23" i="18"/>
  <c r="H24" i="18"/>
  <c r="I24" i="18"/>
  <c r="J24" i="18"/>
  <c r="H25" i="18"/>
  <c r="I25" i="18"/>
  <c r="J25" i="18"/>
  <c r="H26" i="18"/>
  <c r="I26" i="18"/>
  <c r="J26" i="18"/>
  <c r="H27" i="18"/>
  <c r="I27" i="18"/>
  <c r="J27" i="18"/>
  <c r="H28" i="18"/>
  <c r="I28" i="18"/>
  <c r="J28" i="18"/>
  <c r="H29" i="18"/>
  <c r="I29" i="18"/>
  <c r="J29" i="18"/>
  <c r="H30" i="18"/>
  <c r="I30" i="18"/>
  <c r="J30" i="18"/>
  <c r="H31" i="18"/>
  <c r="I31" i="18"/>
  <c r="J31" i="18"/>
  <c r="H32" i="18"/>
  <c r="I32" i="18"/>
  <c r="J32" i="18"/>
  <c r="H33" i="18"/>
  <c r="I33" i="18"/>
  <c r="J33" i="18"/>
  <c r="H34" i="18"/>
  <c r="I34" i="18"/>
  <c r="J34" i="18"/>
  <c r="H35" i="18"/>
  <c r="I35" i="18"/>
  <c r="J35" i="18"/>
  <c r="H36" i="18"/>
  <c r="I36" i="18"/>
  <c r="J36" i="18"/>
  <c r="H37" i="18"/>
  <c r="I37" i="18"/>
  <c r="J37" i="18"/>
  <c r="H38" i="18"/>
  <c r="I38" i="18"/>
  <c r="J38" i="18"/>
  <c r="H39" i="18"/>
  <c r="I39" i="18"/>
  <c r="J39" i="18"/>
  <c r="H40" i="18"/>
  <c r="I40" i="18"/>
  <c r="J40" i="18"/>
  <c r="H41" i="18"/>
  <c r="I41" i="18"/>
  <c r="J41" i="18"/>
  <c r="H42" i="18"/>
  <c r="I42" i="18"/>
  <c r="J42" i="18"/>
  <c r="H43" i="18"/>
  <c r="I43" i="18"/>
  <c r="J43" i="18"/>
  <c r="H44" i="18"/>
  <c r="I44" i="18"/>
  <c r="J44" i="18"/>
  <c r="H45" i="18"/>
  <c r="I45" i="18"/>
  <c r="J45" i="18"/>
  <c r="H46" i="18"/>
  <c r="I46" i="18"/>
  <c r="J46" i="18"/>
  <c r="H47" i="18"/>
  <c r="I47" i="18"/>
  <c r="J47" i="18"/>
  <c r="H48" i="18"/>
  <c r="I48" i="18"/>
  <c r="J48" i="18"/>
  <c r="H49" i="18"/>
  <c r="I49" i="18"/>
  <c r="J49" i="18"/>
  <c r="H50" i="18"/>
  <c r="I50" i="18"/>
  <c r="J50" i="18"/>
  <c r="H51" i="18"/>
  <c r="I51" i="18"/>
  <c r="J51" i="18"/>
  <c r="H52" i="18"/>
  <c r="I52" i="18"/>
  <c r="J52" i="18"/>
  <c r="H53" i="18"/>
  <c r="I53" i="18"/>
  <c r="J53" i="18"/>
  <c r="H54" i="18"/>
  <c r="I54" i="18"/>
  <c r="J54" i="18"/>
  <c r="H55" i="18"/>
  <c r="I55" i="18"/>
  <c r="J55" i="18"/>
  <c r="H56" i="18"/>
  <c r="I56" i="18"/>
  <c r="J56" i="18"/>
  <c r="H57" i="18"/>
  <c r="I57" i="18"/>
  <c r="J57" i="18"/>
  <c r="H58" i="18"/>
  <c r="I58" i="18"/>
  <c r="J58" i="18"/>
  <c r="H59" i="18"/>
  <c r="I59" i="18"/>
  <c r="J59" i="18"/>
  <c r="H60" i="18"/>
  <c r="I60" i="18"/>
  <c r="J60" i="18"/>
  <c r="H61" i="18"/>
  <c r="I61" i="18"/>
  <c r="J61" i="18"/>
  <c r="H62" i="18"/>
  <c r="I62" i="18"/>
  <c r="J62" i="18"/>
  <c r="H63" i="18"/>
  <c r="I63" i="18"/>
  <c r="J63" i="18"/>
  <c r="H64" i="18"/>
  <c r="I64" i="18"/>
  <c r="J64" i="18"/>
  <c r="H65" i="18"/>
  <c r="I65" i="18"/>
  <c r="J65" i="18"/>
  <c r="H66" i="18"/>
  <c r="I66" i="18"/>
  <c r="J66" i="18"/>
  <c r="H67" i="18"/>
  <c r="I67" i="18"/>
  <c r="J67" i="18"/>
  <c r="H68" i="18"/>
  <c r="I68" i="18"/>
  <c r="J68" i="18"/>
  <c r="H69" i="18"/>
  <c r="I69" i="18"/>
  <c r="J69" i="18"/>
  <c r="H70" i="18"/>
  <c r="I70" i="18"/>
  <c r="J70" i="18"/>
  <c r="H71" i="18"/>
  <c r="I71" i="18"/>
  <c r="J71" i="18"/>
  <c r="H72" i="18"/>
  <c r="I72" i="18"/>
  <c r="J72" i="18"/>
  <c r="H73" i="18"/>
  <c r="I73" i="18"/>
  <c r="J73" i="18"/>
  <c r="H74" i="18"/>
  <c r="I74" i="18"/>
  <c r="J74" i="18"/>
  <c r="H75" i="18"/>
  <c r="I75" i="18"/>
  <c r="J75" i="18"/>
  <c r="H76" i="18"/>
  <c r="I76" i="18"/>
  <c r="J76" i="18"/>
  <c r="H77" i="18"/>
  <c r="I77" i="18"/>
  <c r="J77" i="18"/>
  <c r="H78" i="18"/>
  <c r="I78" i="18"/>
  <c r="J78" i="18"/>
  <c r="H79" i="18"/>
  <c r="I79" i="18"/>
  <c r="J79" i="18"/>
  <c r="H80" i="18"/>
  <c r="I80" i="18"/>
  <c r="J80" i="18"/>
  <c r="H81" i="18"/>
  <c r="I81" i="18"/>
  <c r="J81" i="18"/>
  <c r="J10" i="18"/>
  <c r="J16" i="18"/>
  <c r="J5" i="18"/>
  <c r="J6" i="18"/>
  <c r="J7" i="18"/>
  <c r="J8" i="18"/>
  <c r="J9" i="18"/>
  <c r="J11" i="18"/>
  <c r="J12" i="18"/>
  <c r="J13" i="18"/>
  <c r="J14" i="18"/>
  <c r="J15" i="18"/>
  <c r="I4" i="18"/>
  <c r="I5" i="18"/>
  <c r="I6" i="18"/>
  <c r="I7" i="18"/>
  <c r="I8" i="18"/>
  <c r="I9" i="18"/>
  <c r="I10" i="18"/>
  <c r="I11" i="18"/>
  <c r="I12" i="18"/>
  <c r="I13" i="18"/>
  <c r="I14" i="18"/>
  <c r="I15" i="18"/>
  <c r="I16" i="18"/>
  <c r="H5" i="18"/>
  <c r="H6" i="18"/>
  <c r="H7" i="18"/>
  <c r="H8" i="18"/>
  <c r="H9" i="18"/>
  <c r="H10" i="18"/>
  <c r="H11" i="18"/>
  <c r="H12" i="18"/>
  <c r="H13" i="18"/>
  <c r="H14" i="18"/>
  <c r="H15" i="18"/>
  <c r="H16" i="18"/>
  <c r="H4" i="18"/>
  <c r="H5" i="17"/>
  <c r="I5" i="17"/>
  <c r="J5" i="17"/>
  <c r="H6" i="17"/>
  <c r="I6" i="17"/>
  <c r="J6" i="17"/>
  <c r="H7" i="17"/>
  <c r="I7" i="17"/>
  <c r="J7" i="17"/>
  <c r="H8" i="17"/>
  <c r="I8" i="17"/>
  <c r="J8" i="17"/>
  <c r="H9" i="17"/>
  <c r="I9" i="17"/>
  <c r="J9" i="17"/>
  <c r="H10" i="17"/>
  <c r="I10" i="17"/>
  <c r="J10" i="17"/>
  <c r="H11" i="17"/>
  <c r="I11" i="17"/>
  <c r="J11" i="17"/>
  <c r="H12" i="17"/>
  <c r="I12" i="17"/>
  <c r="J12" i="17"/>
  <c r="H13" i="17"/>
  <c r="I13" i="17"/>
  <c r="J13" i="17"/>
  <c r="H14" i="17"/>
  <c r="I14" i="17"/>
  <c r="J14" i="17"/>
  <c r="H15" i="17"/>
  <c r="I15" i="17"/>
  <c r="J15" i="17"/>
  <c r="H16" i="17"/>
  <c r="I16" i="17"/>
  <c r="J16" i="17"/>
  <c r="H17" i="17"/>
  <c r="I17" i="17"/>
  <c r="J17" i="17"/>
  <c r="H18" i="17"/>
  <c r="I18" i="17"/>
  <c r="J18" i="17"/>
  <c r="H19" i="17"/>
  <c r="I19" i="17"/>
  <c r="J19" i="17"/>
  <c r="H20" i="17"/>
  <c r="I20" i="17"/>
  <c r="J20" i="17"/>
  <c r="H21" i="17"/>
  <c r="I21" i="17"/>
  <c r="J21" i="17"/>
  <c r="H22" i="17"/>
  <c r="I22" i="17"/>
  <c r="J22" i="17"/>
  <c r="H23" i="17"/>
  <c r="I23" i="17"/>
  <c r="J23" i="17"/>
  <c r="H24" i="17"/>
  <c r="I24" i="17"/>
  <c r="J24" i="17"/>
  <c r="H25" i="17"/>
  <c r="I25" i="17"/>
  <c r="J25" i="17"/>
  <c r="H26" i="17"/>
  <c r="I26" i="17"/>
  <c r="J26" i="17"/>
  <c r="H27" i="17"/>
  <c r="I27" i="17"/>
  <c r="J27" i="17"/>
  <c r="H28" i="17"/>
  <c r="I28" i="17"/>
  <c r="J28" i="17"/>
  <c r="H29" i="17"/>
  <c r="I29" i="17"/>
  <c r="J29" i="17"/>
  <c r="H30" i="17"/>
  <c r="I30" i="17"/>
  <c r="J30" i="17"/>
  <c r="H31" i="17"/>
  <c r="I31" i="17"/>
  <c r="J31" i="17"/>
  <c r="H32" i="17"/>
  <c r="I32" i="17"/>
  <c r="J32" i="17"/>
  <c r="H33" i="17"/>
  <c r="I33" i="17"/>
  <c r="J33" i="17"/>
  <c r="H34" i="17"/>
  <c r="I34" i="17"/>
  <c r="J34" i="17"/>
  <c r="H35" i="17"/>
  <c r="I35" i="17"/>
  <c r="J35" i="17"/>
  <c r="H36" i="17"/>
  <c r="I36" i="17"/>
  <c r="J36" i="17"/>
  <c r="H37" i="17"/>
  <c r="I37" i="17"/>
  <c r="J37" i="17"/>
  <c r="H38" i="17"/>
  <c r="I38" i="17"/>
  <c r="J38" i="17"/>
  <c r="H39" i="17"/>
  <c r="I39" i="17"/>
  <c r="J39" i="17"/>
  <c r="H40" i="17"/>
  <c r="I40" i="17"/>
  <c r="J40" i="17"/>
  <c r="H41" i="17"/>
  <c r="I41" i="17"/>
  <c r="J41" i="17"/>
  <c r="H42" i="17"/>
  <c r="I42" i="17"/>
  <c r="J42" i="17"/>
  <c r="H43" i="17"/>
  <c r="I43" i="17"/>
  <c r="J43" i="17"/>
  <c r="H44" i="17"/>
  <c r="I44" i="17"/>
  <c r="J44" i="17"/>
  <c r="H45" i="17"/>
  <c r="I45" i="17"/>
  <c r="J45" i="17"/>
  <c r="H46" i="17"/>
  <c r="I46" i="17"/>
  <c r="J46" i="17"/>
  <c r="H47" i="17"/>
  <c r="I47" i="17"/>
  <c r="J47" i="17"/>
  <c r="H48" i="17"/>
  <c r="I48" i="17"/>
  <c r="J48" i="17"/>
  <c r="H49" i="17"/>
  <c r="I49" i="17"/>
  <c r="J49" i="17"/>
  <c r="H50" i="17"/>
  <c r="I50" i="17"/>
  <c r="J50" i="17"/>
  <c r="H51" i="17"/>
  <c r="I51" i="17"/>
  <c r="J51" i="17"/>
  <c r="H52" i="17"/>
  <c r="I52" i="17"/>
  <c r="J52" i="17"/>
  <c r="H53" i="17"/>
  <c r="I53" i="17"/>
  <c r="J53" i="17"/>
  <c r="H54" i="17"/>
  <c r="I54" i="17"/>
  <c r="J54" i="17"/>
  <c r="H55" i="17"/>
  <c r="I55" i="17"/>
  <c r="J55" i="17"/>
  <c r="H56" i="17"/>
  <c r="I56" i="17"/>
  <c r="J56" i="17"/>
  <c r="H57" i="17"/>
  <c r="I57" i="17"/>
  <c r="J57" i="17"/>
  <c r="H58" i="17"/>
  <c r="I58" i="17"/>
  <c r="J58" i="17"/>
  <c r="H59" i="17"/>
  <c r="I59" i="17"/>
  <c r="J59" i="17"/>
  <c r="H60" i="17"/>
  <c r="I60" i="17"/>
  <c r="J60" i="17"/>
  <c r="H61" i="17"/>
  <c r="I61" i="17"/>
  <c r="J61" i="17"/>
  <c r="H62" i="17"/>
  <c r="I62" i="17"/>
  <c r="J62" i="17"/>
  <c r="H63" i="17"/>
  <c r="I63" i="17"/>
  <c r="J63" i="17"/>
  <c r="H64" i="17"/>
  <c r="I64" i="17"/>
  <c r="J64" i="17"/>
  <c r="H65" i="17"/>
  <c r="I65" i="17"/>
  <c r="J65" i="17"/>
  <c r="H66" i="17"/>
  <c r="I66" i="17"/>
  <c r="J66" i="17"/>
  <c r="H67" i="17"/>
  <c r="I67" i="17"/>
  <c r="J67" i="17"/>
  <c r="H68" i="17"/>
  <c r="I68" i="17"/>
  <c r="J68" i="17"/>
  <c r="H69" i="17"/>
  <c r="I69" i="17"/>
  <c r="J69" i="17"/>
  <c r="H70" i="17"/>
  <c r="I70" i="17"/>
  <c r="J70" i="17"/>
  <c r="H71" i="17"/>
  <c r="I71" i="17"/>
  <c r="J71" i="17"/>
  <c r="H72" i="17"/>
  <c r="I72" i="17"/>
  <c r="J72" i="17"/>
  <c r="H73" i="17"/>
  <c r="I73" i="17"/>
  <c r="J73" i="17"/>
  <c r="H74" i="17"/>
  <c r="I74" i="17"/>
  <c r="J74" i="17"/>
  <c r="H75" i="17"/>
  <c r="I75" i="17"/>
  <c r="J75" i="17"/>
  <c r="H76" i="17"/>
  <c r="I76" i="17"/>
  <c r="J76" i="17"/>
  <c r="H77" i="17"/>
  <c r="I77" i="17"/>
  <c r="J77" i="17"/>
  <c r="H78" i="17"/>
  <c r="I78" i="17"/>
  <c r="J78" i="17"/>
  <c r="H79" i="17"/>
  <c r="I79" i="17"/>
  <c r="J79" i="17"/>
  <c r="H80" i="17"/>
  <c r="I80" i="17"/>
  <c r="J80" i="17"/>
  <c r="H81" i="17"/>
  <c r="I81" i="17"/>
  <c r="J81" i="17"/>
  <c r="H82" i="17"/>
  <c r="I82" i="17"/>
  <c r="J82" i="17"/>
  <c r="H83" i="17"/>
  <c r="I83" i="17"/>
  <c r="J83" i="17"/>
  <c r="H84" i="17"/>
  <c r="I84" i="17"/>
  <c r="J84" i="17"/>
  <c r="H85" i="17"/>
  <c r="I85" i="17"/>
  <c r="J85" i="17"/>
  <c r="H86" i="17"/>
  <c r="I86" i="17"/>
  <c r="J86" i="17"/>
  <c r="H87" i="17"/>
  <c r="I87" i="17"/>
  <c r="J87" i="17"/>
  <c r="H88" i="17"/>
  <c r="I88" i="17"/>
  <c r="J88" i="17"/>
  <c r="H89" i="17"/>
  <c r="I89" i="17"/>
  <c r="J89" i="17"/>
  <c r="H90" i="17"/>
  <c r="I90" i="17"/>
  <c r="J90" i="17"/>
  <c r="H91" i="17"/>
  <c r="I91" i="17"/>
  <c r="J91" i="17"/>
  <c r="H92" i="17"/>
  <c r="I92" i="17"/>
  <c r="J92" i="17"/>
  <c r="H93" i="17"/>
  <c r="I93" i="17"/>
  <c r="J93" i="17"/>
  <c r="H94" i="17"/>
  <c r="I94" i="17"/>
  <c r="J94" i="17"/>
  <c r="H95" i="17"/>
  <c r="I95" i="17"/>
  <c r="J95" i="17"/>
  <c r="H96" i="17"/>
  <c r="I96" i="17"/>
  <c r="J96" i="17"/>
  <c r="H97" i="17"/>
  <c r="I97" i="17"/>
  <c r="J97" i="17"/>
  <c r="H98" i="17"/>
  <c r="I98" i="17"/>
  <c r="J98" i="17"/>
  <c r="H99" i="17"/>
  <c r="I99" i="17"/>
  <c r="J99" i="17"/>
  <c r="H100" i="17"/>
  <c r="I100" i="17"/>
  <c r="J100" i="17"/>
  <c r="H101" i="17"/>
  <c r="I101" i="17"/>
  <c r="J101" i="17"/>
  <c r="H102" i="17"/>
  <c r="I102" i="17"/>
  <c r="J102" i="17"/>
  <c r="H103" i="17"/>
  <c r="I103" i="17"/>
  <c r="J103" i="17"/>
  <c r="H104" i="17"/>
  <c r="I104" i="17"/>
  <c r="J104" i="17"/>
  <c r="H105" i="17"/>
  <c r="I105" i="17"/>
  <c r="J105" i="17"/>
  <c r="H106" i="17"/>
  <c r="I106" i="17"/>
  <c r="J106" i="17"/>
  <c r="H107" i="17"/>
  <c r="I107" i="17"/>
  <c r="J107" i="17"/>
  <c r="H108" i="17"/>
  <c r="I108" i="17"/>
  <c r="J108" i="17"/>
  <c r="H109" i="17"/>
  <c r="I109" i="17"/>
  <c r="J109" i="17"/>
  <c r="H110" i="17"/>
  <c r="I110" i="17"/>
  <c r="J110" i="17"/>
  <c r="H111" i="17"/>
  <c r="I111" i="17"/>
  <c r="J111" i="17"/>
  <c r="H112" i="17"/>
  <c r="I112" i="17"/>
  <c r="J112" i="17"/>
  <c r="H113" i="17"/>
  <c r="I113" i="17"/>
  <c r="J113" i="17"/>
  <c r="H114" i="17"/>
  <c r="I114" i="17"/>
  <c r="J114" i="17"/>
  <c r="H115" i="17"/>
  <c r="I115" i="17"/>
  <c r="J115" i="17"/>
  <c r="H116" i="17"/>
  <c r="I116" i="17"/>
  <c r="J116" i="17"/>
  <c r="H117" i="17"/>
  <c r="I117" i="17"/>
  <c r="J117" i="17"/>
  <c r="H118" i="17"/>
  <c r="I118" i="17"/>
  <c r="J118" i="17"/>
  <c r="H119" i="17"/>
  <c r="I119" i="17"/>
  <c r="J119" i="17"/>
  <c r="H120" i="17"/>
  <c r="I120" i="17"/>
  <c r="J120" i="17"/>
  <c r="H121" i="17"/>
  <c r="I121" i="17"/>
  <c r="J121" i="17"/>
  <c r="H122" i="17"/>
  <c r="I122" i="17"/>
  <c r="J122" i="17"/>
  <c r="H123" i="17"/>
  <c r="I123" i="17"/>
  <c r="J123" i="17"/>
  <c r="H124" i="17"/>
  <c r="I124" i="17"/>
  <c r="J124" i="17"/>
  <c r="H125" i="17"/>
  <c r="I125" i="17"/>
  <c r="J125" i="17"/>
  <c r="H126" i="17"/>
  <c r="I126" i="17"/>
  <c r="J126" i="17"/>
  <c r="H127" i="17"/>
  <c r="I127" i="17"/>
  <c r="J127" i="17"/>
  <c r="H128" i="17"/>
  <c r="I128" i="17"/>
  <c r="J128" i="17"/>
  <c r="H129" i="17"/>
  <c r="I129" i="17"/>
  <c r="J129" i="17"/>
  <c r="H130" i="17"/>
  <c r="I130" i="17"/>
  <c r="J130" i="17"/>
  <c r="H131" i="17"/>
  <c r="I131" i="17"/>
  <c r="J131" i="17"/>
  <c r="H132" i="17"/>
  <c r="I132" i="17"/>
  <c r="J132" i="17"/>
  <c r="H133" i="17"/>
  <c r="I133" i="17"/>
  <c r="J133" i="17"/>
  <c r="H134" i="17"/>
  <c r="I134" i="17"/>
  <c r="J134" i="17"/>
  <c r="H135" i="17"/>
  <c r="I135" i="17"/>
  <c r="J135" i="17"/>
  <c r="H136" i="17"/>
  <c r="I136" i="17"/>
  <c r="J136" i="17"/>
  <c r="H137" i="17"/>
  <c r="I137" i="17"/>
  <c r="J137" i="17"/>
  <c r="H138" i="17"/>
  <c r="I138" i="17"/>
  <c r="J138" i="17"/>
  <c r="H139" i="17"/>
  <c r="I139" i="17"/>
  <c r="J139" i="17"/>
  <c r="H140" i="17"/>
  <c r="I140" i="17"/>
  <c r="J140" i="17"/>
  <c r="H141" i="17"/>
  <c r="I141" i="17"/>
  <c r="J141" i="17"/>
  <c r="H142" i="17"/>
  <c r="I142" i="17"/>
  <c r="J142" i="17"/>
  <c r="H143" i="17"/>
  <c r="I143" i="17"/>
  <c r="J143" i="17"/>
  <c r="H144" i="17"/>
  <c r="I144" i="17"/>
  <c r="J144" i="17"/>
  <c r="H145" i="17"/>
  <c r="I145" i="17"/>
  <c r="J145" i="17"/>
  <c r="H146" i="17"/>
  <c r="I146" i="17"/>
  <c r="J146" i="17"/>
  <c r="H147" i="17"/>
  <c r="I147" i="17"/>
  <c r="J147" i="17"/>
  <c r="H148" i="17"/>
  <c r="I148" i="17"/>
  <c r="J148" i="17"/>
  <c r="H149" i="17"/>
  <c r="I149" i="17"/>
  <c r="J149" i="17"/>
  <c r="H150" i="17"/>
  <c r="I150" i="17"/>
  <c r="J150" i="17"/>
  <c r="H151" i="17"/>
  <c r="I151" i="17"/>
  <c r="J151" i="17"/>
  <c r="H152" i="17"/>
  <c r="I152" i="17"/>
  <c r="J152" i="17"/>
  <c r="H153" i="17"/>
  <c r="I153" i="17"/>
  <c r="J153" i="17"/>
  <c r="H154" i="17"/>
  <c r="I154" i="17"/>
  <c r="J154" i="17"/>
  <c r="H155" i="17"/>
  <c r="I155" i="17"/>
  <c r="J155" i="17"/>
  <c r="H156" i="17"/>
  <c r="I156" i="17"/>
  <c r="J156" i="17"/>
  <c r="H157" i="17"/>
  <c r="I157" i="17"/>
  <c r="J157" i="17"/>
  <c r="H158" i="17"/>
  <c r="I158" i="17"/>
  <c r="J158" i="17"/>
  <c r="H159" i="17"/>
  <c r="I159" i="17"/>
  <c r="J159" i="17"/>
  <c r="H160" i="17"/>
  <c r="I160" i="17"/>
  <c r="J160" i="17"/>
  <c r="H161" i="17"/>
  <c r="I161" i="17"/>
  <c r="J161" i="17"/>
  <c r="H162" i="17"/>
  <c r="I162" i="17"/>
  <c r="J162" i="17"/>
  <c r="H163" i="17"/>
  <c r="I163" i="17"/>
  <c r="J163" i="17"/>
  <c r="H164" i="17"/>
  <c r="I164" i="17"/>
  <c r="J164" i="17"/>
  <c r="H165" i="17"/>
  <c r="I165" i="17"/>
  <c r="J165" i="17"/>
  <c r="H166" i="17"/>
  <c r="I166" i="17"/>
  <c r="J166" i="17"/>
  <c r="H167" i="17"/>
  <c r="I167" i="17"/>
  <c r="J167" i="17"/>
  <c r="H168" i="17"/>
  <c r="I168" i="17"/>
  <c r="J168" i="17"/>
  <c r="H169" i="17"/>
  <c r="I169" i="17"/>
  <c r="J169" i="17"/>
  <c r="H170" i="17"/>
  <c r="I170" i="17"/>
  <c r="J170" i="17"/>
  <c r="H171" i="17"/>
  <c r="I171" i="17"/>
  <c r="J171" i="17"/>
  <c r="H172" i="17"/>
  <c r="I172" i="17"/>
  <c r="J172" i="17"/>
  <c r="H173" i="17"/>
  <c r="I173" i="17"/>
  <c r="J173" i="17"/>
  <c r="H174" i="17"/>
  <c r="I174" i="17"/>
  <c r="J174" i="17"/>
  <c r="H175" i="17"/>
  <c r="I175" i="17"/>
  <c r="J175" i="17"/>
  <c r="H176" i="17"/>
  <c r="I176" i="17"/>
  <c r="J176" i="17"/>
  <c r="H177" i="17"/>
  <c r="I177" i="17"/>
  <c r="J177" i="17"/>
  <c r="H178" i="17"/>
  <c r="I178" i="17"/>
  <c r="J178" i="17"/>
  <c r="H179" i="17"/>
  <c r="I179" i="17"/>
  <c r="J179" i="17"/>
  <c r="H180" i="17"/>
  <c r="I180" i="17"/>
  <c r="J180" i="17"/>
  <c r="H181" i="17"/>
  <c r="I181" i="17"/>
  <c r="J181" i="17"/>
  <c r="H182" i="17"/>
  <c r="I182" i="17"/>
  <c r="J182" i="17"/>
  <c r="H183" i="17"/>
  <c r="I183" i="17"/>
  <c r="J183" i="17"/>
  <c r="H184" i="17"/>
  <c r="I184" i="17"/>
  <c r="J184" i="17"/>
  <c r="H185" i="17"/>
  <c r="I185" i="17"/>
  <c r="J185" i="17"/>
  <c r="H186" i="17"/>
  <c r="I186" i="17"/>
  <c r="J186" i="17"/>
  <c r="H187" i="17"/>
  <c r="I187" i="17"/>
  <c r="J187" i="17"/>
  <c r="H188" i="17"/>
  <c r="I188" i="17"/>
  <c r="J188" i="17"/>
  <c r="H189" i="17"/>
  <c r="I189" i="17"/>
  <c r="J189" i="17"/>
  <c r="H190" i="17"/>
  <c r="I190" i="17"/>
  <c r="J190" i="17"/>
  <c r="H191" i="17"/>
  <c r="I191" i="17"/>
  <c r="J191" i="17"/>
  <c r="H192" i="17"/>
  <c r="I192" i="17"/>
  <c r="J192" i="17"/>
  <c r="H193" i="17"/>
  <c r="I193" i="17"/>
  <c r="J193" i="17"/>
  <c r="H194" i="17"/>
  <c r="I194" i="17"/>
  <c r="J194" i="17"/>
  <c r="H195" i="17"/>
  <c r="I195" i="17"/>
  <c r="J195" i="17"/>
  <c r="H196" i="17"/>
  <c r="I196" i="17"/>
  <c r="J196" i="17"/>
  <c r="H197" i="17"/>
  <c r="I197" i="17"/>
  <c r="J197" i="17"/>
  <c r="H198" i="17"/>
  <c r="I198" i="17"/>
  <c r="J198" i="17"/>
  <c r="H199" i="17"/>
  <c r="I199" i="17"/>
  <c r="J199" i="17"/>
  <c r="H200" i="17"/>
  <c r="I200" i="17"/>
  <c r="J200" i="17"/>
  <c r="H201" i="17"/>
  <c r="I201" i="17"/>
  <c r="J201" i="17"/>
  <c r="H202" i="17"/>
  <c r="I202" i="17"/>
  <c r="J202" i="17"/>
  <c r="H203" i="17"/>
  <c r="I203" i="17"/>
  <c r="J203" i="17"/>
  <c r="H204" i="17"/>
  <c r="I204" i="17"/>
  <c r="J204" i="17"/>
  <c r="H205" i="17"/>
  <c r="I205" i="17"/>
  <c r="J205" i="17"/>
  <c r="H206" i="17"/>
  <c r="I206" i="17"/>
  <c r="J206" i="17"/>
  <c r="H207" i="17"/>
  <c r="I207" i="17"/>
  <c r="J207" i="17"/>
  <c r="H208" i="17"/>
  <c r="I208" i="17"/>
  <c r="J208" i="17"/>
  <c r="H209" i="17"/>
  <c r="I209" i="17"/>
  <c r="J209" i="17"/>
  <c r="H210" i="17"/>
  <c r="I210" i="17"/>
  <c r="J210" i="17"/>
  <c r="H211" i="17"/>
  <c r="I211" i="17"/>
  <c r="J211" i="17"/>
  <c r="H212" i="17"/>
  <c r="I212" i="17"/>
  <c r="J212" i="17"/>
  <c r="H213" i="17"/>
  <c r="I213" i="17"/>
  <c r="J213" i="17"/>
  <c r="H214" i="17"/>
  <c r="I214" i="17"/>
  <c r="J214" i="17"/>
  <c r="H215" i="17"/>
  <c r="I215" i="17"/>
  <c r="J215" i="17"/>
  <c r="H216" i="17"/>
  <c r="I216" i="17"/>
  <c r="J216" i="17"/>
  <c r="H217" i="17"/>
  <c r="I217" i="17"/>
  <c r="J217" i="17"/>
  <c r="H218" i="17"/>
  <c r="I218" i="17"/>
  <c r="J218" i="17"/>
  <c r="H219" i="17"/>
  <c r="I219" i="17"/>
  <c r="J219" i="17"/>
  <c r="H220" i="17"/>
  <c r="I220" i="17"/>
  <c r="J220" i="17"/>
  <c r="H221" i="17"/>
  <c r="I221" i="17"/>
  <c r="J221" i="17"/>
  <c r="H222" i="17"/>
  <c r="I222" i="17"/>
  <c r="J222" i="17"/>
  <c r="H223" i="17"/>
  <c r="I223" i="17"/>
  <c r="J223" i="17"/>
  <c r="H224" i="17"/>
  <c r="I224" i="17"/>
  <c r="J224" i="17"/>
  <c r="H225" i="17"/>
  <c r="I225" i="17"/>
  <c r="J225" i="17"/>
  <c r="H226" i="17"/>
  <c r="I226" i="17"/>
  <c r="J226" i="17"/>
  <c r="H227" i="17"/>
  <c r="I227" i="17"/>
  <c r="J227" i="17"/>
  <c r="H228" i="17"/>
  <c r="I228" i="17"/>
  <c r="J228" i="17"/>
  <c r="H229" i="17"/>
  <c r="I229" i="17"/>
  <c r="J229" i="17"/>
  <c r="H230" i="17"/>
  <c r="I230" i="17"/>
  <c r="J230" i="17"/>
  <c r="H231" i="17"/>
  <c r="I231" i="17"/>
  <c r="J231" i="17"/>
  <c r="H232" i="17"/>
  <c r="I232" i="17"/>
  <c r="J232" i="17"/>
  <c r="H233" i="17"/>
  <c r="I233" i="17"/>
  <c r="J233" i="17"/>
  <c r="H234" i="17"/>
  <c r="I234" i="17"/>
  <c r="J234" i="17"/>
  <c r="H235" i="17"/>
  <c r="I235" i="17"/>
  <c r="J235" i="17"/>
  <c r="H236" i="17"/>
  <c r="I236" i="17"/>
  <c r="J236" i="17"/>
  <c r="H237" i="17"/>
  <c r="I237" i="17"/>
  <c r="J237" i="17"/>
  <c r="H238" i="17"/>
  <c r="I238" i="17"/>
  <c r="J238" i="17"/>
  <c r="H239" i="17"/>
  <c r="I239" i="17"/>
  <c r="J239" i="17"/>
  <c r="H240" i="17"/>
  <c r="I240" i="17"/>
  <c r="J240" i="17"/>
  <c r="H241" i="17"/>
  <c r="I241" i="17"/>
  <c r="J241" i="17"/>
  <c r="H242" i="17"/>
  <c r="I242" i="17"/>
  <c r="J242" i="17"/>
  <c r="H243" i="17"/>
  <c r="I243" i="17"/>
  <c r="J243" i="17"/>
  <c r="H244" i="17"/>
  <c r="I244" i="17"/>
  <c r="J244" i="17"/>
  <c r="H245" i="17"/>
  <c r="I245" i="17"/>
  <c r="J245" i="17"/>
  <c r="H246" i="17"/>
  <c r="I246" i="17"/>
  <c r="J246" i="17"/>
  <c r="H247" i="17"/>
  <c r="I247" i="17"/>
  <c r="J247" i="17"/>
  <c r="H248" i="17"/>
  <c r="I248" i="17"/>
  <c r="J248" i="17"/>
  <c r="H249" i="17"/>
  <c r="I249" i="17"/>
  <c r="J249" i="17"/>
  <c r="H250" i="17"/>
  <c r="I250" i="17"/>
  <c r="J250" i="17"/>
  <c r="H251" i="17"/>
  <c r="I251" i="17"/>
  <c r="J251" i="17"/>
  <c r="H252" i="17"/>
  <c r="I252" i="17"/>
  <c r="J252" i="17"/>
  <c r="H253" i="17"/>
  <c r="I253" i="17"/>
  <c r="J253" i="17"/>
  <c r="H254" i="17"/>
  <c r="I254" i="17"/>
  <c r="J254" i="17"/>
  <c r="H255" i="17"/>
  <c r="I255" i="17"/>
  <c r="J255" i="17"/>
  <c r="H256" i="17"/>
  <c r="I256" i="17"/>
  <c r="J256" i="17"/>
  <c r="H257" i="17"/>
  <c r="I257" i="17"/>
  <c r="J257" i="17"/>
  <c r="H258" i="17"/>
  <c r="I258" i="17"/>
  <c r="J258" i="17"/>
  <c r="H259" i="17"/>
  <c r="I259" i="17"/>
  <c r="J259" i="17"/>
  <c r="H260" i="17"/>
  <c r="I260" i="17"/>
  <c r="J260" i="17"/>
  <c r="H261" i="17"/>
  <c r="I261" i="17"/>
  <c r="J261" i="17"/>
  <c r="H262" i="17"/>
  <c r="I262" i="17"/>
  <c r="J262" i="17"/>
  <c r="H263" i="17"/>
  <c r="I263" i="17"/>
  <c r="J263" i="17"/>
  <c r="H264" i="17"/>
  <c r="I264" i="17"/>
  <c r="J264" i="17"/>
  <c r="H265" i="17"/>
  <c r="I265" i="17"/>
  <c r="J265" i="17"/>
  <c r="H266" i="17"/>
  <c r="I266" i="17"/>
  <c r="J266" i="17"/>
  <c r="H267" i="17"/>
  <c r="I267" i="17"/>
  <c r="J267" i="17"/>
  <c r="H268" i="17"/>
  <c r="I268" i="17"/>
  <c r="J268" i="17"/>
  <c r="H269" i="17"/>
  <c r="I269" i="17"/>
  <c r="J269" i="17"/>
  <c r="H270" i="17"/>
  <c r="I270" i="17"/>
  <c r="J270" i="17"/>
  <c r="H271" i="17"/>
  <c r="I271" i="17"/>
  <c r="J271" i="17"/>
  <c r="H272" i="17"/>
  <c r="I272" i="17"/>
  <c r="J272" i="17"/>
  <c r="H273" i="17"/>
  <c r="I273" i="17"/>
  <c r="J273" i="17"/>
  <c r="H274" i="17"/>
  <c r="I274" i="17"/>
  <c r="J274" i="17"/>
  <c r="H275" i="17"/>
  <c r="I275" i="17"/>
  <c r="J275" i="17"/>
  <c r="H276" i="17"/>
  <c r="I276" i="17"/>
  <c r="J276" i="17"/>
  <c r="H277" i="17"/>
  <c r="I277" i="17"/>
  <c r="J277" i="17"/>
  <c r="H278" i="17"/>
  <c r="I278" i="17"/>
  <c r="J278" i="17"/>
  <c r="H279" i="17"/>
  <c r="I279" i="17"/>
  <c r="J279" i="17"/>
  <c r="H280" i="17"/>
  <c r="I280" i="17"/>
  <c r="J280" i="17"/>
  <c r="H281" i="17"/>
  <c r="I281" i="17"/>
  <c r="J281" i="17"/>
  <c r="H282" i="17"/>
  <c r="I282" i="17"/>
  <c r="J282" i="17"/>
  <c r="H283" i="17"/>
  <c r="I283" i="17"/>
  <c r="J283" i="17"/>
  <c r="H284" i="17"/>
  <c r="I284" i="17"/>
  <c r="J284" i="17"/>
  <c r="H285" i="17"/>
  <c r="I285" i="17"/>
  <c r="J285" i="17"/>
  <c r="H286" i="17"/>
  <c r="I286" i="17"/>
  <c r="J286" i="17"/>
  <c r="H287" i="17"/>
  <c r="I287" i="17"/>
  <c r="J287" i="17"/>
  <c r="H288" i="17"/>
  <c r="I288" i="17"/>
  <c r="J288" i="17"/>
  <c r="H289" i="17"/>
  <c r="I289" i="17"/>
  <c r="J289" i="17"/>
  <c r="H290" i="17"/>
  <c r="I290" i="17"/>
  <c r="J290" i="17"/>
  <c r="H291" i="17"/>
  <c r="I291" i="17"/>
  <c r="J291" i="17"/>
  <c r="H292" i="17"/>
  <c r="I292" i="17"/>
  <c r="J292" i="17"/>
  <c r="H293" i="17"/>
  <c r="I293" i="17"/>
  <c r="J293" i="17"/>
  <c r="H294" i="17"/>
  <c r="I294" i="17"/>
  <c r="J294" i="17"/>
  <c r="H295" i="17"/>
  <c r="I295" i="17"/>
  <c r="J295" i="17"/>
  <c r="H296" i="17"/>
  <c r="I296" i="17"/>
  <c r="J296" i="17"/>
  <c r="H297" i="17"/>
  <c r="I297" i="17"/>
  <c r="J297" i="17"/>
  <c r="H298" i="17"/>
  <c r="I298" i="17"/>
  <c r="J298" i="17"/>
  <c r="H299" i="17"/>
  <c r="I299" i="17"/>
  <c r="J299" i="17"/>
  <c r="H300" i="17"/>
  <c r="I300" i="17"/>
  <c r="J300" i="17"/>
  <c r="H301" i="17"/>
  <c r="I301" i="17"/>
  <c r="J301" i="17"/>
  <c r="H302" i="17"/>
  <c r="I302" i="17"/>
  <c r="J302" i="17"/>
  <c r="H303" i="17"/>
  <c r="I303" i="17"/>
  <c r="J303" i="17"/>
  <c r="H304" i="17"/>
  <c r="I304" i="17"/>
  <c r="J304" i="17"/>
  <c r="H305" i="17"/>
  <c r="I305" i="17"/>
  <c r="J305" i="17"/>
  <c r="H306" i="17"/>
  <c r="I306" i="17"/>
  <c r="J306" i="17"/>
  <c r="H307" i="17"/>
  <c r="I307" i="17"/>
  <c r="J307" i="17"/>
  <c r="H308" i="17"/>
  <c r="I308" i="17"/>
  <c r="J308" i="17"/>
  <c r="H309" i="17"/>
  <c r="I309" i="17"/>
  <c r="J309" i="17"/>
  <c r="H310" i="17"/>
  <c r="I310" i="17"/>
  <c r="J310" i="17"/>
  <c r="H311" i="17"/>
  <c r="I311" i="17"/>
  <c r="J311" i="17"/>
  <c r="H312" i="17"/>
  <c r="I312" i="17"/>
  <c r="J312" i="17"/>
  <c r="H313" i="17"/>
  <c r="I313" i="17"/>
  <c r="J313" i="17"/>
  <c r="H314" i="17"/>
  <c r="I314" i="17"/>
  <c r="J314" i="17"/>
  <c r="H315" i="17"/>
  <c r="I315" i="17"/>
  <c r="J315" i="17"/>
  <c r="H316" i="17"/>
  <c r="I316" i="17"/>
  <c r="J316" i="17"/>
  <c r="H317" i="17"/>
  <c r="I317" i="17"/>
  <c r="J317" i="17"/>
  <c r="H318" i="17"/>
  <c r="I318" i="17"/>
  <c r="J318" i="17"/>
  <c r="H319" i="17"/>
  <c r="I319" i="17"/>
  <c r="J319" i="17"/>
  <c r="H320" i="17"/>
  <c r="I320" i="17"/>
  <c r="J320" i="17"/>
  <c r="H321" i="17"/>
  <c r="I321" i="17"/>
  <c r="J321" i="17"/>
  <c r="H322" i="17"/>
  <c r="I322" i="17"/>
  <c r="J322" i="17"/>
  <c r="H323" i="17"/>
  <c r="I323" i="17"/>
  <c r="J323" i="17"/>
  <c r="H324" i="17"/>
  <c r="I324" i="17"/>
  <c r="J324" i="17"/>
  <c r="H325" i="17"/>
  <c r="I325" i="17"/>
  <c r="J325" i="17"/>
  <c r="H326" i="17"/>
  <c r="I326" i="17"/>
  <c r="J326" i="17"/>
  <c r="H327" i="17"/>
  <c r="I327" i="17"/>
  <c r="J327" i="17"/>
  <c r="H328" i="17"/>
  <c r="I328" i="17"/>
  <c r="J328" i="17"/>
  <c r="H329" i="17"/>
  <c r="I329" i="17"/>
  <c r="J329" i="17"/>
  <c r="H330" i="17"/>
  <c r="I330" i="17"/>
  <c r="J330" i="17"/>
  <c r="H331" i="17"/>
  <c r="I331" i="17"/>
  <c r="J331" i="17"/>
  <c r="H332" i="17"/>
  <c r="I332" i="17"/>
  <c r="J332" i="17"/>
  <c r="H333" i="17"/>
  <c r="I333" i="17"/>
  <c r="J333" i="17"/>
  <c r="H334" i="17"/>
  <c r="I334" i="17"/>
  <c r="J334" i="17"/>
  <c r="H335" i="17"/>
  <c r="I335" i="17"/>
  <c r="J335" i="17"/>
  <c r="H336" i="17"/>
  <c r="I336" i="17"/>
  <c r="J336" i="17"/>
  <c r="H337" i="17"/>
  <c r="I337" i="17"/>
  <c r="J337" i="17"/>
  <c r="H338" i="17"/>
  <c r="I338" i="17"/>
  <c r="J338" i="17"/>
  <c r="H339" i="17"/>
  <c r="I339" i="17"/>
  <c r="J339" i="17"/>
  <c r="H340" i="17"/>
  <c r="I340" i="17"/>
  <c r="J340" i="17"/>
  <c r="H341" i="17"/>
  <c r="I341" i="17"/>
  <c r="J341" i="17"/>
  <c r="H342" i="17"/>
  <c r="I342" i="17"/>
  <c r="J342" i="17"/>
  <c r="H343" i="17"/>
  <c r="I343" i="17"/>
  <c r="J343" i="17"/>
  <c r="H344" i="17"/>
  <c r="I344" i="17"/>
  <c r="J344" i="17"/>
  <c r="H345" i="17"/>
  <c r="I345" i="17"/>
  <c r="J345" i="17"/>
  <c r="H346" i="17"/>
  <c r="I346" i="17"/>
  <c r="J346" i="17"/>
  <c r="H347" i="17"/>
  <c r="I347" i="17"/>
  <c r="J347" i="17"/>
  <c r="H348" i="17"/>
  <c r="I348" i="17"/>
  <c r="J348" i="17"/>
  <c r="H349" i="17"/>
  <c r="I349" i="17"/>
  <c r="J349" i="17"/>
  <c r="H350" i="17"/>
  <c r="I350" i="17"/>
  <c r="J350" i="17"/>
  <c r="H351" i="17"/>
  <c r="I351" i="17"/>
  <c r="J351" i="17"/>
  <c r="H352" i="17"/>
  <c r="I352" i="17"/>
  <c r="J352" i="17"/>
  <c r="H353" i="17"/>
  <c r="I353" i="17"/>
  <c r="J353" i="17"/>
  <c r="H354" i="17"/>
  <c r="I354" i="17"/>
  <c r="J354" i="17"/>
  <c r="H355" i="17"/>
  <c r="I355" i="17"/>
  <c r="J355" i="17"/>
  <c r="H356" i="17"/>
  <c r="I356" i="17"/>
  <c r="J356" i="17"/>
  <c r="H357" i="17"/>
  <c r="I357" i="17"/>
  <c r="J357" i="17"/>
  <c r="H358" i="17"/>
  <c r="I358" i="17"/>
  <c r="J358" i="17"/>
  <c r="H359" i="17"/>
  <c r="I359" i="17"/>
  <c r="J359" i="17"/>
  <c r="H360" i="17"/>
  <c r="I360" i="17"/>
  <c r="J360" i="17"/>
  <c r="H361" i="17"/>
  <c r="I361" i="17"/>
  <c r="J361" i="17"/>
  <c r="H362" i="17"/>
  <c r="I362" i="17"/>
  <c r="J362" i="17"/>
  <c r="H363" i="17"/>
  <c r="I363" i="17"/>
  <c r="J363" i="17"/>
  <c r="H364" i="17"/>
  <c r="I364" i="17"/>
  <c r="J364" i="17"/>
  <c r="H365" i="17"/>
  <c r="I365" i="17"/>
  <c r="J365" i="17"/>
  <c r="H366" i="17"/>
  <c r="I366" i="17"/>
  <c r="J366" i="17"/>
  <c r="H367" i="17"/>
  <c r="I367" i="17"/>
  <c r="J367" i="17"/>
  <c r="H368" i="17"/>
  <c r="I368" i="17"/>
  <c r="J368" i="17"/>
  <c r="H369" i="17"/>
  <c r="I369" i="17"/>
  <c r="J369" i="17"/>
  <c r="H370" i="17"/>
  <c r="I370" i="17"/>
  <c r="J370" i="17"/>
  <c r="H371" i="17"/>
  <c r="I371" i="17"/>
  <c r="J371" i="17"/>
  <c r="H372" i="17"/>
  <c r="I372" i="17"/>
  <c r="J372" i="17"/>
  <c r="H373" i="17"/>
  <c r="I373" i="17"/>
  <c r="J373" i="17"/>
  <c r="H374" i="17"/>
  <c r="I374" i="17"/>
  <c r="J374" i="17"/>
  <c r="H375" i="17"/>
  <c r="I375" i="17"/>
  <c r="J375" i="17"/>
  <c r="H376" i="17"/>
  <c r="I376" i="17"/>
  <c r="J376" i="17"/>
  <c r="H377" i="17"/>
  <c r="I377" i="17"/>
  <c r="J377" i="17"/>
  <c r="H378" i="17"/>
  <c r="I378" i="17"/>
  <c r="J378" i="17"/>
  <c r="H379" i="17"/>
  <c r="I379" i="17"/>
  <c r="J379" i="17"/>
  <c r="H380" i="17"/>
  <c r="I380" i="17"/>
  <c r="J380" i="17"/>
  <c r="H381" i="17"/>
  <c r="I381" i="17"/>
  <c r="J381" i="17"/>
  <c r="H382" i="17"/>
  <c r="I382" i="17"/>
  <c r="J382" i="17"/>
  <c r="H383" i="17"/>
  <c r="I383" i="17"/>
  <c r="J383" i="17"/>
  <c r="H384" i="17"/>
  <c r="I384" i="17"/>
  <c r="J384" i="17"/>
  <c r="H385" i="17"/>
  <c r="I385" i="17"/>
  <c r="J385" i="17"/>
  <c r="H386" i="17"/>
  <c r="I386" i="17"/>
  <c r="J386" i="17"/>
  <c r="H387" i="17"/>
  <c r="I387" i="17"/>
  <c r="J387" i="17"/>
  <c r="H388" i="17"/>
  <c r="I388" i="17"/>
  <c r="J388" i="17"/>
  <c r="H389" i="17"/>
  <c r="I389" i="17"/>
  <c r="J389" i="17"/>
  <c r="H390" i="17"/>
  <c r="I390" i="17"/>
  <c r="J390" i="17"/>
  <c r="H391" i="17"/>
  <c r="I391" i="17"/>
  <c r="J391" i="17"/>
  <c r="H392" i="17"/>
  <c r="I392" i="17"/>
  <c r="J392" i="17"/>
  <c r="H393" i="17"/>
  <c r="I393" i="17"/>
  <c r="J393" i="17"/>
  <c r="H394" i="17"/>
  <c r="I394" i="17"/>
  <c r="J394" i="17"/>
  <c r="H395" i="17"/>
  <c r="I395" i="17"/>
  <c r="J395" i="17"/>
  <c r="H396" i="17"/>
  <c r="I396" i="17"/>
  <c r="J396" i="17"/>
  <c r="H397" i="17"/>
  <c r="I397" i="17"/>
  <c r="J397" i="17"/>
  <c r="H398" i="17"/>
  <c r="I398" i="17"/>
  <c r="J398" i="17"/>
  <c r="H399" i="17"/>
  <c r="I399" i="17"/>
  <c r="J399" i="17"/>
  <c r="H400" i="17"/>
  <c r="I400" i="17"/>
  <c r="J400" i="17"/>
  <c r="H401" i="17"/>
  <c r="I401" i="17"/>
  <c r="J401" i="17"/>
  <c r="H402" i="17"/>
  <c r="I402" i="17"/>
  <c r="J402" i="17"/>
  <c r="H403" i="17"/>
  <c r="I403" i="17"/>
  <c r="J403" i="17"/>
  <c r="H404" i="17"/>
  <c r="I404" i="17"/>
  <c r="J404" i="17"/>
  <c r="H405" i="17"/>
  <c r="I405" i="17"/>
  <c r="J405" i="17"/>
  <c r="H406" i="17"/>
  <c r="I406" i="17"/>
  <c r="J406" i="17"/>
  <c r="H407" i="17"/>
  <c r="I407" i="17"/>
  <c r="J407" i="17"/>
  <c r="H408" i="17"/>
  <c r="I408" i="17"/>
  <c r="J408" i="17"/>
  <c r="H409" i="17"/>
  <c r="I409" i="17"/>
  <c r="J409" i="17"/>
  <c r="H410" i="17"/>
  <c r="I410" i="17"/>
  <c r="J410" i="17"/>
  <c r="H411" i="17"/>
  <c r="I411" i="17"/>
  <c r="J411" i="17"/>
  <c r="H412" i="17"/>
  <c r="I412" i="17"/>
  <c r="J412" i="17"/>
  <c r="H413" i="17"/>
  <c r="I413" i="17"/>
  <c r="J413" i="17"/>
  <c r="H414" i="17"/>
  <c r="I414" i="17"/>
  <c r="J414" i="17"/>
  <c r="H415" i="17"/>
  <c r="I415" i="17"/>
  <c r="J415" i="17"/>
  <c r="H416" i="17"/>
  <c r="I416" i="17"/>
  <c r="J416" i="17"/>
  <c r="H417" i="17"/>
  <c r="I417" i="17"/>
  <c r="J417" i="17"/>
  <c r="H418" i="17"/>
  <c r="I418" i="17"/>
  <c r="J418" i="17"/>
  <c r="H419" i="17"/>
  <c r="I419" i="17"/>
  <c r="J419" i="17"/>
  <c r="H420" i="17"/>
  <c r="I420" i="17"/>
  <c r="J420" i="17"/>
  <c r="H421" i="17"/>
  <c r="I421" i="17"/>
  <c r="J421" i="17"/>
  <c r="H422" i="17"/>
  <c r="I422" i="17"/>
  <c r="J422" i="17"/>
  <c r="H423" i="17"/>
  <c r="I423" i="17"/>
  <c r="J423" i="17"/>
  <c r="H424" i="17"/>
  <c r="I424" i="17"/>
  <c r="J424" i="17"/>
  <c r="H425" i="17"/>
  <c r="I425" i="17"/>
  <c r="J425" i="17"/>
  <c r="H426" i="17"/>
  <c r="I426" i="17"/>
  <c r="J426" i="17"/>
  <c r="H427" i="17"/>
  <c r="I427" i="17"/>
  <c r="J427" i="17"/>
  <c r="H428" i="17"/>
  <c r="I428" i="17"/>
  <c r="J428" i="17"/>
  <c r="H429" i="17"/>
  <c r="I429" i="17"/>
  <c r="J429" i="17"/>
  <c r="H430" i="17"/>
  <c r="I430" i="17"/>
  <c r="J430" i="17"/>
  <c r="H431" i="17"/>
  <c r="I431" i="17"/>
  <c r="J431" i="17"/>
  <c r="H432" i="17"/>
  <c r="I432" i="17"/>
  <c r="J432" i="17"/>
  <c r="H433" i="17"/>
  <c r="I433" i="17"/>
  <c r="J433" i="17"/>
  <c r="H434" i="17"/>
  <c r="I434" i="17"/>
  <c r="J434" i="17"/>
  <c r="H435" i="17"/>
  <c r="I435" i="17"/>
  <c r="J435" i="17"/>
  <c r="H436" i="17"/>
  <c r="I436" i="17"/>
  <c r="J436" i="17"/>
  <c r="H437" i="17"/>
  <c r="I437" i="17"/>
  <c r="J437" i="17"/>
  <c r="H438" i="17"/>
  <c r="I438" i="17"/>
  <c r="J438" i="17"/>
  <c r="H439" i="17"/>
  <c r="I439" i="17"/>
  <c r="J439" i="17"/>
  <c r="H440" i="17"/>
  <c r="I440" i="17"/>
  <c r="J440" i="17"/>
  <c r="H441" i="17"/>
  <c r="I441" i="17"/>
  <c r="J441" i="17"/>
  <c r="H442" i="17"/>
  <c r="I442" i="17"/>
  <c r="J442" i="17"/>
  <c r="H443" i="17"/>
  <c r="I443" i="17"/>
  <c r="J443" i="17"/>
  <c r="H444" i="17"/>
  <c r="I444" i="17"/>
  <c r="J444" i="17"/>
  <c r="H445" i="17"/>
  <c r="I445" i="17"/>
  <c r="J445" i="17"/>
  <c r="H446" i="17"/>
  <c r="I446" i="17"/>
  <c r="J446" i="17"/>
  <c r="H447" i="17"/>
  <c r="I447" i="17"/>
  <c r="J447" i="17"/>
  <c r="H448" i="17"/>
  <c r="I448" i="17"/>
  <c r="J448" i="17"/>
  <c r="H449" i="17"/>
  <c r="I449" i="17"/>
  <c r="J449" i="17"/>
  <c r="H450" i="17"/>
  <c r="I450" i="17"/>
  <c r="J450" i="17"/>
  <c r="H451" i="17"/>
  <c r="I451" i="17"/>
  <c r="J451" i="17"/>
  <c r="H452" i="17"/>
  <c r="I452" i="17"/>
  <c r="J452" i="17"/>
  <c r="H453" i="17"/>
  <c r="I453" i="17"/>
  <c r="J453" i="17"/>
  <c r="H454" i="17"/>
  <c r="I454" i="17"/>
  <c r="J454" i="17"/>
  <c r="H455" i="17"/>
  <c r="I455" i="17"/>
  <c r="J455" i="17"/>
  <c r="H456" i="17"/>
  <c r="I456" i="17"/>
  <c r="J456" i="17"/>
  <c r="H457" i="17"/>
  <c r="I457" i="17"/>
  <c r="J457" i="17"/>
  <c r="H458" i="17"/>
  <c r="I458" i="17"/>
  <c r="J458" i="17"/>
  <c r="H459" i="17"/>
  <c r="I459" i="17"/>
  <c r="J459" i="17"/>
  <c r="H460" i="17"/>
  <c r="I460" i="17"/>
  <c r="J460" i="17"/>
  <c r="H461" i="17"/>
  <c r="I461" i="17"/>
  <c r="J461" i="17"/>
  <c r="H462" i="17"/>
  <c r="I462" i="17"/>
  <c r="J462" i="17"/>
  <c r="H463" i="17"/>
  <c r="I463" i="17"/>
  <c r="J463" i="17"/>
  <c r="H464" i="17"/>
  <c r="I464" i="17"/>
  <c r="J464" i="17"/>
  <c r="H465" i="17"/>
  <c r="I465" i="17"/>
  <c r="J465" i="17"/>
  <c r="H466" i="17"/>
  <c r="I466" i="17"/>
  <c r="J466" i="17"/>
  <c r="H467" i="17"/>
  <c r="I467" i="17"/>
  <c r="J467" i="17"/>
  <c r="H468" i="17"/>
  <c r="I468" i="17"/>
  <c r="J468" i="17"/>
  <c r="H469" i="17"/>
  <c r="I469" i="17"/>
  <c r="J469" i="17"/>
  <c r="H470" i="17"/>
  <c r="I470" i="17"/>
  <c r="J470" i="17"/>
  <c r="H471" i="17"/>
  <c r="I471" i="17"/>
  <c r="J471" i="17"/>
  <c r="H472" i="17"/>
  <c r="I472" i="17"/>
  <c r="J472" i="17"/>
  <c r="H473" i="17"/>
  <c r="I473" i="17"/>
  <c r="J473" i="17"/>
  <c r="H474" i="17"/>
  <c r="I474" i="17"/>
  <c r="J474" i="17"/>
  <c r="H475" i="17"/>
  <c r="I475" i="17"/>
  <c r="J475" i="17"/>
  <c r="H476" i="17"/>
  <c r="I476" i="17"/>
  <c r="J476" i="17"/>
  <c r="H477" i="17"/>
  <c r="I477" i="17"/>
  <c r="J477" i="17"/>
  <c r="H478" i="17"/>
  <c r="I478" i="17"/>
  <c r="J478" i="17"/>
  <c r="H479" i="17"/>
  <c r="I479" i="17"/>
  <c r="J479" i="17"/>
  <c r="H480" i="17"/>
  <c r="I480" i="17"/>
  <c r="J480" i="17"/>
  <c r="H481" i="17"/>
  <c r="I481" i="17"/>
  <c r="J481" i="17"/>
  <c r="H482" i="17"/>
  <c r="I482" i="17"/>
  <c r="J482" i="17"/>
  <c r="H483" i="17"/>
  <c r="I483" i="17"/>
  <c r="J483" i="17"/>
  <c r="H484" i="17"/>
  <c r="I484" i="17"/>
  <c r="J484" i="17"/>
  <c r="H485" i="17"/>
  <c r="I485" i="17"/>
  <c r="J485" i="17"/>
  <c r="H486" i="17"/>
  <c r="I486" i="17"/>
  <c r="J486" i="17"/>
  <c r="H487" i="17"/>
  <c r="I487" i="17"/>
  <c r="J487" i="17"/>
  <c r="H488" i="17"/>
  <c r="I488" i="17"/>
  <c r="J488" i="17"/>
  <c r="H489" i="17"/>
  <c r="I489" i="17"/>
  <c r="J489" i="17"/>
  <c r="H490" i="17"/>
  <c r="I490" i="17"/>
  <c r="J490" i="17"/>
  <c r="H491" i="17"/>
  <c r="I491" i="17"/>
  <c r="J491" i="17"/>
  <c r="H492" i="17"/>
  <c r="I492" i="17"/>
  <c r="J492" i="17"/>
  <c r="H493" i="17"/>
  <c r="I493" i="17"/>
  <c r="J493" i="17"/>
  <c r="H494" i="17"/>
  <c r="I494" i="17"/>
  <c r="J494" i="17"/>
  <c r="H495" i="17"/>
  <c r="I495" i="17"/>
  <c r="J495" i="17"/>
  <c r="H496" i="17"/>
  <c r="I496" i="17"/>
  <c r="J496" i="17"/>
  <c r="H497" i="17"/>
  <c r="I497" i="17"/>
  <c r="J497" i="17"/>
  <c r="H498" i="17"/>
  <c r="I498" i="17"/>
  <c r="J498" i="17"/>
  <c r="H499" i="17"/>
  <c r="I499" i="17"/>
  <c r="J499" i="17"/>
  <c r="H500" i="17"/>
  <c r="I500" i="17"/>
  <c r="J500" i="17"/>
  <c r="H501" i="17"/>
  <c r="I501" i="17"/>
  <c r="J501" i="17"/>
  <c r="H502" i="17"/>
  <c r="I502" i="17"/>
  <c r="J502" i="17"/>
  <c r="H503" i="17"/>
  <c r="I503" i="17"/>
  <c r="J503" i="17"/>
  <c r="H504" i="17"/>
  <c r="I504" i="17"/>
  <c r="J504" i="17"/>
  <c r="H505" i="17"/>
  <c r="I505" i="17"/>
  <c r="J505" i="17"/>
  <c r="H506" i="17"/>
  <c r="I506" i="17"/>
  <c r="J506" i="17"/>
  <c r="H507" i="17"/>
  <c r="I507" i="17"/>
  <c r="J507" i="17"/>
  <c r="H508" i="17"/>
  <c r="I508" i="17"/>
  <c r="J508" i="17"/>
  <c r="H509" i="17"/>
  <c r="I509" i="17"/>
  <c r="J509" i="17"/>
  <c r="H510" i="17"/>
  <c r="I510" i="17"/>
  <c r="J510" i="17"/>
  <c r="H511" i="17"/>
  <c r="I511" i="17"/>
  <c r="J511" i="17"/>
  <c r="H512" i="17"/>
  <c r="I512" i="17"/>
  <c r="J512" i="17"/>
  <c r="H513" i="17"/>
  <c r="I513" i="17"/>
  <c r="J513" i="17"/>
  <c r="H514" i="17"/>
  <c r="I514" i="17"/>
  <c r="J514" i="17"/>
  <c r="H515" i="17"/>
  <c r="I515" i="17"/>
  <c r="J515" i="17"/>
  <c r="H516" i="17"/>
  <c r="I516" i="17"/>
  <c r="J516" i="17"/>
  <c r="H517" i="17"/>
  <c r="I517" i="17"/>
  <c r="J517" i="17"/>
  <c r="H518" i="17"/>
  <c r="I518" i="17"/>
  <c r="J518" i="17"/>
  <c r="H519" i="17"/>
  <c r="I519" i="17"/>
  <c r="J519" i="17"/>
  <c r="H520" i="17"/>
  <c r="I520" i="17"/>
  <c r="J520" i="17"/>
  <c r="H521" i="17"/>
  <c r="I521" i="17"/>
  <c r="J521" i="17"/>
  <c r="H522" i="17"/>
  <c r="I522" i="17"/>
  <c r="J522" i="17"/>
  <c r="H523" i="17"/>
  <c r="I523" i="17"/>
  <c r="J523" i="17"/>
  <c r="H524" i="17"/>
  <c r="I524" i="17"/>
  <c r="J524" i="17"/>
  <c r="H525" i="17"/>
  <c r="I525" i="17"/>
  <c r="J525" i="17"/>
  <c r="H526" i="17"/>
  <c r="I526" i="17"/>
  <c r="J526" i="17"/>
  <c r="H527" i="17"/>
  <c r="I527" i="17"/>
  <c r="J527" i="17"/>
  <c r="H528" i="17"/>
  <c r="I528" i="17"/>
  <c r="J528" i="17"/>
  <c r="H529" i="17"/>
  <c r="I529" i="17"/>
  <c r="J529" i="17"/>
  <c r="H530" i="17"/>
  <c r="I530" i="17"/>
  <c r="J530" i="17"/>
  <c r="H531" i="17"/>
  <c r="I531" i="17"/>
  <c r="J531" i="17"/>
  <c r="H532" i="17"/>
  <c r="I532" i="17"/>
  <c r="J532" i="17"/>
  <c r="H533" i="17"/>
  <c r="I533" i="17"/>
  <c r="J533" i="17"/>
  <c r="H534" i="17"/>
  <c r="I534" i="17"/>
  <c r="J534" i="17"/>
  <c r="H535" i="17"/>
  <c r="I535" i="17"/>
  <c r="J535" i="17"/>
  <c r="H536" i="17"/>
  <c r="I536" i="17"/>
  <c r="J536" i="17"/>
  <c r="H537" i="17"/>
  <c r="I537" i="17"/>
  <c r="J537" i="17"/>
  <c r="H538" i="17"/>
  <c r="I538" i="17"/>
  <c r="J538" i="17"/>
  <c r="H539" i="17"/>
  <c r="I539" i="17"/>
  <c r="J539" i="17"/>
  <c r="H540" i="17"/>
  <c r="I540" i="17"/>
  <c r="J540" i="17"/>
  <c r="H541" i="17"/>
  <c r="I541" i="17"/>
  <c r="J541" i="17"/>
  <c r="H542" i="17"/>
  <c r="I542" i="17"/>
  <c r="J542" i="17"/>
  <c r="H543" i="17"/>
  <c r="I543" i="17"/>
  <c r="J543" i="17"/>
  <c r="H544" i="17"/>
  <c r="I544" i="17"/>
  <c r="J544" i="17"/>
  <c r="H545" i="17"/>
  <c r="I545" i="17"/>
  <c r="J545" i="17"/>
  <c r="H546" i="17"/>
  <c r="I546" i="17"/>
  <c r="J546" i="17"/>
  <c r="H547" i="17"/>
  <c r="I547" i="17"/>
  <c r="J547" i="17"/>
  <c r="H548" i="17"/>
  <c r="I548" i="17"/>
  <c r="J548" i="17"/>
  <c r="H549" i="17"/>
  <c r="I549" i="17"/>
  <c r="J549" i="17"/>
  <c r="H550" i="17"/>
  <c r="I550" i="17"/>
  <c r="J550" i="17"/>
  <c r="H551" i="17"/>
  <c r="I551" i="17"/>
  <c r="J551" i="17"/>
  <c r="H552" i="17"/>
  <c r="I552" i="17"/>
  <c r="J552" i="17"/>
  <c r="H553" i="17"/>
  <c r="I553" i="17"/>
  <c r="J553" i="17"/>
  <c r="H554" i="17"/>
  <c r="I554" i="17"/>
  <c r="J554" i="17"/>
  <c r="H555" i="17"/>
  <c r="I555" i="17"/>
  <c r="J555" i="17"/>
  <c r="H556" i="17"/>
  <c r="I556" i="17"/>
  <c r="J556" i="17"/>
  <c r="H557" i="17"/>
  <c r="I557" i="17"/>
  <c r="J557" i="17"/>
  <c r="H558" i="17"/>
  <c r="I558" i="17"/>
  <c r="J558" i="17"/>
  <c r="H559" i="17"/>
  <c r="I559" i="17"/>
  <c r="J559" i="17"/>
  <c r="H560" i="17"/>
  <c r="I560" i="17"/>
  <c r="J560" i="17"/>
  <c r="H561" i="17"/>
  <c r="I561" i="17"/>
  <c r="J561" i="17"/>
  <c r="H562" i="17"/>
  <c r="I562" i="17"/>
  <c r="J562" i="17"/>
  <c r="H563" i="17"/>
  <c r="I563" i="17"/>
  <c r="J563" i="17"/>
  <c r="H564" i="17"/>
  <c r="I564" i="17"/>
  <c r="J564" i="17"/>
  <c r="H565" i="17"/>
  <c r="I565" i="17"/>
  <c r="J565" i="17"/>
  <c r="H566" i="17"/>
  <c r="I566" i="17"/>
  <c r="J566" i="17"/>
  <c r="H567" i="17"/>
  <c r="I567" i="17"/>
  <c r="J567" i="17"/>
  <c r="H568" i="17"/>
  <c r="I568" i="17"/>
  <c r="J568" i="17"/>
  <c r="H569" i="17"/>
  <c r="I569" i="17"/>
  <c r="J569" i="17"/>
  <c r="H570" i="17"/>
  <c r="I570" i="17"/>
  <c r="J570" i="17"/>
  <c r="H571" i="17"/>
  <c r="I571" i="17"/>
  <c r="J571" i="17"/>
  <c r="H572" i="17"/>
  <c r="I572" i="17"/>
  <c r="J572" i="17"/>
  <c r="H573" i="17"/>
  <c r="I573" i="17"/>
  <c r="J573" i="17"/>
  <c r="H574" i="17"/>
  <c r="I574" i="17"/>
  <c r="J574" i="17"/>
  <c r="H575" i="17"/>
  <c r="I575" i="17"/>
  <c r="J575" i="17"/>
  <c r="H576" i="17"/>
  <c r="I576" i="17"/>
  <c r="J576" i="17"/>
  <c r="H577" i="17"/>
  <c r="I577" i="17"/>
  <c r="J577" i="17"/>
  <c r="H578" i="17"/>
  <c r="I578" i="17"/>
  <c r="J578" i="17"/>
  <c r="H579" i="17"/>
  <c r="I579" i="17"/>
  <c r="J579" i="17"/>
  <c r="H580" i="17"/>
  <c r="I580" i="17"/>
  <c r="J580" i="17"/>
  <c r="H581" i="17"/>
  <c r="I581" i="17"/>
  <c r="J581" i="17"/>
  <c r="H582" i="17"/>
  <c r="I582" i="17"/>
  <c r="J582" i="17"/>
  <c r="H583" i="17"/>
  <c r="I583" i="17"/>
  <c r="J583" i="17"/>
  <c r="H584" i="17"/>
  <c r="I584" i="17"/>
  <c r="J584" i="17"/>
  <c r="H585" i="17"/>
  <c r="I585" i="17"/>
  <c r="J585" i="17"/>
  <c r="H586" i="17"/>
  <c r="I586" i="17"/>
  <c r="J586" i="17"/>
  <c r="H587" i="17"/>
  <c r="I587" i="17"/>
  <c r="J587" i="17"/>
  <c r="H588" i="17"/>
  <c r="I588" i="17"/>
  <c r="J588" i="17"/>
  <c r="H589" i="17"/>
  <c r="I589" i="17"/>
  <c r="J589" i="17"/>
  <c r="H590" i="17"/>
  <c r="I590" i="17"/>
  <c r="J590" i="17"/>
  <c r="H591" i="17"/>
  <c r="I591" i="17"/>
  <c r="J591" i="17"/>
  <c r="H592" i="17"/>
  <c r="I592" i="17"/>
  <c r="J592" i="17"/>
  <c r="H593" i="17"/>
  <c r="I593" i="17"/>
  <c r="J593" i="17"/>
  <c r="H594" i="17"/>
  <c r="I594" i="17"/>
  <c r="J594" i="17"/>
  <c r="H595" i="17"/>
  <c r="I595" i="17"/>
  <c r="J595" i="17"/>
  <c r="H596" i="17"/>
  <c r="I596" i="17"/>
  <c r="J596" i="17"/>
  <c r="H597" i="17"/>
  <c r="I597" i="17"/>
  <c r="J597" i="17"/>
  <c r="H598" i="17"/>
  <c r="I598" i="17"/>
  <c r="J598" i="17"/>
  <c r="H599" i="17"/>
  <c r="I599" i="17"/>
  <c r="J599" i="17"/>
  <c r="H600" i="17"/>
  <c r="I600" i="17"/>
  <c r="J600" i="17"/>
  <c r="H601" i="17"/>
  <c r="I601" i="17"/>
  <c r="J601" i="17"/>
  <c r="H602" i="17"/>
  <c r="I602" i="17"/>
  <c r="J602" i="17"/>
  <c r="H603" i="17"/>
  <c r="I603" i="17"/>
  <c r="J603" i="17"/>
  <c r="H604" i="17"/>
  <c r="I604" i="17"/>
  <c r="J604" i="17"/>
  <c r="H605" i="17"/>
  <c r="I605" i="17"/>
  <c r="J605" i="17"/>
  <c r="H606" i="17"/>
  <c r="I606" i="17"/>
  <c r="J606" i="17"/>
  <c r="H607" i="17"/>
  <c r="I607" i="17"/>
  <c r="J607" i="17"/>
  <c r="H608" i="17"/>
  <c r="I608" i="17"/>
  <c r="J608" i="17"/>
  <c r="H609" i="17"/>
  <c r="I609" i="17"/>
  <c r="J609" i="17"/>
  <c r="H610" i="17"/>
  <c r="I610" i="17"/>
  <c r="J610" i="17"/>
  <c r="H611" i="17"/>
  <c r="I611" i="17"/>
  <c r="J611" i="17"/>
  <c r="H612" i="17"/>
  <c r="I612" i="17"/>
  <c r="J612" i="17"/>
  <c r="H613" i="17"/>
  <c r="I613" i="17"/>
  <c r="J613" i="17"/>
  <c r="H614" i="17"/>
  <c r="I614" i="17"/>
  <c r="J614" i="17"/>
  <c r="H615" i="17"/>
  <c r="I615" i="17"/>
  <c r="J615" i="17"/>
  <c r="H616" i="17"/>
  <c r="I616" i="17"/>
  <c r="J616" i="17"/>
  <c r="H617" i="17"/>
  <c r="I617" i="17"/>
  <c r="J617" i="17"/>
  <c r="H618" i="17"/>
  <c r="I618" i="17"/>
  <c r="J618" i="17"/>
  <c r="H619" i="17"/>
  <c r="I619" i="17"/>
  <c r="J619" i="17"/>
  <c r="H620" i="17"/>
  <c r="I620" i="17"/>
  <c r="J620" i="17"/>
  <c r="H621" i="17"/>
  <c r="I621" i="17"/>
  <c r="J621" i="17"/>
  <c r="H622" i="17"/>
  <c r="I622" i="17"/>
  <c r="J622" i="17"/>
  <c r="H623" i="17"/>
  <c r="I623" i="17"/>
  <c r="J623" i="17"/>
  <c r="H624" i="17"/>
  <c r="I624" i="17"/>
  <c r="J624" i="17"/>
  <c r="H625" i="17"/>
  <c r="I625" i="17"/>
  <c r="J625" i="17"/>
  <c r="H626" i="17"/>
  <c r="I626" i="17"/>
  <c r="J626" i="17"/>
  <c r="H627" i="17"/>
  <c r="I627" i="17"/>
  <c r="J627" i="17"/>
  <c r="H628" i="17"/>
  <c r="I628" i="17"/>
  <c r="J628" i="17"/>
  <c r="H629" i="17"/>
  <c r="I629" i="17"/>
  <c r="J629" i="17"/>
  <c r="H630" i="17"/>
  <c r="I630" i="17"/>
  <c r="J630" i="17"/>
  <c r="H631" i="17"/>
  <c r="I631" i="17"/>
  <c r="J631" i="17"/>
  <c r="H632" i="17"/>
  <c r="I632" i="17"/>
  <c r="J632" i="17"/>
  <c r="H633" i="17"/>
  <c r="I633" i="17"/>
  <c r="J633" i="17"/>
  <c r="H634" i="17"/>
  <c r="I634" i="17"/>
  <c r="J634" i="17"/>
  <c r="H635" i="17"/>
  <c r="I635" i="17"/>
  <c r="J635" i="17"/>
  <c r="H636" i="17"/>
  <c r="I636" i="17"/>
  <c r="J636" i="17"/>
  <c r="H637" i="17"/>
  <c r="I637" i="17"/>
  <c r="J637" i="17"/>
  <c r="H638" i="17"/>
  <c r="I638" i="17"/>
  <c r="J638" i="17"/>
  <c r="H639" i="17"/>
  <c r="I639" i="17"/>
  <c r="J639" i="17"/>
  <c r="H640" i="17"/>
  <c r="I640" i="17"/>
  <c r="J640" i="17"/>
  <c r="H641" i="17"/>
  <c r="I641" i="17"/>
  <c r="J641" i="17"/>
  <c r="H642" i="17"/>
  <c r="I642" i="17"/>
  <c r="J642" i="17"/>
  <c r="H643" i="17"/>
  <c r="I643" i="17"/>
  <c r="J643" i="17"/>
  <c r="H644" i="17"/>
  <c r="I644" i="17"/>
  <c r="J644" i="17"/>
  <c r="H645" i="17"/>
  <c r="I645" i="17"/>
  <c r="J645" i="17"/>
  <c r="H646" i="17"/>
  <c r="I646" i="17"/>
  <c r="J646" i="17"/>
  <c r="H647" i="17"/>
  <c r="I647" i="17"/>
  <c r="J647" i="17"/>
  <c r="H648" i="17"/>
  <c r="I648" i="17"/>
  <c r="J648" i="17"/>
  <c r="H649" i="17"/>
  <c r="I649" i="17"/>
  <c r="J649" i="17"/>
  <c r="H650" i="17"/>
  <c r="I650" i="17"/>
  <c r="J650" i="17"/>
  <c r="H651" i="17"/>
  <c r="I651" i="17"/>
  <c r="J651" i="17"/>
  <c r="H652" i="17"/>
  <c r="I652" i="17"/>
  <c r="J652" i="17"/>
  <c r="H653" i="17"/>
  <c r="I653" i="17"/>
  <c r="J653" i="17"/>
  <c r="H654" i="17"/>
  <c r="I654" i="17"/>
  <c r="J654" i="17"/>
  <c r="H655" i="17"/>
  <c r="I655" i="17"/>
  <c r="J655" i="17"/>
  <c r="H656" i="17"/>
  <c r="I656" i="17"/>
  <c r="J656" i="17"/>
  <c r="H657" i="17"/>
  <c r="I657" i="17"/>
  <c r="J657" i="17"/>
  <c r="H658" i="17"/>
  <c r="I658" i="17"/>
  <c r="J658" i="17"/>
  <c r="H659" i="17"/>
  <c r="I659" i="17"/>
  <c r="J659" i="17"/>
  <c r="H660" i="17"/>
  <c r="I660" i="17"/>
  <c r="J660" i="17"/>
  <c r="H661" i="17"/>
  <c r="I661" i="17"/>
  <c r="J661" i="17"/>
  <c r="H662" i="17"/>
  <c r="I662" i="17"/>
  <c r="J662" i="17"/>
  <c r="H663" i="17"/>
  <c r="I663" i="17"/>
  <c r="J663" i="17"/>
  <c r="H664" i="17"/>
  <c r="I664" i="17"/>
  <c r="J664" i="17"/>
  <c r="H665" i="17"/>
  <c r="I665" i="17"/>
  <c r="J665" i="17"/>
  <c r="H666" i="17"/>
  <c r="I666" i="17"/>
  <c r="J666" i="17"/>
  <c r="I4" i="17"/>
  <c r="J4" i="17"/>
  <c r="H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4" i="17"/>
  <c r="AB384" i="14"/>
  <c r="AB385" i="14"/>
  <c r="AB386" i="14"/>
  <c r="AB387" i="14"/>
  <c r="AB388" i="14"/>
  <c r="AB389" i="14"/>
  <c r="AB390" i="14"/>
  <c r="AB391" i="14"/>
  <c r="AB392" i="14"/>
  <c r="AB393" i="14"/>
  <c r="AB394" i="14"/>
  <c r="AB395" i="14"/>
  <c r="AB396" i="14"/>
  <c r="AB397" i="14"/>
  <c r="AB398" i="14"/>
  <c r="AB399" i="14"/>
  <c r="AB400" i="14"/>
  <c r="AB401" i="14"/>
  <c r="AB402" i="14"/>
  <c r="AB403" i="14"/>
  <c r="AB404" i="14"/>
  <c r="AB405" i="14"/>
  <c r="AB406" i="14"/>
  <c r="AB407" i="14"/>
  <c r="AB408" i="14"/>
  <c r="AB409" i="14"/>
  <c r="AB410" i="14"/>
  <c r="AB411" i="14"/>
  <c r="AB412" i="14"/>
  <c r="AB413" i="14"/>
  <c r="AB414" i="14"/>
  <c r="AB415" i="14"/>
  <c r="AB416" i="14"/>
  <c r="AB417" i="14"/>
  <c r="AB418" i="14"/>
  <c r="AB419" i="14"/>
  <c r="AB420" i="14"/>
  <c r="AB421" i="14"/>
  <c r="AB422" i="14"/>
  <c r="AB423" i="14"/>
  <c r="AB383" i="14"/>
  <c r="AB109" i="14"/>
  <c r="AB110" i="14"/>
  <c r="AB111" i="14"/>
  <c r="AB112" i="14"/>
  <c r="AB113" i="14"/>
  <c r="AB114" i="14"/>
  <c r="AB115" i="14"/>
  <c r="AB116" i="14"/>
  <c r="AB117" i="14"/>
  <c r="AB118" i="14"/>
  <c r="AB119" i="14"/>
  <c r="AB120" i="14"/>
  <c r="AB121" i="14"/>
  <c r="AB122" i="14"/>
  <c r="AB123" i="14"/>
  <c r="AB124" i="14"/>
  <c r="AB125" i="14"/>
  <c r="AB126" i="14"/>
  <c r="AB127" i="14"/>
  <c r="AB128" i="14"/>
  <c r="AB129" i="14"/>
  <c r="AB130" i="14"/>
  <c r="AB131" i="14"/>
  <c r="AB132" i="14"/>
  <c r="AB133" i="14"/>
  <c r="AB134" i="14"/>
  <c r="AB135" i="14"/>
  <c r="AB136" i="14"/>
  <c r="AB137" i="14"/>
  <c r="AB138" i="14"/>
  <c r="AB139" i="14"/>
  <c r="AB140" i="14"/>
  <c r="AB141" i="14"/>
  <c r="AB142" i="14"/>
  <c r="AB143" i="14"/>
  <c r="AB144" i="14"/>
  <c r="AB145" i="14"/>
  <c r="AB146" i="14"/>
  <c r="AB147" i="14"/>
  <c r="AB148" i="14"/>
  <c r="AB149" i="14"/>
  <c r="AB150" i="14"/>
  <c r="AB108" i="14"/>
  <c r="AB28" i="14"/>
  <c r="AB29" i="14"/>
  <c r="AB30" i="14"/>
  <c r="AB31" i="14"/>
  <c r="AB32" i="14"/>
  <c r="AB33" i="14"/>
  <c r="AB34" i="14"/>
  <c r="AB35" i="14"/>
  <c r="AB36" i="14"/>
  <c r="AB37" i="14"/>
  <c r="AB38" i="14"/>
  <c r="AB39" i="14"/>
  <c r="AB40" i="14"/>
  <c r="AB41" i="14"/>
  <c r="AB42" i="14"/>
  <c r="AB43" i="14"/>
  <c r="AB44" i="14"/>
  <c r="AB45" i="14"/>
  <c r="AB46" i="14"/>
  <c r="AB47" i="14"/>
  <c r="AB48" i="14"/>
  <c r="AB49" i="14"/>
  <c r="AB50" i="14"/>
  <c r="AB51" i="14"/>
  <c r="AB52" i="14"/>
  <c r="AB53" i="14"/>
  <c r="AB54" i="14"/>
  <c r="AB55" i="14"/>
  <c r="AB56" i="14"/>
  <c r="AB57" i="14"/>
  <c r="AB58" i="14"/>
  <c r="AB59" i="14"/>
  <c r="AB60" i="14"/>
  <c r="AB61" i="14"/>
  <c r="AB62" i="14"/>
  <c r="AB63" i="14"/>
  <c r="AB64" i="14"/>
  <c r="AB65" i="14"/>
  <c r="AB66" i="14"/>
  <c r="AB67" i="14"/>
  <c r="AB68" i="14"/>
  <c r="AB69" i="14"/>
  <c r="AB70" i="14"/>
  <c r="AB71" i="14"/>
  <c r="AB72" i="14"/>
  <c r="AB73" i="14"/>
  <c r="AB74" i="14"/>
  <c r="AB75" i="14"/>
  <c r="AB76" i="14"/>
  <c r="AB77" i="14"/>
  <c r="AB78" i="14"/>
  <c r="AB79" i="14"/>
  <c r="AB80" i="14"/>
  <c r="AB81" i="14"/>
  <c r="AB82" i="14"/>
  <c r="AB83" i="14"/>
  <c r="AB84" i="14"/>
  <c r="AB85" i="14"/>
  <c r="AB86" i="14"/>
  <c r="AB87" i="14"/>
  <c r="AB88" i="14"/>
  <c r="AB89" i="14"/>
  <c r="AB90" i="14"/>
  <c r="AB91" i="14"/>
  <c r="AB92" i="14"/>
  <c r="AB93" i="14"/>
  <c r="AB94" i="14"/>
  <c r="AB95" i="14"/>
  <c r="AB96" i="14"/>
  <c r="AB97" i="14"/>
  <c r="AB98" i="14"/>
  <c r="AB99" i="14"/>
  <c r="AB100" i="14"/>
  <c r="AB101" i="14"/>
  <c r="AB102" i="14"/>
  <c r="AB103" i="14"/>
  <c r="AB104" i="14"/>
  <c r="AB105" i="14"/>
  <c r="AB106" i="14"/>
  <c r="AB27" i="14"/>
  <c r="Y3" i="14"/>
  <c r="Z3" i="14" s="1"/>
  <c r="Y4" i="14"/>
  <c r="Z4" i="14" s="1"/>
  <c r="Y5" i="14"/>
  <c r="Z5" i="14" s="1"/>
  <c r="Y6" i="14"/>
  <c r="Z6" i="14" s="1"/>
  <c r="Y7" i="14"/>
  <c r="Z7" i="14" s="1"/>
  <c r="Y8" i="14"/>
  <c r="Z8" i="14" s="1"/>
  <c r="Y9" i="14"/>
  <c r="Z9" i="14" s="1"/>
  <c r="Y10" i="14"/>
  <c r="Z10" i="14" s="1"/>
  <c r="Y11" i="14"/>
  <c r="Z11" i="14" s="1"/>
  <c r="Y12" i="14"/>
  <c r="Z12" i="14" s="1"/>
  <c r="Y13" i="14"/>
  <c r="Z13" i="14" s="1"/>
  <c r="Y14" i="14"/>
  <c r="Z14" i="14" s="1"/>
  <c r="Y15" i="14"/>
  <c r="Z15" i="14" s="1"/>
  <c r="Y16" i="14"/>
  <c r="Z16" i="14" s="1"/>
  <c r="Y17" i="14"/>
  <c r="Z17" i="14" s="1"/>
  <c r="Y18" i="14"/>
  <c r="Z18" i="14" s="1"/>
  <c r="Y19" i="14"/>
  <c r="Z19" i="14" s="1"/>
  <c r="Y20" i="14"/>
  <c r="Z20" i="14" s="1"/>
  <c r="Y21" i="14"/>
  <c r="Z21" i="14" s="1"/>
  <c r="Y22" i="14"/>
  <c r="Z22" i="14" s="1"/>
  <c r="Y23" i="14"/>
  <c r="Z23" i="14" s="1"/>
  <c r="Y24" i="14"/>
  <c r="Z24" i="14" s="1"/>
  <c r="Y25" i="14"/>
  <c r="Z25" i="14" s="1"/>
  <c r="Y26" i="14"/>
  <c r="Z26" i="14" s="1"/>
  <c r="Y27" i="14"/>
  <c r="Z27" i="14" s="1"/>
  <c r="Y28" i="14"/>
  <c r="Z28" i="14" s="1"/>
  <c r="Y29" i="14"/>
  <c r="Z29" i="14" s="1"/>
  <c r="Y30" i="14"/>
  <c r="Z30" i="14" s="1"/>
  <c r="Y31" i="14"/>
  <c r="Z31" i="14" s="1"/>
  <c r="Y32" i="14"/>
  <c r="Z32" i="14" s="1"/>
  <c r="Y33" i="14"/>
  <c r="Z33" i="14" s="1"/>
  <c r="Y34" i="14"/>
  <c r="Z34" i="14" s="1"/>
  <c r="Y35" i="14"/>
  <c r="Z35" i="14" s="1"/>
  <c r="Y36" i="14"/>
  <c r="Z36" i="14" s="1"/>
  <c r="Y37" i="14"/>
  <c r="Z37" i="14" s="1"/>
  <c r="Y38" i="14"/>
  <c r="Z38" i="14" s="1"/>
  <c r="Y39" i="14"/>
  <c r="Z39" i="14" s="1"/>
  <c r="Y40" i="14"/>
  <c r="Z40" i="14" s="1"/>
  <c r="Y41" i="14"/>
  <c r="Z41" i="14" s="1"/>
  <c r="Y42" i="14"/>
  <c r="Z42" i="14" s="1"/>
  <c r="Y43" i="14"/>
  <c r="Z43" i="14" s="1"/>
  <c r="Y44" i="14"/>
  <c r="Z44" i="14" s="1"/>
  <c r="Y45" i="14"/>
  <c r="Z45" i="14" s="1"/>
  <c r="Y46" i="14"/>
  <c r="Z46" i="14" s="1"/>
  <c r="Y47" i="14"/>
  <c r="Z47" i="14" s="1"/>
  <c r="Y48" i="14"/>
  <c r="Z48" i="14" s="1"/>
  <c r="Y49" i="14"/>
  <c r="Z49" i="14" s="1"/>
  <c r="Y50" i="14"/>
  <c r="Z50" i="14" s="1"/>
  <c r="Y51" i="14"/>
  <c r="Z51" i="14" s="1"/>
  <c r="Y52" i="14"/>
  <c r="Z52" i="14" s="1"/>
  <c r="Y53" i="14"/>
  <c r="Z53" i="14" s="1"/>
  <c r="Y54" i="14"/>
  <c r="Z54" i="14" s="1"/>
  <c r="Y55" i="14"/>
  <c r="Z55" i="14" s="1"/>
  <c r="Y56" i="14"/>
  <c r="Z56" i="14" s="1"/>
  <c r="Y57" i="14"/>
  <c r="Z57" i="14" s="1"/>
  <c r="Y58" i="14"/>
  <c r="Z58" i="14" s="1"/>
  <c r="Y59" i="14"/>
  <c r="Z59" i="14" s="1"/>
  <c r="Y60" i="14"/>
  <c r="Z60" i="14" s="1"/>
  <c r="Y61" i="14"/>
  <c r="Z61" i="14" s="1"/>
  <c r="Y62" i="14"/>
  <c r="Z62" i="14" s="1"/>
  <c r="Y63" i="14"/>
  <c r="Z63" i="14" s="1"/>
  <c r="Y64" i="14"/>
  <c r="Z64" i="14" s="1"/>
  <c r="Y65" i="14"/>
  <c r="Z65" i="14" s="1"/>
  <c r="Y66" i="14"/>
  <c r="Z66" i="14" s="1"/>
  <c r="Y67" i="14"/>
  <c r="Z67" i="14" s="1"/>
  <c r="Y68" i="14"/>
  <c r="Z68" i="14" s="1"/>
  <c r="Y69" i="14"/>
  <c r="Z69" i="14" s="1"/>
  <c r="Y70" i="14"/>
  <c r="Z70" i="14" s="1"/>
  <c r="Y71" i="14"/>
  <c r="Z71" i="14" s="1"/>
  <c r="Y72" i="14"/>
  <c r="Z72" i="14" s="1"/>
  <c r="Y73" i="14"/>
  <c r="Z73" i="14" s="1"/>
  <c r="Y74" i="14"/>
  <c r="Z74" i="14" s="1"/>
  <c r="Y75" i="14"/>
  <c r="Z75" i="14" s="1"/>
  <c r="Y76" i="14"/>
  <c r="Z76" i="14" s="1"/>
  <c r="Y77" i="14"/>
  <c r="Z77" i="14" s="1"/>
  <c r="Y78" i="14"/>
  <c r="Z78" i="14" s="1"/>
  <c r="Y79" i="14"/>
  <c r="Z79" i="14" s="1"/>
  <c r="Y80" i="14"/>
  <c r="Z80" i="14" s="1"/>
  <c r="Y81" i="14"/>
  <c r="Z81" i="14" s="1"/>
  <c r="Y82" i="14"/>
  <c r="Z82" i="14" s="1"/>
  <c r="Y83" i="14"/>
  <c r="Z83" i="14" s="1"/>
  <c r="Y84" i="14"/>
  <c r="Z84" i="14" s="1"/>
  <c r="Y85" i="14"/>
  <c r="Z85" i="14" s="1"/>
  <c r="Y86" i="14"/>
  <c r="Z86" i="14" s="1"/>
  <c r="Y87" i="14"/>
  <c r="Z87" i="14" s="1"/>
  <c r="Y88" i="14"/>
  <c r="Z88" i="14" s="1"/>
  <c r="Y89" i="14"/>
  <c r="Z89" i="14" s="1"/>
  <c r="Y90" i="14"/>
  <c r="Z90" i="14" s="1"/>
  <c r="Y91" i="14"/>
  <c r="Z91" i="14" s="1"/>
  <c r="Y92" i="14"/>
  <c r="Z92" i="14" s="1"/>
  <c r="Y93" i="14"/>
  <c r="Z93" i="14" s="1"/>
  <c r="Y94" i="14"/>
  <c r="Z94" i="14" s="1"/>
  <c r="Y95" i="14"/>
  <c r="Z95" i="14" s="1"/>
  <c r="Y96" i="14"/>
  <c r="Z96" i="14" s="1"/>
  <c r="Y97" i="14"/>
  <c r="Z97" i="14" s="1"/>
  <c r="Y98" i="14"/>
  <c r="Z98" i="14" s="1"/>
  <c r="Y99" i="14"/>
  <c r="Z99" i="14" s="1"/>
  <c r="Y100" i="14"/>
  <c r="Z100" i="14" s="1"/>
  <c r="Y101" i="14"/>
  <c r="Z101" i="14" s="1"/>
  <c r="Y102" i="14"/>
  <c r="Z102" i="14" s="1"/>
  <c r="Y103" i="14"/>
  <c r="Z103" i="14" s="1"/>
  <c r="Y104" i="14"/>
  <c r="Z104" i="14" s="1"/>
  <c r="Y105" i="14"/>
  <c r="Z105" i="14" s="1"/>
  <c r="Y106" i="14"/>
  <c r="Z106" i="14" s="1"/>
  <c r="Y107" i="14"/>
  <c r="Z107" i="14" s="1"/>
  <c r="Y108" i="14"/>
  <c r="Z108" i="14" s="1"/>
  <c r="Y109" i="14"/>
  <c r="Z109" i="14" s="1"/>
  <c r="Y110" i="14"/>
  <c r="Z110" i="14" s="1"/>
  <c r="Y111" i="14"/>
  <c r="Z111" i="14" s="1"/>
  <c r="Y112" i="14"/>
  <c r="Z112" i="14" s="1"/>
  <c r="Y113" i="14"/>
  <c r="Z113" i="14" s="1"/>
  <c r="Y114" i="14"/>
  <c r="Z114" i="14" s="1"/>
  <c r="Y115" i="14"/>
  <c r="Z115" i="14" s="1"/>
  <c r="Y116" i="14"/>
  <c r="Z116" i="14" s="1"/>
  <c r="Y117" i="14"/>
  <c r="Z117" i="14" s="1"/>
  <c r="Y118" i="14"/>
  <c r="Z118" i="14" s="1"/>
  <c r="Y119" i="14"/>
  <c r="Z119" i="14" s="1"/>
  <c r="Y120" i="14"/>
  <c r="Z120" i="14" s="1"/>
  <c r="Y121" i="14"/>
  <c r="Z121" i="14" s="1"/>
  <c r="Y122" i="14"/>
  <c r="Z122" i="14" s="1"/>
  <c r="Y123" i="14"/>
  <c r="Z123" i="14" s="1"/>
  <c r="Y124" i="14"/>
  <c r="Z124" i="14" s="1"/>
  <c r="Y125" i="14"/>
  <c r="Z125" i="14" s="1"/>
  <c r="Y126" i="14"/>
  <c r="Z126" i="14" s="1"/>
  <c r="Y127" i="14"/>
  <c r="Z127" i="14" s="1"/>
  <c r="Y128" i="14"/>
  <c r="Z128" i="14" s="1"/>
  <c r="Y129" i="14"/>
  <c r="Z129" i="14" s="1"/>
  <c r="Y130" i="14"/>
  <c r="Z130" i="14" s="1"/>
  <c r="Y131" i="14"/>
  <c r="Z131" i="14" s="1"/>
  <c r="Y132" i="14"/>
  <c r="Z132" i="14" s="1"/>
  <c r="Y133" i="14"/>
  <c r="Z133" i="14" s="1"/>
  <c r="Y134" i="14"/>
  <c r="Z134" i="14" s="1"/>
  <c r="Y135" i="14"/>
  <c r="Z135" i="14" s="1"/>
  <c r="Y136" i="14"/>
  <c r="Z136" i="14" s="1"/>
  <c r="Y137" i="14"/>
  <c r="Z137" i="14" s="1"/>
  <c r="Y138" i="14"/>
  <c r="Z138" i="14" s="1"/>
  <c r="Y139" i="14"/>
  <c r="Z139" i="14" s="1"/>
  <c r="Y140" i="14"/>
  <c r="Z140" i="14" s="1"/>
  <c r="Y141" i="14"/>
  <c r="Z141" i="14" s="1"/>
  <c r="Y142" i="14"/>
  <c r="Z142" i="14" s="1"/>
  <c r="Y143" i="14"/>
  <c r="Z143" i="14" s="1"/>
  <c r="Y144" i="14"/>
  <c r="Z144" i="14" s="1"/>
  <c r="Y145" i="14"/>
  <c r="Z145" i="14" s="1"/>
  <c r="Y146" i="14"/>
  <c r="Z146" i="14" s="1"/>
  <c r="Y147" i="14"/>
  <c r="Z147" i="14" s="1"/>
  <c r="Y148" i="14"/>
  <c r="Z148" i="14" s="1"/>
  <c r="Y149" i="14"/>
  <c r="Z149" i="14" s="1"/>
  <c r="Y150" i="14"/>
  <c r="Z150" i="14" s="1"/>
  <c r="Y151" i="14"/>
  <c r="Z151" i="14" s="1"/>
  <c r="Y152" i="14"/>
  <c r="Z152" i="14" s="1"/>
  <c r="Y153" i="14"/>
  <c r="Z153" i="14" s="1"/>
  <c r="Y154" i="14"/>
  <c r="Z154" i="14" s="1"/>
  <c r="Y155" i="14"/>
  <c r="Z155" i="14" s="1"/>
  <c r="Y156" i="14"/>
  <c r="Z156" i="14" s="1"/>
  <c r="Y157" i="14"/>
  <c r="Z157" i="14" s="1"/>
  <c r="Y158" i="14"/>
  <c r="Z158" i="14" s="1"/>
  <c r="Y159" i="14"/>
  <c r="Z159" i="14" s="1"/>
  <c r="Y160" i="14"/>
  <c r="Z160" i="14" s="1"/>
  <c r="Y161" i="14"/>
  <c r="Z161" i="14" s="1"/>
  <c r="Y162" i="14"/>
  <c r="Z162" i="14" s="1"/>
  <c r="Y163" i="14"/>
  <c r="Z163" i="14" s="1"/>
  <c r="Y164" i="14"/>
  <c r="Z164" i="14" s="1"/>
  <c r="Y165" i="14"/>
  <c r="Z165" i="14" s="1"/>
  <c r="Y166" i="14"/>
  <c r="Z166" i="14" s="1"/>
  <c r="Y167" i="14"/>
  <c r="Z167" i="14" s="1"/>
  <c r="Y168" i="14"/>
  <c r="Z168" i="14" s="1"/>
  <c r="Y169" i="14"/>
  <c r="Z169" i="14" s="1"/>
  <c r="Y170" i="14"/>
  <c r="Z170" i="14" s="1"/>
  <c r="Y171" i="14"/>
  <c r="Z171" i="14" s="1"/>
  <c r="Y172" i="14"/>
  <c r="Z172" i="14" s="1"/>
  <c r="Y173" i="14"/>
  <c r="Z173" i="14" s="1"/>
  <c r="Y174" i="14"/>
  <c r="Z174" i="14" s="1"/>
  <c r="Y175" i="14"/>
  <c r="Z175" i="14" s="1"/>
  <c r="Y176" i="14"/>
  <c r="Z176" i="14" s="1"/>
  <c r="Y177" i="14"/>
  <c r="Z177" i="14" s="1"/>
  <c r="Y178" i="14"/>
  <c r="Z178" i="14" s="1"/>
  <c r="Y179" i="14"/>
  <c r="Z179" i="14" s="1"/>
  <c r="Y180" i="14"/>
  <c r="Z180" i="14" s="1"/>
  <c r="Y181" i="14"/>
  <c r="Z181" i="14" s="1"/>
  <c r="Y182" i="14"/>
  <c r="Z182" i="14" s="1"/>
  <c r="Y183" i="14"/>
  <c r="Z183" i="14" s="1"/>
  <c r="Y184" i="14"/>
  <c r="Z184" i="14" s="1"/>
  <c r="Y185" i="14"/>
  <c r="Z185" i="14" s="1"/>
  <c r="Y186" i="14"/>
  <c r="Z186" i="14" s="1"/>
  <c r="Y187" i="14"/>
  <c r="Z187" i="14" s="1"/>
  <c r="Y188" i="14"/>
  <c r="Z188" i="14" s="1"/>
  <c r="Y189" i="14"/>
  <c r="Z189" i="14" s="1"/>
  <c r="Y190" i="14"/>
  <c r="Z190" i="14" s="1"/>
  <c r="Y191" i="14"/>
  <c r="Z191" i="14" s="1"/>
  <c r="Y192" i="14"/>
  <c r="Z192" i="14" s="1"/>
  <c r="Y193" i="14"/>
  <c r="Z193" i="14" s="1"/>
  <c r="Y194" i="14"/>
  <c r="Z194" i="14" s="1"/>
  <c r="Y195" i="14"/>
  <c r="Z195" i="14" s="1"/>
  <c r="Y196" i="14"/>
  <c r="Z196" i="14" s="1"/>
  <c r="Y197" i="14"/>
  <c r="Z197" i="14" s="1"/>
  <c r="Y198" i="14"/>
  <c r="Z198" i="14" s="1"/>
  <c r="Y199" i="14"/>
  <c r="Z199" i="14" s="1"/>
  <c r="Y200" i="14"/>
  <c r="Z200" i="14" s="1"/>
  <c r="Y201" i="14"/>
  <c r="Z201" i="14" s="1"/>
  <c r="Y202" i="14"/>
  <c r="Z202" i="14" s="1"/>
  <c r="Y203" i="14"/>
  <c r="Z203" i="14" s="1"/>
  <c r="Y204" i="14"/>
  <c r="Z204" i="14" s="1"/>
  <c r="Y205" i="14"/>
  <c r="Z205" i="14" s="1"/>
  <c r="Y206" i="14"/>
  <c r="Z206" i="14" s="1"/>
  <c r="Y207" i="14"/>
  <c r="Z207" i="14" s="1"/>
  <c r="Y208" i="14"/>
  <c r="Z208" i="14" s="1"/>
  <c r="Y209" i="14"/>
  <c r="Z209" i="14" s="1"/>
  <c r="Y210" i="14"/>
  <c r="Z210" i="14" s="1"/>
  <c r="Y211" i="14"/>
  <c r="Z211" i="14" s="1"/>
  <c r="Y212" i="14"/>
  <c r="Z212" i="14" s="1"/>
  <c r="Y213" i="14"/>
  <c r="Z213" i="14" s="1"/>
  <c r="Y214" i="14"/>
  <c r="Z214" i="14" s="1"/>
  <c r="Y215" i="14"/>
  <c r="Z215" i="14" s="1"/>
  <c r="Y216" i="14"/>
  <c r="Z216" i="14" s="1"/>
  <c r="Y217" i="14"/>
  <c r="Z217" i="14" s="1"/>
  <c r="Y218" i="14"/>
  <c r="Z218" i="14" s="1"/>
  <c r="Y219" i="14"/>
  <c r="Z219" i="14" s="1"/>
  <c r="Y220" i="14"/>
  <c r="Z220" i="14" s="1"/>
  <c r="Y221" i="14"/>
  <c r="Z221" i="14" s="1"/>
  <c r="Y222" i="14"/>
  <c r="Z222" i="14" s="1"/>
  <c r="Y223" i="14"/>
  <c r="Z223" i="14" s="1"/>
  <c r="Y224" i="14"/>
  <c r="Z224" i="14" s="1"/>
  <c r="Y225" i="14"/>
  <c r="Z225" i="14" s="1"/>
  <c r="Y226" i="14"/>
  <c r="Z226" i="14" s="1"/>
  <c r="Y227" i="14"/>
  <c r="Z227" i="14" s="1"/>
  <c r="Y228" i="14"/>
  <c r="Z228" i="14" s="1"/>
  <c r="Y229" i="14"/>
  <c r="Z229" i="14" s="1"/>
  <c r="Y230" i="14"/>
  <c r="Z230" i="14" s="1"/>
  <c r="Y231" i="14"/>
  <c r="Z231" i="14" s="1"/>
  <c r="Y232" i="14"/>
  <c r="Z232" i="14" s="1"/>
  <c r="Y233" i="14"/>
  <c r="Z233" i="14" s="1"/>
  <c r="Y234" i="14"/>
  <c r="Z234" i="14" s="1"/>
  <c r="Y235" i="14"/>
  <c r="Z235" i="14" s="1"/>
  <c r="Y236" i="14"/>
  <c r="Z236" i="14" s="1"/>
  <c r="Y237" i="14"/>
  <c r="Z237" i="14" s="1"/>
  <c r="Y238" i="14"/>
  <c r="Z238" i="14" s="1"/>
  <c r="Y239" i="14"/>
  <c r="Z239" i="14" s="1"/>
  <c r="Y240" i="14"/>
  <c r="Z240" i="14" s="1"/>
  <c r="Y241" i="14"/>
  <c r="Z241" i="14" s="1"/>
  <c r="Y242" i="14"/>
  <c r="Z242" i="14" s="1"/>
  <c r="Y243" i="14"/>
  <c r="Z243" i="14" s="1"/>
  <c r="Y244" i="14"/>
  <c r="Z244" i="14" s="1"/>
  <c r="Y245" i="14"/>
  <c r="Z245" i="14" s="1"/>
  <c r="Y246" i="14"/>
  <c r="Z246" i="14" s="1"/>
  <c r="Y247" i="14"/>
  <c r="Z247" i="14" s="1"/>
  <c r="Y248" i="14"/>
  <c r="Z248" i="14" s="1"/>
  <c r="Y249" i="14"/>
  <c r="Z249" i="14" s="1"/>
  <c r="Y250" i="14"/>
  <c r="Z250" i="14" s="1"/>
  <c r="Y251" i="14"/>
  <c r="Z251" i="14" s="1"/>
  <c r="Y252" i="14"/>
  <c r="Z252" i="14" s="1"/>
  <c r="Y253" i="14"/>
  <c r="Z253" i="14" s="1"/>
  <c r="Y254" i="14"/>
  <c r="Z254" i="14" s="1"/>
  <c r="Y255" i="14"/>
  <c r="Z255" i="14" s="1"/>
  <c r="Y256" i="14"/>
  <c r="Z256" i="14" s="1"/>
  <c r="Y257" i="14"/>
  <c r="Z257" i="14" s="1"/>
  <c r="Y258" i="14"/>
  <c r="Z258" i="14" s="1"/>
  <c r="Y259" i="14"/>
  <c r="Z259" i="14" s="1"/>
  <c r="Y260" i="14"/>
  <c r="Z260" i="14" s="1"/>
  <c r="Y261" i="14"/>
  <c r="Z261" i="14" s="1"/>
  <c r="Y262" i="14"/>
  <c r="Z262" i="14" s="1"/>
  <c r="Y263" i="14"/>
  <c r="Z263" i="14" s="1"/>
  <c r="Y264" i="14"/>
  <c r="Z264" i="14" s="1"/>
  <c r="Y265" i="14"/>
  <c r="Z265" i="14" s="1"/>
  <c r="Y266" i="14"/>
  <c r="Z266" i="14" s="1"/>
  <c r="Y267" i="14"/>
  <c r="Z267" i="14" s="1"/>
  <c r="Y268" i="14"/>
  <c r="Z268" i="14" s="1"/>
  <c r="Y269" i="14"/>
  <c r="Z269" i="14" s="1"/>
  <c r="Y270" i="14"/>
  <c r="Z270" i="14" s="1"/>
  <c r="Y271" i="14"/>
  <c r="Z271" i="14" s="1"/>
  <c r="Y272" i="14"/>
  <c r="Z272" i="14" s="1"/>
  <c r="Y273" i="14"/>
  <c r="Z273" i="14" s="1"/>
  <c r="Y274" i="14"/>
  <c r="Z274" i="14" s="1"/>
  <c r="Y275" i="14"/>
  <c r="Z275" i="14" s="1"/>
  <c r="Y276" i="14"/>
  <c r="Z276" i="14" s="1"/>
  <c r="Y277" i="14"/>
  <c r="Z277" i="14" s="1"/>
  <c r="Y278" i="14"/>
  <c r="Z278" i="14" s="1"/>
  <c r="Y279" i="14"/>
  <c r="Z279" i="14" s="1"/>
  <c r="Y280" i="14"/>
  <c r="Z280" i="14" s="1"/>
  <c r="Y281" i="14"/>
  <c r="Z281" i="14" s="1"/>
  <c r="Y282" i="14"/>
  <c r="Z282" i="14" s="1"/>
  <c r="Y283" i="14"/>
  <c r="Z283" i="14" s="1"/>
  <c r="Y284" i="14"/>
  <c r="Z284" i="14" s="1"/>
  <c r="Y285" i="14"/>
  <c r="Z285" i="14" s="1"/>
  <c r="Y286" i="14"/>
  <c r="Z286" i="14" s="1"/>
  <c r="Y287" i="14"/>
  <c r="Z287" i="14" s="1"/>
  <c r="Y288" i="14"/>
  <c r="Z288" i="14" s="1"/>
  <c r="Y289" i="14"/>
  <c r="Z289" i="14" s="1"/>
  <c r="Y290" i="14"/>
  <c r="Z290" i="14" s="1"/>
  <c r="Y291" i="14"/>
  <c r="Z291" i="14" s="1"/>
  <c r="Y292" i="14"/>
  <c r="Z292" i="14" s="1"/>
  <c r="Y293" i="14"/>
  <c r="Z293" i="14" s="1"/>
  <c r="Y294" i="14"/>
  <c r="Z294" i="14" s="1"/>
  <c r="Y295" i="14"/>
  <c r="Z295" i="14" s="1"/>
  <c r="Y296" i="14"/>
  <c r="Z296" i="14" s="1"/>
  <c r="Y297" i="14"/>
  <c r="Z297" i="14" s="1"/>
  <c r="Y298" i="14"/>
  <c r="Z298" i="14" s="1"/>
  <c r="Y299" i="14"/>
  <c r="Z299" i="14" s="1"/>
  <c r="Y300" i="14"/>
  <c r="Z300" i="14" s="1"/>
  <c r="Y301" i="14"/>
  <c r="Z301" i="14" s="1"/>
  <c r="Y302" i="14"/>
  <c r="Z302" i="14" s="1"/>
  <c r="Y303" i="14"/>
  <c r="Z303" i="14" s="1"/>
  <c r="Y304" i="14"/>
  <c r="Z304" i="14" s="1"/>
  <c r="Y305" i="14"/>
  <c r="Z305" i="14" s="1"/>
  <c r="Y306" i="14"/>
  <c r="Z306" i="14" s="1"/>
  <c r="Y307" i="14"/>
  <c r="Z307" i="14" s="1"/>
  <c r="Y308" i="14"/>
  <c r="Z308" i="14" s="1"/>
  <c r="Y309" i="14"/>
  <c r="Z309" i="14" s="1"/>
  <c r="Y310" i="14"/>
  <c r="Z310" i="14" s="1"/>
  <c r="Y311" i="14"/>
  <c r="Z311" i="14" s="1"/>
  <c r="Y312" i="14"/>
  <c r="Z312" i="14" s="1"/>
  <c r="Y313" i="14"/>
  <c r="Z313" i="14" s="1"/>
  <c r="Y314" i="14"/>
  <c r="Z314" i="14" s="1"/>
  <c r="Y315" i="14"/>
  <c r="Z315" i="14" s="1"/>
  <c r="Y316" i="14"/>
  <c r="Z316" i="14" s="1"/>
  <c r="Y317" i="14"/>
  <c r="Z317" i="14" s="1"/>
  <c r="Y318" i="14"/>
  <c r="Z318" i="14" s="1"/>
  <c r="Y319" i="14"/>
  <c r="Z319" i="14" s="1"/>
  <c r="Y320" i="14"/>
  <c r="Z320" i="14" s="1"/>
  <c r="Y321" i="14"/>
  <c r="Z321" i="14" s="1"/>
  <c r="Y322" i="14"/>
  <c r="Z322" i="14" s="1"/>
  <c r="Y323" i="14"/>
  <c r="Z323" i="14" s="1"/>
  <c r="Y324" i="14"/>
  <c r="Z324" i="14" s="1"/>
  <c r="Y325" i="14"/>
  <c r="Z325" i="14" s="1"/>
  <c r="Y326" i="14"/>
  <c r="Z326" i="14" s="1"/>
  <c r="Y327" i="14"/>
  <c r="Z327" i="14" s="1"/>
  <c r="Y328" i="14"/>
  <c r="Z328" i="14" s="1"/>
  <c r="Y329" i="14"/>
  <c r="Z329" i="14" s="1"/>
  <c r="Y330" i="14"/>
  <c r="Z330" i="14" s="1"/>
  <c r="Y331" i="14"/>
  <c r="Z331" i="14" s="1"/>
  <c r="Y332" i="14"/>
  <c r="Z332" i="14" s="1"/>
  <c r="Y333" i="14"/>
  <c r="Z333" i="14" s="1"/>
  <c r="Y334" i="14"/>
  <c r="Z334" i="14" s="1"/>
  <c r="Y335" i="14"/>
  <c r="Z335" i="14" s="1"/>
  <c r="Y336" i="14"/>
  <c r="Z336" i="14" s="1"/>
  <c r="Y337" i="14"/>
  <c r="Z337" i="14" s="1"/>
  <c r="Y338" i="14"/>
  <c r="Z338" i="14" s="1"/>
  <c r="Y339" i="14"/>
  <c r="Z339" i="14" s="1"/>
  <c r="Y340" i="14"/>
  <c r="Z340" i="14" s="1"/>
  <c r="Y341" i="14"/>
  <c r="Z341" i="14" s="1"/>
  <c r="Y342" i="14"/>
  <c r="Z342" i="14" s="1"/>
  <c r="Y343" i="14"/>
  <c r="Z343" i="14" s="1"/>
  <c r="Y344" i="14"/>
  <c r="Z344" i="14" s="1"/>
  <c r="Y345" i="14"/>
  <c r="Z345" i="14" s="1"/>
  <c r="Y346" i="14"/>
  <c r="Z346" i="14" s="1"/>
  <c r="Y347" i="14"/>
  <c r="Z347" i="14" s="1"/>
  <c r="Y348" i="14"/>
  <c r="Z348" i="14" s="1"/>
  <c r="Y349" i="14"/>
  <c r="Z349" i="14" s="1"/>
  <c r="Y350" i="14"/>
  <c r="Z350" i="14" s="1"/>
  <c r="Y351" i="14"/>
  <c r="Z351" i="14" s="1"/>
  <c r="Y352" i="14"/>
  <c r="Z352" i="14" s="1"/>
  <c r="Y353" i="14"/>
  <c r="Z353" i="14" s="1"/>
  <c r="Y354" i="14"/>
  <c r="Z354" i="14" s="1"/>
  <c r="Y355" i="14"/>
  <c r="Z355" i="14" s="1"/>
  <c r="Y356" i="14"/>
  <c r="Z356" i="14" s="1"/>
  <c r="Y357" i="14"/>
  <c r="Z357" i="14" s="1"/>
  <c r="Y358" i="14"/>
  <c r="Z358" i="14" s="1"/>
  <c r="Y359" i="14"/>
  <c r="Z359" i="14" s="1"/>
  <c r="Y360" i="14"/>
  <c r="Z360" i="14" s="1"/>
  <c r="Y361" i="14"/>
  <c r="Z361" i="14" s="1"/>
  <c r="Y362" i="14"/>
  <c r="Z362" i="14" s="1"/>
  <c r="Y363" i="14"/>
  <c r="Z363" i="14" s="1"/>
  <c r="Y364" i="14"/>
  <c r="Z364" i="14" s="1"/>
  <c r="Y365" i="14"/>
  <c r="Z365" i="14" s="1"/>
  <c r="Y366" i="14"/>
  <c r="Z366" i="14" s="1"/>
  <c r="Y367" i="14"/>
  <c r="Z367" i="14" s="1"/>
  <c r="Y368" i="14"/>
  <c r="Z368" i="14" s="1"/>
  <c r="Y369" i="14"/>
  <c r="Z369" i="14" s="1"/>
  <c r="Y370" i="14"/>
  <c r="Z370" i="14" s="1"/>
  <c r="Y371" i="14"/>
  <c r="Z371" i="14" s="1"/>
  <c r="Y372" i="14"/>
  <c r="Z372" i="14" s="1"/>
  <c r="Y373" i="14"/>
  <c r="Z373" i="14" s="1"/>
  <c r="Y374" i="14"/>
  <c r="Z374" i="14" s="1"/>
  <c r="Y375" i="14"/>
  <c r="Z375" i="14" s="1"/>
  <c r="Y376" i="14"/>
  <c r="Z376" i="14" s="1"/>
  <c r="Y377" i="14"/>
  <c r="Z377" i="14" s="1"/>
  <c r="Y378" i="14"/>
  <c r="Z378" i="14" s="1"/>
  <c r="Y379" i="14"/>
  <c r="Z379" i="14" s="1"/>
  <c r="Y380" i="14"/>
  <c r="Z380" i="14" s="1"/>
  <c r="Y381" i="14"/>
  <c r="Z381" i="14" s="1"/>
  <c r="Y382" i="14"/>
  <c r="Z382" i="14" s="1"/>
  <c r="Y383" i="14"/>
  <c r="Z383" i="14" s="1"/>
  <c r="Y384" i="14"/>
  <c r="Z384" i="14" s="1"/>
  <c r="Y385" i="14"/>
  <c r="Z385" i="14" s="1"/>
  <c r="Y386" i="14"/>
  <c r="Z386" i="14" s="1"/>
  <c r="Y387" i="14"/>
  <c r="Z387" i="14" s="1"/>
  <c r="Y388" i="14"/>
  <c r="Z388" i="14" s="1"/>
  <c r="Y389" i="14"/>
  <c r="Z389" i="14" s="1"/>
  <c r="Y390" i="14"/>
  <c r="Z390" i="14" s="1"/>
  <c r="Y391" i="14"/>
  <c r="Z391" i="14" s="1"/>
  <c r="Y392" i="14"/>
  <c r="Z392" i="14" s="1"/>
  <c r="Y393" i="14"/>
  <c r="Z393" i="14" s="1"/>
  <c r="Y394" i="14"/>
  <c r="Z394" i="14" s="1"/>
  <c r="Y395" i="14"/>
  <c r="Z395" i="14" s="1"/>
  <c r="Y396" i="14"/>
  <c r="Z396" i="14" s="1"/>
  <c r="Y397" i="14"/>
  <c r="Z397" i="14" s="1"/>
  <c r="Y398" i="14"/>
  <c r="Z398" i="14" s="1"/>
  <c r="Y399" i="14"/>
  <c r="Z399" i="14" s="1"/>
  <c r="Y400" i="14"/>
  <c r="Z400" i="14" s="1"/>
  <c r="Y401" i="14"/>
  <c r="Z401" i="14" s="1"/>
  <c r="Y402" i="14"/>
  <c r="Z402" i="14" s="1"/>
  <c r="Y403" i="14"/>
  <c r="Z403" i="14" s="1"/>
  <c r="Y404" i="14"/>
  <c r="Z404" i="14" s="1"/>
  <c r="Y405" i="14"/>
  <c r="Z405" i="14" s="1"/>
  <c r="Y406" i="14"/>
  <c r="Z406" i="14" s="1"/>
  <c r="Y407" i="14"/>
  <c r="Z407" i="14" s="1"/>
  <c r="Y408" i="14"/>
  <c r="Z408" i="14" s="1"/>
  <c r="Y409" i="14"/>
  <c r="Z409" i="14" s="1"/>
  <c r="Y410" i="14"/>
  <c r="Z410" i="14" s="1"/>
  <c r="Y411" i="14"/>
  <c r="Z411" i="14" s="1"/>
  <c r="Y412" i="14"/>
  <c r="Z412" i="14" s="1"/>
  <c r="Y413" i="14"/>
  <c r="Z413" i="14" s="1"/>
  <c r="Y414" i="14"/>
  <c r="Z414" i="14" s="1"/>
  <c r="Y415" i="14"/>
  <c r="Z415" i="14" s="1"/>
  <c r="Y416" i="14"/>
  <c r="Z416" i="14" s="1"/>
  <c r="Y417" i="14"/>
  <c r="Z417" i="14" s="1"/>
  <c r="Y418" i="14"/>
  <c r="Z418" i="14" s="1"/>
  <c r="Y419" i="14"/>
  <c r="Z419" i="14" s="1"/>
  <c r="Y420" i="14"/>
  <c r="Z420" i="14" s="1"/>
  <c r="Y421" i="14"/>
  <c r="Z421" i="14" s="1"/>
  <c r="Y422" i="14"/>
  <c r="Z422" i="14" s="1"/>
  <c r="Y423" i="14"/>
  <c r="Z423" i="14" s="1"/>
  <c r="Y2" i="14"/>
  <c r="Z2" i="14" s="1"/>
  <c r="I3" i="14"/>
  <c r="I4" i="14"/>
  <c r="I5" i="14"/>
  <c r="I6" i="14"/>
  <c r="I7" i="14"/>
  <c r="I8" i="14"/>
  <c r="I9" i="14"/>
  <c r="I10" i="14"/>
  <c r="I11" i="14"/>
  <c r="I12" i="14"/>
  <c r="I13" i="14"/>
  <c r="I14" i="14"/>
  <c r="I15" i="14"/>
  <c r="I16" i="14"/>
  <c r="I17" i="14"/>
  <c r="I18" i="14"/>
  <c r="I19" i="14"/>
  <c r="I20" i="14"/>
  <c r="I21" i="14"/>
  <c r="I22" i="14"/>
  <c r="I23" i="14"/>
  <c r="I24" i="14"/>
  <c r="I25" i="14"/>
  <c r="I26" i="14"/>
  <c r="I27" i="14"/>
  <c r="I28" i="14"/>
  <c r="I29" i="14"/>
  <c r="I30" i="14"/>
  <c r="I31" i="14"/>
  <c r="I32" i="14"/>
  <c r="I33" i="14"/>
  <c r="I34" i="14"/>
  <c r="I35" i="14"/>
  <c r="I36" i="14"/>
  <c r="I37" i="14"/>
  <c r="I38" i="14"/>
  <c r="I39" i="14"/>
  <c r="I40" i="14"/>
  <c r="I41" i="14"/>
  <c r="I42" i="14"/>
  <c r="I43" i="14"/>
  <c r="I44" i="14"/>
  <c r="I45" i="14"/>
  <c r="I46" i="14"/>
  <c r="I47" i="14"/>
  <c r="I48" i="14"/>
  <c r="I49" i="14"/>
  <c r="I50" i="14"/>
  <c r="I51" i="14"/>
  <c r="I52" i="14"/>
  <c r="I53" i="14"/>
  <c r="I54" i="14"/>
  <c r="I55" i="14"/>
  <c r="I56" i="14"/>
  <c r="I57" i="14"/>
  <c r="I58" i="14"/>
  <c r="I59" i="14"/>
  <c r="I60" i="14"/>
  <c r="I61" i="14"/>
  <c r="I62" i="14"/>
  <c r="I63" i="14"/>
  <c r="I64" i="14"/>
  <c r="I65" i="14"/>
  <c r="I66" i="14"/>
  <c r="I67" i="14"/>
  <c r="I68" i="14"/>
  <c r="I69" i="14"/>
  <c r="I70" i="14"/>
  <c r="I71" i="14"/>
  <c r="I72" i="14"/>
  <c r="I73" i="14"/>
  <c r="I74" i="14"/>
  <c r="I75" i="14"/>
  <c r="I76" i="14"/>
  <c r="I77" i="14"/>
  <c r="I78" i="14"/>
  <c r="I79" i="14"/>
  <c r="I80" i="14"/>
  <c r="I81" i="14"/>
  <c r="I82" i="14"/>
  <c r="I83" i="14"/>
  <c r="I84" i="14"/>
  <c r="I85" i="14"/>
  <c r="I86" i="14"/>
  <c r="I87" i="14"/>
  <c r="I88" i="14"/>
  <c r="I89" i="14"/>
  <c r="I90" i="14"/>
  <c r="I91" i="14"/>
  <c r="I92" i="14"/>
  <c r="I93" i="14"/>
  <c r="I94" i="14"/>
  <c r="I95" i="14"/>
  <c r="I96" i="14"/>
  <c r="I97" i="14"/>
  <c r="I98" i="14"/>
  <c r="I99" i="14"/>
  <c r="I100" i="14"/>
  <c r="I101" i="14"/>
  <c r="I102" i="14"/>
  <c r="I103" i="14"/>
  <c r="I104" i="14"/>
  <c r="I105" i="14"/>
  <c r="I106" i="14"/>
  <c r="I107" i="14"/>
  <c r="I108" i="14"/>
  <c r="I109" i="14"/>
  <c r="I110" i="14"/>
  <c r="I111" i="14"/>
  <c r="I112" i="14"/>
  <c r="I113" i="14"/>
  <c r="I114" i="14"/>
  <c r="I115" i="14"/>
  <c r="I116" i="14"/>
  <c r="I117" i="14"/>
  <c r="I118" i="14"/>
  <c r="I119" i="14"/>
  <c r="I120" i="14"/>
  <c r="I121" i="14"/>
  <c r="I122" i="14"/>
  <c r="I123" i="14"/>
  <c r="I124" i="14"/>
  <c r="I125" i="14"/>
  <c r="I126" i="14"/>
  <c r="I127" i="14"/>
  <c r="I128" i="14"/>
  <c r="I129" i="14"/>
  <c r="I130" i="14"/>
  <c r="I131" i="14"/>
  <c r="I132" i="14"/>
  <c r="I133" i="14"/>
  <c r="I134" i="14"/>
  <c r="I135" i="14"/>
  <c r="I136" i="14"/>
  <c r="I137" i="14"/>
  <c r="I138" i="14"/>
  <c r="I139" i="14"/>
  <c r="I140" i="14"/>
  <c r="I141" i="14"/>
  <c r="I142" i="14"/>
  <c r="I143" i="14"/>
  <c r="I144" i="14"/>
  <c r="I145" i="14"/>
  <c r="I146" i="14"/>
  <c r="I147" i="14"/>
  <c r="I148" i="14"/>
  <c r="I149" i="14"/>
  <c r="I150" i="14"/>
  <c r="I151" i="14"/>
  <c r="I152" i="14"/>
  <c r="I153" i="14"/>
  <c r="I154" i="14"/>
  <c r="I155" i="14"/>
  <c r="I156" i="14"/>
  <c r="I157" i="14"/>
  <c r="I158" i="14"/>
  <c r="I159" i="14"/>
  <c r="I160" i="14"/>
  <c r="I161" i="14"/>
  <c r="I162" i="14"/>
  <c r="I163" i="14"/>
  <c r="I164" i="14"/>
  <c r="I165" i="14"/>
  <c r="I166" i="14"/>
  <c r="I167" i="14"/>
  <c r="I168" i="14"/>
  <c r="I169" i="14"/>
  <c r="I170" i="14"/>
  <c r="I171" i="14"/>
  <c r="I172" i="14"/>
  <c r="I173" i="14"/>
  <c r="I174" i="14"/>
  <c r="I175" i="14"/>
  <c r="I176" i="14"/>
  <c r="I177" i="14"/>
  <c r="I178" i="14"/>
  <c r="I179" i="14"/>
  <c r="I180" i="14"/>
  <c r="I181" i="14"/>
  <c r="I182" i="14"/>
  <c r="I183" i="14"/>
  <c r="I184" i="14"/>
  <c r="I185" i="14"/>
  <c r="I186" i="14"/>
  <c r="I187" i="14"/>
  <c r="I188" i="14"/>
  <c r="I189" i="14"/>
  <c r="I190" i="14"/>
  <c r="I191" i="14"/>
  <c r="I192" i="14"/>
  <c r="I193" i="14"/>
  <c r="I194" i="14"/>
  <c r="I195" i="14"/>
  <c r="I196" i="14"/>
  <c r="I197" i="14"/>
  <c r="I198" i="14"/>
  <c r="I199" i="14"/>
  <c r="I200" i="14"/>
  <c r="I201" i="14"/>
  <c r="I202" i="14"/>
  <c r="I203" i="14"/>
  <c r="I204" i="14"/>
  <c r="I205" i="14"/>
  <c r="I206" i="14"/>
  <c r="I207" i="14"/>
  <c r="I208" i="14"/>
  <c r="I209" i="14"/>
  <c r="I210" i="14"/>
  <c r="I211" i="14"/>
  <c r="I212" i="14"/>
  <c r="I213" i="14"/>
  <c r="I214" i="14"/>
  <c r="I215" i="14"/>
  <c r="I216" i="14"/>
  <c r="I217" i="14"/>
  <c r="I218" i="14"/>
  <c r="I219" i="14"/>
  <c r="I220" i="14"/>
  <c r="I221" i="14"/>
  <c r="I222" i="14"/>
  <c r="I223" i="14"/>
  <c r="I224" i="14"/>
  <c r="I225" i="14"/>
  <c r="I226" i="14"/>
  <c r="I227" i="14"/>
  <c r="I228" i="14"/>
  <c r="I229" i="14"/>
  <c r="I230" i="14"/>
  <c r="I231" i="14"/>
  <c r="I232" i="14"/>
  <c r="I233" i="14"/>
  <c r="I234" i="14"/>
  <c r="I235" i="14"/>
  <c r="I236" i="14"/>
  <c r="I237" i="14"/>
  <c r="I238" i="14"/>
  <c r="I239" i="14"/>
  <c r="I240" i="14"/>
  <c r="I241" i="14"/>
  <c r="I242" i="14"/>
  <c r="I243" i="14"/>
  <c r="I244" i="14"/>
  <c r="I245" i="14"/>
  <c r="I246" i="14"/>
  <c r="I247" i="14"/>
  <c r="I248" i="14"/>
  <c r="I249" i="14"/>
  <c r="I250" i="14"/>
  <c r="I251" i="14"/>
  <c r="I252" i="14"/>
  <c r="I253" i="14"/>
  <c r="I254" i="14"/>
  <c r="I255" i="14"/>
  <c r="I256" i="14"/>
  <c r="I257" i="14"/>
  <c r="I258" i="14"/>
  <c r="I259" i="14"/>
  <c r="I260" i="14"/>
  <c r="I261" i="14"/>
  <c r="I262" i="14"/>
  <c r="I263" i="14"/>
  <c r="I264" i="14"/>
  <c r="I265" i="14"/>
  <c r="I266" i="14"/>
  <c r="I267" i="14"/>
  <c r="I268" i="14"/>
  <c r="I269" i="14"/>
  <c r="I270" i="14"/>
  <c r="I271" i="14"/>
  <c r="I272" i="14"/>
  <c r="I273" i="14"/>
  <c r="I274" i="14"/>
  <c r="I275" i="14"/>
  <c r="I276" i="14"/>
  <c r="I277" i="14"/>
  <c r="I278" i="14"/>
  <c r="I279" i="14"/>
  <c r="I280" i="14"/>
  <c r="I281" i="14"/>
  <c r="I282" i="14"/>
  <c r="I283" i="14"/>
  <c r="I284" i="14"/>
  <c r="I285" i="14"/>
  <c r="I286" i="14"/>
  <c r="I287" i="14"/>
  <c r="I288" i="14"/>
  <c r="I289" i="14"/>
  <c r="I290" i="14"/>
  <c r="I291" i="14"/>
  <c r="I292" i="14"/>
  <c r="I293" i="14"/>
  <c r="I294" i="14"/>
  <c r="I295" i="14"/>
  <c r="I296" i="14"/>
  <c r="I297" i="14"/>
  <c r="I298" i="14"/>
  <c r="I299" i="14"/>
  <c r="I300" i="14"/>
  <c r="I301" i="14"/>
  <c r="I302" i="14"/>
  <c r="I303" i="14"/>
  <c r="I304" i="14"/>
  <c r="I305" i="14"/>
  <c r="I306" i="14"/>
  <c r="I307" i="14"/>
  <c r="I308" i="14"/>
  <c r="I309" i="14"/>
  <c r="I310" i="14"/>
  <c r="I311" i="14"/>
  <c r="I312" i="14"/>
  <c r="I313" i="14"/>
  <c r="I314" i="14"/>
  <c r="I315" i="14"/>
  <c r="I316" i="14"/>
  <c r="I317" i="14"/>
  <c r="I318" i="14"/>
  <c r="I319" i="14"/>
  <c r="I320" i="14"/>
  <c r="I321" i="14"/>
  <c r="I322" i="14"/>
  <c r="I323" i="14"/>
  <c r="I324" i="14"/>
  <c r="I325" i="14"/>
  <c r="I326" i="14"/>
  <c r="I327" i="14"/>
  <c r="I328" i="14"/>
  <c r="I329" i="14"/>
  <c r="I330" i="14"/>
  <c r="I331" i="14"/>
  <c r="I332" i="14"/>
  <c r="I333" i="14"/>
  <c r="I334" i="14"/>
  <c r="I335" i="14"/>
  <c r="I336" i="14"/>
  <c r="I337" i="14"/>
  <c r="I338" i="14"/>
  <c r="I339" i="14"/>
  <c r="I340" i="14"/>
  <c r="I341" i="14"/>
  <c r="I342" i="14"/>
  <c r="I343" i="14"/>
  <c r="I344" i="14"/>
  <c r="I345" i="14"/>
  <c r="I346" i="14"/>
  <c r="I347" i="14"/>
  <c r="I348" i="14"/>
  <c r="I349" i="14"/>
  <c r="I350" i="14"/>
  <c r="I351" i="14"/>
  <c r="I352" i="14"/>
  <c r="I353" i="14"/>
  <c r="I354" i="14"/>
  <c r="I355" i="14"/>
  <c r="I356" i="14"/>
  <c r="I357" i="14"/>
  <c r="I358" i="14"/>
  <c r="I359" i="14"/>
  <c r="I360" i="14"/>
  <c r="I361" i="14"/>
  <c r="I362" i="14"/>
  <c r="I363" i="14"/>
  <c r="I364" i="14"/>
  <c r="I365" i="14"/>
  <c r="I366" i="14"/>
  <c r="I367" i="14"/>
  <c r="I368" i="14"/>
  <c r="I369" i="14"/>
  <c r="I370" i="14"/>
  <c r="I371" i="14"/>
  <c r="I372" i="14"/>
  <c r="I373" i="14"/>
  <c r="I374" i="14"/>
  <c r="I375" i="14"/>
  <c r="I376" i="14"/>
  <c r="I377" i="14"/>
  <c r="I378" i="14"/>
  <c r="I379" i="14"/>
  <c r="I380" i="14"/>
  <c r="I381" i="14"/>
  <c r="I382" i="14"/>
  <c r="I383" i="14"/>
  <c r="I384" i="14"/>
  <c r="I385" i="14"/>
  <c r="I386" i="14"/>
  <c r="I387" i="14"/>
  <c r="I388" i="14"/>
  <c r="I389" i="14"/>
  <c r="I390" i="14"/>
  <c r="I391" i="14"/>
  <c r="I392" i="14"/>
  <c r="I393" i="14"/>
  <c r="I394" i="14"/>
  <c r="I395" i="14"/>
  <c r="I396" i="14"/>
  <c r="I397" i="14"/>
  <c r="I398" i="14"/>
  <c r="I399" i="14"/>
  <c r="I400" i="14"/>
  <c r="I401" i="14"/>
  <c r="I402" i="14"/>
  <c r="I403" i="14"/>
  <c r="I404" i="14"/>
  <c r="I405" i="14"/>
  <c r="I406" i="14"/>
  <c r="I407" i="14"/>
  <c r="I408" i="14"/>
  <c r="I409" i="14"/>
  <c r="I410" i="14"/>
  <c r="I411" i="14"/>
  <c r="I412" i="14"/>
  <c r="I413" i="14"/>
  <c r="I414" i="14"/>
  <c r="I415" i="14"/>
  <c r="I416" i="14"/>
  <c r="I417" i="14"/>
  <c r="I418" i="14"/>
  <c r="I419" i="14"/>
  <c r="I420" i="14"/>
  <c r="I421" i="14"/>
  <c r="I422" i="14"/>
  <c r="I423" i="14"/>
  <c r="I2" i="14"/>
  <c r="J30" i="14" l="1"/>
  <c r="K30" i="14" s="1"/>
  <c r="J28" i="14"/>
  <c r="K28" i="14" s="1"/>
  <c r="J350" i="14"/>
  <c r="K350" i="14" s="1"/>
  <c r="J342" i="14"/>
  <c r="K342" i="14" s="1"/>
  <c r="J414" i="14"/>
  <c r="K414" i="14" s="1"/>
  <c r="J366" i="14"/>
  <c r="K366" i="14" s="1"/>
  <c r="J422" i="14"/>
  <c r="K422" i="14" s="1"/>
  <c r="J406" i="14"/>
  <c r="K406" i="14" s="1"/>
  <c r="J398" i="14"/>
  <c r="K398" i="14" s="1"/>
  <c r="J390" i="14"/>
  <c r="K390" i="14" s="1"/>
  <c r="J382" i="14"/>
  <c r="K382" i="14" s="1"/>
  <c r="J374" i="14"/>
  <c r="K374" i="14" s="1"/>
  <c r="J358" i="14"/>
  <c r="K358" i="14" s="1"/>
  <c r="J420" i="14"/>
  <c r="K420" i="14" s="1"/>
  <c r="J404" i="14"/>
  <c r="K404" i="14" s="1"/>
  <c r="J396" i="14"/>
  <c r="K396" i="14" s="1"/>
  <c r="J372" i="14"/>
  <c r="K372" i="14" s="1"/>
  <c r="J356" i="14"/>
  <c r="K356" i="14" s="1"/>
  <c r="J340" i="14"/>
  <c r="K340" i="14" s="1"/>
  <c r="J332" i="14"/>
  <c r="K332" i="14" s="1"/>
  <c r="J316" i="14"/>
  <c r="K316" i="14" s="1"/>
  <c r="J300" i="14"/>
  <c r="K300" i="14" s="1"/>
  <c r="J284" i="14"/>
  <c r="K284" i="14" s="1"/>
  <c r="J268" i="14"/>
  <c r="K268" i="14" s="1"/>
  <c r="J252" i="14"/>
  <c r="K252" i="14" s="1"/>
  <c r="J236" i="14"/>
  <c r="K236" i="14" s="1"/>
  <c r="J220" i="14"/>
  <c r="K220" i="14" s="1"/>
  <c r="J204" i="14"/>
  <c r="K204" i="14" s="1"/>
  <c r="J180" i="14"/>
  <c r="K180" i="14" s="1"/>
  <c r="J172" i="14"/>
  <c r="K172" i="14" s="1"/>
  <c r="J148" i="14"/>
  <c r="K148" i="14" s="1"/>
  <c r="J132" i="14"/>
  <c r="K132" i="14" s="1"/>
  <c r="J124" i="14"/>
  <c r="K124" i="14" s="1"/>
  <c r="J100" i="14"/>
  <c r="K100" i="14" s="1"/>
  <c r="J84" i="14"/>
  <c r="K84" i="14" s="1"/>
  <c r="J76" i="14"/>
  <c r="K76" i="14" s="1"/>
  <c r="J68" i="14"/>
  <c r="K68" i="14" s="1"/>
  <c r="J52" i="14"/>
  <c r="K52" i="14" s="1"/>
  <c r="J36" i="14"/>
  <c r="K36" i="14" s="1"/>
  <c r="J20" i="14"/>
  <c r="K20" i="14" s="1"/>
  <c r="J418" i="14"/>
  <c r="K418" i="14" s="1"/>
  <c r="J410" i="14"/>
  <c r="K410" i="14" s="1"/>
  <c r="J402" i="14"/>
  <c r="K402" i="14" s="1"/>
  <c r="J394" i="14"/>
  <c r="K394" i="14" s="1"/>
  <c r="J386" i="14"/>
  <c r="K386" i="14" s="1"/>
  <c r="J378" i="14"/>
  <c r="K378" i="14" s="1"/>
  <c r="J370" i="14"/>
  <c r="K370" i="14" s="1"/>
  <c r="J362" i="14"/>
  <c r="K362" i="14" s="1"/>
  <c r="J354" i="14"/>
  <c r="K354" i="14" s="1"/>
  <c r="J346" i="14"/>
  <c r="K346" i="14" s="1"/>
  <c r="J338" i="14"/>
  <c r="K338" i="14" s="1"/>
  <c r="J330" i="14"/>
  <c r="K330" i="14" s="1"/>
  <c r="J322" i="14"/>
  <c r="K322" i="14" s="1"/>
  <c r="J314" i="14"/>
  <c r="K314" i="14" s="1"/>
  <c r="J306" i="14"/>
  <c r="K306" i="14" s="1"/>
  <c r="J298" i="14"/>
  <c r="K298" i="14" s="1"/>
  <c r="J290" i="14"/>
  <c r="K290" i="14" s="1"/>
  <c r="J282" i="14"/>
  <c r="K282" i="14" s="1"/>
  <c r="J274" i="14"/>
  <c r="K274" i="14" s="1"/>
  <c r="J266" i="14"/>
  <c r="K266" i="14" s="1"/>
  <c r="J258" i="14"/>
  <c r="K258" i="14" s="1"/>
  <c r="J250" i="14"/>
  <c r="K250" i="14" s="1"/>
  <c r="J242" i="14"/>
  <c r="K242" i="14" s="1"/>
  <c r="J234" i="14"/>
  <c r="K234" i="14" s="1"/>
  <c r="J226" i="14"/>
  <c r="K226" i="14" s="1"/>
  <c r="J218" i="14"/>
  <c r="K218" i="14" s="1"/>
  <c r="J210" i="14"/>
  <c r="K210" i="14" s="1"/>
  <c r="J202" i="14"/>
  <c r="K202" i="14" s="1"/>
  <c r="J194" i="14"/>
  <c r="K194" i="14" s="1"/>
  <c r="J186" i="14"/>
  <c r="K186" i="14" s="1"/>
  <c r="J178" i="14"/>
  <c r="K178" i="14" s="1"/>
  <c r="J170" i="14"/>
  <c r="K170" i="14" s="1"/>
  <c r="J162" i="14"/>
  <c r="K162" i="14" s="1"/>
  <c r="J154" i="14"/>
  <c r="K154" i="14" s="1"/>
  <c r="J146" i="14"/>
  <c r="K146" i="14" s="1"/>
  <c r="J138" i="14"/>
  <c r="K138" i="14" s="1"/>
  <c r="J130" i="14"/>
  <c r="K130" i="14" s="1"/>
  <c r="J122" i="14"/>
  <c r="K122" i="14" s="1"/>
  <c r="J114" i="14"/>
  <c r="K114" i="14" s="1"/>
  <c r="J106" i="14"/>
  <c r="K106" i="14" s="1"/>
  <c r="J98" i="14"/>
  <c r="K98" i="14" s="1"/>
  <c r="J90" i="14"/>
  <c r="K90" i="14" s="1"/>
  <c r="J82" i="14"/>
  <c r="K82" i="14" s="1"/>
  <c r="J74" i="14"/>
  <c r="K74" i="14" s="1"/>
  <c r="J66" i="14"/>
  <c r="K66" i="14" s="1"/>
  <c r="J58" i="14"/>
  <c r="K58" i="14" s="1"/>
  <c r="J50" i="14"/>
  <c r="K50" i="14" s="1"/>
  <c r="J42" i="14"/>
  <c r="K42" i="14" s="1"/>
  <c r="J34" i="14"/>
  <c r="K34" i="14" s="1"/>
  <c r="J26" i="14"/>
  <c r="K26" i="14" s="1"/>
  <c r="J18" i="14"/>
  <c r="K18" i="14" s="1"/>
  <c r="J10" i="14"/>
  <c r="K10" i="14" s="1"/>
  <c r="J417" i="14"/>
  <c r="K417" i="14" s="1"/>
  <c r="J409" i="14"/>
  <c r="K409" i="14" s="1"/>
  <c r="J401" i="14"/>
  <c r="K401" i="14" s="1"/>
  <c r="J393" i="14"/>
  <c r="K393" i="14" s="1"/>
  <c r="J385" i="14"/>
  <c r="K385" i="14" s="1"/>
  <c r="J377" i="14"/>
  <c r="K377" i="14" s="1"/>
  <c r="J369" i="14"/>
  <c r="K369" i="14" s="1"/>
  <c r="J361" i="14"/>
  <c r="K361" i="14" s="1"/>
  <c r="J353" i="14"/>
  <c r="K353" i="14" s="1"/>
  <c r="J345" i="14"/>
  <c r="K345" i="14" s="1"/>
  <c r="J337" i="14"/>
  <c r="K337" i="14" s="1"/>
  <c r="J329" i="14"/>
  <c r="K329" i="14" s="1"/>
  <c r="J321" i="14"/>
  <c r="K321" i="14" s="1"/>
  <c r="J313" i="14"/>
  <c r="K313" i="14" s="1"/>
  <c r="J305" i="14"/>
  <c r="K305" i="14" s="1"/>
  <c r="J297" i="14"/>
  <c r="K297" i="14" s="1"/>
  <c r="J289" i="14"/>
  <c r="K289" i="14" s="1"/>
  <c r="J281" i="14"/>
  <c r="K281" i="14" s="1"/>
  <c r="J273" i="14"/>
  <c r="K273" i="14" s="1"/>
  <c r="J265" i="14"/>
  <c r="K265" i="14" s="1"/>
  <c r="J257" i="14"/>
  <c r="K257" i="14" s="1"/>
  <c r="J249" i="14"/>
  <c r="K249" i="14" s="1"/>
  <c r="J241" i="14"/>
  <c r="K241" i="14" s="1"/>
  <c r="J233" i="14"/>
  <c r="K233" i="14" s="1"/>
  <c r="J225" i="14"/>
  <c r="K225" i="14" s="1"/>
  <c r="J217" i="14"/>
  <c r="K217" i="14" s="1"/>
  <c r="J209" i="14"/>
  <c r="K209" i="14" s="1"/>
  <c r="J201" i="14"/>
  <c r="K201" i="14" s="1"/>
  <c r="J193" i="14"/>
  <c r="K193" i="14" s="1"/>
  <c r="J185" i="14"/>
  <c r="K185" i="14" s="1"/>
  <c r="J177" i="14"/>
  <c r="K177" i="14" s="1"/>
  <c r="J169" i="14"/>
  <c r="K169" i="14" s="1"/>
  <c r="J161" i="14"/>
  <c r="K161" i="14" s="1"/>
  <c r="J153" i="14"/>
  <c r="K153" i="14" s="1"/>
  <c r="J145" i="14"/>
  <c r="K145" i="14" s="1"/>
  <c r="J137" i="14"/>
  <c r="K137" i="14" s="1"/>
  <c r="J129" i="14"/>
  <c r="K129" i="14" s="1"/>
  <c r="J121" i="14"/>
  <c r="K121" i="14" s="1"/>
  <c r="J113" i="14"/>
  <c r="K113" i="14" s="1"/>
  <c r="J105" i="14"/>
  <c r="K105" i="14" s="1"/>
  <c r="J97" i="14"/>
  <c r="K97" i="14" s="1"/>
  <c r="J89" i="14"/>
  <c r="K89" i="14" s="1"/>
  <c r="J81" i="14"/>
  <c r="K81" i="14" s="1"/>
  <c r="J73" i="14"/>
  <c r="K73" i="14" s="1"/>
  <c r="J65" i="14"/>
  <c r="K65" i="14" s="1"/>
  <c r="J57" i="14"/>
  <c r="K57" i="14" s="1"/>
  <c r="J49" i="14"/>
  <c r="K49" i="14" s="1"/>
  <c r="J41" i="14"/>
  <c r="K41" i="14" s="1"/>
  <c r="J33" i="14"/>
  <c r="K33" i="14" s="1"/>
  <c r="J25" i="14"/>
  <c r="K25" i="14" s="1"/>
  <c r="J17" i="14"/>
  <c r="K17" i="14" s="1"/>
  <c r="J9" i="14"/>
  <c r="K9" i="14" s="1"/>
  <c r="J2" i="14"/>
  <c r="K2" i="14" s="1"/>
  <c r="J416" i="14"/>
  <c r="K416" i="14" s="1"/>
  <c r="J408" i="14"/>
  <c r="K408" i="14" s="1"/>
  <c r="J400" i="14"/>
  <c r="K400" i="14" s="1"/>
  <c r="J392" i="14"/>
  <c r="K392" i="14" s="1"/>
  <c r="J376" i="14"/>
  <c r="K376" i="14" s="1"/>
  <c r="J368" i="14"/>
  <c r="K368" i="14" s="1"/>
  <c r="J360" i="14"/>
  <c r="K360" i="14" s="1"/>
  <c r="J352" i="14"/>
  <c r="K352" i="14" s="1"/>
  <c r="J344" i="14"/>
  <c r="K344" i="14" s="1"/>
  <c r="J336" i="14"/>
  <c r="K336" i="14" s="1"/>
  <c r="J328" i="14"/>
  <c r="K328" i="14" s="1"/>
  <c r="J320" i="14"/>
  <c r="K320" i="14" s="1"/>
  <c r="J312" i="14"/>
  <c r="K312" i="14" s="1"/>
  <c r="J304" i="14"/>
  <c r="K304" i="14" s="1"/>
  <c r="J296" i="14"/>
  <c r="K296" i="14" s="1"/>
  <c r="J288" i="14"/>
  <c r="K288" i="14" s="1"/>
  <c r="J280" i="14"/>
  <c r="K280" i="14" s="1"/>
  <c r="J272" i="14"/>
  <c r="K272" i="14" s="1"/>
  <c r="J264" i="14"/>
  <c r="K264" i="14" s="1"/>
  <c r="J256" i="14"/>
  <c r="K256" i="14" s="1"/>
  <c r="J248" i="14"/>
  <c r="K248" i="14" s="1"/>
  <c r="J240" i="14"/>
  <c r="K240" i="14" s="1"/>
  <c r="J232" i="14"/>
  <c r="K232" i="14" s="1"/>
  <c r="J224" i="14"/>
  <c r="K224" i="14" s="1"/>
  <c r="J216" i="14"/>
  <c r="K216" i="14" s="1"/>
  <c r="J208" i="14"/>
  <c r="K208" i="14" s="1"/>
  <c r="J200" i="14"/>
  <c r="K200" i="14" s="1"/>
  <c r="J192" i="14"/>
  <c r="K192" i="14" s="1"/>
  <c r="J184" i="14"/>
  <c r="K184" i="14" s="1"/>
  <c r="J176" i="14"/>
  <c r="K176" i="14" s="1"/>
  <c r="J168" i="14"/>
  <c r="K168" i="14" s="1"/>
  <c r="J160" i="14"/>
  <c r="K160" i="14" s="1"/>
  <c r="J152" i="14"/>
  <c r="K152" i="14" s="1"/>
  <c r="J144" i="14"/>
  <c r="K144" i="14" s="1"/>
  <c r="J136" i="14"/>
  <c r="K136" i="14" s="1"/>
  <c r="J128" i="14"/>
  <c r="K128" i="14" s="1"/>
  <c r="J120" i="14"/>
  <c r="K120" i="14" s="1"/>
  <c r="J112" i="14"/>
  <c r="K112" i="14" s="1"/>
  <c r="J104" i="14"/>
  <c r="K104" i="14" s="1"/>
  <c r="J96" i="14"/>
  <c r="K96" i="14" s="1"/>
  <c r="J88" i="14"/>
  <c r="K88" i="14" s="1"/>
  <c r="J80" i="14"/>
  <c r="K80" i="14" s="1"/>
  <c r="J72" i="14"/>
  <c r="K72" i="14" s="1"/>
  <c r="J64" i="14"/>
  <c r="K64" i="14" s="1"/>
  <c r="J56" i="14"/>
  <c r="K56" i="14" s="1"/>
  <c r="J48" i="14"/>
  <c r="K48" i="14" s="1"/>
  <c r="J40" i="14"/>
  <c r="K40" i="14" s="1"/>
  <c r="J32" i="14"/>
  <c r="K32" i="14" s="1"/>
  <c r="J24" i="14"/>
  <c r="K24" i="14" s="1"/>
  <c r="J16" i="14"/>
  <c r="K16" i="14" s="1"/>
  <c r="J8" i="14"/>
  <c r="K8" i="14" s="1"/>
  <c r="J384" i="14"/>
  <c r="K384" i="14" s="1"/>
  <c r="J423" i="14"/>
  <c r="K423" i="14" s="1"/>
  <c r="J415" i="14"/>
  <c r="K415" i="14" s="1"/>
  <c r="J407" i="14"/>
  <c r="K407" i="14" s="1"/>
  <c r="J399" i="14"/>
  <c r="K399" i="14" s="1"/>
  <c r="J391" i="14"/>
  <c r="K391" i="14" s="1"/>
  <c r="J383" i="14"/>
  <c r="K383" i="14" s="1"/>
  <c r="J375" i="14"/>
  <c r="K375" i="14" s="1"/>
  <c r="J367" i="14"/>
  <c r="K367" i="14" s="1"/>
  <c r="J359" i="14"/>
  <c r="K359" i="14" s="1"/>
  <c r="J351" i="14"/>
  <c r="K351" i="14" s="1"/>
  <c r="J343" i="14"/>
  <c r="K343" i="14" s="1"/>
  <c r="J335" i="14"/>
  <c r="K335" i="14" s="1"/>
  <c r="J327" i="14"/>
  <c r="K327" i="14" s="1"/>
  <c r="J319" i="14"/>
  <c r="K319" i="14" s="1"/>
  <c r="J311" i="14"/>
  <c r="K311" i="14" s="1"/>
  <c r="J303" i="14"/>
  <c r="K303" i="14" s="1"/>
  <c r="J295" i="14"/>
  <c r="K295" i="14" s="1"/>
  <c r="J287" i="14"/>
  <c r="K287" i="14" s="1"/>
  <c r="J279" i="14"/>
  <c r="K279" i="14" s="1"/>
  <c r="J271" i="14"/>
  <c r="K271" i="14" s="1"/>
  <c r="J263" i="14"/>
  <c r="K263" i="14" s="1"/>
  <c r="J255" i="14"/>
  <c r="K255" i="14" s="1"/>
  <c r="J247" i="14"/>
  <c r="K247" i="14" s="1"/>
  <c r="J239" i="14"/>
  <c r="K239" i="14" s="1"/>
  <c r="J231" i="14"/>
  <c r="K231" i="14" s="1"/>
  <c r="J223" i="14"/>
  <c r="K223" i="14" s="1"/>
  <c r="J215" i="14"/>
  <c r="K215" i="14" s="1"/>
  <c r="J207" i="14"/>
  <c r="K207" i="14" s="1"/>
  <c r="J199" i="14"/>
  <c r="K199" i="14" s="1"/>
  <c r="J191" i="14"/>
  <c r="K191" i="14" s="1"/>
  <c r="J183" i="14"/>
  <c r="K183" i="14" s="1"/>
  <c r="J175" i="14"/>
  <c r="K175" i="14" s="1"/>
  <c r="J167" i="14"/>
  <c r="K167" i="14" s="1"/>
  <c r="J159" i="14"/>
  <c r="K159" i="14" s="1"/>
  <c r="J151" i="14"/>
  <c r="K151" i="14" s="1"/>
  <c r="J143" i="14"/>
  <c r="K143" i="14" s="1"/>
  <c r="J135" i="14"/>
  <c r="K135" i="14" s="1"/>
  <c r="J127" i="14"/>
  <c r="K127" i="14" s="1"/>
  <c r="J119" i="14"/>
  <c r="K119" i="14" s="1"/>
  <c r="J111" i="14"/>
  <c r="K111" i="14" s="1"/>
  <c r="J103" i="14"/>
  <c r="K103" i="14" s="1"/>
  <c r="J95" i="14"/>
  <c r="K95" i="14" s="1"/>
  <c r="J87" i="14"/>
  <c r="K87" i="14" s="1"/>
  <c r="J79" i="14"/>
  <c r="K79" i="14" s="1"/>
  <c r="J71" i="14"/>
  <c r="K71" i="14" s="1"/>
  <c r="J63" i="14"/>
  <c r="K63" i="14" s="1"/>
  <c r="J55" i="14"/>
  <c r="K55" i="14" s="1"/>
  <c r="J47" i="14"/>
  <c r="K47" i="14" s="1"/>
  <c r="J39" i="14"/>
  <c r="K39" i="14" s="1"/>
  <c r="J31" i="14"/>
  <c r="K31" i="14" s="1"/>
  <c r="J23" i="14"/>
  <c r="K23" i="14" s="1"/>
  <c r="J15" i="14"/>
  <c r="K15" i="14" s="1"/>
  <c r="J7" i="14"/>
  <c r="K7" i="14" s="1"/>
  <c r="J334" i="14"/>
  <c r="K334" i="14" s="1"/>
  <c r="J310" i="14"/>
  <c r="K310" i="14" s="1"/>
  <c r="J294" i="14"/>
  <c r="K294" i="14" s="1"/>
  <c r="J278" i="14"/>
  <c r="K278" i="14" s="1"/>
  <c r="J262" i="14"/>
  <c r="K262" i="14" s="1"/>
  <c r="J246" i="14"/>
  <c r="K246" i="14" s="1"/>
  <c r="J222" i="14"/>
  <c r="K222" i="14" s="1"/>
  <c r="J198" i="14"/>
  <c r="K198" i="14" s="1"/>
  <c r="J6" i="14"/>
  <c r="K6" i="14" s="1"/>
  <c r="J326" i="14"/>
  <c r="K326" i="14" s="1"/>
  <c r="J318" i="14"/>
  <c r="K318" i="14" s="1"/>
  <c r="J302" i="14"/>
  <c r="K302" i="14" s="1"/>
  <c r="J286" i="14"/>
  <c r="K286" i="14" s="1"/>
  <c r="J270" i="14"/>
  <c r="K270" i="14" s="1"/>
  <c r="J254" i="14"/>
  <c r="K254" i="14" s="1"/>
  <c r="J238" i="14"/>
  <c r="K238" i="14" s="1"/>
  <c r="J230" i="14"/>
  <c r="K230" i="14" s="1"/>
  <c r="J214" i="14"/>
  <c r="K214" i="14" s="1"/>
  <c r="J206" i="14"/>
  <c r="K206" i="14" s="1"/>
  <c r="J190" i="14"/>
  <c r="K190" i="14" s="1"/>
  <c r="J182" i="14"/>
  <c r="K182" i="14" s="1"/>
  <c r="J174" i="14"/>
  <c r="K174" i="14" s="1"/>
  <c r="J166" i="14"/>
  <c r="K166" i="14" s="1"/>
  <c r="J158" i="14"/>
  <c r="K158" i="14" s="1"/>
  <c r="J150" i="14"/>
  <c r="K150" i="14" s="1"/>
  <c r="J142" i="14"/>
  <c r="K142" i="14" s="1"/>
  <c r="J134" i="14"/>
  <c r="K134" i="14" s="1"/>
  <c r="J126" i="14"/>
  <c r="K126" i="14" s="1"/>
  <c r="J118" i="14"/>
  <c r="K118" i="14" s="1"/>
  <c r="J110" i="14"/>
  <c r="K110" i="14" s="1"/>
  <c r="J102" i="14"/>
  <c r="K102" i="14" s="1"/>
  <c r="J94" i="14"/>
  <c r="K94" i="14" s="1"/>
  <c r="J86" i="14"/>
  <c r="K86" i="14" s="1"/>
  <c r="J78" i="14"/>
  <c r="K78" i="14" s="1"/>
  <c r="J70" i="14"/>
  <c r="K70" i="14" s="1"/>
  <c r="J62" i="14"/>
  <c r="K62" i="14" s="1"/>
  <c r="J54" i="14"/>
  <c r="K54" i="14" s="1"/>
  <c r="J46" i="14"/>
  <c r="K46" i="14" s="1"/>
  <c r="J38" i="14"/>
  <c r="K38" i="14" s="1"/>
  <c r="J22" i="14"/>
  <c r="K22" i="14" s="1"/>
  <c r="J14" i="14"/>
  <c r="K14" i="14" s="1"/>
  <c r="J421" i="14"/>
  <c r="K421" i="14" s="1"/>
  <c r="J413" i="14"/>
  <c r="K413" i="14" s="1"/>
  <c r="J405" i="14"/>
  <c r="K405" i="14" s="1"/>
  <c r="J397" i="14"/>
  <c r="K397" i="14" s="1"/>
  <c r="J389" i="14"/>
  <c r="K389" i="14" s="1"/>
  <c r="J381" i="14"/>
  <c r="K381" i="14" s="1"/>
  <c r="J373" i="14"/>
  <c r="K373" i="14" s="1"/>
  <c r="J365" i="14"/>
  <c r="K365" i="14" s="1"/>
  <c r="J357" i="14"/>
  <c r="K357" i="14" s="1"/>
  <c r="J349" i="14"/>
  <c r="K349" i="14" s="1"/>
  <c r="J341" i="14"/>
  <c r="K341" i="14" s="1"/>
  <c r="J333" i="14"/>
  <c r="K333" i="14" s="1"/>
  <c r="J325" i="14"/>
  <c r="K325" i="14" s="1"/>
  <c r="J317" i="14"/>
  <c r="K317" i="14" s="1"/>
  <c r="J309" i="14"/>
  <c r="K309" i="14" s="1"/>
  <c r="J301" i="14"/>
  <c r="K301" i="14" s="1"/>
  <c r="J293" i="14"/>
  <c r="K293" i="14" s="1"/>
  <c r="J285" i="14"/>
  <c r="K285" i="14" s="1"/>
  <c r="J277" i="14"/>
  <c r="K277" i="14" s="1"/>
  <c r="J269" i="14"/>
  <c r="K269" i="14" s="1"/>
  <c r="J261" i="14"/>
  <c r="K261" i="14" s="1"/>
  <c r="J253" i="14"/>
  <c r="K253" i="14" s="1"/>
  <c r="J245" i="14"/>
  <c r="K245" i="14" s="1"/>
  <c r="J237" i="14"/>
  <c r="K237" i="14" s="1"/>
  <c r="J229" i="14"/>
  <c r="K229" i="14" s="1"/>
  <c r="J221" i="14"/>
  <c r="K221" i="14" s="1"/>
  <c r="J213" i="14"/>
  <c r="K213" i="14" s="1"/>
  <c r="J205" i="14"/>
  <c r="K205" i="14" s="1"/>
  <c r="J197" i="14"/>
  <c r="K197" i="14" s="1"/>
  <c r="J189" i="14"/>
  <c r="K189" i="14" s="1"/>
  <c r="J181" i="14"/>
  <c r="K181" i="14" s="1"/>
  <c r="J173" i="14"/>
  <c r="K173" i="14" s="1"/>
  <c r="J165" i="14"/>
  <c r="K165" i="14" s="1"/>
  <c r="J157" i="14"/>
  <c r="K157" i="14" s="1"/>
  <c r="J149" i="14"/>
  <c r="K149" i="14" s="1"/>
  <c r="J141" i="14"/>
  <c r="K141" i="14" s="1"/>
  <c r="J133" i="14"/>
  <c r="K133" i="14" s="1"/>
  <c r="J125" i="14"/>
  <c r="K125" i="14" s="1"/>
  <c r="J117" i="14"/>
  <c r="K117" i="14" s="1"/>
  <c r="J109" i="14"/>
  <c r="K109" i="14" s="1"/>
  <c r="J101" i="14"/>
  <c r="K101" i="14" s="1"/>
  <c r="J93" i="14"/>
  <c r="K93" i="14" s="1"/>
  <c r="J85" i="14"/>
  <c r="K85" i="14" s="1"/>
  <c r="J77" i="14"/>
  <c r="K77" i="14" s="1"/>
  <c r="J69" i="14"/>
  <c r="K69" i="14" s="1"/>
  <c r="J61" i="14"/>
  <c r="K61" i="14" s="1"/>
  <c r="J53" i="14"/>
  <c r="K53" i="14" s="1"/>
  <c r="J45" i="14"/>
  <c r="K45" i="14" s="1"/>
  <c r="J37" i="14"/>
  <c r="K37" i="14" s="1"/>
  <c r="J29" i="14"/>
  <c r="K29" i="14" s="1"/>
  <c r="J21" i="14"/>
  <c r="K21" i="14" s="1"/>
  <c r="J13" i="14"/>
  <c r="K13" i="14" s="1"/>
  <c r="J5" i="14"/>
  <c r="K5" i="14" s="1"/>
  <c r="J412" i="14"/>
  <c r="K412" i="14" s="1"/>
  <c r="J388" i="14"/>
  <c r="K388" i="14" s="1"/>
  <c r="J380" i="14"/>
  <c r="K380" i="14" s="1"/>
  <c r="J364" i="14"/>
  <c r="K364" i="14" s="1"/>
  <c r="J348" i="14"/>
  <c r="K348" i="14" s="1"/>
  <c r="J324" i="14"/>
  <c r="K324" i="14" s="1"/>
  <c r="J308" i="14"/>
  <c r="K308" i="14" s="1"/>
  <c r="J292" i="14"/>
  <c r="K292" i="14" s="1"/>
  <c r="J276" i="14"/>
  <c r="K276" i="14" s="1"/>
  <c r="J260" i="14"/>
  <c r="K260" i="14" s="1"/>
  <c r="J244" i="14"/>
  <c r="K244" i="14" s="1"/>
  <c r="J228" i="14"/>
  <c r="K228" i="14" s="1"/>
  <c r="J212" i="14"/>
  <c r="K212" i="14" s="1"/>
  <c r="J196" i="14"/>
  <c r="K196" i="14" s="1"/>
  <c r="J188" i="14"/>
  <c r="K188" i="14" s="1"/>
  <c r="J164" i="14"/>
  <c r="K164" i="14" s="1"/>
  <c r="J156" i="14"/>
  <c r="K156" i="14" s="1"/>
  <c r="J140" i="14"/>
  <c r="K140" i="14" s="1"/>
  <c r="J116" i="14"/>
  <c r="K116" i="14" s="1"/>
  <c r="J108" i="14"/>
  <c r="K108" i="14" s="1"/>
  <c r="J92" i="14"/>
  <c r="K92" i="14" s="1"/>
  <c r="J60" i="14"/>
  <c r="K60" i="14" s="1"/>
  <c r="J44" i="14"/>
  <c r="K44" i="14" s="1"/>
  <c r="J4" i="14"/>
  <c r="K4" i="14" s="1"/>
  <c r="J12" i="14"/>
  <c r="K12" i="14" s="1"/>
  <c r="J419" i="14"/>
  <c r="K419" i="14" s="1"/>
  <c r="J411" i="14"/>
  <c r="K411" i="14" s="1"/>
  <c r="J403" i="14"/>
  <c r="K403" i="14" s="1"/>
  <c r="J395" i="14"/>
  <c r="K395" i="14" s="1"/>
  <c r="J387" i="14"/>
  <c r="K387" i="14" s="1"/>
  <c r="J379" i="14"/>
  <c r="K379" i="14" s="1"/>
  <c r="J371" i="14"/>
  <c r="K371" i="14" s="1"/>
  <c r="J363" i="14"/>
  <c r="K363" i="14" s="1"/>
  <c r="J355" i="14"/>
  <c r="K355" i="14" s="1"/>
  <c r="J347" i="14"/>
  <c r="K347" i="14" s="1"/>
  <c r="J339" i="14"/>
  <c r="K339" i="14" s="1"/>
  <c r="J331" i="14"/>
  <c r="K331" i="14" s="1"/>
  <c r="J323" i="14"/>
  <c r="K323" i="14" s="1"/>
  <c r="J315" i="14"/>
  <c r="K315" i="14" s="1"/>
  <c r="J307" i="14"/>
  <c r="K307" i="14" s="1"/>
  <c r="J299" i="14"/>
  <c r="K299" i="14" s="1"/>
  <c r="J291" i="14"/>
  <c r="K291" i="14" s="1"/>
  <c r="J283" i="14"/>
  <c r="K283" i="14" s="1"/>
  <c r="J275" i="14"/>
  <c r="K275" i="14" s="1"/>
  <c r="J267" i="14"/>
  <c r="K267" i="14" s="1"/>
  <c r="J259" i="14"/>
  <c r="K259" i="14" s="1"/>
  <c r="J251" i="14"/>
  <c r="K251" i="14" s="1"/>
  <c r="J243" i="14"/>
  <c r="K243" i="14" s="1"/>
  <c r="J235" i="14"/>
  <c r="K235" i="14" s="1"/>
  <c r="J227" i="14"/>
  <c r="K227" i="14" s="1"/>
  <c r="J219" i="14"/>
  <c r="K219" i="14" s="1"/>
  <c r="J211" i="14"/>
  <c r="K211" i="14" s="1"/>
  <c r="J203" i="14"/>
  <c r="K203" i="14" s="1"/>
  <c r="J195" i="14"/>
  <c r="K195" i="14" s="1"/>
  <c r="J187" i="14"/>
  <c r="K187" i="14" s="1"/>
  <c r="J179" i="14"/>
  <c r="K179" i="14" s="1"/>
  <c r="J171" i="14"/>
  <c r="K171" i="14" s="1"/>
  <c r="J163" i="14"/>
  <c r="K163" i="14" s="1"/>
  <c r="J155" i="14"/>
  <c r="K155" i="14" s="1"/>
  <c r="J147" i="14"/>
  <c r="K147" i="14" s="1"/>
  <c r="J139" i="14"/>
  <c r="K139" i="14" s="1"/>
  <c r="J131" i="14"/>
  <c r="K131" i="14" s="1"/>
  <c r="J123" i="14"/>
  <c r="K123" i="14" s="1"/>
  <c r="J115" i="14"/>
  <c r="K115" i="14" s="1"/>
  <c r="J107" i="14"/>
  <c r="K107" i="14" s="1"/>
  <c r="J99" i="14"/>
  <c r="K99" i="14" s="1"/>
  <c r="J91" i="14"/>
  <c r="K91" i="14" s="1"/>
  <c r="J83" i="14"/>
  <c r="K83" i="14" s="1"/>
  <c r="J75" i="14"/>
  <c r="K75" i="14" s="1"/>
  <c r="J67" i="14"/>
  <c r="K67" i="14" s="1"/>
  <c r="J59" i="14"/>
  <c r="K59" i="14" s="1"/>
  <c r="J51" i="14"/>
  <c r="K51" i="14" s="1"/>
  <c r="J43" i="14"/>
  <c r="K43" i="14" s="1"/>
  <c r="J35" i="14"/>
  <c r="K35" i="14" s="1"/>
  <c r="J27" i="14"/>
  <c r="K27" i="14" s="1"/>
  <c r="J19" i="14"/>
  <c r="K19" i="14" s="1"/>
  <c r="J11" i="14"/>
  <c r="K11" i="14" s="1"/>
  <c r="J3" i="14"/>
  <c r="K3" i="1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tc={127BC37C-9081-4785-8B4A-B982E02C3991}</author>
    <author>tc={35A1762D-8FB3-4BBA-B944-6BC94CD1004C}</author>
    <author>tc={918C694F-5D69-4607-9068-29D3B86CD0FA}</author>
  </authors>
  <commentList>
    <comment ref="J3" authorId="0" shapeId="0" xr:uid="{127BC37C-9081-4785-8B4A-B982E02C3991}">
      <text>
        <t>[Threaded comment]
Your version of Excel allows you to read this threaded comment; however, any edits to it will get removed if the file is opened in a newer version of Excel. Learn more: https://go.microsoft.com/fwlink/?linkid=870924
Comment:
    Hoy solo es posible la ingesta Full en la plataforma</t>
      </text>
    </comment>
    <comment ref="D19" authorId="1" shapeId="0" xr:uid="{35A1762D-8FB3-4BBA-B944-6BC94CD1004C}">
      <text>
        <t>[Threaded comment]
Your version of Excel allows you to read this threaded comment; however, any edits to it will get removed if the file is opened in a newer version of Excel. Learn more: https://go.microsoft.com/fwlink/?linkid=870924
Comment:
    Tiene un campo BLOB que tiene adjunto archivos .las. Es muy pesada toda la vista
Este archivo si no se puede ingestar, no pasa nada. No se necesita para el caso de uso</t>
      </text>
    </comment>
    <comment ref="M19" authorId="2" shapeId="0" xr:uid="{918C694F-5D69-4607-9068-29D3B86CD0FA}">
      <text>
        <t>[Threaded comment]
Your version of Excel allows you to read this threaded comment; however, any edits to it will get removed if the file is opened in a newer version of Excel. Learn more: https://go.microsoft.com/fwlink/?linkid=870924
Comment:
    Si es muy pesada la vista y no corre, podria verse de hacer un filtro solo para NQN y para pozos actuales y futuros (sin historia). Revisar con Fer</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tc={B641E8FD-A52A-4273-BB43-1FB40917959A}</author>
  </authors>
  <commentList>
    <comment ref="H3" authorId="0" shapeId="0" xr:uid="{B641E8FD-A52A-4273-BB43-1FB40917959A}">
      <text>
        <t>[Threaded comment]
Your version of Excel allows you to read this threaded comment; however, any edits to it will get removed if the file is opened in a newer version of Excel. Learn more: https://go.microsoft.com/fwlink/?linkid=870924
Comment:
    Hoy solo es posible la ingesta Full en la plataforma</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tc={A31E7A14-1E66-489A-A8DA-8DA5BDF34764}</author>
    <author>tc={5737EFC2-ACD6-431D-A724-A833943E8B28}</author>
  </authors>
  <commentList>
    <comment ref="D3" authorId="0" shapeId="0" xr:uid="{A31E7A14-1E66-489A-A8DA-8DA5BDF34764}">
      <text>
        <t>[Threaded comment]
Your version of Excel allows you to read this threaded comment; however, any edits to it will get removed if the file is opened in a newer version of Excel. Learn more: https://go.microsoft.com/fwlink/?linkid=870924
Comment:
    Ejemplo de Fórmula de cálculo: MetricaAA = (Tabla1.Campo3 + Tabla1.Campo4) / Tabla2.Campo5</t>
      </text>
    </comment>
    <comment ref="G3" authorId="1" shapeId="0" xr:uid="{5737EFC2-ACD6-431D-A724-A833943E8B28}">
      <text>
        <t>[Threaded comment]
Your version of Excel allows you to read this threaded comment; however, any edits to it will get removed if the file is opened in a newer version of Excel. Learn more: https://go.microsoft.com/fwlink/?linkid=870924
Comment:
    Modelo:
Producto:</t>
      </text>
    </comment>
  </commentList>
</comments>
</file>

<file path=xl/sharedStrings.xml><?xml version="1.0" encoding="utf-8"?>
<sst xmlns="http://schemas.openxmlformats.org/spreadsheetml/2006/main" count="22589" uniqueCount="3709">
  <si>
    <t>Solicitud de ingesta de datos en la Plataforma de Datos</t>
  </si>
  <si>
    <t>Necesidad de negocio</t>
  </si>
  <si>
    <t xml:space="preserve">Nombre solicitante / Owner de Negocio: </t>
  </si>
  <si>
    <t>Area de Negocio/Dominio:</t>
  </si>
  <si>
    <t xml:space="preserve">Iniciativa roadmap: </t>
  </si>
  <si>
    <t>Demand Manager:</t>
  </si>
  <si>
    <t>Datos de conexión</t>
  </si>
  <si>
    <t>Sistema</t>
  </si>
  <si>
    <t>Steward técnico responsable del sistema</t>
  </si>
  <si>
    <r>
      <t xml:space="preserve">Datos de conexión DEV 
</t>
    </r>
    <r>
      <rPr>
        <sz val="8"/>
        <color theme="1"/>
        <rFont val="Aptos Narrow"/>
        <family val="2"/>
        <scheme val="minor"/>
      </rPr>
      <t>(Nombre BD / Esquema BD / Puerto / IP / Usuario / Contraseña)</t>
    </r>
  </si>
  <si>
    <r>
      <t xml:space="preserve">Datos de conexión QA
</t>
    </r>
    <r>
      <rPr>
        <sz val="8"/>
        <color theme="1"/>
        <rFont val="Aptos Narrow"/>
        <family val="2"/>
        <scheme val="minor"/>
      </rPr>
      <t>(Nombre BD / Esquema BD / Puerto / IP / Usuario / Contraseña)</t>
    </r>
  </si>
  <si>
    <r>
      <t xml:space="preserve">Datos de conexión PROD
</t>
    </r>
    <r>
      <rPr>
        <sz val="8"/>
        <color theme="1"/>
        <rFont val="Aptos Narrow"/>
        <family val="2"/>
        <scheme val="minor"/>
      </rPr>
      <t>(Nombre BD / Esquema BD / Puerto / IP / Usuario / Contraseña)</t>
    </r>
  </si>
  <si>
    <t>Estandarizacion de datos - Standarized</t>
  </si>
  <si>
    <t>Comentarios adicionales de la ingesta (Alarmados / etc.)</t>
  </si>
  <si>
    <t>Detalle Tablas - Buckets RAW y Quality (hasta Standarize)</t>
  </si>
  <si>
    <t>Sistema origen</t>
  </si>
  <si>
    <t>Tipo de interface</t>
  </si>
  <si>
    <t>Nombre en Origen</t>
  </si>
  <si>
    <t>Nombre en Buckets Raw y Quality</t>
  </si>
  <si>
    <t>Centro de costo</t>
  </si>
  <si>
    <r>
      <t xml:space="preserve">Cant registros en origen </t>
    </r>
    <r>
      <rPr>
        <sz val="8"/>
        <rFont val="Aptos Narrow"/>
        <family val="2"/>
      </rPr>
      <t>(ambiente PRD)</t>
    </r>
  </si>
  <si>
    <t>Frecuencia de ingesta</t>
  </si>
  <si>
    <t>Horario de Ingesta</t>
  </si>
  <si>
    <r>
      <t xml:space="preserve">Tipo de Ingesta </t>
    </r>
    <r>
      <rPr>
        <sz val="8"/>
        <rFont val="Aptos Narrow"/>
        <family val="2"/>
      </rPr>
      <t>(Full/Incremental) *</t>
    </r>
  </si>
  <si>
    <t>Regla logica de validación / actualización incremental</t>
  </si>
  <si>
    <r>
      <t xml:space="preserve">Tipo de datos </t>
    </r>
    <r>
      <rPr>
        <sz val="8"/>
        <rFont val="Aptos Narrow"/>
        <family val="2"/>
      </rPr>
      <t>(batch/NRT/RT)</t>
    </r>
  </si>
  <si>
    <r>
      <t xml:space="preserve">Se aplica algún filtro a la ingesta </t>
    </r>
    <r>
      <rPr>
        <sz val="8"/>
        <rFont val="Aptos Narrow"/>
        <family val="2"/>
      </rPr>
      <t>(fecha/valores)</t>
    </r>
  </si>
  <si>
    <t>Dato estructurado /no estructurado</t>
  </si>
  <si>
    <t>Openwells</t>
  </si>
  <si>
    <t>Vista</t>
  </si>
  <si>
    <t xml:space="preserve">OW_POWER_BI_G20_WELL_ID </t>
  </si>
  <si>
    <t xml:space="preserve">OW_G20_WELL_ID </t>
  </si>
  <si>
    <t>Diaria</t>
  </si>
  <si>
    <t>Full</t>
  </si>
  <si>
    <t>OW_POWER_BI_G20_PERF_FIN</t>
  </si>
  <si>
    <t>OW_G20_PERF_FIN</t>
  </si>
  <si>
    <t>OW_EVENTS</t>
  </si>
  <si>
    <t>OW_POWER_BI_G20_INDICADORES_MUD_CHECK</t>
  </si>
  <si>
    <t>OW_G20_INDICADORES_MUD_CHECK</t>
  </si>
  <si>
    <t>AR10BAZ685</t>
  </si>
  <si>
    <t>7AM</t>
  </si>
  <si>
    <t>N/A</t>
  </si>
  <si>
    <t>Batch</t>
  </si>
  <si>
    <t>Estructurado</t>
  </si>
  <si>
    <t>OW_POWER_BI_G20_BHA_COMPONENTS</t>
  </si>
  <si>
    <t>OW_G20_BHA_COMPONENTS</t>
  </si>
  <si>
    <t>OW_POWER_BI_G18_KPI_CEMENTING</t>
  </si>
  <si>
    <t>OW_G18_KPI_CEMENTING</t>
  </si>
  <si>
    <t>OW_POWER_BI_G11_POZOS_SURVEY</t>
  </si>
  <si>
    <t>OW_G11_POZOS_SURVEY</t>
  </si>
  <si>
    <t>OW_POWER_BI_G27_BIT_SUMMARY</t>
  </si>
  <si>
    <t>OW_G27_BIT_SUMMARY</t>
  </si>
  <si>
    <t>OW_CASING_COMPONENTS</t>
  </si>
  <si>
    <t>OW_CASING_GENERAL</t>
  </si>
  <si>
    <t>OW_CEMENT_GENERAL</t>
  </si>
  <si>
    <t>OW_CEMENT_STAGE</t>
  </si>
  <si>
    <t>OW_CEMENT_TEST</t>
  </si>
  <si>
    <t>OW_LOGGING_INTERVALS</t>
  </si>
  <si>
    <t>OW_POWER_BI_G11_OPER_PERFIL_OH</t>
  </si>
  <si>
    <t>OW_G11_OPER_PERFIL_OH</t>
  </si>
  <si>
    <t>OW_POWER_BI_G11_LOGGING_LAS_FILES</t>
  </si>
  <si>
    <t>OW_G11_LOGGING_LAS_FILES</t>
  </si>
  <si>
    <t>1500 por año aprox</t>
  </si>
  <si>
    <t>Las marcadas en verde ya se encuentran ingestadas por otro CU</t>
  </si>
  <si>
    <t>Hay que buscar si en algun lado hay info de pruebas de presiones. Fer va a averiguar hoy de donde se cosume. OW no lo tiene</t>
  </si>
  <si>
    <t>Detalle Campos - Buckets RAW y Quality (hasta Standarize)</t>
  </si>
  <si>
    <t>Nombre Interface</t>
  </si>
  <si>
    <t>Campo (Nombre en origen)</t>
  </si>
  <si>
    <t>Tipo de Dato en Origen</t>
  </si>
  <si>
    <r>
      <t xml:space="preserve">Q Decimales </t>
    </r>
    <r>
      <rPr>
        <sz val="8"/>
        <rFont val="Aptos Narrow"/>
        <family val="2"/>
      </rPr>
      <t>(se toman 4, especificar si se requieren más)</t>
    </r>
  </si>
  <si>
    <t>Ejemplo Valores</t>
  </si>
  <si>
    <t>Descripción funcional del campo</t>
  </si>
  <si>
    <t>Regla de calidad de negocio</t>
  </si>
  <si>
    <t>Datos segurizados / Sensibles / Personales</t>
  </si>
  <si>
    <t>Observaciones</t>
  </si>
  <si>
    <t>WELL_ID</t>
  </si>
  <si>
    <t>CHAR(10)</t>
  </si>
  <si>
    <t>EVENT_ID</t>
  </si>
  <si>
    <t>CHAR(5)</t>
  </si>
  <si>
    <t>REPORT_JOURNAL_ID</t>
  </si>
  <si>
    <t>UG</t>
  </si>
  <si>
    <t>NVARCHAR2(50)</t>
  </si>
  <si>
    <t>PROJECT</t>
  </si>
  <si>
    <t>DISTRICT</t>
  </si>
  <si>
    <t>RIG</t>
  </si>
  <si>
    <t>NVARCHAR2(60)</t>
  </si>
  <si>
    <t>WELL</t>
  </si>
  <si>
    <t>OBJECTIVE</t>
  </si>
  <si>
    <t>NVARCHAR2(30)</t>
  </si>
  <si>
    <t>PATH</t>
  </si>
  <si>
    <t>PHASE</t>
  </si>
  <si>
    <t>NVARCHAR2(20)</t>
  </si>
  <si>
    <t>EVENT</t>
  </si>
  <si>
    <t>START DATE</t>
  </si>
  <si>
    <t>DATE</t>
  </si>
  <si>
    <t>END DATE</t>
  </si>
  <si>
    <t>REPORT DATE</t>
  </si>
  <si>
    <t>CONSTRUCTIVE_METHOD</t>
  </si>
  <si>
    <t>NVARCHAR2(255)</t>
  </si>
  <si>
    <t>STAGE COMPLETE</t>
  </si>
  <si>
    <t>VARCHAR2(3)</t>
  </si>
  <si>
    <t>FULL CYCLE COMPLETE</t>
  </si>
  <si>
    <t>NVARCHAR2(16)</t>
  </si>
  <si>
    <t>TMD STAGE</t>
  </si>
  <si>
    <t>NUMBER</t>
  </si>
  <si>
    <t>MUD_COMPANY</t>
  </si>
  <si>
    <t>DAY MUD ENG</t>
  </si>
  <si>
    <t>NIGHT MUD ENG</t>
  </si>
  <si>
    <t>MUD CHECK TIME</t>
  </si>
  <si>
    <t>VARCHAR2(5)</t>
  </si>
  <si>
    <t>MUD BASE TYPE</t>
  </si>
  <si>
    <t>VARCHAR2(9)</t>
  </si>
  <si>
    <t>CHECK TMD</t>
  </si>
  <si>
    <t>SAMPLE LOCATION</t>
  </si>
  <si>
    <t>FL TEMP</t>
  </si>
  <si>
    <t>DENSITY</t>
  </si>
  <si>
    <t>FLOAT(126)</t>
  </si>
  <si>
    <t>API WL</t>
  </si>
  <si>
    <t>HTHP WL</t>
  </si>
  <si>
    <t>WATER %</t>
  </si>
  <si>
    <t>OIL %</t>
  </si>
  <si>
    <t>SOL (Corr) %</t>
  </si>
  <si>
    <t>LGS %</t>
  </si>
  <si>
    <t>HGS %</t>
  </si>
  <si>
    <t>SAND</t>
  </si>
  <si>
    <t>TAO O</t>
  </si>
  <si>
    <t>GELS 10 SEC</t>
  </si>
  <si>
    <t>GELS 10 MIN</t>
  </si>
  <si>
    <t>GELS 30 MIN</t>
  </si>
  <si>
    <t>PV</t>
  </si>
  <si>
    <t>YP</t>
  </si>
  <si>
    <t>RPM</t>
  </si>
  <si>
    <t>READING</t>
  </si>
  <si>
    <t>POWER INDEX (N)</t>
  </si>
  <si>
    <t>CONSISTENCY INDEX (K)</t>
  </si>
  <si>
    <t>ELEC STAB</t>
  </si>
  <si>
    <t>POM</t>
  </si>
  <si>
    <t>WPS</t>
  </si>
  <si>
    <t>EXCESS LIME</t>
  </si>
  <si>
    <t>CaCl2</t>
  </si>
  <si>
    <t>CAOM</t>
  </si>
  <si>
    <t>CLOM</t>
  </si>
  <si>
    <t>MBT</t>
  </si>
  <si>
    <t>PH</t>
  </si>
  <si>
    <t>Cl-</t>
  </si>
  <si>
    <t>TOTAL HARD</t>
  </si>
  <si>
    <t>Ca+</t>
  </si>
  <si>
    <t>K+</t>
  </si>
  <si>
    <t>WELLBORE_ID</t>
  </si>
  <si>
    <t xml:space="preserve">CHAR(10)       </t>
  </si>
  <si>
    <t>Pais</t>
  </si>
  <si>
    <t xml:space="preserve">Nombre del pais </t>
  </si>
  <si>
    <t>State/Province</t>
  </si>
  <si>
    <t>NVARCHAR2(40)</t>
  </si>
  <si>
    <t>Nombre del estado o provincia</t>
  </si>
  <si>
    <t>Unidad de gestión</t>
  </si>
  <si>
    <t>Yacimiento</t>
  </si>
  <si>
    <t>Nombre el yacimiento</t>
  </si>
  <si>
    <t>Rig Name</t>
  </si>
  <si>
    <t>Nombre del equipo de torre</t>
  </si>
  <si>
    <t>Well Name</t>
  </si>
  <si>
    <t>Nombre común del pozo</t>
  </si>
  <si>
    <t>PAD</t>
  </si>
  <si>
    <t>Nombre del PAD / Locación</t>
  </si>
  <si>
    <t>Wellbore #</t>
  </si>
  <si>
    <t>NVARCHAR2(2)</t>
  </si>
  <si>
    <t>Número del pozo</t>
  </si>
  <si>
    <t>BHA No.</t>
  </si>
  <si>
    <t>Número BHA</t>
  </si>
  <si>
    <t>Assembly Name</t>
  </si>
  <si>
    <t>Tipo de sarta (Casin/ Tubing/ Producción)</t>
  </si>
  <si>
    <t>Min. String ID</t>
  </si>
  <si>
    <t>Diámetro interior mínimo para el montaje</t>
  </si>
  <si>
    <t>Date / Time In</t>
  </si>
  <si>
    <t>Fecha de inicio del rotado / Pesac según el objetivo del BHA</t>
  </si>
  <si>
    <t>Date / Time Out</t>
  </si>
  <si>
    <t>Fecha de desarmado y salida del pozo del BHA</t>
  </si>
  <si>
    <t>TMD In</t>
  </si>
  <si>
    <t>Profundidad de inicio de rotación / Limpieza</t>
  </si>
  <si>
    <t>TMD Out</t>
  </si>
  <si>
    <t>Profundidad de fin de rotación</t>
  </si>
  <si>
    <t>Workstring Purpose</t>
  </si>
  <si>
    <t>Propósito del BHA</t>
  </si>
  <si>
    <t>Left in Well</t>
  </si>
  <si>
    <t>NVARCHAR2(1)</t>
  </si>
  <si>
    <t>BHA dejádo en el pozo</t>
  </si>
  <si>
    <t>BHA Run Comments</t>
  </si>
  <si>
    <t>NCLOB</t>
  </si>
  <si>
    <t>Comentarios</t>
  </si>
  <si>
    <t>Item</t>
  </si>
  <si>
    <t>Tipo de sección</t>
  </si>
  <si>
    <t>Component Type</t>
  </si>
  <si>
    <t xml:space="preserve">Especifica el tipo de componente/sección </t>
  </si>
  <si>
    <t>Tool Type</t>
  </si>
  <si>
    <t>NVARCHAR2(6)</t>
  </si>
  <si>
    <t>Tipo de herramienta</t>
  </si>
  <si>
    <t>Comp. Name</t>
  </si>
  <si>
    <t>Nombre del componente</t>
  </si>
  <si>
    <t>Description</t>
  </si>
  <si>
    <t>Detalles adicionales sobre el componente /Descripción del BHA</t>
  </si>
  <si>
    <t>Seq No.</t>
  </si>
  <si>
    <t>NUMBER(10)</t>
  </si>
  <si>
    <t>Joints</t>
  </si>
  <si>
    <t>NUMBER(5)</t>
  </si>
  <si>
    <t>Numero de Uniones del componente</t>
  </si>
  <si>
    <t>Length</t>
  </si>
  <si>
    <t xml:space="preserve"> Longitud del componente en mts.</t>
  </si>
  <si>
    <t>OD</t>
  </si>
  <si>
    <t>Diámetro externo del componente</t>
  </si>
  <si>
    <t>ID</t>
  </si>
  <si>
    <t>Diámetro interno del componente</t>
  </si>
  <si>
    <t>Fish Neck Length</t>
  </si>
  <si>
    <t>Longitud del cuello de pesca</t>
  </si>
  <si>
    <t>Fish Neck OD</t>
  </si>
  <si>
    <t>Diametro externo del Cuello de Pesca</t>
  </si>
  <si>
    <t>Serial No.</t>
  </si>
  <si>
    <t>NVARCHAR2(25)</t>
  </si>
  <si>
    <t>N° de serie del componente</t>
  </si>
  <si>
    <t>Weight</t>
  </si>
  <si>
    <t>Peso del componente</t>
  </si>
  <si>
    <t>Pin/Box</t>
  </si>
  <si>
    <t xml:space="preserve"> (P) Pin mirando hacia arriba o (B) Box mirando hacia arriba</t>
  </si>
  <si>
    <t>Connection Type</t>
  </si>
  <si>
    <t>Tipo de la conexión tope</t>
  </si>
  <si>
    <t>Connection Size</t>
  </si>
  <si>
    <t xml:space="preserve"> Diámetro del tope de la conexión</t>
  </si>
  <si>
    <t>Grade</t>
  </si>
  <si>
    <t>Grado del componente ensamblado</t>
  </si>
  <si>
    <t>Material</t>
  </si>
  <si>
    <t>NVARCHAR2(32)</t>
  </si>
  <si>
    <t>Descripción del material</t>
  </si>
  <si>
    <t>Days Until Fail</t>
  </si>
  <si>
    <t>Días hasta que el componente falló</t>
  </si>
  <si>
    <t>Failure Class</t>
  </si>
  <si>
    <t>Falla código de clase</t>
  </si>
  <si>
    <t>Bot Connection Type</t>
  </si>
  <si>
    <t>Tipo de conexión inferior</t>
  </si>
  <si>
    <t>Manufacter</t>
  </si>
  <si>
    <t>Nombre del fabricante</t>
  </si>
  <si>
    <t>Conn Length</t>
  </si>
  <si>
    <t>Longitud de la conexión de fondo</t>
  </si>
  <si>
    <t>Model No.</t>
  </si>
  <si>
    <t>Razón de falla primaria, Rod code</t>
  </si>
  <si>
    <t>Thread Lock</t>
  </si>
  <si>
    <t>Bloque de roscas</t>
  </si>
  <si>
    <t>Capacity</t>
  </si>
  <si>
    <t>Capacidad interna de herramienta</t>
  </si>
  <si>
    <t>Closed End Displacement</t>
  </si>
  <si>
    <t>Desplazamiento (Herramienta cerrada en la parte inferior)</t>
  </si>
  <si>
    <t>Make Up Torque</t>
  </si>
  <si>
    <t>Torque de armado</t>
  </si>
  <si>
    <t>Min. Yield Stress</t>
  </si>
  <si>
    <t>Mínimo esfuerzo de fluencia</t>
  </si>
  <si>
    <t>Youngs Modulus</t>
  </si>
  <si>
    <t xml:space="preserve">Módulo de Young/ Módulo de elasticidad (Es un parametro que caracteriza el comportameinto de un material elástico) </t>
  </si>
  <si>
    <t>Poissons Ratio</t>
  </si>
  <si>
    <t>Coeficiente de Poisson (Constante elástica que proporciona una medida del estrechamiento de sección de un prisma.</t>
  </si>
  <si>
    <t>Density</t>
  </si>
  <si>
    <t>Densidad de la tubería</t>
  </si>
  <si>
    <t>Código de Phase donde esta el BHA (Bottom Hole Assembly)</t>
  </si>
  <si>
    <t>SERVICE_COMPANY</t>
  </si>
  <si>
    <t>Wellbore ID</t>
  </si>
  <si>
    <t>COUNTRY</t>
  </si>
  <si>
    <t>País</t>
  </si>
  <si>
    <t>STATE_PROV</t>
  </si>
  <si>
    <t>Provincia</t>
  </si>
  <si>
    <t>Unidad de Gestion</t>
  </si>
  <si>
    <t>Nombre del Yacimiento</t>
  </si>
  <si>
    <t>WELL_COMMON_NAME</t>
  </si>
  <si>
    <t>Nombre del Pozo</t>
  </si>
  <si>
    <t>RIG_NAME</t>
  </si>
  <si>
    <t>PURPOSE</t>
  </si>
  <si>
    <t>Tipo de Pozo</t>
  </si>
  <si>
    <t>EVENT_CODE</t>
  </si>
  <si>
    <t>Código de Evento</t>
  </si>
  <si>
    <t>Objetivo del evento</t>
  </si>
  <si>
    <t>START_DATE</t>
  </si>
  <si>
    <t>Fecha del inicio del Evento</t>
  </si>
  <si>
    <t>END_DATE</t>
  </si>
  <si>
    <t>Fecha de fin del Evento (Puede estar vacía si el evento se encuentra en curso)</t>
  </si>
  <si>
    <t>CONTRACTOR</t>
  </si>
  <si>
    <t>Contratista</t>
  </si>
  <si>
    <t>REPORT_DATE</t>
  </si>
  <si>
    <t>Fecha del reporte</t>
  </si>
  <si>
    <t>JOB_END_DATETIME</t>
  </si>
  <si>
    <t>Fecha de finalización de trabajo</t>
  </si>
  <si>
    <t>JOB_TYPE</t>
  </si>
  <si>
    <t>Tipo de pozo</t>
  </si>
  <si>
    <t>ASSEMBLY_NAME</t>
  </si>
  <si>
    <t>Nombre de cañería cementada</t>
  </si>
  <si>
    <t>ASSEMBLY_SIZE</t>
  </si>
  <si>
    <t>Tamaño de Tubing/Casing</t>
  </si>
  <si>
    <t>STRING_SET_TMD</t>
  </si>
  <si>
    <t xml:space="preserve">Profundida Base del assembly </t>
  </si>
  <si>
    <t>PROD_SLURRY_QUALITY</t>
  </si>
  <si>
    <t>NVARCHAR2(10)</t>
  </si>
  <si>
    <t xml:space="preserve">Calidad de lechada principal observada en el CBL </t>
  </si>
  <si>
    <t>FILTER_SLURRY_QUALITY</t>
  </si>
  <si>
    <t xml:space="preserve">Calidad de lechada de relleno observada en el CBL </t>
  </si>
  <si>
    <t>WELL_CRITICALITY</t>
  </si>
  <si>
    <t>Clasificación de cemento en el pozo</t>
  </si>
  <si>
    <t>NO_OF_REMEDIAL</t>
  </si>
  <si>
    <t>Numero de cementación completada para el pozo</t>
  </si>
  <si>
    <t>COMPLETION_AFFECTED</t>
  </si>
  <si>
    <t>Completación afectada Y/N</t>
  </si>
  <si>
    <t>POOR_QUALITY</t>
  </si>
  <si>
    <t>Calidad pobre de cementación Y/N</t>
  </si>
  <si>
    <t>MTS_ABOVE_PLUGCOLLAR</t>
  </si>
  <si>
    <t>Metros registrados de cemento por encima del collar o tapón</t>
  </si>
  <si>
    <t>JOB_PROGRAM</t>
  </si>
  <si>
    <t>Tiempo de trabajo programado</t>
  </si>
  <si>
    <t>ARRIVAL_TIME</t>
  </si>
  <si>
    <t>Tiempo de llegada de personal, equipamiento y herramienta al sitio.</t>
  </si>
  <si>
    <t>HEALTH_SAFETY_ENV</t>
  </si>
  <si>
    <t>Tiempo de seguridad</t>
  </si>
  <si>
    <t>OPERATIONAL_DELAY</t>
  </si>
  <si>
    <t>Retraso operativo durante la instalación o preparación (0-10)</t>
  </si>
  <si>
    <t>EQUIPMENT</t>
  </si>
  <si>
    <t>Rendimiento/fallo del equipo (0-10)</t>
  </si>
  <si>
    <t>TECH_SUPPORT</t>
  </si>
  <si>
    <t>Tareas de soporte técnico durante la operación</t>
  </si>
  <si>
    <t>JOB_RESULT</t>
  </si>
  <si>
    <t>Sumatoria de KPI.</t>
  </si>
  <si>
    <t>REMEDIAL_CEMENT_REQUIRED</t>
  </si>
  <si>
    <t>Cemento requerido para ejecutar la tarea (Y/N)</t>
  </si>
  <si>
    <t>TOC_SUFFICIENT</t>
  </si>
  <si>
    <t>Cantidad de cemento suficiente para la zona de interes (Y/N)</t>
  </si>
  <si>
    <t>TOC_MD</t>
  </si>
  <si>
    <t>Profundidad superior de cementación</t>
  </si>
  <si>
    <t>MD_FLOAT</t>
  </si>
  <si>
    <t xml:space="preserve">Profundidad de última arena de interés </t>
  </si>
  <si>
    <t>COMMENTS</t>
  </si>
  <si>
    <t>NVARCHAR2(2000)</t>
  </si>
  <si>
    <t>Cometarios de pruebas realizadas</t>
  </si>
  <si>
    <t>SHOETRACK_TOP_MD</t>
  </si>
  <si>
    <t>Tramo comprendido entre collar y zapato en sección guía TOPE</t>
  </si>
  <si>
    <t>SHOETRACK_DRILL_MD</t>
  </si>
  <si>
    <t>Tramo comprendido entre collar y zapato en sección guía perfo</t>
  </si>
  <si>
    <t>TEST_SECTION_MD_BASE</t>
  </si>
  <si>
    <t>No utilizable</t>
  </si>
  <si>
    <t>IS_TESTS_COMPLETE</t>
  </si>
  <si>
    <t>NVARCHAR2(3)</t>
  </si>
  <si>
    <t>PRUEBA DE TEST COMPLETADA</t>
  </si>
  <si>
    <t>TOP_SET_SHOE</t>
  </si>
  <si>
    <t>Profundidad de zapato</t>
  </si>
  <si>
    <t>TOP_SET_FLOAT_COLLAR</t>
  </si>
  <si>
    <t xml:space="preserve">Profundidad del Float Collar (tomado del reporte de Casing) </t>
  </si>
  <si>
    <t>JOB_START_DATE</t>
  </si>
  <si>
    <t>Fecha de comienzo de trabajo</t>
  </si>
  <si>
    <t>PLUG_BUMPED</t>
  </si>
  <si>
    <t>Tope Tapón Y/N</t>
  </si>
  <si>
    <t>ANNULAR_PRESSURE</t>
  </si>
  <si>
    <t>¿Hubo presión anular?  Y/N</t>
  </si>
  <si>
    <t>SQUEEZE_OBJECTIVE</t>
  </si>
  <si>
    <t xml:space="preserve">Objective of Squeeze Job </t>
  </si>
  <si>
    <t>METODO_EVALUACION</t>
  </si>
  <si>
    <t xml:space="preserve">Herramienta de evaluación de tope y/o adherencia de cemento </t>
  </si>
  <si>
    <t>STAGE_TYPE</t>
  </si>
  <si>
    <t>Stage Type (Tipo de etapa)</t>
  </si>
  <si>
    <t>ANNULAR_FLOW_AFTER</t>
  </si>
  <si>
    <t xml:space="preserve">¿Hubo Flujo Anular Luego de la Cementación? Y/N </t>
  </si>
  <si>
    <t>SCHEDULED_SERVICE</t>
  </si>
  <si>
    <t>Horario de llegada solicitada a la contratista</t>
  </si>
  <si>
    <t>PIPE_MOVEMENT</t>
  </si>
  <si>
    <t xml:space="preserve">TIPO DE MOVIMIENTO (ROTACIÓN O RECIPROCACION) </t>
  </si>
  <si>
    <t>ANNULAR_PACKOFF</t>
  </si>
  <si>
    <t>¿Se produce empaquetamiento anular durante cada etapa de la cementación? Y/N</t>
  </si>
  <si>
    <t>STAGE_CIRCULATION</t>
  </si>
  <si>
    <t xml:space="preserve">Descripción de retornos durante la cementación para cada etapa </t>
  </si>
  <si>
    <t>MUD_CIRCULATION</t>
  </si>
  <si>
    <t xml:space="preserve">Descripción de retornos antes de cementar cada etapa </t>
  </si>
  <si>
    <t>WELL_UWI</t>
  </si>
  <si>
    <t>NVARCHAR2(80)</t>
  </si>
  <si>
    <t>UWI del pozo</t>
  </si>
  <si>
    <t>Identificador único de evento</t>
  </si>
  <si>
    <t>Identificador único de pozo</t>
  </si>
  <si>
    <t>Identificador de wellbore</t>
  </si>
  <si>
    <t>CEMENT_JOB_ID</t>
  </si>
  <si>
    <t>Identificador del trabajo de cementación</t>
  </si>
  <si>
    <t>CEMENT_STAGE_ID</t>
  </si>
  <si>
    <t xml:space="preserve">ID de Etapa de Cementación </t>
  </si>
  <si>
    <t>WELLBORE_NO</t>
  </si>
  <si>
    <t xml:space="preserve">Nro de Wellbore </t>
  </si>
  <si>
    <t>STAGE_NO</t>
  </si>
  <si>
    <t xml:space="preserve">Nro de Etapa </t>
  </si>
  <si>
    <t>EST_TOP</t>
  </si>
  <si>
    <t>Top estimado de cemento (requerido para Profile)</t>
  </si>
  <si>
    <t>EST_BOTTOM</t>
  </si>
  <si>
    <t>Fondo estimado de cemento (requerido para Profile)</t>
  </si>
  <si>
    <t>FINAL_PRESSURE</t>
  </si>
  <si>
    <t>Presión Final en libras/pulgadas cuadradas</t>
  </si>
  <si>
    <t>PRESSURE_HELD</t>
  </si>
  <si>
    <t xml:space="preserve">Tiempo que se mantiene la presión luego del tope tapón </t>
  </si>
  <si>
    <t>REMARKS</t>
  </si>
  <si>
    <t xml:space="preserve">Comentarios generales </t>
  </si>
  <si>
    <t>TOP_JOB</t>
  </si>
  <si>
    <t>VARCHAR2(13)</t>
  </si>
  <si>
    <t>Top Job fluid name 'LTJ', 'LTJGS', Sesión 'CONDUCTOR','SURFACE'</t>
  </si>
  <si>
    <t>PLUG_TYPE</t>
  </si>
  <si>
    <t>Tipo de tapón</t>
  </si>
  <si>
    <t>SQUEEZE_SET_MD</t>
  </si>
  <si>
    <t>Profundidad de compresión</t>
  </si>
  <si>
    <t>FINAL_PRESSURE_DESIGN</t>
  </si>
  <si>
    <t xml:space="preserve">Presión de diseño antes del tope tapón </t>
  </si>
  <si>
    <t>Fase en la que se realizo la operación</t>
  </si>
  <si>
    <t>PUMPING_LINES_FLUSHED</t>
  </si>
  <si>
    <t>¿Se lavaron las líneas de bombeo previo al inicio del desplazamiento? Y/N</t>
  </si>
  <si>
    <t>COPQ</t>
  </si>
  <si>
    <t>Costo of poor quality – Costo de la mala calidad del servicio</t>
  </si>
  <si>
    <t>BHST</t>
  </si>
  <si>
    <t>Temperatura estática en el pozo</t>
  </si>
  <si>
    <t>BHCT</t>
  </si>
  <si>
    <t>Temperatura de circulación en el pozo</t>
  </si>
  <si>
    <t>WELL_ARCHITECTURE</t>
  </si>
  <si>
    <t>NVARCHAR2(100)</t>
  </si>
  <si>
    <t>Tipo de arquitectura de pozo: Slim/Fat/Tuberia</t>
  </si>
  <si>
    <t>CEMENTING_STRATEGY</t>
  </si>
  <si>
    <t>Estrategia de cementación: offline / rigless</t>
  </si>
  <si>
    <t>FRAC_TOE_SLEEVE_OPEN</t>
  </si>
  <si>
    <t>Apertura de Camisa Iniciadora</t>
  </si>
  <si>
    <t>CONTRACTOR_ARRIVAL_DATE</t>
  </si>
  <si>
    <t>TOOL_DECRIPTION</t>
  </si>
  <si>
    <t>TOOL_CONTRACTOR</t>
  </si>
  <si>
    <t>REPORT_NO</t>
  </si>
  <si>
    <t>NVARCHAR2(4)</t>
  </si>
  <si>
    <t>HOLE_SIZE</t>
  </si>
  <si>
    <t>PU</t>
  </si>
  <si>
    <t>Unidad de negocios</t>
  </si>
  <si>
    <t>Project</t>
  </si>
  <si>
    <t>Common Well Name</t>
  </si>
  <si>
    <t>Name</t>
  </si>
  <si>
    <t>Wellbore/sidetrack/case name / Nombre de pozo</t>
  </si>
  <si>
    <t>Wellbore No</t>
  </si>
  <si>
    <t>Survey Name</t>
  </si>
  <si>
    <t>Etiqueta/nombre de survey</t>
  </si>
  <si>
    <t>Phase</t>
  </si>
  <si>
    <t>Fase</t>
  </si>
  <si>
    <t>MD</t>
  </si>
  <si>
    <t>Depth of Survey / Profundidad del Survey</t>
  </si>
  <si>
    <t>Inc</t>
  </si>
  <si>
    <t>Angle form Vertical determined by Survey / Angulo con respecto a la vertical</t>
  </si>
  <si>
    <t>Azi</t>
  </si>
  <si>
    <t>Bearing from North determine by Survey (360 degree Azimuth) / Rumbo medido desde el norte (360 Degree Azimuth)</t>
  </si>
  <si>
    <t>TVD</t>
  </si>
  <si>
    <t>Profundidad vertical verdadera</t>
  </si>
  <si>
    <t>N/S</t>
  </si>
  <si>
    <t>North / (-) South Departure</t>
  </si>
  <si>
    <t>E/W</t>
  </si>
  <si>
    <t>East / (-) West Departure</t>
  </si>
  <si>
    <t>Dogleg Severity</t>
  </si>
  <si>
    <t>Dogleg severity / Cambio de inclinacion y direccion</t>
  </si>
  <si>
    <t>SEQUENCE_NO</t>
  </si>
  <si>
    <t>Nro de secuencia toma de registro</t>
  </si>
  <si>
    <t>EFFECTIVE_DATE</t>
  </si>
  <si>
    <t>Fecha de la toma del registro</t>
  </si>
  <si>
    <t>CREATE_DATE</t>
  </si>
  <si>
    <t>Fecha de creacion de cabecera survey</t>
  </si>
  <si>
    <t>Vertical Seccion</t>
  </si>
  <si>
    <t>Vertical Section / Sección Vertical</t>
  </si>
  <si>
    <t>Vertical Section Angle</t>
  </si>
  <si>
    <t>Azimuth (°) / Angulo del plano desde la referencia de ordenada</t>
  </si>
  <si>
    <t>Origin E/W</t>
  </si>
  <si>
    <t>Vertical section distance at start / Distancia de la sección vertical al inicio</t>
  </si>
  <si>
    <t>Origin N/S</t>
  </si>
  <si>
    <t>Desplazamiento Vertical</t>
  </si>
  <si>
    <t>Displacement to target / Desplazamiento al objetivo</t>
  </si>
  <si>
    <t>State/Prov</t>
  </si>
  <si>
    <t>District</t>
  </si>
  <si>
    <t>Nombre del distrito</t>
  </si>
  <si>
    <t>SURVEY_TOOL</t>
  </si>
  <si>
    <t>Identificacion de herramienta usada para la medicion</t>
  </si>
  <si>
    <t>Identificador del pozo</t>
  </si>
  <si>
    <t xml:space="preserve">ASSET </t>
  </si>
  <si>
    <t>UWI</t>
  </si>
  <si>
    <t>Event Code</t>
  </si>
  <si>
    <t>Event code Complete</t>
  </si>
  <si>
    <t>Event Type</t>
  </si>
  <si>
    <t>Constructive Method</t>
  </si>
  <si>
    <t>Start Date Date</t>
  </si>
  <si>
    <t>End Date</t>
  </si>
  <si>
    <t>DISTRITO</t>
  </si>
  <si>
    <t>LATITUDE</t>
  </si>
  <si>
    <t>LONGITUDE</t>
  </si>
  <si>
    <t>TMD</t>
  </si>
  <si>
    <t>TMD Normalizado</t>
  </si>
  <si>
    <t>Hole Section</t>
  </si>
  <si>
    <t>Metodo Constructivo HS</t>
  </si>
  <si>
    <t>Assembly No</t>
  </si>
  <si>
    <t>Assembly MD In (m)</t>
  </si>
  <si>
    <t>Assembly MD Out (m)</t>
  </si>
  <si>
    <t>Manufacture</t>
  </si>
  <si>
    <t>Model</t>
  </si>
  <si>
    <t>Comp. Type Code</t>
  </si>
  <si>
    <t>Serial No</t>
  </si>
  <si>
    <t>Run No.</t>
  </si>
  <si>
    <t>Bit Size (in)</t>
  </si>
  <si>
    <t>BHA Bit OD (in)</t>
  </si>
  <si>
    <t>IADC Code</t>
  </si>
  <si>
    <t>New/Used</t>
  </si>
  <si>
    <t>TFA</t>
  </si>
  <si>
    <t>I</t>
  </si>
  <si>
    <t>O</t>
  </si>
  <si>
    <t>Dull</t>
  </si>
  <si>
    <t>L</t>
  </si>
  <si>
    <t>B</t>
  </si>
  <si>
    <t>G</t>
  </si>
  <si>
    <t>Other Dull</t>
  </si>
  <si>
    <t>Reason Pulled Out</t>
  </si>
  <si>
    <t>Duration (hr)</t>
  </si>
  <si>
    <t>Sum( Drill Progress (m))</t>
  </si>
  <si>
    <t>Avg (ROP (m/hr))</t>
  </si>
  <si>
    <t>Avg( rpm_min (rpm))</t>
  </si>
  <si>
    <t>Avg( rpm_max (rpm))</t>
  </si>
  <si>
    <t>Avg( wob_max (kip))</t>
  </si>
  <si>
    <t>Avg( wob_min (kip))</t>
  </si>
  <si>
    <t>Avg( flowrate (gpm))</t>
  </si>
  <si>
    <t>Min RPM New</t>
  </si>
  <si>
    <t>Max RPM New</t>
  </si>
  <si>
    <t>Min WOB  New</t>
  </si>
  <si>
    <t>Max WOB New</t>
  </si>
  <si>
    <t>CIT PAE</t>
  </si>
  <si>
    <t>NVARCHAR2(35)</t>
  </si>
  <si>
    <t>BOM</t>
  </si>
  <si>
    <t>Body Material</t>
  </si>
  <si>
    <t>RPM Max Theorical</t>
  </si>
  <si>
    <t>NUMBER(38)</t>
  </si>
  <si>
    <t>WOB Max Theorical</t>
  </si>
  <si>
    <t>CIT-Blade No</t>
  </si>
  <si>
    <t>CIT-Pocket No</t>
  </si>
  <si>
    <t>CIT-JSA</t>
  </si>
  <si>
    <t>CIT-Total Cutter No.</t>
  </si>
  <si>
    <t>CIT-Primary Cutter No.</t>
  </si>
  <si>
    <t>CIT-Primary Cutter Size</t>
  </si>
  <si>
    <t>CIT-Backup Cutter No</t>
  </si>
  <si>
    <t>CIT-Backup Cutter Size</t>
  </si>
  <si>
    <t>CIT-ADV</t>
  </si>
  <si>
    <t>CIT-Total Diamond Volume</t>
  </si>
  <si>
    <t>CIT-Cutter Technology Type</t>
  </si>
  <si>
    <t>CIT-Main Cutter Type</t>
  </si>
  <si>
    <t>CIT-Leaching Depth</t>
  </si>
  <si>
    <t>CIT-Bevel Type</t>
  </si>
  <si>
    <t>CIT-Bevel Length</t>
  </si>
  <si>
    <t>CIT-Cutter Layout Type</t>
  </si>
  <si>
    <t>CIT-Cutter Zone 1 No</t>
  </si>
  <si>
    <t>CIT-Cutter Zone 2 No</t>
  </si>
  <si>
    <t>CIT-Cutter Zone 3 No</t>
  </si>
  <si>
    <t>CIT-Cutter Zone 4 No</t>
  </si>
  <si>
    <t>CIT-Zone 1 BR</t>
  </si>
  <si>
    <t>CIT-Zone 2 BR</t>
  </si>
  <si>
    <t>CIT-Zone 3 BR</t>
  </si>
  <si>
    <t>CIT-Zone 4 BR</t>
  </si>
  <si>
    <t>CIT-Nose Radial Position</t>
  </si>
  <si>
    <t>CIT-Cone Angle</t>
  </si>
  <si>
    <t>CIT-Cone Depth</t>
  </si>
  <si>
    <t>CIT-Blade Spiral Angle</t>
  </si>
  <si>
    <t>CIT-Blade Height</t>
  </si>
  <si>
    <t>CIT-Active Gage Height</t>
  </si>
  <si>
    <t>CIT-Make Up Length</t>
  </si>
  <si>
    <t>CIT-Backup Exposure</t>
  </si>
  <si>
    <t>CIT-Gauge Pad Type</t>
  </si>
  <si>
    <t>CIT-Gauge Pad Length</t>
  </si>
  <si>
    <t>CIT-Gauge Pad Width</t>
  </si>
  <si>
    <t>CIT-Gauge Pad Geometry</t>
  </si>
  <si>
    <t>CIT-Gauge Pad Angle</t>
  </si>
  <si>
    <t>CIT-Cone No.</t>
  </si>
  <si>
    <t>CIT-Total Teeth No</t>
  </si>
  <si>
    <t>CIT-Total Insert No</t>
  </si>
  <si>
    <t>CIT-Outher Insert-Teeth Rows Count</t>
  </si>
  <si>
    <t>CIT-Inner Insert-Teeth Rows Count</t>
  </si>
  <si>
    <t>CIT-Outer Insert Grade</t>
  </si>
  <si>
    <t>CIT-Inner Insert Grade</t>
  </si>
  <si>
    <t>CIT-Outer_insert Shape Geo</t>
  </si>
  <si>
    <t>CIT-Inner_insert Shape Geo</t>
  </si>
  <si>
    <t>CIT-Outer_insert Length</t>
  </si>
  <si>
    <t>CIT-Inner_insert Length</t>
  </si>
  <si>
    <t>CIT-Seal Type</t>
  </si>
  <si>
    <t xml:space="preserve">CIT-Seal Material </t>
  </si>
  <si>
    <t>CIT-Seal Max Temp</t>
  </si>
  <si>
    <t>CIT-Tooth hardfacing Type</t>
  </si>
  <si>
    <t>CIT-Heel Protection Type</t>
  </si>
  <si>
    <t>CIT-Leg Protection Type</t>
  </si>
  <si>
    <t>Asset</t>
  </si>
  <si>
    <t>Hole Section StartDate</t>
  </si>
  <si>
    <t>Hole Section EndDate</t>
  </si>
  <si>
    <t>ASSEMBLY_ID</t>
  </si>
  <si>
    <t>ASSEMBLY_COMP_ID</t>
  </si>
  <si>
    <t>SECTION_TYPE</t>
  </si>
  <si>
    <t>COMPONENT_TYPE</t>
  </si>
  <si>
    <t>DESCRIPTION</t>
  </si>
  <si>
    <t>SIZE</t>
  </si>
  <si>
    <t>NVARCHAR2(18)</t>
  </si>
  <si>
    <t>JOINTS</t>
  </si>
  <si>
    <t>LENGTH</t>
  </si>
  <si>
    <t>TOP_SET</t>
  </si>
  <si>
    <t>WEIGHT</t>
  </si>
  <si>
    <t>GRADE</t>
  </si>
  <si>
    <t>THREADS</t>
  </si>
  <si>
    <t>MAX_OD</t>
  </si>
  <si>
    <t>MIN_ID</t>
  </si>
  <si>
    <t>MATERIAL</t>
  </si>
  <si>
    <t>DRIFT_ID</t>
  </si>
  <si>
    <t>CONNECTION_SIZE</t>
  </si>
  <si>
    <t>MANUFACTURER</t>
  </si>
  <si>
    <t>CONDITION</t>
  </si>
  <si>
    <t>FAILURE_CLASS</t>
  </si>
  <si>
    <t>PRIMARY_FAILURE</t>
  </si>
  <si>
    <t>BOT_CONNECTION_TYPE</t>
  </si>
  <si>
    <t>SECONDARY_FAILURE</t>
  </si>
  <si>
    <t>DAYS_UNTIL_FAIL</t>
  </si>
  <si>
    <t>CONN_LENGTH</t>
  </si>
  <si>
    <t>SERIAL_NO</t>
  </si>
  <si>
    <t>THREAD_LOCK</t>
  </si>
  <si>
    <t>CAPACITY</t>
  </si>
  <si>
    <t>CLOSED_END_DISPLACE</t>
  </si>
  <si>
    <t>MAKE_UP_TORQUE</t>
  </si>
  <si>
    <t>MIN_YIELD_STRESS</t>
  </si>
  <si>
    <t>YOUNGS_MODULUS</t>
  </si>
  <si>
    <t>POISSONS_RATIO</t>
  </si>
  <si>
    <t>COMP_NAME</t>
  </si>
  <si>
    <t>DATUM_ELEVATION</t>
  </si>
  <si>
    <t>CASING_ID</t>
  </si>
  <si>
    <t>LOCATED_INSIDE</t>
  </si>
  <si>
    <t>ACTIVITY_PHASE</t>
  </si>
  <si>
    <t>DEPTH_CALC_TOP_TO_BASE</t>
  </si>
  <si>
    <t>TOP_AT</t>
  </si>
  <si>
    <t>TMD_CORRECTION</t>
  </si>
  <si>
    <t>TVD_ASSEMBLY_TOP</t>
  </si>
  <si>
    <t>LINER_OVERLAP</t>
  </si>
  <si>
    <t>ASSEMBLY_LENGTH</t>
  </si>
  <si>
    <t>MD_LANDED</t>
  </si>
  <si>
    <t>TOP_AT_CSH</t>
  </si>
  <si>
    <t>TOP_AT_FCL</t>
  </si>
  <si>
    <t>TVD_TOC</t>
  </si>
  <si>
    <t>MD_PROGRAM</t>
  </si>
  <si>
    <t>INSTALL_DATE</t>
  </si>
  <si>
    <t>DATE_TIME_LANDED</t>
  </si>
  <si>
    <t>LANDED_WEIGHT</t>
  </si>
  <si>
    <t>WEIGHT_IN_SLIPS</t>
  </si>
  <si>
    <t>MAX_HOLE_ANGLE</t>
  </si>
  <si>
    <t>LINER</t>
  </si>
  <si>
    <t>FLUID_LOST_WHILE_RUN_ASSEM</t>
  </si>
  <si>
    <t>HOURS_CIRCULATED</t>
  </si>
  <si>
    <t>FLUID_DENSITY_SHOE</t>
  </si>
  <si>
    <t>FLANGE_MANUFACTURER</t>
  </si>
  <si>
    <t>FLANGE_MODEL</t>
  </si>
  <si>
    <t>HANGER_TYPE</t>
  </si>
  <si>
    <t>PACKOFF_MODEL</t>
  </si>
  <si>
    <t>TOP_HUB</t>
  </si>
  <si>
    <t>TOP_FLANGE</t>
  </si>
  <si>
    <t>BOTTOM_HUB</t>
  </si>
  <si>
    <t>BOTTOM_FLANGE</t>
  </si>
  <si>
    <t>CREATE_USER</t>
  </si>
  <si>
    <t>NVARCHAR2(128)</t>
  </si>
  <si>
    <t>LAST_UPDATE_USER</t>
  </si>
  <si>
    <t>LAST_UPDATE_DATE</t>
  </si>
  <si>
    <t>SECTION</t>
  </si>
  <si>
    <t>STATUS_INSTALL_DATE</t>
  </si>
  <si>
    <t>STATUS_PULLED_DATE</t>
  </si>
  <si>
    <t>DATE_REPORT</t>
  </si>
  <si>
    <t>CEMENT_COMPANY</t>
  </si>
  <si>
    <t>CONTRACTOR_ARRIVAL</t>
  </si>
  <si>
    <t>CEMENTER</t>
  </si>
  <si>
    <t>JOB_START_DATE_TIME</t>
  </si>
  <si>
    <t>JOB_END_DATE_TIME</t>
  </si>
  <si>
    <t>WOC_TIME</t>
  </si>
  <si>
    <t>ASSEMBLY</t>
  </si>
  <si>
    <t>TIME_ROTATING_STARTED</t>
  </si>
  <si>
    <t>TIME_ROTATING_ENDED</t>
  </si>
  <si>
    <t>INITIAL_ROTATING_TORQUE</t>
  </si>
  <si>
    <t>AVG_ROTATING_TORQUE</t>
  </si>
  <si>
    <t>MAX_ROTATING_TORQUE</t>
  </si>
  <si>
    <t>TIME_RECIPROCATING_STARTED</t>
  </si>
  <si>
    <t>TIME_RECIPROCATING_ENDED</t>
  </si>
  <si>
    <t>RECIPROCATING_DRAG_UP</t>
  </si>
  <si>
    <t>RECIPROCATING_DRAG_DOWN</t>
  </si>
  <si>
    <t>RECIPROCATING_RATE</t>
  </si>
  <si>
    <t>RECIPROCATING_STROKE_LENGTH</t>
  </si>
  <si>
    <t>TEST_PRESSURE</t>
  </si>
  <si>
    <t>TEST_DURATION</t>
  </si>
  <si>
    <t>SQUEEZE_TYPE</t>
  </si>
  <si>
    <t>SQUEEZE_DATE</t>
  </si>
  <si>
    <t>TOP_PLUG_TMD</t>
  </si>
  <si>
    <t>BOTTOM_PLUG_TMD</t>
  </si>
  <si>
    <t>DRILLED_OUT</t>
  </si>
  <si>
    <t>DRILLED_OUT_DATE</t>
  </si>
  <si>
    <t>INITIAL_PREASSURE</t>
  </si>
  <si>
    <t>FINAL_PREASSURE</t>
  </si>
  <si>
    <t>TOC</t>
  </si>
  <si>
    <t>VOLUME_PUMPED</t>
  </si>
  <si>
    <t>RATE</t>
  </si>
  <si>
    <t>SLURRY_CLASS</t>
  </si>
  <si>
    <t>CBL_TOC</t>
  </si>
  <si>
    <t>TOP_PLUG</t>
  </si>
  <si>
    <t>BOTTOM_PLUG</t>
  </si>
  <si>
    <t>FLOAT_HELD</t>
  </si>
  <si>
    <t>SHAKER_CLEAN</t>
  </si>
  <si>
    <t>PRESSURE_STABLE</t>
  </si>
  <si>
    <t>MUD_DENSITY_INOUT_EQUAL</t>
  </si>
  <si>
    <t>CEMENT_THROUGH_BIT</t>
  </si>
  <si>
    <t>CIRCULATE_PRIOR</t>
  </si>
  <si>
    <t>TIME_WITHOUT_CIRCULATION</t>
  </si>
  <si>
    <t>MUD_CIRC_RATE</t>
  </si>
  <si>
    <t>MUD_CIRC_PRESS</t>
  </si>
  <si>
    <t>INTERMEDIATE_CIRCULATION</t>
  </si>
  <si>
    <t>MAX_DISP_RATE</t>
  </si>
  <si>
    <t>FINAL_RATE</t>
  </si>
  <si>
    <t>TOTAL_MUD_LOST</t>
  </si>
  <si>
    <t>EQUILIBRIUM_VOLUME_DESIGN</t>
  </si>
  <si>
    <t>ANNULAR_SLUMP</t>
  </si>
  <si>
    <t>PRESSURE_BUMPED</t>
  </si>
  <si>
    <t>PRESSURE_LEFT_ON</t>
  </si>
  <si>
    <t>PLUG_BUMPED_DATE</t>
  </si>
  <si>
    <t>SHALLOW_GAS_POT_INFLUX</t>
  </si>
  <si>
    <t>SHALLOW_WATER_POT_INFLUX</t>
  </si>
  <si>
    <t>INJECTION_WATER_POT_INFLUX</t>
  </si>
  <si>
    <t>LOST_CIRCULATION_ZONES</t>
  </si>
  <si>
    <t>ANNULAR_PACKOFF_POT</t>
  </si>
  <si>
    <t>BH_STATIC_TEMP</t>
  </si>
  <si>
    <t>BH_CIRC_TEMP</t>
  </si>
  <si>
    <t>STG_VOL_PUMPED_SPACERS_TO_SURF</t>
  </si>
  <si>
    <t>VOL_REVERSED_AFTER_PLUG_DOWN</t>
  </si>
  <si>
    <t>CBL_RUN</t>
  </si>
  <si>
    <t>CBL_TOOL</t>
  </si>
  <si>
    <t>CBL_PRESS</t>
  </si>
  <si>
    <t>PRODUCTION_ZONE_TOP_MD</t>
  </si>
  <si>
    <t>MTS_ABOVE_PLUG_COLLAR</t>
  </si>
  <si>
    <t>FIT_LOT</t>
  </si>
  <si>
    <t>SHOE_TEST_PRESS</t>
  </si>
  <si>
    <t>OPEN_HOLE_LENGHT</t>
  </si>
  <si>
    <t>NRO_REMEDIAL</t>
  </si>
  <si>
    <t>LOG_ID</t>
  </si>
  <si>
    <t>LOG_INTERVAL_ID</t>
  </si>
  <si>
    <t>SERVICE</t>
  </si>
  <si>
    <t>TOP</t>
  </si>
  <si>
    <t>BOTTOM</t>
  </si>
  <si>
    <t>INTERVAL_LOGGED</t>
  </si>
  <si>
    <t>RIG_UP</t>
  </si>
  <si>
    <t>RUN_IN</t>
  </si>
  <si>
    <t>SONDE_TABLE</t>
  </si>
  <si>
    <t>RIG_DOWN</t>
  </si>
  <si>
    <t>LOST_TIME_LOGGING</t>
  </si>
  <si>
    <t>TOTAL_RUN_TIME</t>
  </si>
  <si>
    <t>BH_TEMP</t>
  </si>
  <si>
    <t>Distrito</t>
  </si>
  <si>
    <t>Rig Name and Number</t>
  </si>
  <si>
    <t>Latitude</t>
  </si>
  <si>
    <t>Longitud</t>
  </si>
  <si>
    <t>Event Code Complete</t>
  </si>
  <si>
    <t>Metodo Constructivo</t>
  </si>
  <si>
    <t>Event Code Norm</t>
  </si>
  <si>
    <t>End Status</t>
  </si>
  <si>
    <t>Calificacion Calidad</t>
  </si>
  <si>
    <t>Star Date</t>
  </si>
  <si>
    <t>Report date</t>
  </si>
  <si>
    <t>Run no.</t>
  </si>
  <si>
    <t>Start Service</t>
  </si>
  <si>
    <t>Finish Service</t>
  </si>
  <si>
    <t>Total Run Time</t>
  </si>
  <si>
    <t>Top</t>
  </si>
  <si>
    <t>Bottom</t>
  </si>
  <si>
    <t>Interval logged</t>
  </si>
  <si>
    <t>Contractor</t>
  </si>
  <si>
    <t>Service</t>
  </si>
  <si>
    <t>Comments</t>
  </si>
  <si>
    <t>Job type</t>
  </si>
  <si>
    <t>Job Reason</t>
  </si>
  <si>
    <t>Logging Objective</t>
  </si>
  <si>
    <t>NVARCHAR2(5)</t>
  </si>
  <si>
    <t>Lost Time Downhole Failures</t>
  </si>
  <si>
    <t>Lost Time for Late Contractor</t>
  </si>
  <si>
    <t>Lost Time Surface Failures</t>
  </si>
  <si>
    <t>No. cores accepted</t>
  </si>
  <si>
    <t>No. cores lost in hole</t>
  </si>
  <si>
    <t>No. cores recovered</t>
  </si>
  <si>
    <t>No. cores requested</t>
  </si>
  <si>
    <t>[No of no-entry test]</t>
  </si>
  <si>
    <t>[No. of pressure attempts]</t>
  </si>
  <si>
    <t>[No of succesful test]</t>
  </si>
  <si>
    <t>Report no.</t>
  </si>
  <si>
    <t>Supervisor</t>
  </si>
  <si>
    <t>Lost Time Logging</t>
  </si>
  <si>
    <t>Sonde @ Bottom</t>
  </si>
  <si>
    <t>BHT</t>
  </si>
  <si>
    <t>Superintendent</t>
  </si>
  <si>
    <t>Arrive Time</t>
  </si>
  <si>
    <t>No. of Requested Pressure Test</t>
  </si>
  <si>
    <t>No. of Priority Test</t>
  </si>
  <si>
    <t>No. Of Pressure attempts</t>
  </si>
  <si>
    <t>No. Of No-entry Test</t>
  </si>
  <si>
    <t>No. Of successful test (Ok+No-entry+No Stabilization)</t>
  </si>
  <si>
    <t>Winch Tension Capacity</t>
  </si>
  <si>
    <t>Cable Breaking Strength</t>
  </si>
  <si>
    <t>Weak Point Type</t>
  </si>
  <si>
    <t>NVARCHAR2(15)</t>
  </si>
  <si>
    <t>Weak Point Strength</t>
  </si>
  <si>
    <t>Set up</t>
  </si>
  <si>
    <t>Set up depth</t>
  </si>
  <si>
    <t>Max Tension</t>
  </si>
  <si>
    <t>Max tension depth</t>
  </si>
  <si>
    <t>ASSET</t>
  </si>
  <si>
    <t>Objective</t>
  </si>
  <si>
    <t>ATTACHMENT_ID</t>
  </si>
  <si>
    <t>ATTACHMENT_JOURNAL_ID</t>
  </si>
  <si>
    <t>ATTACHMENT_NAME</t>
  </si>
  <si>
    <t>NVARCHAR2(260)</t>
  </si>
  <si>
    <t>ATTACHMENT</t>
  </si>
  <si>
    <t>BLOB</t>
  </si>
  <si>
    <t>Detalle Tablas - Lakehouse</t>
  </si>
  <si>
    <t>Dominio</t>
  </si>
  <si>
    <t>Subdominio</t>
  </si>
  <si>
    <t>Nombre Interface en Lakehouse</t>
  </si>
  <si>
    <t>Frecuencia de actualización</t>
  </si>
  <si>
    <t>Horario de actualización</t>
  </si>
  <si>
    <r>
      <t xml:space="preserve">Tipo de Ingesta </t>
    </r>
    <r>
      <rPr>
        <sz val="8"/>
        <color theme="1"/>
        <rFont val="Aptos Narrow"/>
        <family val="2"/>
      </rPr>
      <t>(Full/Incremental) *</t>
    </r>
  </si>
  <si>
    <t>Historia en Lakehouse</t>
  </si>
  <si>
    <t>Intervenciones de Pozo</t>
  </si>
  <si>
    <t>Eventos</t>
  </si>
  <si>
    <t>inpoeven_datospozoseventos</t>
  </si>
  <si>
    <t>inpoeven_perforaeventos</t>
  </si>
  <si>
    <t>inpoeven_eventos</t>
  </si>
  <si>
    <t>Intervenciones de pozo</t>
  </si>
  <si>
    <t>Lodos</t>
  </si>
  <si>
    <t>inpolodo_mudcheck</t>
  </si>
  <si>
    <t>Herramientas</t>
  </si>
  <si>
    <t>inpoherr_componentesbha</t>
  </si>
  <si>
    <t>Cementacion</t>
  </si>
  <si>
    <t>inpoceme_kpicementing</t>
  </si>
  <si>
    <t>Direccional</t>
  </si>
  <si>
    <t>inpodire_pozossurvey</t>
  </si>
  <si>
    <t>inpoherr_bitsummary</t>
  </si>
  <si>
    <t>Casing</t>
  </si>
  <si>
    <t>inpocasi_componentes</t>
  </si>
  <si>
    <t>inpocasi_casinggeneral</t>
  </si>
  <si>
    <t>inpoceme_cementgeneral</t>
  </si>
  <si>
    <t>inpoceme_etapascementacion</t>
  </si>
  <si>
    <t>inpoceme_testcementacion</t>
  </si>
  <si>
    <t>Perfiles</t>
  </si>
  <si>
    <t>inpoperf_intervalosperfilaje</t>
  </si>
  <si>
    <t>inpoperf_operacionesperfiloh</t>
  </si>
  <si>
    <t>inpoperf_archivoslasperfiles</t>
  </si>
  <si>
    <t>Detalle Campos - Lakehouse</t>
  </si>
  <si>
    <t>Nombre Interface en Origen</t>
  </si>
  <si>
    <t>Campo (Nombre Lakehouse)</t>
  </si>
  <si>
    <r>
      <rPr>
        <b/>
        <sz val="11"/>
        <color rgb="FF000000"/>
        <rFont val="Aptos Narrow"/>
      </rPr>
      <t xml:space="preserve">Q Decimales </t>
    </r>
    <r>
      <rPr>
        <sz val="8"/>
        <color rgb="FF000000"/>
        <rFont val="Aptos Narrow"/>
      </rPr>
      <t>(se toman 4, especificar si se requieren más)</t>
    </r>
  </si>
  <si>
    <t>well_id</t>
  </si>
  <si>
    <t>event_id</t>
  </si>
  <si>
    <t>report_journal_id</t>
  </si>
  <si>
    <t>ug</t>
  </si>
  <si>
    <t>project</t>
  </si>
  <si>
    <t>district</t>
  </si>
  <si>
    <t>rig</t>
  </si>
  <si>
    <t>well</t>
  </si>
  <si>
    <t>objective</t>
  </si>
  <si>
    <t>path</t>
  </si>
  <si>
    <t>phase</t>
  </si>
  <si>
    <t>event</t>
  </si>
  <si>
    <t>start_date</t>
  </si>
  <si>
    <t>end_date</t>
  </si>
  <si>
    <t>report_date</t>
  </si>
  <si>
    <t>constructive_method</t>
  </si>
  <si>
    <t>stage_complete</t>
  </si>
  <si>
    <t>full_cycle_complete</t>
  </si>
  <si>
    <t>tmd_stage</t>
  </si>
  <si>
    <t>mud_company</t>
  </si>
  <si>
    <t>day_mud_eng</t>
  </si>
  <si>
    <t>night_mud_eng</t>
  </si>
  <si>
    <t>mud_check_time</t>
  </si>
  <si>
    <t>mud_base_type</t>
  </si>
  <si>
    <t>check_tmd</t>
  </si>
  <si>
    <t>sample_location</t>
  </si>
  <si>
    <t>fl_temp</t>
  </si>
  <si>
    <t>density</t>
  </si>
  <si>
    <t>api_wl</t>
  </si>
  <si>
    <t>hthp_wl</t>
  </si>
  <si>
    <t>water_perc</t>
  </si>
  <si>
    <t>oil_perc</t>
  </si>
  <si>
    <t>sol_percorr_perc</t>
  </si>
  <si>
    <t>lgs_perc</t>
  </si>
  <si>
    <t>hgs_perc</t>
  </si>
  <si>
    <t>sand</t>
  </si>
  <si>
    <t>tao_o</t>
  </si>
  <si>
    <t>gels_10_sec</t>
  </si>
  <si>
    <t>gels_10_min</t>
  </si>
  <si>
    <t>gels_30_min</t>
  </si>
  <si>
    <t>pv</t>
  </si>
  <si>
    <t>yp</t>
  </si>
  <si>
    <t>rpm</t>
  </si>
  <si>
    <t>reading</t>
  </si>
  <si>
    <t>power_index_pern</t>
  </si>
  <si>
    <t>consistency_index_perk</t>
  </si>
  <si>
    <t>elec_stab</t>
  </si>
  <si>
    <t>pom</t>
  </si>
  <si>
    <t>wps</t>
  </si>
  <si>
    <t>excess_lime</t>
  </si>
  <si>
    <t>cacl2</t>
  </si>
  <si>
    <t>caom</t>
  </si>
  <si>
    <t>clom</t>
  </si>
  <si>
    <t>mbt</t>
  </si>
  <si>
    <t>ph</t>
  </si>
  <si>
    <t>cl_</t>
  </si>
  <si>
    <t>total_hard</t>
  </si>
  <si>
    <t>ca+</t>
  </si>
  <si>
    <t>k+</t>
  </si>
  <si>
    <t>wellbore_id</t>
  </si>
  <si>
    <t>pais</t>
  </si>
  <si>
    <t>state_province</t>
  </si>
  <si>
    <t>yacimiento</t>
  </si>
  <si>
    <t>rig_name</t>
  </si>
  <si>
    <t>well_name</t>
  </si>
  <si>
    <t>pad</t>
  </si>
  <si>
    <t>wellbore_nro</t>
  </si>
  <si>
    <t>bha_no</t>
  </si>
  <si>
    <t>assembly_name</t>
  </si>
  <si>
    <t>min_string_id</t>
  </si>
  <si>
    <t>date_time_in</t>
  </si>
  <si>
    <t>date_time_out</t>
  </si>
  <si>
    <t>tmd_in</t>
  </si>
  <si>
    <t>tmd_out</t>
  </si>
  <si>
    <t>workstring_purpose</t>
  </si>
  <si>
    <t>left_in_well</t>
  </si>
  <si>
    <t>bha_run_comments</t>
  </si>
  <si>
    <t>item</t>
  </si>
  <si>
    <t>component_type</t>
  </si>
  <si>
    <t>tool_type</t>
  </si>
  <si>
    <t>comp_name</t>
  </si>
  <si>
    <t>description</t>
  </si>
  <si>
    <t>seq_no</t>
  </si>
  <si>
    <t>joints</t>
  </si>
  <si>
    <t>length</t>
  </si>
  <si>
    <t>od</t>
  </si>
  <si>
    <t>id</t>
  </si>
  <si>
    <t>fish_neck_length</t>
  </si>
  <si>
    <t>fish_neck_od</t>
  </si>
  <si>
    <t>serial_no</t>
  </si>
  <si>
    <t>weight</t>
  </si>
  <si>
    <t>pin_box</t>
  </si>
  <si>
    <t>connection_type</t>
  </si>
  <si>
    <t>connection_size</t>
  </si>
  <si>
    <t>grade</t>
  </si>
  <si>
    <t>material</t>
  </si>
  <si>
    <t>days_until_fail</t>
  </si>
  <si>
    <t>failure_class</t>
  </si>
  <si>
    <t>bot_connection_type</t>
  </si>
  <si>
    <t>manufacter</t>
  </si>
  <si>
    <t>conn_length</t>
  </si>
  <si>
    <t>model_no</t>
  </si>
  <si>
    <t>thread_lock</t>
  </si>
  <si>
    <t>capacity</t>
  </si>
  <si>
    <t>closed_end_displacement</t>
  </si>
  <si>
    <t>make_up_torque</t>
  </si>
  <si>
    <t>min_yield_stress</t>
  </si>
  <si>
    <t>youngs_modulus</t>
  </si>
  <si>
    <t>poissons_ratio</t>
  </si>
  <si>
    <t>service_company</t>
  </si>
  <si>
    <t>country</t>
  </si>
  <si>
    <t>state_prov</t>
  </si>
  <si>
    <t>well_common_name</t>
  </si>
  <si>
    <t>purpose</t>
  </si>
  <si>
    <t>event_code</t>
  </si>
  <si>
    <t>contractor</t>
  </si>
  <si>
    <t>job_end_datetime</t>
  </si>
  <si>
    <t>job_type</t>
  </si>
  <si>
    <t>assembly_size</t>
  </si>
  <si>
    <t>string_set_tmd</t>
  </si>
  <si>
    <t>prod_slurry_quality</t>
  </si>
  <si>
    <t>filter_slurry_quality</t>
  </si>
  <si>
    <t>well_criticality</t>
  </si>
  <si>
    <t>no_of_remedial</t>
  </si>
  <si>
    <t>completion_affected</t>
  </si>
  <si>
    <t>poor_quality</t>
  </si>
  <si>
    <t>mts_above_plugcollar</t>
  </si>
  <si>
    <t>job_program</t>
  </si>
  <si>
    <t>arrival_time</t>
  </si>
  <si>
    <t>health_safety_env</t>
  </si>
  <si>
    <t>operational_delay</t>
  </si>
  <si>
    <t>equipment</t>
  </si>
  <si>
    <t>tech_support</t>
  </si>
  <si>
    <t>job_result</t>
  </si>
  <si>
    <t>remedial_cement_required</t>
  </si>
  <si>
    <t>toc_sufficient</t>
  </si>
  <si>
    <t>toc_md</t>
  </si>
  <si>
    <t>md_float</t>
  </si>
  <si>
    <t>comments</t>
  </si>
  <si>
    <t>shoetrack_top_md</t>
  </si>
  <si>
    <t>shoetrack_drill_md</t>
  </si>
  <si>
    <t>test_section_md_base</t>
  </si>
  <si>
    <t>is_tests_complete</t>
  </si>
  <si>
    <t>top_set_shoe</t>
  </si>
  <si>
    <t>top_set_float_collar</t>
  </si>
  <si>
    <t>job_start_date</t>
  </si>
  <si>
    <t>plug_bumped</t>
  </si>
  <si>
    <t>annular_pressure</t>
  </si>
  <si>
    <t>squeeze_objective</t>
  </si>
  <si>
    <t>metodo_evaluacion</t>
  </si>
  <si>
    <t>stage_type</t>
  </si>
  <si>
    <t>annular_flow_after</t>
  </si>
  <si>
    <t>scheduled_service</t>
  </si>
  <si>
    <t>pipe_movement</t>
  </si>
  <si>
    <t>annular_packoff</t>
  </si>
  <si>
    <t>stage_circulation</t>
  </si>
  <si>
    <t>mud_circulation</t>
  </si>
  <si>
    <t>well_uwi</t>
  </si>
  <si>
    <t>cement_job_id</t>
  </si>
  <si>
    <t>cement_stage_id</t>
  </si>
  <si>
    <t>wellbore_no</t>
  </si>
  <si>
    <t>stage_no</t>
  </si>
  <si>
    <t>est_top</t>
  </si>
  <si>
    <t>est_bottom</t>
  </si>
  <si>
    <t>final_pressure</t>
  </si>
  <si>
    <t>pressure_held</t>
  </si>
  <si>
    <t>remarks</t>
  </si>
  <si>
    <t>top_job</t>
  </si>
  <si>
    <t>plug_type</t>
  </si>
  <si>
    <t>squeeze_set_md</t>
  </si>
  <si>
    <t>final_pressure_design</t>
  </si>
  <si>
    <t>pumping_lines_flushed</t>
  </si>
  <si>
    <t>copq</t>
  </si>
  <si>
    <t>bhst</t>
  </si>
  <si>
    <t>bhct</t>
  </si>
  <si>
    <t>well_architecture</t>
  </si>
  <si>
    <t>cementing_strategy</t>
  </si>
  <si>
    <t>frac_toe_sleeve_open</t>
  </si>
  <si>
    <t>contractor_arrival_date</t>
  </si>
  <si>
    <t>tool_decription</t>
  </si>
  <si>
    <t>tool_contractor</t>
  </si>
  <si>
    <t>report_no</t>
  </si>
  <si>
    <t>hole_size</t>
  </si>
  <si>
    <t>pu</t>
  </si>
  <si>
    <t>common_well_name</t>
  </si>
  <si>
    <t>name</t>
  </si>
  <si>
    <t>survey_name</t>
  </si>
  <si>
    <t>md</t>
  </si>
  <si>
    <t>inc</t>
  </si>
  <si>
    <t>azi</t>
  </si>
  <si>
    <t>tvd</t>
  </si>
  <si>
    <t>ns</t>
  </si>
  <si>
    <t>ew</t>
  </si>
  <si>
    <t>dogleg_severity</t>
  </si>
  <si>
    <t>sequence_no</t>
  </si>
  <si>
    <t>effective_date</t>
  </si>
  <si>
    <t>create_date</t>
  </si>
  <si>
    <t>vertical_seccion</t>
  </si>
  <si>
    <t>vertical_section_angle</t>
  </si>
  <si>
    <t>origin_ew</t>
  </si>
  <si>
    <t>origin_ns</t>
  </si>
  <si>
    <t>desplazamiento_vertical</t>
  </si>
  <si>
    <t>survey_tool</t>
  </si>
  <si>
    <t>asset_</t>
  </si>
  <si>
    <t>uwi</t>
  </si>
  <si>
    <t>event_code_complete</t>
  </si>
  <si>
    <t>event_type</t>
  </si>
  <si>
    <t>start_date_date</t>
  </si>
  <si>
    <t>distrito</t>
  </si>
  <si>
    <t>latitude</t>
  </si>
  <si>
    <t>longitude</t>
  </si>
  <si>
    <t>tmd</t>
  </si>
  <si>
    <t>tmd_normalizado</t>
  </si>
  <si>
    <t>hole_section</t>
  </si>
  <si>
    <t>metodo_constructivo_hs</t>
  </si>
  <si>
    <t>assembly_no</t>
  </si>
  <si>
    <t>assembly_md_in_perm</t>
  </si>
  <si>
    <t>assembly_md_out_perm</t>
  </si>
  <si>
    <t>manufacture</t>
  </si>
  <si>
    <t>model</t>
  </si>
  <si>
    <t>comp_type_code</t>
  </si>
  <si>
    <t>run_no</t>
  </si>
  <si>
    <t>bit_size_perin</t>
  </si>
  <si>
    <t>bha_bit_od_perin</t>
  </si>
  <si>
    <t>iadc_code</t>
  </si>
  <si>
    <t>new_used</t>
  </si>
  <si>
    <t>tfa</t>
  </si>
  <si>
    <t>i</t>
  </si>
  <si>
    <t>o</t>
  </si>
  <si>
    <t>dull</t>
  </si>
  <si>
    <t>l</t>
  </si>
  <si>
    <t>b</t>
  </si>
  <si>
    <t>g</t>
  </si>
  <si>
    <t>other_dull</t>
  </si>
  <si>
    <t>reason_pulled_out</t>
  </si>
  <si>
    <t>duration_perhr</t>
  </si>
  <si>
    <t>sumper_drill_progress_perm</t>
  </si>
  <si>
    <t>avg_perrop_perm_hr</t>
  </si>
  <si>
    <t>avgper_rpm_min_perrpm</t>
  </si>
  <si>
    <t>avgper_rpm_max_perrpm</t>
  </si>
  <si>
    <t>avgper_wob_max_perkip</t>
  </si>
  <si>
    <t>avgper_wob_min_perkip</t>
  </si>
  <si>
    <t>avgper_flowrate_pergpm</t>
  </si>
  <si>
    <t>min_rpm_new</t>
  </si>
  <si>
    <t>max_rpm_new</t>
  </si>
  <si>
    <t>min_wob__new</t>
  </si>
  <si>
    <t>max_wob_new</t>
  </si>
  <si>
    <t>cit_pae</t>
  </si>
  <si>
    <t>bom</t>
  </si>
  <si>
    <t>body_material</t>
  </si>
  <si>
    <t>rpm_max_theorical</t>
  </si>
  <si>
    <t>wob_max_theorical</t>
  </si>
  <si>
    <t>cit_blade_no</t>
  </si>
  <si>
    <t>cit_pocket_no</t>
  </si>
  <si>
    <t>cit_jsa</t>
  </si>
  <si>
    <t>cit_total_cutter_no</t>
  </si>
  <si>
    <t>cit_primary_cutter_no</t>
  </si>
  <si>
    <t>cit_primary_cutter_size</t>
  </si>
  <si>
    <t>cit_backup_cutter_no</t>
  </si>
  <si>
    <t>cit_backup_cutter_size</t>
  </si>
  <si>
    <t>cit_adv</t>
  </si>
  <si>
    <t>cit_total_diamond_volume</t>
  </si>
  <si>
    <t>cit_cutter_technology_type</t>
  </si>
  <si>
    <t>cit_main_cutter_type</t>
  </si>
  <si>
    <t>cit_leaching_depth</t>
  </si>
  <si>
    <t>cit_bevel_type</t>
  </si>
  <si>
    <t>cit_bevel_length</t>
  </si>
  <si>
    <t>cit_cutter_layout_type</t>
  </si>
  <si>
    <t>cit_cutter_zone_1_no</t>
  </si>
  <si>
    <t>cit_cutter_zone_2_no</t>
  </si>
  <si>
    <t>cit_cutter_zone_3_no</t>
  </si>
  <si>
    <t>cit_cutter_zone_4_no</t>
  </si>
  <si>
    <t>cit_zone_1_br</t>
  </si>
  <si>
    <t>cit_zone_2_br</t>
  </si>
  <si>
    <t>cit_zone_3_br</t>
  </si>
  <si>
    <t>cit_zone_4_br</t>
  </si>
  <si>
    <t>cit_nose_radial_position</t>
  </si>
  <si>
    <t>cit_cone_angle</t>
  </si>
  <si>
    <t>cit_cone_depth</t>
  </si>
  <si>
    <t>cit_blade_spiral_angle</t>
  </si>
  <si>
    <t>cit_blade_height</t>
  </si>
  <si>
    <t>cit_active_gage_height</t>
  </si>
  <si>
    <t>cit_make_up_length</t>
  </si>
  <si>
    <t>cit_backup_exposure</t>
  </si>
  <si>
    <t>cit_gauge_pad_type</t>
  </si>
  <si>
    <t>cit_gauge_pad_length</t>
  </si>
  <si>
    <t>cit_gauge_pad_width</t>
  </si>
  <si>
    <t>cit_gauge_pad_geometry</t>
  </si>
  <si>
    <t>cit_gauge_pad_angle</t>
  </si>
  <si>
    <t>cit_cone_no</t>
  </si>
  <si>
    <t>cit_total_teeth_no</t>
  </si>
  <si>
    <t>cit_total_insert_no</t>
  </si>
  <si>
    <t>cit_outher_insert_teeth_rows_count</t>
  </si>
  <si>
    <t>cit_inner_insert_teeth_rows_count</t>
  </si>
  <si>
    <t>cit_outer_insert_grade</t>
  </si>
  <si>
    <t>cit_inner_insert_grade</t>
  </si>
  <si>
    <t>cit_outer_insert_shape_geo</t>
  </si>
  <si>
    <t>cit_inner_insert_shape_geo</t>
  </si>
  <si>
    <t>cit_outer_insert_length</t>
  </si>
  <si>
    <t>cit_inner_insert_length</t>
  </si>
  <si>
    <t>cit_seal_type</t>
  </si>
  <si>
    <t>cit_seal_material_</t>
  </si>
  <si>
    <t>cit_seal_max_temp</t>
  </si>
  <si>
    <t>cit_tooth_hardfacing_type</t>
  </si>
  <si>
    <t>cit_heel_protection_type</t>
  </si>
  <si>
    <t>cit_leg_protection_type</t>
  </si>
  <si>
    <t>asset</t>
  </si>
  <si>
    <t>hole_section_startdate</t>
  </si>
  <si>
    <t>hole_section_enddate</t>
  </si>
  <si>
    <t>assembly_id</t>
  </si>
  <si>
    <t>assembly_comp_id</t>
  </si>
  <si>
    <t>section_type</t>
  </si>
  <si>
    <t>size</t>
  </si>
  <si>
    <t>top_set</t>
  </si>
  <si>
    <t>threads</t>
  </si>
  <si>
    <t>max_od</t>
  </si>
  <si>
    <t>min_id</t>
  </si>
  <si>
    <t>drift_id</t>
  </si>
  <si>
    <t>manufacturer</t>
  </si>
  <si>
    <t>condition</t>
  </si>
  <si>
    <t>primary_failure</t>
  </si>
  <si>
    <t>secondary_failure</t>
  </si>
  <si>
    <t>closed_end_displace</t>
  </si>
  <si>
    <t>datum_elevation</t>
  </si>
  <si>
    <t>casing_id</t>
  </si>
  <si>
    <t>located_inside</t>
  </si>
  <si>
    <t>activity_phase</t>
  </si>
  <si>
    <t>depth_calc_top_to_base</t>
  </si>
  <si>
    <t>top_at</t>
  </si>
  <si>
    <t>tmd_correction</t>
  </si>
  <si>
    <t>tvd_assembly_top</t>
  </si>
  <si>
    <t>liner_overlap</t>
  </si>
  <si>
    <t>assembly_length</t>
  </si>
  <si>
    <t>md_landed</t>
  </si>
  <si>
    <t>top_at_csh</t>
  </si>
  <si>
    <t>top_at_fcl</t>
  </si>
  <si>
    <t>tvd_toc</t>
  </si>
  <si>
    <t>md_program</t>
  </si>
  <si>
    <t>install_date</t>
  </si>
  <si>
    <t>date_time_landed</t>
  </si>
  <si>
    <t>landed_weight</t>
  </si>
  <si>
    <t>weight_in_slips</t>
  </si>
  <si>
    <t>max_hole_angle</t>
  </si>
  <si>
    <t>liner</t>
  </si>
  <si>
    <t>fluid_lost_while_run_assem</t>
  </si>
  <si>
    <t>hours_circulated</t>
  </si>
  <si>
    <t>fluid_density_shoe</t>
  </si>
  <si>
    <t>flange_manufacturer</t>
  </si>
  <si>
    <t>flange_model</t>
  </si>
  <si>
    <t>hanger_type</t>
  </si>
  <si>
    <t>packoff_model</t>
  </si>
  <si>
    <t>top_hub</t>
  </si>
  <si>
    <t>top_flange</t>
  </si>
  <si>
    <t>bottom_hub</t>
  </si>
  <si>
    <t>bottom_flange</t>
  </si>
  <si>
    <t>create_user</t>
  </si>
  <si>
    <t>last_update_user</t>
  </si>
  <si>
    <t>last_update_date</t>
  </si>
  <si>
    <t>section</t>
  </si>
  <si>
    <t>status_install_date</t>
  </si>
  <si>
    <t>status_pulled_date</t>
  </si>
  <si>
    <t>date_report</t>
  </si>
  <si>
    <t>cement_company</t>
  </si>
  <si>
    <t>contractor_arrival</t>
  </si>
  <si>
    <t>cementer</t>
  </si>
  <si>
    <t>job_start_date_time</t>
  </si>
  <si>
    <t>job_end_date_time</t>
  </si>
  <si>
    <t>woc_time</t>
  </si>
  <si>
    <t>assembly</t>
  </si>
  <si>
    <t>time_rotating_started</t>
  </si>
  <si>
    <t>time_rotating_ended</t>
  </si>
  <si>
    <t>initial_rotating_torque</t>
  </si>
  <si>
    <t>avg_rotating_torque</t>
  </si>
  <si>
    <t>max_rotating_torque</t>
  </si>
  <si>
    <t>time_reciprocating_started</t>
  </si>
  <si>
    <t>time_reciprocating_ended</t>
  </si>
  <si>
    <t>reciprocating_drag_up</t>
  </si>
  <si>
    <t>reciprocating_drag_down</t>
  </si>
  <si>
    <t>reciprocating_rate</t>
  </si>
  <si>
    <t>reciprocating_stroke_length</t>
  </si>
  <si>
    <t>test_pressure</t>
  </si>
  <si>
    <t>test_duration</t>
  </si>
  <si>
    <t>squeeze_type</t>
  </si>
  <si>
    <t>squeeze_date</t>
  </si>
  <si>
    <t>top_plug_tmd</t>
  </si>
  <si>
    <t>bottom_plug_tmd</t>
  </si>
  <si>
    <t>drilled_out</t>
  </si>
  <si>
    <t>drilled_out_date</t>
  </si>
  <si>
    <t>initial_preassure</t>
  </si>
  <si>
    <t>final_preassure</t>
  </si>
  <si>
    <t>toc</t>
  </si>
  <si>
    <t>volume_pumped</t>
  </si>
  <si>
    <t>rate</t>
  </si>
  <si>
    <t>slurry_class</t>
  </si>
  <si>
    <t>cbl_toc</t>
  </si>
  <si>
    <t>top_plug</t>
  </si>
  <si>
    <t>bottom_plug</t>
  </si>
  <si>
    <t>float_held</t>
  </si>
  <si>
    <t>shaker_clean</t>
  </si>
  <si>
    <t>pressure_stable</t>
  </si>
  <si>
    <t>mud_density_inout_equal</t>
  </si>
  <si>
    <t>cement_through_bit</t>
  </si>
  <si>
    <t>circulate_prior</t>
  </si>
  <si>
    <t>time_without_circulation</t>
  </si>
  <si>
    <t>mud_circ_rate</t>
  </si>
  <si>
    <t>mud_circ_press</t>
  </si>
  <si>
    <t>intermediate_circulation</t>
  </si>
  <si>
    <t>max_disp_rate</t>
  </si>
  <si>
    <t>final_rate</t>
  </si>
  <si>
    <t>total_mud_lost</t>
  </si>
  <si>
    <t>equilibrium_volume_design</t>
  </si>
  <si>
    <t>annular_slump</t>
  </si>
  <si>
    <t>pressure_bumped</t>
  </si>
  <si>
    <t>pressure_left_on</t>
  </si>
  <si>
    <t>plug_bumped_date</t>
  </si>
  <si>
    <t>shallow_gas_pot_influx</t>
  </si>
  <si>
    <t>shallow_water_pot_influx</t>
  </si>
  <si>
    <t>injection_water_pot_influx</t>
  </si>
  <si>
    <t>lost_circulation_zones</t>
  </si>
  <si>
    <t>annular_packoff_pot</t>
  </si>
  <si>
    <t>bh_static_temp</t>
  </si>
  <si>
    <t>bh_circ_temp</t>
  </si>
  <si>
    <t>stg_vol_pumped_spacers_to_surf</t>
  </si>
  <si>
    <t>vol_reversed_after_plug_down</t>
  </si>
  <si>
    <t>cbl_run</t>
  </si>
  <si>
    <t>cbl_tool</t>
  </si>
  <si>
    <t>cbl_press</t>
  </si>
  <si>
    <t>production_zone_top_md</t>
  </si>
  <si>
    <t>mts_above_plug_collar</t>
  </si>
  <si>
    <t>fit_lot</t>
  </si>
  <si>
    <t>shoe_test_press</t>
  </si>
  <si>
    <t>open_hole_lenght</t>
  </si>
  <si>
    <t>nro_remedial</t>
  </si>
  <si>
    <t>log_id</t>
  </si>
  <si>
    <t>log_interval_id</t>
  </si>
  <si>
    <t>service</t>
  </si>
  <si>
    <t>top</t>
  </si>
  <si>
    <t>bottom</t>
  </si>
  <si>
    <t>interval_logged</t>
  </si>
  <si>
    <t>rig_up</t>
  </si>
  <si>
    <t>run_in</t>
  </si>
  <si>
    <t>sonde_table</t>
  </si>
  <si>
    <t>rig_down</t>
  </si>
  <si>
    <t>lost_time_logging</t>
  </si>
  <si>
    <t>total_run_time</t>
  </si>
  <si>
    <t>bh_temp</t>
  </si>
  <si>
    <t>rig_name_and_number</t>
  </si>
  <si>
    <t>longitud</t>
  </si>
  <si>
    <t>metodo_constructivo</t>
  </si>
  <si>
    <t>event_code_norm</t>
  </si>
  <si>
    <t>end_status</t>
  </si>
  <si>
    <t>calificacion_calidad</t>
  </si>
  <si>
    <t>star_date</t>
  </si>
  <si>
    <t>start_service</t>
  </si>
  <si>
    <t>finish_service</t>
  </si>
  <si>
    <t>job_reason</t>
  </si>
  <si>
    <t>logging_objective</t>
  </si>
  <si>
    <t>lost_time_downhole_failures</t>
  </si>
  <si>
    <t>lost_time_for_late_contractor</t>
  </si>
  <si>
    <t>lost_time_surface_failures</t>
  </si>
  <si>
    <t>no_cores_accepted</t>
  </si>
  <si>
    <t>no_cores_lost_in_hole</t>
  </si>
  <si>
    <t>no_cores_recovered</t>
  </si>
  <si>
    <t>no_cores_requested</t>
  </si>
  <si>
    <t>no_of_no_entry_test</t>
  </si>
  <si>
    <t>no_of_pressure_attempts</t>
  </si>
  <si>
    <t>no_of_succesful_test</t>
  </si>
  <si>
    <t>supervisor</t>
  </si>
  <si>
    <t>sonde_at_bottom</t>
  </si>
  <si>
    <t>bht</t>
  </si>
  <si>
    <t>superintendent</t>
  </si>
  <si>
    <t>arrive_time</t>
  </si>
  <si>
    <t>no_of_requested_pressure_test</t>
  </si>
  <si>
    <t>no_of_priority_test</t>
  </si>
  <si>
    <t>no_of_successful_test_perok+no_entry+no_stabilization</t>
  </si>
  <si>
    <t>winch_tension_capacity</t>
  </si>
  <si>
    <t>cable_breaking_strength</t>
  </si>
  <si>
    <t>weak_point_type</t>
  </si>
  <si>
    <t>weak_point_strength</t>
  </si>
  <si>
    <t>set_up</t>
  </si>
  <si>
    <t>set_up_depth</t>
  </si>
  <si>
    <t>max_tension</t>
  </si>
  <si>
    <t>max_tension_depth</t>
  </si>
  <si>
    <t>attachment_id</t>
  </si>
  <si>
    <t>attachment_journal_id</t>
  </si>
  <si>
    <t>attachment_name</t>
  </si>
  <si>
    <t>attachment</t>
  </si>
  <si>
    <t>Métricas del Modelo/Producto - Lakehouse y/o Data Preparation</t>
  </si>
  <si>
    <t>Nombre Métrica</t>
  </si>
  <si>
    <t>Tabla destino</t>
  </si>
  <si>
    <t>Fórmula de cálculo</t>
  </si>
  <si>
    <t>Descripción funcional</t>
  </si>
  <si>
    <t>Cant Decimales</t>
  </si>
  <si>
    <t>Modelo/Producto</t>
  </si>
  <si>
    <t>Nombre del Producto</t>
  </si>
  <si>
    <t>xxx</t>
  </si>
  <si>
    <t>Producto</t>
  </si>
  <si>
    <t>Informe Secretaria Drilling</t>
  </si>
  <si>
    <t/>
  </si>
  <si>
    <t>@</t>
  </si>
  <si>
    <t>Detalle Interfaces a Bucket RAW</t>
  </si>
  <si>
    <t>Fuente</t>
  </si>
  <si>
    <t>Nro. Campo</t>
  </si>
  <si>
    <t>Ingesta?</t>
  </si>
  <si>
    <t>Nro. Ingesta</t>
  </si>
  <si>
    <t>Campo</t>
  </si>
  <si>
    <t>Tipo de Dato en Fuente</t>
  </si>
  <si>
    <t>Tipo de Dato en RAW</t>
  </si>
  <si>
    <t>Descripción</t>
  </si>
  <si>
    <t>nombre_modelado</t>
  </si>
  <si>
    <t>Primary Key</t>
  </si>
  <si>
    <t>clave foranea</t>
  </si>
  <si>
    <t>Datos segurizados/ sensibles /Personal</t>
  </si>
  <si>
    <t>Ofuscados / Encriptados / Enmascarados</t>
  </si>
  <si>
    <t>OpenWells</t>
  </si>
  <si>
    <t>NO</t>
  </si>
  <si>
    <t> </t>
  </si>
  <si>
    <t xml:space="preserve">Pais </t>
  </si>
  <si>
    <t>nvarchar2(30)</t>
  </si>
  <si>
    <t>ARGENTINA</t>
  </si>
  <si>
    <t xml:space="preserve">País </t>
  </si>
  <si>
    <t>Revisar</t>
  </si>
  <si>
    <t xml:space="preserve">State/Province </t>
  </si>
  <si>
    <t>nvarchar2(40)</t>
  </si>
  <si>
    <t>CHUBUT</t>
  </si>
  <si>
    <t xml:space="preserve">Provincia </t>
  </si>
  <si>
    <t>state/province</t>
  </si>
  <si>
    <t xml:space="preserve">UG </t>
  </si>
  <si>
    <t>nvarchar2(50)</t>
  </si>
  <si>
    <t>GSJ</t>
  </si>
  <si>
    <t xml:space="preserve">Unidad de Gestión </t>
  </si>
  <si>
    <t xml:space="preserve">Yacimiento </t>
  </si>
  <si>
    <t>ZORRO</t>
  </si>
  <si>
    <t xml:space="preserve">Nombre del Yacimiento </t>
  </si>
  <si>
    <t xml:space="preserve">Rig Name </t>
  </si>
  <si>
    <t>nvarchar2(60)</t>
  </si>
  <si>
    <t>VVR-51</t>
  </si>
  <si>
    <t xml:space="preserve">Nombre del Equipo de Perforación </t>
  </si>
  <si>
    <t>rig name</t>
  </si>
  <si>
    <t>SI</t>
  </si>
  <si>
    <t xml:space="preserve">Well Name </t>
  </si>
  <si>
    <t>CASE-514(h)</t>
  </si>
  <si>
    <t xml:space="preserve">Nombre del Pozo </t>
  </si>
  <si>
    <t>well name</t>
  </si>
  <si>
    <t>A futuro reemplazar por MAE de Pozos</t>
  </si>
  <si>
    <t xml:space="preserve">Event Code </t>
  </si>
  <si>
    <t>nvarchar2(20)</t>
  </si>
  <si>
    <t>DON</t>
  </si>
  <si>
    <t xml:space="preserve">Código del Evento (MOB, DON, DOF ó RON). En el caso de existir más de un Evento para el pozo (por ej: MOB y DON) se toma el último, es decir el evento con Time Summary de fecha mayor </t>
  </si>
  <si>
    <t>Operaciones de Pozo</t>
  </si>
  <si>
    <t>event code</t>
  </si>
  <si>
    <t xml:space="preserve">End Date </t>
  </si>
  <si>
    <t>date</t>
  </si>
  <si>
    <t>8/21/2019</t>
  </si>
  <si>
    <t xml:space="preserve">Fecha de Fin de los eventos (la que sea mayor) </t>
  </si>
  <si>
    <t>end date</t>
  </si>
  <si>
    <t xml:space="preserve">End Status </t>
  </si>
  <si>
    <t>ACOMPLISHED</t>
  </si>
  <si>
    <t xml:space="preserve">Objetivo Cumplido del evento </t>
  </si>
  <si>
    <t>end status</t>
  </si>
  <si>
    <t xml:space="preserve">Stage Completed </t>
  </si>
  <si>
    <t>nvarchar2(16)</t>
  </si>
  <si>
    <t>YES</t>
  </si>
  <si>
    <t xml:space="preserve">Indica con un YES si la Etapa (Perforación) está completada </t>
  </si>
  <si>
    <t>stage completed</t>
  </si>
  <si>
    <t xml:space="preserve">Constructive Method </t>
  </si>
  <si>
    <t>nvarchar2(255)</t>
  </si>
  <si>
    <t>CONV</t>
  </si>
  <si>
    <t xml:space="preserve">Método Constructivo </t>
  </si>
  <si>
    <t>constructive method</t>
  </si>
  <si>
    <t xml:space="preserve">Well Categorization </t>
  </si>
  <si>
    <t>TO IMPROVE</t>
  </si>
  <si>
    <t xml:space="preserve">Categorización de Pozo definido por el sector DRILLING TECHNOLOGY &amp; QUALITY para cada evento </t>
  </si>
  <si>
    <t>well categorization</t>
  </si>
  <si>
    <t xml:space="preserve">DTM_V20 </t>
  </si>
  <si>
    <t>number</t>
  </si>
  <si>
    <t>Cantidad de tiempo de movilización que se utilizan para ajustar el plan real. (días)</t>
  </si>
  <si>
    <t>dtm_v20</t>
  </si>
  <si>
    <t xml:space="preserve">DTM_V30 </t>
  </si>
  <si>
    <t>Cantidad de tiempo de movilización planificada. (días)</t>
  </si>
  <si>
    <t>dtm_v30</t>
  </si>
  <si>
    <t xml:space="preserve">DTM_REAL </t>
  </si>
  <si>
    <t>Sumatoria de todas las horas del Time Summary del evento de tipo MOB y objetivo MOBILIZATION (MOB INICIALES Y DE MOB ABAJO)</t>
  </si>
  <si>
    <t>dtm_real</t>
  </si>
  <si>
    <t xml:space="preserve">SP-PD_V20 </t>
  </si>
  <si>
    <t>Tiempo que se utiizan para ajustar el plan real V20</t>
  </si>
  <si>
    <t>sp-pd_v20</t>
  </si>
  <si>
    <t xml:space="preserve">SP-PD_V30 </t>
  </si>
  <si>
    <t>0.27</t>
  </si>
  <si>
    <t>Tiempo Planificado V30</t>
  </si>
  <si>
    <t>sp-pd_v30</t>
  </si>
  <si>
    <t xml:space="preserve">SP-PD_REAL </t>
  </si>
  <si>
    <t>1.58</t>
  </si>
  <si>
    <t>Sumatoria de todas las horas del Time Summary del evento de tipo DON, DOF, RON, ROF</t>
  </si>
  <si>
    <t>sp-pd_real</t>
  </si>
  <si>
    <t xml:space="preserve">NPT_REAL </t>
  </si>
  <si>
    <t>0.04</t>
  </si>
  <si>
    <t xml:space="preserve">Hrs DTM NPT + Hrs Perf NPT </t>
  </si>
  <si>
    <t>npt_real</t>
  </si>
  <si>
    <t xml:space="preserve">Authorized TMD (V20) </t>
  </si>
  <si>
    <t xml:space="preserve">Toma el dato correspondiente de la ventana de propiedades del Evento </t>
  </si>
  <si>
    <t>authorized tmd (v20)</t>
  </si>
  <si>
    <t xml:space="preserve">Authorized TMD (V30) </t>
  </si>
  <si>
    <t xml:space="preserve">Profundidad definida por programa. El valor se expresa en metros, de acuerdo al nivel de referencia definido por default en el pozo. </t>
  </si>
  <si>
    <t>authorized tmd (v30)</t>
  </si>
  <si>
    <t xml:space="preserve">TMD_REAL </t>
  </si>
  <si>
    <t xml:space="preserve">Profundidad alcanzada al cierre del parte diario. El valor se expresa en metros, de acuerdo al nivel de referencia definido por default en el pozo. </t>
  </si>
  <si>
    <t>tmd_real</t>
  </si>
  <si>
    <t xml:space="preserve">TMD_NORM </t>
  </si>
  <si>
    <t>Profundidad planificada. El valor se expresa en metros, de acuerdo al nivel de referencia definido por default en el pozo.</t>
  </si>
  <si>
    <t>tmd_norm</t>
  </si>
  <si>
    <t xml:space="preserve">PURPOSE </t>
  </si>
  <si>
    <t>PRODUCTOR OIL - PRIMARIA</t>
  </si>
  <si>
    <t xml:space="preserve">Day WSL </t>
  </si>
  <si>
    <t>BAHAMONDE, PABLO</t>
  </si>
  <si>
    <t xml:space="preserve">Nombre del Co. Man durante el turno diurno del parte diario </t>
  </si>
  <si>
    <t>day wsl</t>
  </si>
  <si>
    <t xml:space="preserve">Night WSL </t>
  </si>
  <si>
    <t>COGGIOLA, LUCIO</t>
  </si>
  <si>
    <t xml:space="preserve">Nombre del Co. Man durante el turno nocturno del parte diario </t>
  </si>
  <si>
    <t>night wsl</t>
  </si>
  <si>
    <t xml:space="preserve">Superintendent </t>
  </si>
  <si>
    <t>SALINAS, DIEGO</t>
  </si>
  <si>
    <t xml:space="preserve">Nombre del Superintendente </t>
  </si>
  <si>
    <t xml:space="preserve">Engineer </t>
  </si>
  <si>
    <t>SASU, LUIS</t>
  </si>
  <si>
    <t xml:space="preserve">Nombre del Ingeniero </t>
  </si>
  <si>
    <t>engineer</t>
  </si>
  <si>
    <t xml:space="preserve">Constructive Method - COND </t>
  </si>
  <si>
    <t xml:space="preserve">Método constructivo asociado a la sección (Hole Section) Conductor </t>
  </si>
  <si>
    <t>constructive method - cond</t>
  </si>
  <si>
    <t xml:space="preserve">Constructive Method - SURF </t>
  </si>
  <si>
    <t xml:space="preserve">Método constructivo asociado a la sección (Hole Section) Superficie/Guía </t>
  </si>
  <si>
    <t>constructive method - surf</t>
  </si>
  <si>
    <t xml:space="preserve">Constructive Method - INT </t>
  </si>
  <si>
    <t xml:space="preserve">Método constructivo asociado a la sección (Hole Section) Intermedia </t>
  </si>
  <si>
    <t>constructive method - int</t>
  </si>
  <si>
    <t xml:space="preserve">Constructive Method - PROD </t>
  </si>
  <si>
    <t xml:space="preserve">Método constructivo asociado a la sección (Hole Section) Producción/Aislación. En este caso busca no el mayor por orden Alfabetico sino por orden de fechas la más reciente cuando hay casos en que hay más de un método constructivo.   </t>
  </si>
  <si>
    <t>constructive method - prod</t>
  </si>
  <si>
    <t xml:space="preserve">Objective </t>
  </si>
  <si>
    <t>DESARROLLO</t>
  </si>
  <si>
    <t xml:space="preserve">Objetivo del Evento </t>
  </si>
  <si>
    <t xml:space="preserve">Path </t>
  </si>
  <si>
    <t>VERTICAL</t>
  </si>
  <si>
    <t>Trayectoria del pozo</t>
  </si>
  <si>
    <t xml:space="preserve">Depth </t>
  </si>
  <si>
    <t>nvarchar2(32)</t>
  </si>
  <si>
    <t>2201 m - 2500 m</t>
  </si>
  <si>
    <t>Profundidad del pozo</t>
  </si>
  <si>
    <t>depth</t>
  </si>
  <si>
    <t xml:space="preserve">Plan Lateral Length </t>
  </si>
  <si>
    <t>Longitud lateral planificada.</t>
  </si>
  <si>
    <t>plan lateral length</t>
  </si>
  <si>
    <t xml:space="preserve">Real Lateral Length </t>
  </si>
  <si>
    <t>Longitud lateral real, activity_class 'DRILHC</t>
  </si>
  <si>
    <t>real lateral length</t>
  </si>
  <si>
    <t xml:space="preserve">Main Reason </t>
  </si>
  <si>
    <t>TIME DEVIATION</t>
  </si>
  <si>
    <t>Categorización del pozo</t>
  </si>
  <si>
    <t>main reason</t>
  </si>
  <si>
    <t xml:space="preserve">INIT/DES DTM REAL </t>
  </si>
  <si>
    <t>22.26</t>
  </si>
  <si>
    <t xml:space="preserve">Sumatoria de todas las horas del Time Summary del evento de tipo MOB y objetivo INITIAL MOBILIZATION o DESMOBILIZATION </t>
  </si>
  <si>
    <t>init/des dtm real</t>
  </si>
  <si>
    <t xml:space="preserve">INIT/DES DTM NPT </t>
  </si>
  <si>
    <t xml:space="preserve">Sumatoria de las horas Code=N o X del Time Summary del evento de tipo MOB y objetivo INITIAL MOBILIZATION o DESMOBILIZATION </t>
  </si>
  <si>
    <t>init/des dtm npt</t>
  </si>
  <si>
    <t xml:space="preserve">NPT PERF REAL </t>
  </si>
  <si>
    <t xml:space="preserve">Sumatoria de todas las horas del Time Summary del evento de tipo DON, DOF, RON, ROF filtrando además por Code=N (NPT) </t>
  </si>
  <si>
    <t>npt perf real</t>
  </si>
  <si>
    <t xml:space="preserve">NPT DTM REAL </t>
  </si>
  <si>
    <t>0.08</t>
  </si>
  <si>
    <t xml:space="preserve">Sumatoria de las horas Code=N o X del Time Summary del evento de tipo MOB y objetivo MOBILIZATION </t>
  </si>
  <si>
    <t>npt dtm real</t>
  </si>
  <si>
    <t xml:space="preserve">Rig Move Distance </t>
  </si>
  <si>
    <t xml:space="preserve"> Distancia que se debe movilizar el rig desde op. anterior</t>
  </si>
  <si>
    <t>rig move distance</t>
  </si>
  <si>
    <t xml:space="preserve">Start Date </t>
  </si>
  <si>
    <t xml:space="preserve">Fecha de Inicio del DTM/Perforación (la que sea menor) </t>
  </si>
  <si>
    <t>start date</t>
  </si>
  <si>
    <t xml:space="preserve">Event Objective </t>
  </si>
  <si>
    <t>event objective</t>
  </si>
  <si>
    <t xml:space="preserve">ILT Total </t>
  </si>
  <si>
    <t>Cálculo de Hrs ILT diarias, de acuerdo al siguiente criterio: Sumatoria de Tiempo Perdido Invisible, IN 'ALL Phase'</t>
  </si>
  <si>
    <t>ilt total</t>
  </si>
  <si>
    <t xml:space="preserve">ILT DTM Total </t>
  </si>
  <si>
    <t>ILT Total del evento (días)Para todos los puntos de programa ejecutados, de determina la diferencia positiva entre las Hrs Productivas (P o C) y las Hrs Programadas del paso.</t>
  </si>
  <si>
    <t>ilt dtm total</t>
  </si>
  <si>
    <t>COND Size (in)</t>
  </si>
  <si>
    <t>Tamaño de Phase 'CONDUCTOR'</t>
  </si>
  <si>
    <t>cond size (in)</t>
  </si>
  <si>
    <t>SURF Size (in)</t>
  </si>
  <si>
    <t>Tamaño de Phase 'SURFACE CASING'</t>
  </si>
  <si>
    <t>surf size (in)</t>
  </si>
  <si>
    <t>INT 1 Size (in)</t>
  </si>
  <si>
    <t>Tamaño de Phase 'INTERMEDIATE CASING 1'</t>
  </si>
  <si>
    <t>int 1 size (in)</t>
  </si>
  <si>
    <t>INT 2 Size (in)</t>
  </si>
  <si>
    <t>Tamaño de Phase 'INTERMEDIATE CASING 2'</t>
  </si>
  <si>
    <t>int 2 size (in)</t>
  </si>
  <si>
    <t>INT 3 Size (in)</t>
  </si>
  <si>
    <t>Tamaño de Phase 'INTERMEDIATE CASING 3'</t>
  </si>
  <si>
    <t>int 3 size (in)</t>
  </si>
  <si>
    <t>PROD 1 Size (in)</t>
  </si>
  <si>
    <t>Tamaño de Phase 'PRODUCTION CASING 1'</t>
  </si>
  <si>
    <t>prod 1 size (in)</t>
  </si>
  <si>
    <t>PROD 2 Size (in)</t>
  </si>
  <si>
    <t>Tamaño de Phase 'PRODUCTION CASING 2'</t>
  </si>
  <si>
    <t>prod 2 size (in)</t>
  </si>
  <si>
    <t>PROD 3 Size (in)</t>
  </si>
  <si>
    <t>Tamaño de Phase 'PRODUCTION CASING 3'</t>
  </si>
  <si>
    <t>prod 3 size (in)</t>
  </si>
  <si>
    <t>COND Assembly Length (m)</t>
  </si>
  <si>
    <t>Largo del ensamble Phase  'CONDUCTOR'</t>
  </si>
  <si>
    <t>cond assembly length (m)</t>
  </si>
  <si>
    <t>SURF Assembly Length (m)</t>
  </si>
  <si>
    <t>Largo del ensamble Phase 'SURFACE CASING'</t>
  </si>
  <si>
    <t>surf assembly length (m)</t>
  </si>
  <si>
    <t>INT 1 Assembly Length (m)</t>
  </si>
  <si>
    <t>Largo del ensamble Phase   'INTERMEDIATE CASING 1'</t>
  </si>
  <si>
    <t>int 1 assembly length (m)</t>
  </si>
  <si>
    <t>INT 2 Assembly Length (m)</t>
  </si>
  <si>
    <t>Largo del ensamble Phase   'INTERMEDIATE CASING 2'</t>
  </si>
  <si>
    <t>int 2 assembly length (m)</t>
  </si>
  <si>
    <t>INT 3 Assembly Length (m)</t>
  </si>
  <si>
    <t>Largo del ensamble Phase   'INTERMEDIATE CASING 3'</t>
  </si>
  <si>
    <t>int 3 assembly length (m)</t>
  </si>
  <si>
    <t>PROD 1 Assembly Length (m)</t>
  </si>
  <si>
    <t>Largo del ensamble Phase  'PRODUCTION CASING 1'</t>
  </si>
  <si>
    <t>prod 1 assembly length (m)</t>
  </si>
  <si>
    <t>PROD 2 Assembly Length (m)</t>
  </si>
  <si>
    <t>Largo del ensamble Phase  'PRODUCTION CASING 2'</t>
  </si>
  <si>
    <t>prod 2 assembly length (m)</t>
  </si>
  <si>
    <t>PROD 3 Assembly Length (m)</t>
  </si>
  <si>
    <t>Largo del ensamble Phase  'PRODUCTION CASING 3'</t>
  </si>
  <si>
    <t>prod 3 assembly length (m)</t>
  </si>
  <si>
    <t>COND Joints</t>
  </si>
  <si>
    <t>Número de uniones Phase  'CONDUCTOR'</t>
  </si>
  <si>
    <t>cond joints</t>
  </si>
  <si>
    <t>SURF Joints</t>
  </si>
  <si>
    <t>Número de uniones Phase  'SURFACE CASING'</t>
  </si>
  <si>
    <t>surf joints</t>
  </si>
  <si>
    <t>INT 1 Joints</t>
  </si>
  <si>
    <t>Número de uniones Phase  'INTERMEDIATE CASING 1'</t>
  </si>
  <si>
    <t>int 1 joints</t>
  </si>
  <si>
    <t>INT 2 Joints</t>
  </si>
  <si>
    <t>Número de uniones Phase  'INTERMEDIATE CASING 2'</t>
  </si>
  <si>
    <t>int 2 joints</t>
  </si>
  <si>
    <t>INT 3 Joints</t>
  </si>
  <si>
    <t>Número de uniones Phase  'INTERMEDIATE CASING 3'</t>
  </si>
  <si>
    <t>int 3 joints</t>
  </si>
  <si>
    <t>PROD 1 Joints</t>
  </si>
  <si>
    <t>Número de uniones Phase  'PRODUCTION CASING 1'</t>
  </si>
  <si>
    <t>prod 1 joints</t>
  </si>
  <si>
    <t>PROD 2 Joints</t>
  </si>
  <si>
    <t>Número de uniones Phase  'PRODUCTION CASING 2'</t>
  </si>
  <si>
    <t>prod 2 joints</t>
  </si>
  <si>
    <t>PROD 3 Joints</t>
  </si>
  <si>
    <t>Número de uniones Phase  'PRODUCTION CASING 3'</t>
  </si>
  <si>
    <t>prod 3 joints</t>
  </si>
  <si>
    <t>nvarchar2(80)</t>
  </si>
  <si>
    <t>Identificador único del Pozo</t>
  </si>
  <si>
    <t>char(5)</t>
  </si>
  <si>
    <t>Identificador del evento</t>
  </si>
  <si>
    <t xml:space="preserve">Main Cause </t>
  </si>
  <si>
    <t xml:space="preserve">Tipo de causa  </t>
  </si>
  <si>
    <t>main cause</t>
  </si>
  <si>
    <t xml:space="preserve">Total Lateral Assembled </t>
  </si>
  <si>
    <t>Sumatoria total de emsamblajes, activity_class 'DRILHL</t>
  </si>
  <si>
    <t>total lateral assembled</t>
  </si>
  <si>
    <t xml:space="preserve">TMD Assembled </t>
  </si>
  <si>
    <t>Total Measured Depth (Es la profundidad total en logitud desarrollada)</t>
  </si>
  <si>
    <t>tmd assembled</t>
  </si>
  <si>
    <t xml:space="preserve">Well ID </t>
  </si>
  <si>
    <t>char(10)</t>
  </si>
  <si>
    <t xml:space="preserve">Identificador único del pozo (OW) </t>
  </si>
  <si>
    <t>well id</t>
  </si>
  <si>
    <t xml:space="preserve">Planner </t>
  </si>
  <si>
    <t xml:space="preserve">Nombre del responsable del plan </t>
  </si>
  <si>
    <t>planner</t>
  </si>
  <si>
    <t>TOTAL_OPE_CERT</t>
  </si>
  <si>
    <t>float(126)</t>
  </si>
  <si>
    <t>Certificación Operativa Total</t>
  </si>
  <si>
    <t>total_ope_cert</t>
  </si>
  <si>
    <t>TOTAL_OPE_CERT_AMORT</t>
  </si>
  <si>
    <t>Certificación Operativa con Amortización</t>
  </si>
  <si>
    <t>total_ope_cert_amort</t>
  </si>
  <si>
    <t>Rig Manager</t>
  </si>
  <si>
    <t>Nombre del Jefe del equipo de torre (RIG)</t>
  </si>
  <si>
    <t>rig manager</t>
  </si>
  <si>
    <t>Day Driller</t>
  </si>
  <si>
    <t>CASTILLO, HECTOR</t>
  </si>
  <si>
    <t>Nombre del perforador del turno de día</t>
  </si>
  <si>
    <t>day driller</t>
  </si>
  <si>
    <t>Night Driller</t>
  </si>
  <si>
    <t>Nombre del Perforador del turno de noche</t>
  </si>
  <si>
    <t>night driller</t>
  </si>
  <si>
    <t>Day Shift Responsible</t>
  </si>
  <si>
    <t>DIAS GAGO, EDUARDO MARTIN</t>
  </si>
  <si>
    <t>Nombre del jefe responsable de operaciones del turno de día</t>
  </si>
  <si>
    <t>day shift responsible</t>
  </si>
  <si>
    <t>Night Shift Responsible</t>
  </si>
  <si>
    <t>OJEDA, CARLOS OMAR</t>
  </si>
  <si>
    <t>Nombre del jefe responsable de operaciones del turno de noche</t>
  </si>
  <si>
    <t>night shift responsible</t>
  </si>
  <si>
    <t>OW_POWER_BI_G20_NPT_CONWO</t>
  </si>
  <si>
    <t>Código del Evento</t>
  </si>
  <si>
    <t>common well name</t>
  </si>
  <si>
    <t>Nombre del Equipo de Torre</t>
  </si>
  <si>
    <t>rig name and number</t>
  </si>
  <si>
    <t>Start Date</t>
  </si>
  <si>
    <t>Fecha de Inicio del Evento</t>
  </si>
  <si>
    <t>End Data</t>
  </si>
  <si>
    <t>Fecha de Fin del Evento (puede estar vacía si el evento se encuentra En Curso)</t>
  </si>
  <si>
    <t>end data</t>
  </si>
  <si>
    <t>Hrs</t>
  </si>
  <si>
    <t>Sumatoria de horas de la operación informada.</t>
  </si>
  <si>
    <t>hrs</t>
  </si>
  <si>
    <t>Code</t>
  </si>
  <si>
    <t>Código que identifica si la Operación fue planeada o hubo Cambio de planes.</t>
  </si>
  <si>
    <t>code</t>
  </si>
  <si>
    <t>NPT</t>
  </si>
  <si>
    <t>Código de tiempo no productivo.</t>
  </si>
  <si>
    <t>npt</t>
  </si>
  <si>
    <t>Report Date</t>
  </si>
  <si>
    <t>report date</t>
  </si>
  <si>
    <t>NPT Detail</t>
  </si>
  <si>
    <t>Código detallado de tiempo no productivo</t>
  </si>
  <si>
    <t>npt detail</t>
  </si>
  <si>
    <t>Activity</t>
  </si>
  <si>
    <t>Actividad de la operación en la que se registro el NPT</t>
  </si>
  <si>
    <t>activity</t>
  </si>
  <si>
    <t>Código de la Fase (Phase) alcanzada en la operación del parte diario.</t>
  </si>
  <si>
    <t>Unidad de negocio</t>
  </si>
  <si>
    <t>Day WSL</t>
  </si>
  <si>
    <t>Nombre del Co. Man durante el turno diurno del parte diario</t>
  </si>
  <si>
    <t>Night WSL</t>
  </si>
  <si>
    <t>Nombre del Co. Man durante el turno nocturno del parte diario</t>
  </si>
  <si>
    <t>Nombre del Superintendente</t>
  </si>
  <si>
    <t>Engineer</t>
  </si>
  <si>
    <t>Nombre del ingeniero</t>
  </si>
  <si>
    <t>Country</t>
  </si>
  <si>
    <t>state/prov</t>
  </si>
  <si>
    <t>Proyect</t>
  </si>
  <si>
    <t>Nombre del proyecto</t>
  </si>
  <si>
    <t>proyect</t>
  </si>
  <si>
    <t>Objetivo del Evento</t>
  </si>
  <si>
    <t>From</t>
  </si>
  <si>
    <t>Hora de comienzo de operación</t>
  </si>
  <si>
    <t>from</t>
  </si>
  <si>
    <t>To</t>
  </si>
  <si>
    <t>Hora de finalización de operación</t>
  </si>
  <si>
    <t>to</t>
  </si>
  <si>
    <t>Task</t>
  </si>
  <si>
    <t>Tarea de la operación en la que se registro el NPT</t>
  </si>
  <si>
    <t>task</t>
  </si>
  <si>
    <t>Failure Start date/time</t>
  </si>
  <si>
    <t>Fecha de inicio del NPT – El mas actual que afecte a la operación</t>
  </si>
  <si>
    <t>failure start date/time</t>
  </si>
  <si>
    <t>Failure End date/time</t>
  </si>
  <si>
    <t>Fecha  de finalización del NPT – El mas actual que afecte a la operación</t>
  </si>
  <si>
    <t>failure end date/time</t>
  </si>
  <si>
    <t>Lost Time</t>
  </si>
  <si>
    <t>Duración del NPT – El mas actual que afecte a la operación</t>
  </si>
  <si>
    <t>lost time</t>
  </si>
  <si>
    <t>Title</t>
  </si>
  <si>
    <t>varchar2(4000)</t>
  </si>
  <si>
    <t>Titulo del NPT – El mas actual que afecte a la operación</t>
  </si>
  <si>
    <t>title</t>
  </si>
  <si>
    <t>Descripción del NPT – El mas actual que afecte a la operación</t>
  </si>
  <si>
    <t>Evidence</t>
  </si>
  <si>
    <t>Evidencia del NPT - ¿Por qué paró o se desvió? – El mas actual que afecte a la operación</t>
  </si>
  <si>
    <t>evidence</t>
  </si>
  <si>
    <t>Root Cause</t>
  </si>
  <si>
    <t>Causa Raíz - ¿A que se debió el NPT? – El mas actual que afecte a la operación</t>
  </si>
  <si>
    <t>root cause</t>
  </si>
  <si>
    <t>Failed Equipment</t>
  </si>
  <si>
    <t>Elemento Fallado del NPT – El mas actual que afecte a la operación</t>
  </si>
  <si>
    <t>failed equipment</t>
  </si>
  <si>
    <t>Service Company</t>
  </si>
  <si>
    <t>Service Company / Sector Involucrado del NPT – El mas actual que afecte a la operación</t>
  </si>
  <si>
    <t>service company</t>
  </si>
  <si>
    <t>Well UWI</t>
  </si>
  <si>
    <t>Identificador único del pozo</t>
  </si>
  <si>
    <t>well uwi</t>
  </si>
  <si>
    <t>Event_ID</t>
  </si>
  <si>
    <t>Identificador único por evento</t>
  </si>
  <si>
    <t>Equipment</t>
  </si>
  <si>
    <t>nvarchar2(100)</t>
  </si>
  <si>
    <t xml:space="preserve">Código del Equipo utilizado en la operación del parte diario. </t>
  </si>
  <si>
    <t>Tool</t>
  </si>
  <si>
    <t>Código de Herramienta (Tool) alcanzada en la operación del parte diario.</t>
  </si>
  <si>
    <t>tool</t>
  </si>
  <si>
    <t>Well ID</t>
  </si>
  <si>
    <t>Report_Journal_ID</t>
  </si>
  <si>
    <t xml:space="preserve">Identificador de reporte </t>
  </si>
  <si>
    <t>Step</t>
  </si>
  <si>
    <t>Número de paso</t>
  </si>
  <si>
    <t>step</t>
  </si>
  <si>
    <t>Unit or Rotary</t>
  </si>
  <si>
    <t xml:space="preserve">Equipo primario en uso </t>
  </si>
  <si>
    <t>unit or rotary</t>
  </si>
  <si>
    <t>MACRO</t>
  </si>
  <si>
    <t>Macroactividad de parte automático</t>
  </si>
  <si>
    <t>macro</t>
  </si>
  <si>
    <t>OW_POWER_BI_G20_NPT_PERF</t>
  </si>
  <si>
    <t>Cementing Engineer</t>
  </si>
  <si>
    <t>Ingieniero de cementación</t>
  </si>
  <si>
    <t>cementing engineer</t>
  </si>
  <si>
    <t>Cementing Contractor</t>
  </si>
  <si>
    <t>Contratista de Cementación</t>
  </si>
  <si>
    <t>cementing contractor</t>
  </si>
  <si>
    <t>Day Mud Engineer</t>
  </si>
  <si>
    <t>Ingeniero de lodo durante el día</t>
  </si>
  <si>
    <t>day mud engineer</t>
  </si>
  <si>
    <t>Mud Contractor</t>
  </si>
  <si>
    <t>Contratista de lodo</t>
  </si>
  <si>
    <t>mud contractor</t>
  </si>
  <si>
    <t>Solids Control Company</t>
  </si>
  <si>
    <t>Company de control de solidos</t>
  </si>
  <si>
    <t>solids control company</t>
  </si>
  <si>
    <t>Cutting Management Services</t>
  </si>
  <si>
    <t>Contratista de servicio de cutting</t>
  </si>
  <si>
    <t>cutting management services</t>
  </si>
  <si>
    <t>NPT Depth</t>
  </si>
  <si>
    <t>Profundidad de NPT o tiempo no productivo</t>
  </si>
  <si>
    <t>npt depth</t>
  </si>
  <si>
    <t>Well_ID</t>
  </si>
  <si>
    <t>Identificador de reporte</t>
  </si>
  <si>
    <t>Operational_Depth</t>
  </si>
  <si>
    <t>Profundidad final actual</t>
  </si>
  <si>
    <t>operational_depth</t>
  </si>
  <si>
    <t>Tipo de equipo que se utiliza para llevar acabo la operación</t>
  </si>
  <si>
    <t>STEP</t>
  </si>
  <si>
    <t>Nombre del gerente del equipo de torre</t>
  </si>
  <si>
    <t>Nombre del perforador turno Día</t>
  </si>
  <si>
    <t>Nombre del perforador turno noche</t>
  </si>
  <si>
    <t>Nombre del jefe del equipo de torre turno Día</t>
  </si>
  <si>
    <t>Nombre del jefe del equipo de torre turno Noche</t>
  </si>
  <si>
    <t>OW_POWER_BI_G20_PERF_FIN_FASES</t>
  </si>
  <si>
    <t>Unidad de Gestión</t>
  </si>
  <si>
    <t>Nombre del equipo</t>
  </si>
  <si>
    <t>Mes</t>
  </si>
  <si>
    <t>varchar2(2)</t>
  </si>
  <si>
    <t>mes</t>
  </si>
  <si>
    <t>Año</t>
  </si>
  <si>
    <t>varchar2(4)</t>
  </si>
  <si>
    <t>año</t>
  </si>
  <si>
    <t>Path</t>
  </si>
  <si>
    <t>Pozo Requerido - Trayectoria del Pozo</t>
  </si>
  <si>
    <t>Depth</t>
  </si>
  <si>
    <t>Pozo Requerido - Profundidad Promedio del Pozo</t>
  </si>
  <si>
    <t>Purpose</t>
  </si>
  <si>
    <t>Proposito</t>
  </si>
  <si>
    <t>Lateral Lenght</t>
  </si>
  <si>
    <t>nvarchar2(10)</t>
  </si>
  <si>
    <t>Profundidad Promedio de la Sección Lateral</t>
  </si>
  <si>
    <t>lateral lenght</t>
  </si>
  <si>
    <t>Event Objetive</t>
  </si>
  <si>
    <t>event objetive</t>
  </si>
  <si>
    <t>Fecha de Fin del evento</t>
  </si>
  <si>
    <t>Método Constructivo</t>
  </si>
  <si>
    <t>Status End</t>
  </si>
  <si>
    <t>status end</t>
  </si>
  <si>
    <t>Full Cycle Complete</t>
  </si>
  <si>
    <t>Determina si el evento finaliza – Completación del pozo</t>
  </si>
  <si>
    <t>full cycle complete</t>
  </si>
  <si>
    <t>COND OP</t>
  </si>
  <si>
    <t>Conductor OP - Fases Incluidas (COND1, COND2) Code IN ('P','C')</t>
  </si>
  <si>
    <t>cond op</t>
  </si>
  <si>
    <t>COND NPT</t>
  </si>
  <si>
    <t>Conductor NT - Fases Incluidas (COND1, COND2) Code IN ('N','X')</t>
  </si>
  <si>
    <t>cond npt</t>
  </si>
  <si>
    <t>COND Total</t>
  </si>
  <si>
    <t xml:space="preserve">Sumatoria de Fases  ('N', 'X') AND Fases Incluidas ('COND1', 'COND2')) </t>
  </si>
  <si>
    <t>cond total</t>
  </si>
  <si>
    <t>Guia OP</t>
  </si>
  <si>
    <t>Guia OP - Fases = SURF Code IN ('P','C')</t>
  </si>
  <si>
    <t>guia op</t>
  </si>
  <si>
    <t>Guia NPT</t>
  </si>
  <si>
    <t>Guia NPT - Fases = SURF Code IN ('N','X')</t>
  </si>
  <si>
    <t>guia npt</t>
  </si>
  <si>
    <t>GuiaTOTAL</t>
  </si>
  <si>
    <t>Sumatoria  (SURF Code IN ('P','C') + SURF Code IN ('N','X'))</t>
  </si>
  <si>
    <t>guiatotal</t>
  </si>
  <si>
    <t>INT 1 OP</t>
  </si>
  <si>
    <t>Intermedia 1 OP - Fases = INT1 Code IN ('P','C')</t>
  </si>
  <si>
    <t>int 1 op</t>
  </si>
  <si>
    <t>INT 1 NPT</t>
  </si>
  <si>
    <t>Intermedia 1 NPT - Fases = INT2 Code IN ('N','X')</t>
  </si>
  <si>
    <t>int 1 npt</t>
  </si>
  <si>
    <t>INT 1 Total</t>
  </si>
  <si>
    <t xml:space="preserve">Sumatoria de Fases  ('P', 'C') AND Fases = 'INT1') </t>
  </si>
  <si>
    <t>int 1 total</t>
  </si>
  <si>
    <t>INT 2 OP</t>
  </si>
  <si>
    <t>Intermedia 2 OP - Fases Incluidas (INT2, LNR1) Code IN ('P','C')</t>
  </si>
  <si>
    <t>int 2 op</t>
  </si>
  <si>
    <t>INT 2 NPT</t>
  </si>
  <si>
    <t>Intermedia 2 NPT - Fases = INT1 Code IN ('N','X')</t>
  </si>
  <si>
    <t>int 2 npt</t>
  </si>
  <si>
    <t>INT 2 TOTAL</t>
  </si>
  <si>
    <t>SUMATORIA DE INTERMEDIA OP + INTERMEDIA NPT</t>
  </si>
  <si>
    <t>int 2 total</t>
  </si>
  <si>
    <t>INT 3 OP</t>
  </si>
  <si>
    <t>Intermedia 3 OP - Fases Incluidas (INT3, LNR2, LNR3) Code IN ('P','C')</t>
  </si>
  <si>
    <t>int 3 op</t>
  </si>
  <si>
    <t>INT 3 NPT</t>
  </si>
  <si>
    <t>Intermedia 3 NPT - Fases Incluidas (INT3, LNR2, LNR3) Code IN ('N','X')</t>
  </si>
  <si>
    <t>int 3 npt</t>
  </si>
  <si>
    <t>INT 3 Total</t>
  </si>
  <si>
    <t xml:space="preserve">Sumatoria de Fases  ('N', 'X') AND Fases Incluidas ('INT3', 'LNR2', 'LNR3')) </t>
  </si>
  <si>
    <t>int 3 total</t>
  </si>
  <si>
    <t>Aislacion OP</t>
  </si>
  <si>
    <t>Aislación OP - Fases Incluidas (PROD1, COMP) Code IN ('P','C')</t>
  </si>
  <si>
    <t>aislacion op</t>
  </si>
  <si>
    <t>Aislacion NPT</t>
  </si>
  <si>
    <t>Aisalación NPT - Fases Incluidas (PROD1, COMP) Code IN ('N','X')</t>
  </si>
  <si>
    <t>aislacion npt</t>
  </si>
  <si>
    <t>Aislacion TOTAL</t>
  </si>
  <si>
    <t xml:space="preserve">Sumatoria de Fases ('N', 'X') AND Fases Incluidas ('PROD1', 'PROD2', 'PROD3', 'COMP'))) </t>
  </si>
  <si>
    <t>aislacion total</t>
  </si>
  <si>
    <t>Otras Fases OP</t>
  </si>
  <si>
    <t>Fases no incluidas ('COND1','COND2','SURF','INT1','INT2','INT3','LNR1','LNR2','PROD1','PROD2','PROD3','PRODH1','PRODHC','PRODHL','PRODHV','COMP') Code IN ('P','C')</t>
  </si>
  <si>
    <t>otras fases op</t>
  </si>
  <si>
    <t>Otras Fases NPT</t>
  </si>
  <si>
    <t>Fases no incluidas('COND1','COND2','SURF','INT1','INT2','INT3','LNR1','LNR2','PROD1','PROD2','PROD3','PRODH1','PRODHC','PRODHL','PRODHV','COMP') Code IN ('N','X')</t>
  </si>
  <si>
    <t>otras fases npt</t>
  </si>
  <si>
    <t>Otras Fases Total</t>
  </si>
  <si>
    <t xml:space="preserve">Sumatoria de Fases('N', 'X') AND Fases no incluidas ('COND1', 'COND2', 'SURF', 'INT1',
 'INT2', 'INT3', 'LNR1', 'LNR2', 'PROD1', 'PROD2', 'PROD3', 'COMP')) </t>
  </si>
  <si>
    <t>otras fases total</t>
  </si>
  <si>
    <t>Tiempo Total</t>
  </si>
  <si>
    <t>Tiempo Total del evento / Sumatoria de la duración de la actividad</t>
  </si>
  <si>
    <t>tiempo total</t>
  </si>
  <si>
    <t xml:space="preserve">Baseline (V20) </t>
  </si>
  <si>
    <t>Dias Planificados</t>
  </si>
  <si>
    <t>baseline (v20)</t>
  </si>
  <si>
    <t>Program Days (V30)</t>
  </si>
  <si>
    <t>Dias Programados</t>
  </si>
  <si>
    <t>program days (v30)</t>
  </si>
  <si>
    <t>COND- Logging OP</t>
  </si>
  <si>
    <t xml:space="preserve">Sumatoria de Fases('P', 'C') AND Fases Incluidas ('COND1', 'COND2') AND activity_class = 'EVAL') </t>
  </si>
  <si>
    <t>cond- logging op</t>
  </si>
  <si>
    <t>COND- Logging NPT</t>
  </si>
  <si>
    <t xml:space="preserve">Sumatoria de Fases('N', 'X') AND Fases Incluidas ('COND1', 'COND2') AND activity_class = 'EVAL') </t>
  </si>
  <si>
    <t>cond- logging npt</t>
  </si>
  <si>
    <t>COND- Logging TOTAL</t>
  </si>
  <si>
    <t>cond- logging total</t>
  </si>
  <si>
    <t>COND - Entubada OP</t>
  </si>
  <si>
    <t xml:space="preserve">Sumatoria de Fases('P', 'C') AND Fases Incluidas ('COND1', 'COND2') AND DM_ACTIVITY.activity_class = 'CASE') </t>
  </si>
  <si>
    <t>cond - entubada op</t>
  </si>
  <si>
    <t>COND - Entubada NPT</t>
  </si>
  <si>
    <t xml:space="preserve">Sumatoria de Fases('N', 'X') AND Fases Incluidas ('COND1', 'COND2') AND activity_class = 'CASE') </t>
  </si>
  <si>
    <t>cond - entubada npt</t>
  </si>
  <si>
    <t>COND - Entubada Total</t>
  </si>
  <si>
    <t>cond - entubada total</t>
  </si>
  <si>
    <t>COND- Cementacion OP</t>
  </si>
  <si>
    <t xml:space="preserve">Sumatoria de Fases('N', 'X') AND Fases Incluidas ('COND1', 'COND2') AND activity_class = 'CEMT') </t>
  </si>
  <si>
    <t>cond- cementacion op</t>
  </si>
  <si>
    <t>COND- Cementacion NPT</t>
  </si>
  <si>
    <t>Fases = Todas las tareas = CEMT Code IN ('N','X')</t>
  </si>
  <si>
    <t>cond- cementacion npt</t>
  </si>
  <si>
    <t>COND- Cementacion Total</t>
  </si>
  <si>
    <t>cond- cementacion total</t>
  </si>
  <si>
    <t>COND- Perforacion OP</t>
  </si>
  <si>
    <t xml:space="preserve">Sumatoria de Fases('P', 'C') AND Fases Incluidas ('COND1', 'COND2') AND activity_class = 'DRILL') </t>
  </si>
  <si>
    <t>cond- perforacion op</t>
  </si>
  <si>
    <t>COND- Perforacion NPT</t>
  </si>
  <si>
    <t xml:space="preserve">Sumatoria de Fases ('N', 'X') AND activity_Fases Incluidas ('COND1', 'COND2') AND .activity_class = 'DRILL') </t>
  </si>
  <si>
    <t>cond- perforacion npt</t>
  </si>
  <si>
    <t>COND- Perforacion Total</t>
  </si>
  <si>
    <t xml:space="preserve">Sumatoria de Fases ('N', 'X') AND Fases Incluidas ('COND1', 'COND2') AND activity_class = 'DRILL') </t>
  </si>
  <si>
    <t>cond- perforacion total</t>
  </si>
  <si>
    <t>COND- Otras Tareas OP</t>
  </si>
  <si>
    <t>Fases = Todas las tareas no incluidas (DRILL,DRILHV,DRILLHC,DRILLHL,CASE, CEMT, WTRIP) Code IN ('P','C')</t>
  </si>
  <si>
    <t>cond- otras tareas op</t>
  </si>
  <si>
    <t>COND- Otras Tareas NPT</t>
  </si>
  <si>
    <t>Fases = Todas las tareas no incluidas (DRILL,DRILHV,DRILLHC,DRILLHL,CASE, CEMT, WTRIP) Code IN ('N','X')</t>
  </si>
  <si>
    <t>cond- otras tareas npt</t>
  </si>
  <si>
    <t>COND- Otras Tareas Total</t>
  </si>
  <si>
    <t xml:space="preserve">Sumatoria de Fases('N', 'X') AND Fases Incluidas ('COND1', 'COND2')
 AND .activity_class No Incluye('EVAL', 'DRILL', 'CASE', 'CEMT')) </t>
  </si>
  <si>
    <t>cond- otras tareas total</t>
  </si>
  <si>
    <t>GUIA- Logging OP</t>
  </si>
  <si>
    <t xml:space="preserve">Sumatoria de Fases('P', 'C') AND Fases Incluidas ('SURF')  AND activity_class = 'EVAL') </t>
  </si>
  <si>
    <t>guia- logging op</t>
  </si>
  <si>
    <t>GUIA- Logging NPT</t>
  </si>
  <si>
    <t xml:space="preserve">Sumatoria de Fases('N', 'X') AND Fases Incluidas ('SURF') AND activity_class = 'EVAL') </t>
  </si>
  <si>
    <t>guia- logging npt</t>
  </si>
  <si>
    <t>GUIA- Logging Total</t>
  </si>
  <si>
    <t>guia- logging total</t>
  </si>
  <si>
    <t>GUIA- Entubada OP</t>
  </si>
  <si>
    <t>GUIA ENTUBADA OP - Fases = Todas las tareas = CASE Code IN ('P','C')</t>
  </si>
  <si>
    <t>guia- entubada op</t>
  </si>
  <si>
    <t>GUIA- Entubada NPT</t>
  </si>
  <si>
    <t>GUIA ENTUBADA NPT- Fases = Todas las tareas = CASE Code IN ('N','X')</t>
  </si>
  <si>
    <t>guia- entubada npt</t>
  </si>
  <si>
    <t>GUIA- Entubada Total</t>
  </si>
  <si>
    <t>Sumatoria ('P','C') +  CASE Code IN ('N','X'))</t>
  </si>
  <si>
    <t>guia- entubada total</t>
  </si>
  <si>
    <t>GUIA- Cementacion OP</t>
  </si>
  <si>
    <t>GUIA CEMENTACION OP - Fases = Todas las tareas = CEMT Code IN ('P','C')</t>
  </si>
  <si>
    <t>guia- cementacion op</t>
  </si>
  <si>
    <t>GUIA- Cementacion NPT</t>
  </si>
  <si>
    <t>GUIA -CEMENTACION NPT - Fases = Todas las tareas = CEMT Code IN ('N','X')</t>
  </si>
  <si>
    <t>guia- cementacion npt</t>
  </si>
  <si>
    <t>GUIA- Cementacion Total</t>
  </si>
  <si>
    <t>Sumatoria de Fases ('P','C') + CEMT Code IN ('N','X'))</t>
  </si>
  <si>
    <t>guia- cementacion total</t>
  </si>
  <si>
    <t>GUIA- Perforacion OP</t>
  </si>
  <si>
    <t>GUIA -PERFORACION OP - Fases = Todas las tareas = 'DRILL' Code IN ('P','C')</t>
  </si>
  <si>
    <t>guia- perforacion op</t>
  </si>
  <si>
    <t>GUIA- Perforacion NPT</t>
  </si>
  <si>
    <t>GUIA -PERFORACION NPT - Fases = Todas las tareas = 'DRILL' Code IN ('N','X')</t>
  </si>
  <si>
    <t>guia- perforacion npt</t>
  </si>
  <si>
    <t>GUIA- Perforacion Total</t>
  </si>
  <si>
    <t>Sumatoria Todas las tareas ( PERF OP + GUIA Todas las tareas PERF NPT)</t>
  </si>
  <si>
    <t>guia- perforacion total</t>
  </si>
  <si>
    <t>GUIA- Otras Tareas OP</t>
  </si>
  <si>
    <t>guia- otras tareas op</t>
  </si>
  <si>
    <t>GUIA- Otras Tareas NPT</t>
  </si>
  <si>
    <t>guia- otras tareas npt</t>
  </si>
  <si>
    <t>GUIA- Otras Tareas Total</t>
  </si>
  <si>
    <t>Sumatoria de Fases = Todas las tareas no incluidas (DRILL,DRILHV,DRILLHC,DRILLHL,CASE, CEMT, WTRIP) Code IN ('P','C') + Todas las tareas NPT</t>
  </si>
  <si>
    <t>guia- otras tareas total</t>
  </si>
  <si>
    <t>INT 1- Logging OP</t>
  </si>
  <si>
    <t xml:space="preserve">Sumatoria de Fases ('P', 'C') AND Fases Incluidas ('INT1') AND activity_class = 'EVAL') </t>
  </si>
  <si>
    <t>int 1- logging op</t>
  </si>
  <si>
    <t>INT 1- Logging NPT</t>
  </si>
  <si>
    <t xml:space="preserve">INTERMEDIA 1 LOGGING Sumatoria de Fases ('N', 'X') AND Fases Incluidas ('INT1') AND activity_class = 'EVAL') </t>
  </si>
  <si>
    <t>int 1- logging npt</t>
  </si>
  <si>
    <t>INT 1- Logging Total</t>
  </si>
  <si>
    <t>Sumatoria de Fases ('N', 'X') AND Fases Incluidas ('INT1') AND .activity_class = 'EVAL')</t>
  </si>
  <si>
    <t>int 1- logging total</t>
  </si>
  <si>
    <t>INT 1- Entubada OP</t>
  </si>
  <si>
    <t xml:space="preserve">Sumatoria de INTERMEDIA 1 ENTUBADA  AND Fases Incluidas ('INT1') 'CASE') </t>
  </si>
  <si>
    <t>int 1- entubada op</t>
  </si>
  <si>
    <t>INT 1- Entubada NPT</t>
  </si>
  <si>
    <t>Sumatoria de INTERMEDIA 1 ENTUBADA ('N', 'X') AND Fases Incluidas ('INT1') AND 'CASE'</t>
  </si>
  <si>
    <t>int 1- entubada npt</t>
  </si>
  <si>
    <t>INT 1- Entubada Total</t>
  </si>
  <si>
    <t>INTERMEDIA 1 – Tiempo TOTAL de ENTUBADA</t>
  </si>
  <si>
    <t>int 1- entubada total</t>
  </si>
  <si>
    <t>INT 1- Cementacion OP</t>
  </si>
  <si>
    <t xml:space="preserve">Sumatoria de Fases ('P', 'C') AND Fases Incluidas ('INT1') activity_class = 'CEMT') </t>
  </si>
  <si>
    <t>int 1- cementacion op</t>
  </si>
  <si>
    <t>INT 1- Cementacion NPT</t>
  </si>
  <si>
    <t>Sumatoria de Fases ('N', 'X') AND Fases Incluidas ('INT1') AND activity_class = 'CEMT')</t>
  </si>
  <si>
    <t>int 1- cementacion npt</t>
  </si>
  <si>
    <t>INT 1- Cementacion Total</t>
  </si>
  <si>
    <t xml:space="preserve">Sumatoria de Fases ('N', 'X') AND Fases Incluidas ('INT1') AND activity_class = 'CEMT')
 </t>
  </si>
  <si>
    <t>int 1- cementacion total</t>
  </si>
  <si>
    <t>INT 1- Perforacion OP</t>
  </si>
  <si>
    <t>INTERMEDIA 1 PERFORACION Fases = Todas las tareas = 'DRILL' Code IN ('P','C')</t>
  </si>
  <si>
    <t>int 1- perforacion op</t>
  </si>
  <si>
    <t>INT 1- Perforacion NPT</t>
  </si>
  <si>
    <t>Sumatoria de Fases ('N', 'X') AND Fases Incluidas ('INT1') AND activity_class = 'DRILL')</t>
  </si>
  <si>
    <t>int 1- perforacion npt</t>
  </si>
  <si>
    <t>INT 1- Perforacion Total</t>
  </si>
  <si>
    <t xml:space="preserve">SUMATORIA DE INTERMEDIA PERFO OP + NPT Sumatoria de Fases ('N', 'X') AND Fases Incluidas ('INT1') AND activity_class = 'DRILL') </t>
  </si>
  <si>
    <t>int 1- perforacion total</t>
  </si>
  <si>
    <t>INT 1- Otras Tareas OP</t>
  </si>
  <si>
    <t>INTERMEDIA 1 Fases = Todas las tareas no incluidas (DRILL,DRILHV,DRILLHC,DRILLHL,CASE, CEMT, WTRIP) Code IN ('P','C')</t>
  </si>
  <si>
    <t>int 1- otras tareas op</t>
  </si>
  <si>
    <t>INT 1- Otras Tareas NPT</t>
  </si>
  <si>
    <t>INTERMEDIA 1 Fases = Todas las tareas no incluidas (DRILL,DRILHV,DRILLHC,DRILLHL,CASE, CEMT, WTRIP) Code IN ('N','X')</t>
  </si>
  <si>
    <t>int 1- otras tareas npt</t>
  </si>
  <si>
    <t>INT 1- Otras Tareas Total</t>
  </si>
  <si>
    <t xml:space="preserve">SUMATORIA DE INTERMEDIA – OTRAS TAREAS Sumatoria de Fases ('N', 'X') AND Fases Incluidas ('INT1')  AND activity_class No Incluye('EVAL', 'DRILL', 'CASE', 'CEMT')) </t>
  </si>
  <si>
    <t>int 1- otras tareas total</t>
  </si>
  <si>
    <t>INT 2- Logging OP</t>
  </si>
  <si>
    <t xml:space="preserve">INTERMEDIA 2 LOGGING OP Sumatoria de Fases ('P', 'C') AND Fases Incluidas ('INT2', activity_class = 'EVAL') </t>
  </si>
  <si>
    <t>int 2- logging op</t>
  </si>
  <si>
    <t>INT 2- Logging NPT</t>
  </si>
  <si>
    <t xml:space="preserve">INTERMEDIA 2 LOGGING NPT Sumatoria de Fases ('N', 'X') AND Fases Incluidas ('INT2', 'LNR1') AND .activity_class = 'EVAL') </t>
  </si>
  <si>
    <t>int 2- logging npt</t>
  </si>
  <si>
    <t>INT 2- Logging Total</t>
  </si>
  <si>
    <t xml:space="preserve">Sumatoria de Fases ('N', 'X') AND Fases Incluidas ('INT2', 'LNR1') AND activity_class = 'EVAL') </t>
  </si>
  <si>
    <t>int 2- logging total</t>
  </si>
  <si>
    <t>INT 2- Entubada OP</t>
  </si>
  <si>
    <t xml:space="preserve">INTERMEDIA 2 ENTUBADA  Sumatoria de Fases ('P', 'C') AND Fases Incluidas ('INT2', 'LNR1') AND activity_class = 'CASE') </t>
  </si>
  <si>
    <t>int 2- entubada op</t>
  </si>
  <si>
    <t>INT 2- Entubada NPT</t>
  </si>
  <si>
    <t xml:space="preserve">INTERMEDIA 2 ENTUBADA  code IN ('N', 'X') AND Fases Incluidas ('INT2', 'LNR1') AND activity_class = 'CASE') </t>
  </si>
  <si>
    <t>int 2- entubada npt</t>
  </si>
  <si>
    <t>H CURVA Depth</t>
  </si>
  <si>
    <t xml:space="preserve">Redondeo de valores Máximos entre CASE activity_Fases = 'PROD1' and activity_class = 'DRILHC') </t>
  </si>
  <si>
    <t>h curva depth</t>
  </si>
  <si>
    <t>AISLACION- CEMENTACION NPT</t>
  </si>
  <si>
    <t>AISLACION- CEMENTACION NPT = Fases Incluidas ('PROD1', 'PROD2', 'PROD3', 'COMP') CASE  code IN ('N', 'X')</t>
  </si>
  <si>
    <t>aislacion- cementacion npt</t>
  </si>
  <si>
    <t>AISLACION- OTRAS TAREAS OP</t>
  </si>
  <si>
    <t xml:space="preserve">Sumatoria ('P', 'C') AND Fases Incluidas ('PROD1', 'PROD2', 'PROD3', 'COMP') AND
No Incluye('EVAL','DRILL', 'DRILHV', 'DRILHC','DRILHL','CASE', 'CEMT', 'WTRIP','STKOH','DST')) </t>
  </si>
  <si>
    <t>aislacion- otras tareas op</t>
  </si>
  <si>
    <t>GUIA CEMENTACION OP</t>
  </si>
  <si>
    <t>Fases  ('P', 'C') + Fases Incluidas ('SURF') = 'CEMT'</t>
  </si>
  <si>
    <t>guia cementacion op</t>
  </si>
  <si>
    <t>INT 3- CEMENTACION TOTAL</t>
  </si>
  <si>
    <t>Fases = Todas las tareas = CEMT Fases incluidas('INT3', 'LNR2')</t>
  </si>
  <si>
    <t>int 3- cementacion total</t>
  </si>
  <si>
    <t>AISLACION- PERF HC NPT</t>
  </si>
  <si>
    <t>Fases incluidas ('N', 'X') AND Fases  ('PROD1', 'PROD2', 'PROD3', 'COMP') AND = 'DRILHC'</t>
  </si>
  <si>
    <t>aislacion- perf hc npt</t>
  </si>
  <si>
    <t>INT 2- CEMENTACION NPT</t>
  </si>
  <si>
    <t>Fases ('N', 'X') Fases Incluidas ('INT2', 'LNR1') AND class = 'CEMT')</t>
  </si>
  <si>
    <t>int 2- cementacion npt</t>
  </si>
  <si>
    <t>INT 3- LOGGING NPT</t>
  </si>
  <si>
    <t xml:space="preserve">Fases('N', 'X') AND Fases Incluidas ('INT3', 'LNR2') AND class = 'EVAL') </t>
  </si>
  <si>
    <t>int 3- logging npt</t>
  </si>
  <si>
    <t>Authorized TVD (V30)</t>
  </si>
  <si>
    <t xml:space="preserve"> (plugback + NVL(Datos de elevación))</t>
  </si>
  <si>
    <t>authorized tvd (v30)</t>
  </si>
  <si>
    <t>INT 3- OTRAS TAREAS OP</t>
  </si>
  <si>
    <t xml:space="preserve">Sumatoria de Fases ('P', 'C') AND Fases Incluidas ('INT3', 'LNR2') AND  No Incluye('EVAL', 'DRILL', 'CASE', 'CEMT')) </t>
  </si>
  <si>
    <t>int 3- otras tareas op</t>
  </si>
  <si>
    <t>AISLACION- CALIBRADA OP</t>
  </si>
  <si>
    <t xml:space="preserve">Sumatoria de Fases ('P', 'C') AND Fases Incluidas ('PROD1', 'PROD2', 'PROD3', 'COMP')
 = 'WTRIP') </t>
  </si>
  <si>
    <t>aislacion- calibrada op</t>
  </si>
  <si>
    <t>GUIA TOTAL</t>
  </si>
  <si>
    <t>GUIA TOTAL = IN ('N', 'X') AND Fases = 'SURF'</t>
  </si>
  <si>
    <t>guia total</t>
  </si>
  <si>
    <t>INT 3- CEMENTACION NPT</t>
  </si>
  <si>
    <t>Sumatoria de Fases ('N', 'X') AND Fases Incluidas ('INT3', 'LNR2') AND DM_ACTIVITY.activity_class = 'CEMT')</t>
  </si>
  <si>
    <t>int 3- cementacion npt</t>
  </si>
  <si>
    <t>AISLACION- CALIBRADA TOTAL</t>
  </si>
  <si>
    <t xml:space="preserve">AISLACION- CALIBRADA TOTAL = code IN ('N', 'X') AND Fases Incluidas ('PROD1', 'PROD2', 'PROD3', 'COMP') AND activity_class = 'WTRIP') </t>
  </si>
  <si>
    <t>aislacion- calibrada total</t>
  </si>
  <si>
    <t>AISLACION- PERFORACION TOTAL</t>
  </si>
  <si>
    <t xml:space="preserve">Sumatoria de Fases ('N', 'X') AND Fases Incluidas ('PROD1', 'PROD2', 'PROD3', 'COMP') AND
Class = 'DRILL' OR activity_class = 'STKOH')) </t>
  </si>
  <si>
    <t>aislacion- perforacion total</t>
  </si>
  <si>
    <t>AISLACION- LOGGING NPT</t>
  </si>
  <si>
    <t xml:space="preserve">Sumatoria de fases ('N', 'X') AND Fases Incluidas ('PROD1', 'PROD2', 'PROD3', 'COMP')
 AND activity_class = 'EVAL') </t>
  </si>
  <si>
    <t>aislacion- logging npt</t>
  </si>
  <si>
    <t>AISLACION- CEMENTACION OP</t>
  </si>
  <si>
    <t>Sumatoria de Fases ('P', 'C') AND Fases Incluidas ('PROD1', 'PROD2', 'PROD3', 'COMP')
 AND activity_class = 'CEMT')</t>
  </si>
  <si>
    <t>aislacion- cementacion op</t>
  </si>
  <si>
    <t>AISLACION- PERF HV TOTAL</t>
  </si>
  <si>
    <t xml:space="preserve">Sumatoria de Fases ('N', 'X') AND Fases Incluidas ('PROD1', 'PROD2', 'PROD3', 'COMP')
 AND activity_class = 'DRILHV') </t>
  </si>
  <si>
    <t>aislacion- perf hv total</t>
  </si>
  <si>
    <t>GUIA Depth</t>
  </si>
  <si>
    <t>Fases = 'SURF' (DM_ACTIVITY.md_to  + (NVL(Datos de elevación)</t>
  </si>
  <si>
    <t>guia depth</t>
  </si>
  <si>
    <t>INT 3- PERFORACION TOTAL</t>
  </si>
  <si>
    <t xml:space="preserve">Sumatrorias de fases ('N', 'X') AND Fases Incluidas ('INT3', 'LNR2') AND activity_class = 'DRILL') </t>
  </si>
  <si>
    <t>int 3- perforacion total</t>
  </si>
  <si>
    <t>INT 3- LOGGING TOTAL</t>
  </si>
  <si>
    <t xml:space="preserve">Sumatoria de Fases ('N', 'X') AND Fases Incluidas ('INT3', 'LNR2') AND activity_class = 'EVAL') </t>
  </si>
  <si>
    <t>int 3- logging total</t>
  </si>
  <si>
    <t>INT 3- OTRAS TAREAS TOTAL</t>
  </si>
  <si>
    <t xml:space="preserve">Sumatoria de Fases ('N', 'X') AND Fases Incluidas ('INT3', 'LNR2') AND activity_class No Incluye('EVAL', 'DRILL', 'CASE', 'CEMT')) </t>
  </si>
  <si>
    <t>int 3- otras tareas total</t>
  </si>
  <si>
    <t>INT 2- OTRAS TAREAS OP</t>
  </si>
  <si>
    <t xml:space="preserve">Sumatoria de Fases ('P', 'C') AND Fases Incluidas ('INT2', 'LNR1') AND activity_class No Incluye('EVAL', 'DRILL', 'CASE', 'CEMT')) </t>
  </si>
  <si>
    <t>int 2- otras tareas op</t>
  </si>
  <si>
    <t>AISLACION- PERF HV NPT</t>
  </si>
  <si>
    <t xml:space="preserve">Sumatoria de Fases ('N', 'X') AND Fases Incluidas ('PROD1', 'PROD2', 'PROD3', 'COMP') AND
 activity_class = 'DRILHV') </t>
  </si>
  <si>
    <t>aislacion- perf hv npt</t>
  </si>
  <si>
    <t>INT 3- OTRAS TAREAS NPT</t>
  </si>
  <si>
    <t>Sumatoria de Fases ('N', 'X') AND Fases Incluidas ('INT3', 'LNR2') AND activity_class No Incluye('EVAL', 'DRILL', 'CASE', 'CEMT'))</t>
  </si>
  <si>
    <t>int 3- otras tareas npt</t>
  </si>
  <si>
    <t>Authorized TMD (V30)</t>
  </si>
  <si>
    <t xml:space="preserve">Redondeo de (tvd_current) + ( NVL(Datos de elevación) </t>
  </si>
  <si>
    <t>INT 3- CEMENTACION OP</t>
  </si>
  <si>
    <t xml:space="preserve">Sumatoria de Fases ('P', 'C') AND Fases Incluidas ('INT3', 'LNR2') AND activity_class = 'CEMT') </t>
  </si>
  <si>
    <t>int 3- cementacion op</t>
  </si>
  <si>
    <t>INT 3- ENTUBADA NPT</t>
  </si>
  <si>
    <t>Sumatoria de Fases ('N', 'X') AND Fases Incluidas ('INT3', 'LNR2') AND activity_class = 'CASE')</t>
  </si>
  <si>
    <t>int 3- entubada npt</t>
  </si>
  <si>
    <t>AISLACION- ENTUBADA NPT</t>
  </si>
  <si>
    <t>Sumatoria de Fases ('N', 'X') AND Fases Incluidas ('PROD1', 'PROD2', 'PROD3', 'COMP') AND activity_class = 'CASE')</t>
  </si>
  <si>
    <t>aislacion- entubada npt</t>
  </si>
  <si>
    <t>AISLACION Depth</t>
  </si>
  <si>
    <t xml:space="preserve">Sumatoria de (Fases Incluidas ('PROD1', 'COMP') AND activity_class No Incluye ('DRILLHV', 'DRILLHC', 'DRILLHL')) </t>
  </si>
  <si>
    <t>aislacion depth</t>
  </si>
  <si>
    <t>AISLACION- PERF HL NPT</t>
  </si>
  <si>
    <t xml:space="preserve">Sumatoria de Fases ('N', 'X') AND activity_Fases Incluidas ('PROD1', 'PROD2', 'PROD3', 'COMP') AND activity_class = 'DRILHL') </t>
  </si>
  <si>
    <t>aislacion- perf hl npt</t>
  </si>
  <si>
    <t>AISLACION- PERF HL OP</t>
  </si>
  <si>
    <t xml:space="preserve">Sumatoria de Fases ('P', 'C') AND Fases Incluidas ('PROD1', 'PROD2', 'PROD3', 'COMP') AND activity_class = 'DRILHL') </t>
  </si>
  <si>
    <t>aislacion- perf hl op</t>
  </si>
  <si>
    <t>TVD REAL</t>
  </si>
  <si>
    <t>Sumatoria (tvd_current + (NVL Datos de elevación)))</t>
  </si>
  <si>
    <t>tvd real</t>
  </si>
  <si>
    <t>GUIA -CEMENTACION NPT</t>
  </si>
  <si>
    <t xml:space="preserve">Sumatoria de Fases('N', 'X') AND Fases Incluidas ('SURF') AND activity_class = 'CEMT')  </t>
  </si>
  <si>
    <t>guia -cementacion npt</t>
  </si>
  <si>
    <t>AISLACION - DST NPT</t>
  </si>
  <si>
    <t xml:space="preserve">Sumatoria de Fases('N', 'X') AND Fases Incluidas ('PROD1', 'PROD2', 'PROD3', 'COMP') activity_class = 'DST') </t>
  </si>
  <si>
    <t>aislacion - dst npt</t>
  </si>
  <si>
    <t>GUIA -ENTUBADA NPT</t>
  </si>
  <si>
    <t xml:space="preserve">Sumatoria de Fases('N', 'X') AND Fases Incluidas ('SURF') AND activity_class = 'CASE') </t>
  </si>
  <si>
    <t>guia -entubada npt</t>
  </si>
  <si>
    <t>INT 2- PERFORACION OP</t>
  </si>
  <si>
    <t>Sumatoria de Fases ('P','C') AND Fases Incluidas ('INT2', 'LNR1') AND activity_class = 'DRILL')</t>
  </si>
  <si>
    <t>int 2- perforacion op</t>
  </si>
  <si>
    <t>CONDUCTOR Depth</t>
  </si>
  <si>
    <t>Redondeo de Fases Incluidas ('COND1', 'COND2')) THEN (ACTIVITY.md_to + (NVL Datos de elevación)</t>
  </si>
  <si>
    <t>conductor depth</t>
  </si>
  <si>
    <t>INTERMEDIA 2 Depth</t>
  </si>
  <si>
    <t>Sumatoria de 'LNR1')  (ACTIVITY.md_to + (NVL Datos de elevación)</t>
  </si>
  <si>
    <t>intermedia 2 depth</t>
  </si>
  <si>
    <t>GUIA -PERFORACION OP</t>
  </si>
  <si>
    <t>Sumatoria de Fases ('P', 'C') AND Fases Incluidas ('SURF') AND activity_class = 'DRILL'</t>
  </si>
  <si>
    <t>guia -perforacion op</t>
  </si>
  <si>
    <t>INT 3- PERFORACION OP</t>
  </si>
  <si>
    <t>Sumatoria de Fases ('P', 'C') AND Fases Incluidas ('INT3', 'LNR2') AND activity_class = 'DRILL')</t>
  </si>
  <si>
    <t>int 3- perforacion op</t>
  </si>
  <si>
    <t>AISLACION - DST TOTAL</t>
  </si>
  <si>
    <t xml:space="preserve">Sumatoria de Fases ('N', 'X') AND Fases Incluidas ('PROD1', 'PROD2','PROD3', 'COMP')
 AND activity_class = 'DST') </t>
  </si>
  <si>
    <t>aislacion - dst total</t>
  </si>
  <si>
    <t>INT 2- CEMENTACION OP</t>
  </si>
  <si>
    <t>Sumatoria de Fases ('P', 'C') AND Fases Incluidas ('INT2', 'LNR1') AND activity_class = 'CEMT'</t>
  </si>
  <si>
    <t>int 2- cementacion op</t>
  </si>
  <si>
    <t>INT 2- PERFORACION TOTAL</t>
  </si>
  <si>
    <t xml:space="preserve"> Sumatoria de Fases ('N', 'X') AND Fases Incluidas ('INT2', 'LNR1') AND activity_class = 'DRILL') </t>
  </si>
  <si>
    <t>int 2- perforacion total</t>
  </si>
  <si>
    <t>AISLACION- CALIBRADA NPT</t>
  </si>
  <si>
    <t xml:space="preserve">Sumatoria de Fases ('N', 'X') AND Fases Incluidas ('PROD1', 'PROD2', 'PROD3', 'COMP')
activity_class = 'WTRIP') </t>
  </si>
  <si>
    <t>aislacion- calibrada npt</t>
  </si>
  <si>
    <t>AISLACION- LOGGING TOTAL</t>
  </si>
  <si>
    <t>Sumatira de fases('N', 'X') AND Fases Incluidas ('PROD1', 'PROD2','PROD3', 'COMP') activity_class = 'EVAL')</t>
  </si>
  <si>
    <t>aislacion- logging total</t>
  </si>
  <si>
    <t>GUIA -CEMENTACION TOTAL</t>
  </si>
  <si>
    <t>Sumatoria de Fases ('N', 'X') AND Fases Incluidas ('SURF') AND activity_class = 'CEMT')</t>
  </si>
  <si>
    <t>guia -cementacion total</t>
  </si>
  <si>
    <t>AISLACION- ENTUBADA TOTAL</t>
  </si>
  <si>
    <t xml:space="preserve">Sumatoria de Fases ('N', 'X') AND Fases Incluidas ('PROD1', 'PROD2', 'PROD3', 'COMP') activity_class = 'CASE') </t>
  </si>
  <si>
    <t>aislacion- entubada total</t>
  </si>
  <si>
    <t>INTERMEDIA 1 Depth</t>
  </si>
  <si>
    <t>Sumatoria de Fases = 'INT1')(ACTIVITY.md_to + (NVL Datos de elevación)</t>
  </si>
  <si>
    <t>intermedia 1 depth</t>
  </si>
  <si>
    <t>INTERMDIA 3 Depth</t>
  </si>
  <si>
    <t>Sumatoria de Fases Incluidas ('INT3', 'LNR2', 'LNR3')) THEN (ACTIVITY.md_to + (NVL Datos de elevación)</t>
  </si>
  <si>
    <t>intermdia 3 depth</t>
  </si>
  <si>
    <t>GUIA -OTRAS TAREAS OP</t>
  </si>
  <si>
    <t xml:space="preserve">Sumatoria de Fases ('P', 'C') AND Fases Incluidas ('SURF')
 AND activity_class No Incluye('EVAL', 'DRILL', 'CASE', 'CEMT')) </t>
  </si>
  <si>
    <t>guia -otras tareas op</t>
  </si>
  <si>
    <t>AISLACION- OTRAS TAREAS NPT</t>
  </si>
  <si>
    <t>Sumatoria de Fases ('N', 'X') AND Fases Incluidas ('PROD1', 'PROD2', 'PROD3', 'COMP')
 AND activity_class No Incluye('EVAL','DRILL','DRILHV','DRILHC','DRILHL','CASE','CEMT','WTRIP','STKOH','DST'))</t>
  </si>
  <si>
    <t>aislacion- otras tareas npt</t>
  </si>
  <si>
    <t>AISLACION- PERFORACION NPT</t>
  </si>
  <si>
    <t xml:space="preserve">Sumatoria de Fases ('N', 'X') AND Fases Incluidas ('PROD1', 'PROD2', 'PROD3', 'COMP') AND activity_class = 'DRILL' OR activity_class = 'STKOH')) </t>
  </si>
  <si>
    <t>aislacion- perforacion npt</t>
  </si>
  <si>
    <t>H VERTICAL Depth</t>
  </si>
  <si>
    <t>Sumatoria de Fases ='PROD1' and activity_class = 'DRILHV') = (ACTIVITY.md_to + (NVL Datos de elevación)</t>
  </si>
  <si>
    <t>h vertical depth</t>
  </si>
  <si>
    <t>GUIA -ENTUBADA TOTAL</t>
  </si>
  <si>
    <t>guia -entubada total</t>
  </si>
  <si>
    <t>GUIA -OTRAS TAREAS NPT</t>
  </si>
  <si>
    <t xml:space="preserve">Sumatoria de Fases ('N', 'X') AND Fases Incluidas ('SURF')
 AND activity_class No Incluye('EVAL', 'DRILL', 'CASE', 'CEMT')) </t>
  </si>
  <si>
    <t>guia -otras tareas npt</t>
  </si>
  <si>
    <t>GUIA -OTRAS TAREAS TOTAL</t>
  </si>
  <si>
    <t>guia -otras tareas total</t>
  </si>
  <si>
    <t>INT 3- LOGGING OP</t>
  </si>
  <si>
    <t xml:space="preserve">Sumatoria de Fases ('P', 'C') AND Fases Incluidas ('INT3', 'LNR2') AND activity_class = 'EVAL') </t>
  </si>
  <si>
    <t>int 3- logging op</t>
  </si>
  <si>
    <t>INT 3- ENTUBADA OP</t>
  </si>
  <si>
    <t xml:space="preserve">Sumatoria de Fases ('P', 'C') AND Fases Incluidas ('INT3', 'LNR2') AND activity_class = 'CASE') </t>
  </si>
  <si>
    <t>int 3- entubada op</t>
  </si>
  <si>
    <t>H LATERAL Depth</t>
  </si>
  <si>
    <t>Sumatoria de Fases = 'PROD1' and activity_class = 'DRILHL')
THEN (ACTIVITY.md_to + (NVL Datos de elevación)</t>
  </si>
  <si>
    <t>h lateral depth</t>
  </si>
  <si>
    <t>INT 3- ENTUBADA TOTAL</t>
  </si>
  <si>
    <t xml:space="preserve">Sumatoria de Fases ('N', 'X') AND Fases Incluidas ('INT3', 'LNR2') AND activity_class = 'CASE') </t>
  </si>
  <si>
    <t>int 3- entubada total</t>
  </si>
  <si>
    <t>AISLACION- LOGGING OP</t>
  </si>
  <si>
    <t xml:space="preserve">Sumatoria de Fases('P', 'C') AND Fases Incluidas ('PROD1', 'PROD2', 'PROD3', 'COMP') AND activity_class = 'EVAL') </t>
  </si>
  <si>
    <t>aislacion- logging op</t>
  </si>
  <si>
    <t>AISLACION - DST OP</t>
  </si>
  <si>
    <t xml:space="preserve">Sumatoria de Fases('P', 'C') AND Fases Incluidas ('PROD1', 'PROD2', 'PROD3', 'COMP')
 AND activity_class = 'DST') </t>
  </si>
  <si>
    <t>aislacion - dst op</t>
  </si>
  <si>
    <t>INT 2- ENTUBADA TOTAL</t>
  </si>
  <si>
    <t xml:space="preserve">Sumatoria de Fases ('N', 'X') AND Fases Incluidas ('INT2', 'LNR1') AND activity_class = 'CASE') </t>
  </si>
  <si>
    <t>int 2- entubada total</t>
  </si>
  <si>
    <t>AISLACION- PERFORACION OP</t>
  </si>
  <si>
    <t xml:space="preserve">Sumatoria de Fases ('P', 'C') AND DM_ACTIVITY.activity_Fases Incluidas ('PROD1', 'PROD2', 'PROD3', 'COMP') AND activity_class = 'DRILL' OR activity_class = 'STKOH')) </t>
  </si>
  <si>
    <t>aislacion- perforacion op</t>
  </si>
  <si>
    <t>TMD REAL</t>
  </si>
  <si>
    <t>Sumatoria (md_current  + (NVLDatos de elevación)</t>
  </si>
  <si>
    <t>tmd real</t>
  </si>
  <si>
    <t>AISLACION- PERF HC OP</t>
  </si>
  <si>
    <t xml:space="preserve">Sumatoria de Fases ('P', 'C') AND Fases Incluidas ('PROD1', 'PROD2', 'PROD3', 'COMP')
 AND activity_class = 'DRILHC') </t>
  </si>
  <si>
    <t>aislacion- perf hc op</t>
  </si>
  <si>
    <t>AISLACION- OTRAS TAREAS TOTAL</t>
  </si>
  <si>
    <t xml:space="preserve">Sumatoria de Fases ('N', 'X') AND hase IN ('PROD1', 'PROD2', 'PROD3', 'COMP')
 AND activity_class No Incluye('EVAL','DRILL','DRILHV','DRILHC','DRILHL','CASE','CEMT','WTRIP','STKOH','DST')) </t>
  </si>
  <si>
    <t>aislacion- otras tareas total</t>
  </si>
  <si>
    <t>AISLACION- PERF HL TOTAL</t>
  </si>
  <si>
    <t xml:space="preserve"> Sumatoria de Fases ('N', 'X') AND Fases Incluidas ('PROD1', 'PROD2', 'PROD3', 'COMP') activity_class = 'DRILHL') </t>
  </si>
  <si>
    <t>aislacion- perf hl total</t>
  </si>
  <si>
    <t>INT 2- OTRAS TAREAS NPT</t>
  </si>
  <si>
    <t xml:space="preserve">Sumatoria de Fases ('N', 'X') AND activity_Fases Incluidas ('INT2', 'LNR1') AND activity_class No Incluye('EVAL', 'DRILL', 'CASE', 'CEMT')) </t>
  </si>
  <si>
    <t>int 2- otras tareas npt</t>
  </si>
  <si>
    <t>AISLACION- ENTUBADA OP</t>
  </si>
  <si>
    <t xml:space="preserve">Sumatoria de Fases ('P', 'C') AND Fases Incluidas ('PROD1', 'PROD2', 'PROD3', 'COMP') activity_class = 'CASE') </t>
  </si>
  <si>
    <t>aislacion- entubada op</t>
  </si>
  <si>
    <t>INT 3- PERFORACION NPT</t>
  </si>
  <si>
    <t xml:space="preserve">Sumatoria de Fases ('N', 'X') AND Fases Incluidas ('INT3', 'LNR2') AND activity_class = 'DRILL') </t>
  </si>
  <si>
    <t>int 3- perforacion npt</t>
  </si>
  <si>
    <t>GUIA -PERFORACION NPT</t>
  </si>
  <si>
    <t xml:space="preserve">Sumatoria de Fases('N', 'X') AND Fases Incluidas ('SURF') AND activity_class = 'DRILL') </t>
  </si>
  <si>
    <t>guia -perforacion npt</t>
  </si>
  <si>
    <t>INT 2- CEMENTACION TOTAL</t>
  </si>
  <si>
    <t xml:space="preserve">Sumatoria de Fases ('N', 'X') AND Fases Incluidas ('INT2', 'LNR1') AND activity_class = 'CEMT') </t>
  </si>
  <si>
    <t>int 2- cementacion total</t>
  </si>
  <si>
    <t>AISLACION- CEMENTACION TOTAL</t>
  </si>
  <si>
    <t xml:space="preserve">Sumatoria de Fases ('N', 'X') AND Fases Incluidas ('PROD1', 'PROD2', 'PROD3', 'COMP') activity_class = 'CEMT') </t>
  </si>
  <si>
    <t>aislacion- cementacion total</t>
  </si>
  <si>
    <t>AISLACION- PERF HV OP</t>
  </si>
  <si>
    <t xml:space="preserve">Sumatoria de Fases ('P', 'C') Fases Incluidas ('PROD1', 'PROD2', 'PROD3', 'COMP') AND
activity_class = 'DRILHV') </t>
  </si>
  <si>
    <t>aislacion- perf hv op</t>
  </si>
  <si>
    <t>AISLACION- PERF HC TOTAL</t>
  </si>
  <si>
    <t xml:space="preserve">Sumatoria de Fases ('N', 'X') AND Fases Incluidas ('PROD1', 'PROD2', 'PROD3', 'COMP') AND activity_class = 'DRILHC') </t>
  </si>
  <si>
    <t>aislacion- perf hc total</t>
  </si>
  <si>
    <t>INT 2- PERFORACION NPT</t>
  </si>
  <si>
    <t xml:space="preserve">Sumatoria de Fases ('N', 'X') AND Fases Incluidas ('INT2', 'LNR1') AND activity_class = 'DRILL') </t>
  </si>
  <si>
    <t>int 2- perforacion npt</t>
  </si>
  <si>
    <t>INT 2- OTRAS TAREAS TOTAL</t>
  </si>
  <si>
    <t xml:space="preserve">Sumatoria de Fases ('N', 'X') AND Fases Incluidas ('INT2', 'LNR1') AND activity_class No Incluye('EVAL', 'DRILL', 'CASE', 'CEMT')) </t>
  </si>
  <si>
    <t>int 2- otras tareas total</t>
  </si>
  <si>
    <t>OW_POWER_BI_G20_RIG_PROPERTIES</t>
  </si>
  <si>
    <t xml:space="preserve">Rig Name and Number </t>
  </si>
  <si>
    <t>Nombre y Numero de Equipo</t>
  </si>
  <si>
    <t>Contratista del Equipo</t>
  </si>
  <si>
    <t>Rig Type</t>
  </si>
  <si>
    <t>Tipo de Equipo</t>
  </si>
  <si>
    <t>rig type</t>
  </si>
  <si>
    <t>Technology</t>
  </si>
  <si>
    <t>Tecnologia</t>
  </si>
  <si>
    <t>technology</t>
  </si>
  <si>
    <t>Rig Year</t>
  </si>
  <si>
    <t>nvarchar2(4)</t>
  </si>
  <si>
    <t>Año de Fabricacion del Equipo</t>
  </si>
  <si>
    <t>rig year</t>
  </si>
  <si>
    <t>Air Gap</t>
  </si>
  <si>
    <t>air gap</t>
  </si>
  <si>
    <t>Default Elevation</t>
  </si>
  <si>
    <t>Elevacion default</t>
  </si>
  <si>
    <t>default elevation</t>
  </si>
  <si>
    <t>Drill depth rating</t>
  </si>
  <si>
    <t>Capacidad Perforante</t>
  </si>
  <si>
    <t>drill depth rating</t>
  </si>
  <si>
    <t>Autotransport</t>
  </si>
  <si>
    <t>Autotransporte (Yes/No)</t>
  </si>
  <si>
    <t>autotransport</t>
  </si>
  <si>
    <t>Tel Number</t>
  </si>
  <si>
    <t>Numero de contacto del equipo</t>
  </si>
  <si>
    <t>tel number</t>
  </si>
  <si>
    <t>Start date</t>
  </si>
  <si>
    <t>Fecha de comienzo de vigencia del equipo</t>
  </si>
  <si>
    <t>End date</t>
  </si>
  <si>
    <t>Fecha de fin  de vigencia del equipo</t>
  </si>
  <si>
    <t xml:space="preserve">Derrick /Mast Height </t>
  </si>
  <si>
    <t>Altura del Mastil</t>
  </si>
  <si>
    <t>derrick /mast height</t>
  </si>
  <si>
    <t>Pipe handling system</t>
  </si>
  <si>
    <t>PLANCHADA AUTOMATICA (YES/NO)</t>
  </si>
  <si>
    <t>pipe handling system</t>
  </si>
  <si>
    <t>BOP Handling</t>
  </si>
  <si>
    <t>BOP Handling (YES/NO)</t>
  </si>
  <si>
    <t>bop handling</t>
  </si>
  <si>
    <t>BOP Stump</t>
  </si>
  <si>
    <t>BOP Stump (YES/NO)</t>
  </si>
  <si>
    <t>bop stump</t>
  </si>
  <si>
    <t>Iron Roughneck</t>
  </si>
  <si>
    <t> Iron Roughneck (YES/NO)</t>
  </si>
  <si>
    <t>iron roughneck</t>
  </si>
  <si>
    <t>Rotary Table</t>
  </si>
  <si>
    <t>Altura Rotary Table / Mesa Rotaria</t>
  </si>
  <si>
    <t>rotary table</t>
  </si>
  <si>
    <t>Top Drive</t>
  </si>
  <si>
    <t>TOP DRIVE (YES/NO)</t>
  </si>
  <si>
    <t>top drive</t>
  </si>
  <si>
    <t>Drawworks type</t>
  </si>
  <si>
    <t>Tipo del Cuadro de Maniobras</t>
  </si>
  <si>
    <t>drawworks type</t>
  </si>
  <si>
    <t xml:space="preserve">Drawworks make/brand  </t>
  </si>
  <si>
    <t>Marca y Modelo del Cuadro de Maniobras</t>
  </si>
  <si>
    <t>drawworks make/brand</t>
  </si>
  <si>
    <t>Drawworks power</t>
  </si>
  <si>
    <t>Potencia (hp)</t>
  </si>
  <si>
    <t>drawworks power</t>
  </si>
  <si>
    <t>No. of lines</t>
  </si>
  <si>
    <t>number(5)</t>
  </si>
  <si>
    <t>Cantidad de lineas del gancho</t>
  </si>
  <si>
    <t>no. of lines</t>
  </si>
  <si>
    <t>Hook rating (kip)</t>
  </si>
  <si>
    <t>Capacidad estática del gancho (kip)</t>
  </si>
  <si>
    <t>hook rating (kip)</t>
  </si>
  <si>
    <t>Drill line size</t>
  </si>
  <si>
    <t>Cable de Perforacion (in)</t>
  </si>
  <si>
    <t>drill line size</t>
  </si>
  <si>
    <t>Mud System</t>
  </si>
  <si>
    <t>Capacidad del circuito (bbl)</t>
  </si>
  <si>
    <t>mud system</t>
  </si>
  <si>
    <t>Annular BOP diameter</t>
  </si>
  <si>
    <t>Annular BOP Diameter</t>
  </si>
  <si>
    <t>annular bop diameter</t>
  </si>
  <si>
    <t>Annular BOP press.</t>
  </si>
  <si>
    <t>Annular BOP press</t>
  </si>
  <si>
    <t>annular bop press.</t>
  </si>
  <si>
    <t>Business Unit</t>
  </si>
  <si>
    <t>Clasificacion del Equipo</t>
  </si>
  <si>
    <t>business unit</t>
  </si>
  <si>
    <t>Automatic Maneuver</t>
  </si>
  <si>
    <t>Automatización de Maniobras</t>
  </si>
  <si>
    <t>automatic maneuver</t>
  </si>
  <si>
    <t>Top Drive Capacity</t>
  </si>
  <si>
    <t>top drive capacity</t>
  </si>
  <si>
    <t>Mast Type</t>
  </si>
  <si>
    <t>Tipo de Mastil</t>
  </si>
  <si>
    <t>mast type</t>
  </si>
  <si>
    <t>Mast – Standpipe (Max press)</t>
  </si>
  <si>
    <t>Mast - Standpipe (Max pressure) (psi)</t>
  </si>
  <si>
    <t>mast – standpipe (max press)</t>
  </si>
  <si>
    <t>BOP Capacity</t>
  </si>
  <si>
    <t>BOP capacidad</t>
  </si>
  <si>
    <t>bop capacity</t>
  </si>
  <si>
    <t>BOP Sub height</t>
  </si>
  <si>
    <t>BOP SUB HEIGHT</t>
  </si>
  <si>
    <t>bop sub height</t>
  </si>
  <si>
    <t>Diameter</t>
  </si>
  <si>
    <t>DRILL TYPE DIAMETER (in)</t>
  </si>
  <si>
    <t>diameter</t>
  </si>
  <si>
    <t>Weight per foot</t>
  </si>
  <si>
    <t>Weight per foot (ppf)</t>
  </si>
  <si>
    <t>weight per foot</t>
  </si>
  <si>
    <t>Grado</t>
  </si>
  <si>
    <t>UPDATE_DATE</t>
  </si>
  <si>
    <t>Fecha de actualizacion de datos</t>
  </si>
  <si>
    <t>update_date</t>
  </si>
  <si>
    <t>RIG_ID</t>
  </si>
  <si>
    <t>Identificador del Equipo dentro de Openwells</t>
  </si>
  <si>
    <t>rig_id</t>
  </si>
  <si>
    <t>Nombre de Site o PAD del pozo</t>
  </si>
  <si>
    <t>Identificador de equipo</t>
  </si>
  <si>
    <t>rig_operation_id</t>
  </si>
  <si>
    <t>Identificador de operacion de equipo en el pozo</t>
  </si>
  <si>
    <t>OG_NRO</t>
  </si>
  <si>
    <t>nvarchar2(17)</t>
  </si>
  <si>
    <t>Nro de OG de SAP</t>
  </si>
  <si>
    <t>og_nro</t>
  </si>
  <si>
    <t>OT_NRO</t>
  </si>
  <si>
    <t>nvarchar2(12)</t>
  </si>
  <si>
    <t>Nro de OT de SAP</t>
  </si>
  <si>
    <t>ot_nro</t>
  </si>
  <si>
    <t>Quality Investigation Required</t>
  </si>
  <si>
    <t>nvarchar2(3)</t>
  </si>
  <si>
    <t>Indica si hay investigacion de calidad requerida</t>
  </si>
  <si>
    <t>quality investigation required</t>
  </si>
  <si>
    <t>SITE_ID</t>
  </si>
  <si>
    <t>Identificador de Site/PAD</t>
  </si>
  <si>
    <t>site_id</t>
  </si>
  <si>
    <t>Landing Point</t>
  </si>
  <si>
    <t>Profundidad de landing point</t>
  </si>
  <si>
    <t>landing point</t>
  </si>
  <si>
    <t>Logging Required PROD</t>
  </si>
  <si>
    <t>varchar2(3)</t>
  </si>
  <si>
    <t>Indica si se planificó Logging</t>
  </si>
  <si>
    <t>logging required prod</t>
  </si>
  <si>
    <t>Logging Exec PROD</t>
  </si>
  <si>
    <t>Indica si se ejecutó Logging</t>
  </si>
  <si>
    <t>logging exec prod</t>
  </si>
  <si>
    <t>Start Date TS</t>
  </si>
  <si>
    <t>Fecha y Hora de comienzo del evento según Time summary</t>
  </si>
  <si>
    <t>start date ts</t>
  </si>
  <si>
    <t>End Date TS</t>
  </si>
  <si>
    <t>Fecha y Hora de fin del evento según Time summary</t>
  </si>
  <si>
    <t>end date ts</t>
  </si>
  <si>
    <t>Tablero</t>
  </si>
  <si>
    <t>Orígen</t>
  </si>
  <si>
    <t xml:space="preserve">Tipo </t>
  </si>
  <si>
    <t>Tabla Origen</t>
  </si>
  <si>
    <t>Campo Origen</t>
  </si>
  <si>
    <t>Tipo Origen</t>
  </si>
  <si>
    <t>Tabla Estandarizada</t>
  </si>
  <si>
    <t>Campo Estandarizada</t>
  </si>
  <si>
    <t>aux_1</t>
  </si>
  <si>
    <t>Tipo Dato_aux</t>
  </si>
  <si>
    <t>Tipo Dato</t>
  </si>
  <si>
    <t>Tabla Modelada</t>
  </si>
  <si>
    <t>Campo Modelado (anterior)</t>
  </si>
  <si>
    <t xml:space="preserve">Campo definido </t>
  </si>
  <si>
    <t>Tipo dato modelado</t>
  </si>
  <si>
    <t>Uso</t>
  </si>
  <si>
    <t>Cantidad de usos</t>
  </si>
  <si>
    <t>Se relaciona con</t>
  </si>
  <si>
    <t>Qué hacemos?</t>
  </si>
  <si>
    <t>Observaciones/Explicación</t>
  </si>
  <si>
    <t>Fórmula</t>
  </si>
  <si>
    <t>MODELO_PRODUCTO</t>
  </si>
  <si>
    <t>Aux_mod_prod</t>
  </si>
  <si>
    <t>Equivalente SQL</t>
  </si>
  <si>
    <t>Drilling Time Detail Report ODBC</t>
  </si>
  <si>
    <t>tabla</t>
  </si>
  <si>
    <t>YACIMIENTO</t>
  </si>
  <si>
    <t>Tabla</t>
  </si>
  <si>
    <t>intervencionesdepozo</t>
  </si>
  <si>
    <t>String</t>
  </si>
  <si>
    <t>columna</t>
  </si>
  <si>
    <t>Columna</t>
  </si>
  <si>
    <t>Se relaciona a OW_POWER_BI_G20_PERF_FIN_FASES [Yacimiento]</t>
  </si>
  <si>
    <t>Quitarla y usar Yacimiento de PERF_FIN_FASES</t>
  </si>
  <si>
    <t>PAIS</t>
  </si>
  <si>
    <t>Geoorganizacional</t>
  </si>
  <si>
    <t>Se relaciona a OW_POWER_BI_G20_PERF_FIN [Pais]
Se relaciona a OW_POWER_BI_G20_NPT_PERF [Country]</t>
  </si>
  <si>
    <t>Pais ID</t>
  </si>
  <si>
    <t>pais id</t>
  </si>
  <si>
    <t>pais_id</t>
  </si>
  <si>
    <t>\\arba-30m\grp\IT\Proyectos\PBI\SelfService\OW\GEOGRAFIA.xlsx</t>
  </si>
  <si>
    <t>Cuenca</t>
  </si>
  <si>
    <t>cuenca</t>
  </si>
  <si>
    <t>****</t>
  </si>
  <si>
    <t>cuenca_td</t>
  </si>
  <si>
    <t>Se relaciona a OW_POWER_BI_G20_NPT_PERF [PU]</t>
  </si>
  <si>
    <t>Cuenca ID</t>
  </si>
  <si>
    <t>cuenca id</t>
  </si>
  <si>
    <t>cuenca_id</t>
  </si>
  <si>
    <t>Se relaciona a OW_POWER_BI_G20_PERF_FIN_FASES [UG]</t>
  </si>
  <si>
    <t xml:space="preserve"> \\arba-30m\grp\IT\Proyectos\PBI\SelfService\OW\DATE.xlsx</t>
  </si>
  <si>
    <t>\\arba-30m\grp\IT\Proyectos\PBI\SelfService\OW\DATE.xlsx</t>
  </si>
  <si>
    <t>Date</t>
  </si>
  <si>
    <t>date_td</t>
  </si>
  <si>
    <t>varios</t>
  </si>
  <si>
    <t>OW_POWER_BI_G20_NPT_PERF[EndDate]
OW_POWER_BI_G20_PERF_FIN_FASES [EndDate]</t>
  </si>
  <si>
    <t>Si ya tiene una jerarquía de fechas, eliminar las columnas Day/Month/Year</t>
  </si>
  <si>
    <t>Fecha</t>
  </si>
  <si>
    <t>Day</t>
  </si>
  <si>
    <t>day</t>
  </si>
  <si>
    <t>Calendario</t>
  </si>
  <si>
    <t>Month</t>
  </si>
  <si>
    <t>month</t>
  </si>
  <si>
    <t>Year</t>
  </si>
  <si>
    <t>year</t>
  </si>
  <si>
    <t>Año de Fecha</t>
  </si>
  <si>
    <t>Json.Document</t>
  </si>
  <si>
    <t>Tareas</t>
  </si>
  <si>
    <t>tareas</t>
  </si>
  <si>
    <t>tareas_td</t>
  </si>
  <si>
    <t>Text</t>
  </si>
  <si>
    <t>Se usa en una tablita de descripción.</t>
  </si>
  <si>
    <t>Código de Task</t>
  </si>
  <si>
    <t>descripción</t>
  </si>
  <si>
    <t>Descripción de Task</t>
  </si>
  <si>
    <t>Objetive-Phase[Phase]</t>
  </si>
  <si>
    <t>Ambos tienen los mismos valores, no tiene sentido tener la tabla Phase</t>
  </si>
  <si>
    <t>Objetive - Phase</t>
  </si>
  <si>
    <t>objetive - phase</t>
  </si>
  <si>
    <t>objetive_phase</t>
  </si>
  <si>
    <t>El campo Objetive-Phase está en la tabla NPT_PERF, el resto aparentemente no se utiliza en el tablero.
Confirmar con Lucho.
Al eliminar la tabla Phase podría usar [Phase] de eta tabla</t>
  </si>
  <si>
    <t>Objetive</t>
  </si>
  <si>
    <t>objetive</t>
  </si>
  <si>
    <t>Se relaciona a OW_POWER_BI_G20_NPT_PERF [Objetive-Phase]</t>
  </si>
  <si>
    <t>Phase[Phase]</t>
  </si>
  <si>
    <t>-----------</t>
  </si>
  <si>
    <t>Eliminar la tabla. No está relacionada a nada.</t>
  </si>
  <si>
    <t>EDM_PROD (OW_POWER_BI_G20_PERF_FIN)</t>
  </si>
  <si>
    <t>ow_power_bi_g20_perf_fin</t>
  </si>
  <si>
    <t>perffin_td</t>
  </si>
  <si>
    <t>stateprovince</t>
  </si>
  <si>
    <t>Se utiliza el de PERF_FIN_FASES[Yacimiento]</t>
  </si>
  <si>
    <t>Modelo</t>
  </si>
  <si>
    <t>Stage Completed</t>
  </si>
  <si>
    <t>stage_completed</t>
  </si>
  <si>
    <t>Well Categorization</t>
  </si>
  <si>
    <t>well_categorization</t>
  </si>
  <si>
    <t>DTM_V20</t>
  </si>
  <si>
    <t>float</t>
  </si>
  <si>
    <t>Cantidad de tiempo de movilización que se utilizan para ajustar el plan real (días)</t>
  </si>
  <si>
    <t>DTM_V30</t>
  </si>
  <si>
    <t>Cantidad de tiempo de movilización planificada (días)</t>
  </si>
  <si>
    <t>DTM_REAL</t>
  </si>
  <si>
    <t>SP-PD_V20</t>
  </si>
  <si>
    <t>sppd_v20</t>
  </si>
  <si>
    <t>SP-PD_V30</t>
  </si>
  <si>
    <t>sppd_v30</t>
  </si>
  <si>
    <t>SP-PD_REAL</t>
  </si>
  <si>
    <t>sppd_real</t>
  </si>
  <si>
    <t>NPT_REAL</t>
  </si>
  <si>
    <t>Authorized TMD (V20)</t>
  </si>
  <si>
    <t>authorized_tmd_v20</t>
  </si>
  <si>
    <t>authorized_tmd_v30</t>
  </si>
  <si>
    <t>Profundidad definida por programa. El valor se expresa en metros, de acuerdo al nivel de referencia definido por default en el pozo</t>
  </si>
  <si>
    <t>TMD_REAL</t>
  </si>
  <si>
    <t>Profundidad alcanzada al cierre del parte diario. El valor se expresa en metros, de acuerdo al nivel de referencia definido por default en el pozo</t>
  </si>
  <si>
    <t>TMD_NORM</t>
  </si>
  <si>
    <t>Profundidad planificada. El valor se expresa en metros, de acuerdo al nivel de referencia definido por default en el pozo</t>
  </si>
  <si>
    <t>day_wsl</t>
  </si>
  <si>
    <t>night_wsl</t>
  </si>
  <si>
    <t>Constructive Method - COND</t>
  </si>
  <si>
    <t>constructive_method_cond</t>
  </si>
  <si>
    <t>Constructive Method - SURF</t>
  </si>
  <si>
    <t>constructive_method_surf</t>
  </si>
  <si>
    <t>Constructive Method - INT</t>
  </si>
  <si>
    <t>constructive_method_int</t>
  </si>
  <si>
    <t>Constructive Method - PROD</t>
  </si>
  <si>
    <t>constructive_method_prod</t>
  </si>
  <si>
    <t xml:space="preserve">Método constructivo asociado a la sección (Hole Section) Producción/Aislación. En este caso busca no el mayor por orden Alfabetico sino por orden de fechas la más reciente cuando hay casos en que hay más de un método constructivo  </t>
  </si>
  <si>
    <t>Se usa el de PERF_FIN_FASES</t>
  </si>
  <si>
    <t>Plan Lateral Length</t>
  </si>
  <si>
    <t>plan_lateral_length</t>
  </si>
  <si>
    <t>Longitud lateral planificada</t>
  </si>
  <si>
    <t>Real Lateral Length</t>
  </si>
  <si>
    <t>real_lateral_length</t>
  </si>
  <si>
    <t>Longitud lateral real</t>
  </si>
  <si>
    <t>Main Reason</t>
  </si>
  <si>
    <t>main_reason</t>
  </si>
  <si>
    <t>INIT/DES DTM REAL</t>
  </si>
  <si>
    <t>init_des_dtm_real</t>
  </si>
  <si>
    <t>INIT/DES DTM NPT</t>
  </si>
  <si>
    <t>init_des_dtm_npt</t>
  </si>
  <si>
    <t>NPT PERF REAL</t>
  </si>
  <si>
    <t>npt_perf_real</t>
  </si>
  <si>
    <t>NPT DTM REAL</t>
  </si>
  <si>
    <t>npt_dtm_real</t>
  </si>
  <si>
    <t>Rig Move Distance</t>
  </si>
  <si>
    <t>rig_move_distance</t>
  </si>
  <si>
    <t>Distancia que se debe movilizar el rig desde op. anterior</t>
  </si>
  <si>
    <t>Event Objective</t>
  </si>
  <si>
    <t>event_objective</t>
  </si>
  <si>
    <t>ILT Total</t>
  </si>
  <si>
    <t>ilt_total</t>
  </si>
  <si>
    <t xml:space="preserve">Cálculo de Hrs ILT diarias, de acuerdo al siguiente criterio: </t>
  </si>
  <si>
    <t>ILT DTM Total</t>
  </si>
  <si>
    <t>ilt_dtm_total</t>
  </si>
  <si>
    <t>ILT Total del evento (días)</t>
  </si>
  <si>
    <t>cond_size_in</t>
  </si>
  <si>
    <t>surf_size_in</t>
  </si>
  <si>
    <t>int_1_size_in</t>
  </si>
  <si>
    <t>int_2_size_in</t>
  </si>
  <si>
    <t>int_3_size_in</t>
  </si>
  <si>
    <t>prod_1_size_in</t>
  </si>
  <si>
    <t>prod_2_size_in</t>
  </si>
  <si>
    <t>prod_3_size_in</t>
  </si>
  <si>
    <t>cond_assembly_length_m</t>
  </si>
  <si>
    <t>surf_assembly_length_m</t>
  </si>
  <si>
    <t>int_1_assembly_length_m</t>
  </si>
  <si>
    <t>int_2_assembly_length_m</t>
  </si>
  <si>
    <t>int_3_assembly_length_m</t>
  </si>
  <si>
    <t>prod_1_assembly_length_m</t>
  </si>
  <si>
    <t>prod_2_assembly_length_m</t>
  </si>
  <si>
    <t>prod_3_assembly_length_m</t>
  </si>
  <si>
    <t>cond_joints</t>
  </si>
  <si>
    <t>surf_joints</t>
  </si>
  <si>
    <t>int_1_joints</t>
  </si>
  <si>
    <t>int_2_joints</t>
  </si>
  <si>
    <t>int_3_joints</t>
  </si>
  <si>
    <t>prod_1_joints</t>
  </si>
  <si>
    <t>prod_2_joints</t>
  </si>
  <si>
    <t>prod_3_joints</t>
  </si>
  <si>
    <t>Main Cause</t>
  </si>
  <si>
    <t>main_cause</t>
  </si>
  <si>
    <t>Total Lateral Assembled (m)</t>
  </si>
  <si>
    <t>total lateral assembled (m)</t>
  </si>
  <si>
    <t>total_lateral_assembled_m</t>
  </si>
  <si>
    <t>TMD Assembled</t>
  </si>
  <si>
    <t>tmd_assembled</t>
  </si>
  <si>
    <t>PLANNER</t>
  </si>
  <si>
    <t>columna calculada dax</t>
  </si>
  <si>
    <t>ILT PERF</t>
  </si>
  <si>
    <t>Columna Calculada DAX</t>
  </si>
  <si>
    <t>ilt perf</t>
  </si>
  <si>
    <t>ilt_perf</t>
  </si>
  <si>
    <t>EDM_PROD (OW_POWER_BI_G20_NPT_CONWO)</t>
  </si>
  <si>
    <t>ow_power_bi_g20_npt_conwo</t>
  </si>
  <si>
    <t>Parte diario/Novedades diarias</t>
  </si>
  <si>
    <t>nptconwo_td</t>
  </si>
  <si>
    <t>Event code</t>
  </si>
  <si>
    <t>OW_POWER_BI_G20_RIG_PROPERTIES[Rig Name and Number]</t>
  </si>
  <si>
    <t>Sumatoria de horas de la operación informada</t>
  </si>
  <si>
    <t>Código que identifica si la Operación fue planeada o hubo Cambio de planes</t>
  </si>
  <si>
    <t>Código de tiempo no productivo</t>
  </si>
  <si>
    <t>npt_detail</t>
  </si>
  <si>
    <t>Código de la Fase (Phase) alcanzada en la operación del parte diario</t>
  </si>
  <si>
    <t>Hora de comienzo de la operación</t>
  </si>
  <si>
    <t>Hora de finalización de la operación</t>
  </si>
  <si>
    <t>failure_start_date_time</t>
  </si>
  <si>
    <t>failure_end_date_time</t>
  </si>
  <si>
    <t>Fecha de finalización del NPT – El mas actual que afecte a la operación</t>
  </si>
  <si>
    <t>lost_time</t>
  </si>
  <si>
    <t>root_cause</t>
  </si>
  <si>
    <t>failed_equipment</t>
  </si>
  <si>
    <t>Código del Equipo utilizado en la operación del parte diario</t>
  </si>
  <si>
    <t>TOOL</t>
  </si>
  <si>
    <t>Código de Herramienta (Tool) alcanzada en la operación del parte diario</t>
  </si>
  <si>
    <t>UNIT_ROTARY</t>
  </si>
  <si>
    <t>unit_rotary</t>
  </si>
  <si>
    <t>Macoactividad de parte automático</t>
  </si>
  <si>
    <t>EDM_PROD (OW_POWER_BI_G20_NPT_PERF)</t>
  </si>
  <si>
    <t>ow_power_bi_g20_npt_perf</t>
  </si>
  <si>
    <t>nptperf_th</t>
  </si>
  <si>
    <t>medida</t>
  </si>
  <si>
    <t>% BOP NPT</t>
  </si>
  <si>
    <t>Medida</t>
  </si>
  <si>
    <t>% bop npt</t>
  </si>
  <si>
    <t>percent_bop_npt</t>
  </si>
  <si>
    <t>Porcentaje de Horas NPT en Task "Monta BOP" respecto de Horas en Task "Monta BOP"</t>
  </si>
  <si>
    <t>% BOP NPT = [HORAS BOP/POZO NPT] / [HORAS BOP/POZO TOTAL]</t>
  </si>
  <si>
    <t>select
    (sum(case when task_reducido = '1-bop' and (code in ('n', 'x')) then hrs else 0 end) / count(distinct [common well name])) / 
    (sum(case when task_reducido = '1-bop' then hrs else 0 end) / count(distinct [common well name])) as 'percent_bop_npt'
from nptperf_th;</t>
  </si>
  <si>
    <t>% CASE NPT</t>
  </si>
  <si>
    <t>% case npt</t>
  </si>
  <si>
    <t>percent_case_npt</t>
  </si>
  <si>
    <t>Porcentaje de Horas NPT en Task "Entuba" respecto de Horas en Task "Entuba"</t>
  </si>
  <si>
    <t>% CASE NPT = [HORAS CASE/POZO NPT] / [HORAS CASE/POZO TOTAL]</t>
  </si>
  <si>
    <t>select
    (sum(case when task_reducido = '5-case' and (code in ('n', 'x')) then hrs else 0 end) / count(distinct [common well name])) / 
    (sum(case when task_reducido = '5-case' then hrs else 0 end) / count(distinct [common well name])) as 'percent_case_npt'
from nptperf_th;</t>
  </si>
  <si>
    <t>% CEM NPT</t>
  </si>
  <si>
    <t>% cem npt</t>
  </si>
  <si>
    <t>percent_cem_npt</t>
  </si>
  <si>
    <t>Porcentaje de Horas NPT en Task "Cementa" respecto de Horas en Task "Cementa"</t>
  </si>
  <si>
    <t>% CEM NPT = [HORAS CEM/POZO NPT] / [HORAS CEM/POZO TOTAL]</t>
  </si>
  <si>
    <t>select
    (sum(case when task_reducido = '6-cem' and (code in ('n', 'x')) then hrs else 0 end) / count(distinct [common well name])) / 
    (sum(case when task_reducido = '6-cem' then hrs else 0 end) / count(distinct [common well name])) as 'percent_cem_npt'
from nptperf_th;</t>
  </si>
  <si>
    <t>% DRIL NPT</t>
  </si>
  <si>
    <t>% dril npt</t>
  </si>
  <si>
    <t>percent_dril_npt</t>
  </si>
  <si>
    <t>Porcentaje de Horas NPT en Task "Perfora" respecto de Horas en Task "Perfora"</t>
  </si>
  <si>
    <t>% DRIL NPT = [HORAS DRIL/POZO NPT] / [HORAS DRIL/POZO TOTAL]</t>
  </si>
  <si>
    <t>select
    (sum(case when task_reducido = '2-dril' and (code in ('n', 'x')) then hrs else 0 end) / count(distinct [common well name])) / 
    (sum(case when task_reducido = '2-dril' then hrs else 0 end) / count(distinct [common well name])) as 'percent_dril_npt'
from nptperf_th;</t>
  </si>
  <si>
    <t>% EVAL NPT</t>
  </si>
  <si>
    <t>% eval npt</t>
  </si>
  <si>
    <t>percent_eval_npt</t>
  </si>
  <si>
    <t>Porcentaje de Horas NPT en Task "Evalua" respecto de Horas en Task "Evalua"</t>
  </si>
  <si>
    <t>% EVAL NPT = [HORAS EVAL/POZO NPT] / [HORAS EVAL/POZO TOTAL]</t>
  </si>
  <si>
    <t>select
    (sum(case when task_reducido = '4-eval' and (code in ('n', 'x')) then hrs else 0 end) / count(distinct [common well name])) / 
    (sum(case when task_reducido = '4-eval' then hrs else 0 end) / count(distinct [common well name])) as 'percent_eval_npt'
from nptperf_th;</t>
  </si>
  <si>
    <t>% SIDETRACK NPT</t>
  </si>
  <si>
    <t>% sidetrack npt</t>
  </si>
  <si>
    <t>percent_sidetrack_npt</t>
  </si>
  <si>
    <t>Porcentaje de Horas NPT en Task "SideTrack" respecto de Horas en Task "SideTrack"</t>
  </si>
  <si>
    <t>% SIDETRACK NPT = [HORAS SIDETRACK/POZO NPT] / [HORAS SIDETRACK/POZO TOTAL]</t>
  </si>
  <si>
    <t>select
    (sum(case when task_reducido = '7-st' and (code in ('n', 'x')) then hrs else 0 end) / count(distinct [common well name])) / 
    (sum(case when task_reducido = '7-st' then hrs else 0 end) / count(distinct [common well name])) as 'percent_sidetrack npt'
from nptperf_th;</t>
  </si>
  <si>
    <t>% WH NPT</t>
  </si>
  <si>
    <t>% wh npt</t>
  </si>
  <si>
    <t>percent_wh_npt</t>
  </si>
  <si>
    <t>Porcentaje de Horas NPT en Task "Cabeza de Pozo" respecto de Horas en Task "Cabeza de Pozo"</t>
  </si>
  <si>
    <t>% WH NPT = [HORAS WH/POZO NPT] / [HORAS WH/POZO TOTAL]</t>
  </si>
  <si>
    <t>select
    (sum(case when task_reducido = '8-wh' and (code in ('n', 'x')) then hrs else 0 end) / count(distinct [common well name])) / 
    (sum(case when task_reducido = '8-wh' then hrs else 0 end) / count(distinct [common well name])) as 'percent_wh_npt'
from nptperf_th;</t>
  </si>
  <si>
    <t>% WTRIP NPT</t>
  </si>
  <si>
    <t>% wtrip npt</t>
  </si>
  <si>
    <t>percent_wtrip_npt</t>
  </si>
  <si>
    <t>Porcentaje de Horas NPT en Task "Calibra" respecto de Horas en Task "Calibra"</t>
  </si>
  <si>
    <t>% WTRIP NPT = [HORAS WTRIP/POZO NPT] / [HORAS WTRIP/POZO TOTAL]</t>
  </si>
  <si>
    <t>select
    (sum(case when task_reducido = '3-wtrip' and (code in ('n', 'x')) then hrs else 0 end) / count(distinct [common well name])) / 
    (sum(case when task_reducido = '3-wtrip' then hrs else 0 end) / count(distinct [common well name])) as 'percent_wtrip_npt'
from nptperf_th;</t>
  </si>
  <si>
    <t>Cant_Pozos</t>
  </si>
  <si>
    <t>cant_pozos</t>
  </si>
  <si>
    <t>Cuenta la cantidad de pozos diferentes</t>
  </si>
  <si>
    <t>Cant_Pozos = DISTINCTCOUNT(TH_OW_POWER_BI_G20_NPT_PERF[Common Well Name])</t>
  </si>
  <si>
    <t>X</t>
  </si>
  <si>
    <t>cementing_contractor</t>
  </si>
  <si>
    <t>cementing_engineer</t>
  </si>
  <si>
    <t>PAIS[PAIS]</t>
  </si>
  <si>
    <t>Se puede eliminar la tabla Pais</t>
  </si>
  <si>
    <t>cutting_management_services</t>
  </si>
  <si>
    <t>day_mud_engineer</t>
  </si>
  <si>
    <t>DATE[DATE]</t>
  </si>
  <si>
    <t>FULLCYCLE</t>
  </si>
  <si>
    <t>fullcycle</t>
  </si>
  <si>
    <t>FULLCYCLE = LOOKUPVALUE (DIM_OW_POWER_BI_G20_PERF_FIN[Stage Completed], DIM_OW_POWER_BI_G20_PERF_FIN[Well Name],
TH_OW_POWER_BI_G20_NPT_PERF[Common Well Name], DIM_OW_POWER_BI_G20_PERF_FIN[End Date], TH_OW_POWER_BI_G20_NPT_PERF[End Date],
DIM_OW_POWER_BI_G20_PERF_FIN[EVENT_ID], TH_OW_POWER_BI_G20_NPT_PERF[EVENT_ID])</t>
  </si>
  <si>
    <t xml:space="preserve">
select 
    t1.[stage completed] as fullcycle
from perffin_fases_th t1
inner join nptperf_th t2
    on t1.well name= t2.common well name
    and t1.end date = t2.end date
    and t1.event_id = t2.event_id
where t1.well name = 'your_well_name_here'  </t>
  </si>
  <si>
    <t>HORAS BOP/POZO NPT</t>
  </si>
  <si>
    <t>horas bop/pozo npt</t>
  </si>
  <si>
    <t>horas_bop_pozo_npt</t>
  </si>
  <si>
    <t>Horas NPT en Task = "Monta BOP" dividido Cantidad de Pozos</t>
  </si>
  <si>
    <t>HORAS BOP/POZO NPT = SUMX(FILTER(TH_OW_POWER_BI_G20_NPT_PERF, TH_OW_POWER_BI_G20_NPT_PERF[TASK REDUCIDO] = "1-BOP" &amp;&amp; OR(TH_OW_POWER_BI_G20_NPT_PERF[Code] = "N", TH_OW_POWER_BI_G20_NPT_PERF[Code] = "X") ),
TH_OW_POWER_BI_G20_NPT_PERF[Hrs]) / [Cant_Pozos]</t>
  </si>
  <si>
    <t>select 
    sum(
        case 
            when t1.[task reducido] = '1-bop' 
                 and (t1.[code] = 'n' or t1.[code] = 'x') 
            then t1.[hrs] 
            else 0 
        end
    ) / [cant_pozos] as horas_bop_pozo_npt
from nptperf_th t1</t>
  </si>
  <si>
    <t>HORAS BOP/POZO TOTAL</t>
  </si>
  <si>
    <t>horas bop/pozo total</t>
  </si>
  <si>
    <t>horas_bop_pozo_total</t>
  </si>
  <si>
    <t>Horas en Task = "Monta BOP" dividido Cantidad de Pozos</t>
  </si>
  <si>
    <t>HORAS BOP/POZO TOTAL = SUMX(FILTER(TH_OW_POWER_BI_G20_NPT_PERF, TH_OW_POWER_BI_G20_NPT_PERF[TASK REDUCIDO] = "1-BOP"), TH_OW_POWER_BI_G20_NPT_PERF[Hrs]) / [Cant_Pozos]</t>
  </si>
  <si>
    <t>select
    sum(case when task_reducido = '1-bop' then hrs else 0 end) / count(distinct [common well name]) as 'horas_bop_pozo_total'
from nptperf_th;</t>
  </si>
  <si>
    <t>HORAS CASE/POZO NPT</t>
  </si>
  <si>
    <t>horas case/pozo npt</t>
  </si>
  <si>
    <t>horas_case_pozo_npt</t>
  </si>
  <si>
    <t>Horas NPT en Task = "Entuba" dividido Cantidad de Pozos</t>
  </si>
  <si>
    <t>HORAS CASE/POZO NPT = SUMX(FILTER(TH_OW_POWER_BI_G20_NPT_PERF, TH_OW_POWER_BI_G20_NPT_PERF[TASK REDUCIDO] = "5-CASE" &amp;&amp; OR(TH_OW_POWER_BI_G20_NPT_PERF[Code] = "N", TH_OW_POWER_BI_G20_NPT_PERF[Code] = "X")),
TH_OW_POWER_BI_G20_NPT_PERF[Hrs]) / [Cant_Pozos]</t>
  </si>
  <si>
    <t>select
    sum(case when task_reducido = '5-case' and code in ('n', 'x') then hrs else 0 end) / count(distinct [common well name]) as 'horas_case_pozo_npt'
from nptperf_th;</t>
  </si>
  <si>
    <t>HORAS CASE/POZO TOTAL</t>
  </si>
  <si>
    <t>horas case/pozo total</t>
  </si>
  <si>
    <t>horas_case_pozo_total</t>
  </si>
  <si>
    <t>Horas en Task = "Entuba" dividido Cantidad de Pozos</t>
  </si>
  <si>
    <t>HORAS CASE/POZO TOTAL = SUMX(FILTER(TH_OW_POWER_BI_G20_NPT_PERF, TH_OW_POWER_BI_G20_NPT_PERF[TASK REDUCIDO] = "5-CASE"), TH_OW_POWER_BI_G20_NPT_PERF[Hrs]) / [Cant_Pozos]</t>
  </si>
  <si>
    <t>select
    sum(case when task_reducido = '5-case' then hrs else 0 end) / count(distinct [common well name]) as 'horas_case_pozo_total'
from nptperf_th;</t>
  </si>
  <si>
    <t>HORAS CEM/POZO NPT</t>
  </si>
  <si>
    <t>horas cem/pozo npt</t>
  </si>
  <si>
    <t>horas_cem_pozo_npt</t>
  </si>
  <si>
    <t>Horas NPT en Task = "Cementa" dividido Cantidad de Pozos</t>
  </si>
  <si>
    <t>HORAS CEM/POZO NPT = SUMX(FILTER(TH_OW_POWER_BI_G20_NPT_PERF, TH_OW_POWER_BI_G20_NPT_PERF[TASK REDUCIDO] = "6-CEM" &amp;&amp; OR(TH_OW_POWER_BI_G20_NPT_PERF[Code] = "N", TH_OW_POWER_BI_G20_NPT_PERF[Code] = "X")),
TH_OW_POWER_BI_G20_NPT_PERF[Hrs]) / [Cant_Pozos]</t>
  </si>
  <si>
    <t>select
    sum(case when task_reducido = '6-cem' and code in ('n', 'x') then hrs else 0 end) / count(distinct [common well name]) as 'horas_cem_pozo_npt'
from nptperf_th;</t>
  </si>
  <si>
    <t>HORAS CEM/POZO TOTAL</t>
  </si>
  <si>
    <t>horas cem/pozo total</t>
  </si>
  <si>
    <t>horas_cem_pozo_total</t>
  </si>
  <si>
    <t>Horas en Task = "Cementa" dividido Cantidad de Pozos</t>
  </si>
  <si>
    <t>HORAS CEM/POZO TOTAL = SUMX(FILTER(TH_OW_POWER_BI_G20_NPT_PERF, TH_OW_POWER_BI_G20_NPT_PERF[TASK REDUCIDO] = "6-CEM"), TH_OW_POWER_BI_G20_NPT_PERF[Hrs]) / [Cant_Pozos]</t>
  </si>
  <si>
    <t>select
    sum(case when task_reducido = '6-cem' then hrs else 0 end) / count(distinct [common well name]) as 'horas_cem_pozo_total'
from nptperf_th;</t>
  </si>
  <si>
    <t>HORAS DRILL/POZO NPT</t>
  </si>
  <si>
    <t>horas drill/pozo npt</t>
  </si>
  <si>
    <t>horas_drill_pozo_npt</t>
  </si>
  <si>
    <t>Horas NPT en Task = "Perfora" dividido Cantidad de Pozos</t>
  </si>
  <si>
    <t>HORAS DRIL/POZO NPT = SUMX(FILTER(TH_OW_POWER_BI_G20_NPT_PERF, TH_OW_POWER_BI_G20_NPT_PERF[TASK REDUCIDO] = "2-DRIL" &amp;&amp; OR(TH_OW_POWER_BI_G20_NPT_PERF[Code] = "N", TH_OW_POWER_BI_G20_NPT_PERF[Code] = "X")),
TH_OW_POWER_BI_G20_NPT_PERF[Hrs]) / [Cant_Pozos]</t>
  </si>
  <si>
    <t>select
    sum(case when task_reducido = '2-dril' and code in ('n', 'x') then hrs else 0 end) / count(distinct [common well name]) as 'horas_drill_pozo_npt'
from nptperf_th;</t>
  </si>
  <si>
    <t>HORAS DRILL/POZO TOTAL</t>
  </si>
  <si>
    <t>horas drill/pozo total</t>
  </si>
  <si>
    <t>horas_drill_pozo_total</t>
  </si>
  <si>
    <t>Horas en Task = "Perfora" dividido Cantidad de Pozos</t>
  </si>
  <si>
    <t>HORAS DRIL/POZO TOTAL = SUMX(FILTER(TH_OW_POWER_BI_G20_NPT_PERF, TH_OW_POWER_BI_G20_NPT_PERF[TASK REDUCIDO] = "2-DRIL"), TH_OW_POWER_BI_G20_NPT_PERF[Hrs]) / [Cant_Pozos]</t>
  </si>
  <si>
    <t>select
    sum(case when task_reducido = '2-dril' then hrs else 0 end) / count(distinct [common well name]) as 'horas_drill_pozo_total'
from nptperf_th;</t>
  </si>
  <si>
    <t>HORAS EVAL/POZO NPT</t>
  </si>
  <si>
    <t>horas eval/pozo npt</t>
  </si>
  <si>
    <t>horas_eval_pozo_npt</t>
  </si>
  <si>
    <t>Horas NPT en Task = "Evalua" dividido Cantidad de Pozos</t>
  </si>
  <si>
    <t>HORAS EVAL/POZO NPT = SUMX(FILTER(TH_OW_POWER_BI_G20_NPT_PERF, TH_OW_POWER_BI_G20_NPT_PERF[TASK REDUCIDO] = "4-EVAL" &amp;&amp; OR(TH_OW_POWER_BI_G20_NPT_PERF[Code] = "N", TH_OW_POWER_BI_G20_NPT_PERF[Code] = "X")),
TH_OW_POWER_BI_G20_NPT_PERF[Hrs]) / [Cant_Pozos]</t>
  </si>
  <si>
    <t>select
    sum(case when task_reducido = '4-eval' and code in ('n', 'x') then hrs else 0 end) / count(distinct [common well name]) as 'horas_eval_pozo_npt'
from nptperf_th;
horas eval/pozo total</t>
  </si>
  <si>
    <t>HORAS EVAL/POZO TOTAL</t>
  </si>
  <si>
    <t>horas eval/pozo total</t>
  </si>
  <si>
    <t>horas_eval_pozo_total</t>
  </si>
  <si>
    <t>Horas en Task = "Evalua" dividido Cantidad de Pozos</t>
  </si>
  <si>
    <t>HORAS EVAL/POZO TOTAL = SUMX(FILTER(TH_OW_POWER_BI_G20_NPT_PERF, TH_OW_POWER_BI_G20_NPT_PERF[TASK REDUCIDO] = "4-EVAL"), TH_OW_POWER_BI_G20_NPT_PERF[Hrs]) / [Cant_Pozos]</t>
  </si>
  <si>
    <t>select
    sum(case when task_reducido = '4-eval' then hrs else 0 end) / count(distinct [common well name]) as 'horas_eval_pozo_total'
from nptperf_th;</t>
  </si>
  <si>
    <t>HORAS SIDETRACK/POZO NPT</t>
  </si>
  <si>
    <t>horas sidetrack/pozo npt</t>
  </si>
  <si>
    <t>horas_sidetrack_pozo_npt</t>
  </si>
  <si>
    <t>Horas NPT en Task = "SideTrack" dividido Cantidad de Pozos</t>
  </si>
  <si>
    <t>HORAS SIDETRACK/POZO NPT = SUMX(FILTER(TH_OW_POWER_BI_G20_NPT_PERF, TH_OW_POWER_BI_G20_NPT_PERF[TASK REDUCIDO] = "7-ST" &amp;&amp; OR(TH_OW_POWER_BI_G20_NPT_PERF[Code] = "N", TH_OW_POWER_BI_G20_NPT_PERF[Code] = "X")),
TH_OW_POWER_BI_G20_NPT_PERF[Hrs]) / [Cant_Pozos]</t>
  </si>
  <si>
    <t>select
    sum(case when task_reducido = '7-st' and code in ('n', 'x') then hrs else 0 end) / count(distinct [common well name]) as 'horas_sidetrack_pozo_npt'
from nptperf_th;</t>
  </si>
  <si>
    <t>HORAS SIDETRACK/POZO TOTAL</t>
  </si>
  <si>
    <t>horas sidetrack/pozo total</t>
  </si>
  <si>
    <t>horas_sidetrack_pozo_total</t>
  </si>
  <si>
    <t>Horas en Task = "SideTrack" dividido Cantidad de Pozos</t>
  </si>
  <si>
    <t>HORAS SIDETRACK/POZO TOTAL = SUMX(FILTER(TH_OW_POWER_BI_G20_NPT_PERF, TH_OW_POWER_BI_G20_NPT_PERF[TASK REDUCIDO] = "7-ST"), TH_OW_POWER_BI_G20_NPT_PERF[Hrs]) / [Cant_Pozos]</t>
  </si>
  <si>
    <t>select
    sum(case when task_reducido = '7-st' then hrs else 0 end) / count(distinct [common well name]) as 'horas_sidetrack_pozo_total'
from nptperf_th</t>
  </si>
  <si>
    <t>HORAS WH/POZO NPT</t>
  </si>
  <si>
    <t>horas wh/pozo npt</t>
  </si>
  <si>
    <t>horas_wh_pozo_npt</t>
  </si>
  <si>
    <t>Horas NPT en Task = "Cabeza de Pozo" dividido Cantidad de Pozos</t>
  </si>
  <si>
    <t>HORAS WH/POZO NPT = SUMX(FILTER(TH_OW_POWER_BI_G20_NPT_PERF, TH_OW_POWER_BI_G20_NPT_PERF[TASK REDUCIDO] = "8-WH" &amp;&amp; OR(TH_OW_POWER_BI_G20_NPT_PERF[Code] = "N", TH_OW_POWER_BI_G20_NPT_PERF[Code] = "X")),
TH_OW_POWER_BI_G20_NPT_PERF[Hrs]) / [Cant_Pozos]</t>
  </si>
  <si>
    <t>HORAS WH/POZO TOTAL</t>
  </si>
  <si>
    <t>horas wh/pozo total</t>
  </si>
  <si>
    <t>horas_wh_pozo_total</t>
  </si>
  <si>
    <t>Horas en Task = "Cabeza de Pozo" dividido Cantidad de Pozos</t>
  </si>
  <si>
    <t>HORAS WH/POZO TOTAL = SUMX(FILTER(TH_OW_POWER_BI_G20_NPT_PERF, TH_OW_POWER_BI_G20_NPT_PERF[TASK REDUCIDO] = "8-WH"), TH_OW_POWER_BI_G20_NPT_PERF[Hrs]) / [Cant_Pozos]</t>
  </si>
  <si>
    <t>HORAS WTRIP/POZO NPT</t>
  </si>
  <si>
    <t>horas wtrip/pozo npt</t>
  </si>
  <si>
    <t>horas_wtrip_pozo_npt</t>
  </si>
  <si>
    <t>Horas NPT en Task = "Calibra" dividido Cantidad de Pozos</t>
  </si>
  <si>
    <t>HORAS WTRIP/POZO NPT = SUMX(FILTER(TH_OW_POWER_BI_G20_NPT_PERF, TH_OW_POWER_BI_G20_NPT_PERF[TASK REDUCIDO] = "3-WTRIP" &amp;&amp; OR(TH_OW_POWER_BI_G20_NPT_PERF[Code] = "N", TH_OW_POWER_BI_G20_NPT_PERF[Code] = "X")),
TH_OW_POWER_BI_G20_NPT_PERF[Hrs]) / [Cant_Pozos]</t>
  </si>
  <si>
    <t>HORAS WTRIP/POZO TOTAL</t>
  </si>
  <si>
    <t>horas wtrip/pozo total</t>
  </si>
  <si>
    <t>horas_wtrip_pozo_total</t>
  </si>
  <si>
    <t>Horas en Task = "Calibra" dividido Cantidad de Pozos</t>
  </si>
  <si>
    <t>HORAS WTRIP/POZO TOTAL = SUMX(FILTER(TH_OW_POWER_BI_G20_NPT_PERF, TH_OW_POWER_BI_G20_NPT_PERF[TASK REDUCIDO] = "3-WTRIP"), TH_OW_POWER_BI_G20_NPT_PERF[Hrs]) / [Cant_Pozos]</t>
  </si>
  <si>
    <t>hrs_from_to</t>
  </si>
  <si>
    <t>mud_contractor</t>
  </si>
  <si>
    <t>npt_depth</t>
  </si>
  <si>
    <t>Objective - Phase</t>
  </si>
  <si>
    <t>objective - phase</t>
  </si>
  <si>
    <t>objective_phase</t>
  </si>
  <si>
    <t>Objective - Phase[Objective - Phase]</t>
  </si>
  <si>
    <t>Campo concatenado del Objetivo del Evento y la Tarea de la Operación</t>
  </si>
  <si>
    <t>Operational Depth</t>
  </si>
  <si>
    <t>operational depth</t>
  </si>
  <si>
    <t>PATH = LOOKUPVALUE(DIM_OW_POWER_BI_G20_PERF_FIN[Path],DIM_OW_POWER_BI_G20_PERF_FIN[Well Name],TH_OW_POWER_BI_G20_NPT_PERF[Common Well Name],
DIM_OW_POWER_BI_G20_PERF_FIN[End Date],TH_OW_POWER_BI_G20_NPT_PERF[End Date])</t>
  </si>
  <si>
    <t>select t1.path
from perffin_fases_th t1
inner join nptperf_th t2
    on t1.well name = t2.common well name
    and t1.end date = t2.end date
where t1.well name = 'your_well_name_here'</t>
  </si>
  <si>
    <t>Phase2</t>
  </si>
  <si>
    <t>phase2</t>
  </si>
  <si>
    <t>Recategorización del campo Phase</t>
  </si>
  <si>
    <t>Cuenca[Cuenca]</t>
  </si>
  <si>
    <t>solids_control_company</t>
  </si>
  <si>
    <t>TASK REDUCIDO</t>
  </si>
  <si>
    <t>task reducido</t>
  </si>
  <si>
    <t>task_reducido</t>
  </si>
  <si>
    <t>OW_POWER_BI_G20_RIG_PROPERTIES[TASK]</t>
  </si>
  <si>
    <t>Tarea de la Operación Normalizada</t>
  </si>
  <si>
    <t>EDM_PROD (OW_POWER_BI_G20_PERF_FIN_FASES)</t>
  </si>
  <si>
    <t>ow_power_bi_g20_perf_fin_fases</t>
  </si>
  <si>
    <t>perffin_fases_th</t>
  </si>
  <si>
    <t>AIS - CASE NPT'</t>
  </si>
  <si>
    <t>ais - case npt'</t>
  </si>
  <si>
    <t>ais_case_npt</t>
  </si>
  <si>
    <t>AIS - CASE'</t>
  </si>
  <si>
    <t>ais - case'</t>
  </si>
  <si>
    <t>ais_case</t>
  </si>
  <si>
    <t>AIS - DRIL NPT'</t>
  </si>
  <si>
    <t>ais - dril npt'</t>
  </si>
  <si>
    <t>ais_dril_npt</t>
  </si>
  <si>
    <t>AIS - DRIL'</t>
  </si>
  <si>
    <t>ais - dril'</t>
  </si>
  <si>
    <t>ais_dril</t>
  </si>
  <si>
    <t>Sumatoria de las horas en Fase "Aislación" y Task "Perfora"</t>
  </si>
  <si>
    <t>AIS - DRIL' = IF(SUMX(FILTER(TH_OW_POWER_BI_G20_NPT_PERF, TH_OW_POWER_BI_G20_NPT_PERF[Common Well Name]=TH_OW_POWER_BI_G20_PERF_FIN_FASES[Well Name]  &amp;&amp; TH_OW_POWER_BI_G20_NPT_PERF[Phase2] = "AIS" &amp;&amp; TH_OW_POWER_BI_G20_NPT_PERF[TASK REDUCIDO]="2-DRIL"), TH_OW_POWER_BI_G20_NPT_PERF[Hrs])=0,0,
SUMX(FILTER(TH_OW_POWER_BI_G20_NPT_PERF, TH_OW_POWER_BI_G20_NPT_PERF[Common Well Name]=TH_OW_POWER_BI_G20_PERF_FIN_FASES[Well Name] &amp;&amp; TH_OW_POWER_BI_G20_NPT_PERF[Phase2] = "AIS" &amp;&amp; TH_OW_POWER_BI_G20_NPT_PERF[TASK REDUCIDO]="2-DRIL"), TH_OW_POWER_BI_G20_NPT_PERF[Hrs]))/24</t>
  </si>
  <si>
    <t>select 
    case 
        when sum(case 
                when t2.common well name = t1.well name and t2.phase2 = 'ais' 
                     and t2.task reducido = '2-dril' then t2.hrs 
                else 0 
                end) = 0 then 0
        else sum(case 
                when t2.common well name = t1.well name and t2.phase2 = 'ais' 
                     and t2.task reducido = '2-dril' then t2.hrs 
                else 0 
                end) / 24
    end as ais - dril
from nptperf_th t2
join perffin_fases_th t1 
    on t2.common well name = t1.well name
where t2.phase2 = 'ais' 
    and t2.task reducido = '2-dril'</t>
  </si>
  <si>
    <t>AIS - EVAL NPT'</t>
  </si>
  <si>
    <t>ais - eval npt'</t>
  </si>
  <si>
    <t>ais_eval_npt</t>
  </si>
  <si>
    <t>AIS - EVAL'</t>
  </si>
  <si>
    <t>ais - eval'</t>
  </si>
  <si>
    <t>ais_eval</t>
  </si>
  <si>
    <t>AIS - NO DRIL NPT'</t>
  </si>
  <si>
    <t>ais - no dril npt'</t>
  </si>
  <si>
    <t>ais_no_dril_npt</t>
  </si>
  <si>
    <t>AIS - NO DRIL NPT%'</t>
  </si>
  <si>
    <t>ais - no dril npt%'</t>
  </si>
  <si>
    <t>ais_no_dril_nptpercent_</t>
  </si>
  <si>
    <t>AIS - WTRIP NPT'</t>
  </si>
  <si>
    <t>ais - wtrip npt'</t>
  </si>
  <si>
    <t>ais_wtrip_npt</t>
  </si>
  <si>
    <t>AIS - WTRIP'</t>
  </si>
  <si>
    <t>ais - wtrip'</t>
  </si>
  <si>
    <t>ais_wtrip</t>
  </si>
  <si>
    <t>COND - CASE NPT'</t>
  </si>
  <si>
    <t>cond - case npt'</t>
  </si>
  <si>
    <t>cond_case_npt</t>
  </si>
  <si>
    <t>COND - CASE'</t>
  </si>
  <si>
    <t>cond - case'</t>
  </si>
  <si>
    <t>cond_case</t>
  </si>
  <si>
    <t>COND - DRIL NPT'</t>
  </si>
  <si>
    <t>cond - dril npt'</t>
  </si>
  <si>
    <t>cond_dril_npt</t>
  </si>
  <si>
    <t>COND - DRIL'</t>
  </si>
  <si>
    <t>cond - dril'</t>
  </si>
  <si>
    <t>cond_dril</t>
  </si>
  <si>
    <t>COND - EVAL NPT'</t>
  </si>
  <si>
    <t>cond - eval npt'</t>
  </si>
  <si>
    <t>cond_eval_npt</t>
  </si>
  <si>
    <t>COND - EVAL'</t>
  </si>
  <si>
    <t>cond - eval'</t>
  </si>
  <si>
    <t>cond_eval</t>
  </si>
  <si>
    <t>COND - WTRIP NPT'</t>
  </si>
  <si>
    <t>cond - wtrip npt'</t>
  </si>
  <si>
    <t>cond_wtrip_npt</t>
  </si>
  <si>
    <t>COND - WTRIP'</t>
  </si>
  <si>
    <t>cond - wtrip'</t>
  </si>
  <si>
    <t>cond_wtrip</t>
  </si>
  <si>
    <t>GUIA - CASE NPT'</t>
  </si>
  <si>
    <t>guia - case npt'</t>
  </si>
  <si>
    <t>guia_case_npt</t>
  </si>
  <si>
    <t>GUIA - CASE'</t>
  </si>
  <si>
    <t>guia - case'</t>
  </si>
  <si>
    <t>guia_case</t>
  </si>
  <si>
    <t>GUIA - DRIL NPT'</t>
  </si>
  <si>
    <t>guia - dril npt'</t>
  </si>
  <si>
    <t>guia_dril_npt</t>
  </si>
  <si>
    <t>GUIA - DRIL'</t>
  </si>
  <si>
    <t>guia - dril'</t>
  </si>
  <si>
    <t>guia_dril</t>
  </si>
  <si>
    <t>Sumatoria de las horas en Fase "Guía" y Task "Perfora"</t>
  </si>
  <si>
    <t>GUIA - DRIL' = IF(SUMX(FILTER(TH_OW_POWER_BI_G20_NPT_PERF, TH_OW_POWER_BI_G20_NPT_PERF[Common Well Name]=TH_OW_POWER_BI_G20_PERF_FIN_FASES[Well Name] &amp;&amp; TH_OW_POWER_BI_G20_NPT_PERF[Phase2] = "GUIA" &amp;&amp; TH_OW_POWER_BI_G20_NPT_PERF[TASK REDUCIDO]="2-DRIL"), TH_OW_POWER_BI_G20_NPT_PERF[Hrs])=0,0,
SUMX(FILTER(TH_OW_POWER_BI_G20_NPT_PERF, TH_OW_POWER_BI_G20_NPT_PERF[Common Well Name]=TH_OW_POWER_BI_G20_PERF_FIN_FASES[Well Name]  &amp;&amp; TH_OW_POWER_BI_G20_NPT_PERF[Phase2] = "GUIA" &amp;&amp; TH_OW_POWER_BI_G20_NPT_PERF[TASK REDUCIDO]="2-DRIL"), TH_OW_POWER_BI_G20_NPT_PERF[Hrs]))/24</t>
  </si>
  <si>
    <t>select 
    case 
        when sum(case 
                when t2.common well name = t1.well name and t2.phase2 = 'guia' 
                     and t2.task reducido = '2-dril' then t2.hrs 
                else 0 
                end) = 0 then 0
        else sum(case 
                when t2.common well name = t1.well name and t2.phase2 = 'guia' 
                     and t2.task reducido = '2-dril' then t2.hrs 
                else 0 
                end) / 24
    end as guia - dril
from nptperf_th t2
join perffin_fases_th t1 
    on t2.common well name = t1.well name
where t2.phase2 = 'guia' 
    and t2.task reducido = '2-dril'</t>
  </si>
  <si>
    <t>GUIA - EVAL NPT'</t>
  </si>
  <si>
    <t>guia - eval npt'</t>
  </si>
  <si>
    <t>guia_eval_npt</t>
  </si>
  <si>
    <t>GUIA - EVAL'</t>
  </si>
  <si>
    <t>guia - eval'</t>
  </si>
  <si>
    <t>guia_eval</t>
  </si>
  <si>
    <t>GUIA - NO DRIL NPT'</t>
  </si>
  <si>
    <t>guia - no dril npt'</t>
  </si>
  <si>
    <t>guia_no_dril_npt</t>
  </si>
  <si>
    <t>GUIA - NO DRIL NPT%'</t>
  </si>
  <si>
    <t>guia - no dril npt%'</t>
  </si>
  <si>
    <t>guia_no_dril_nptpercent_</t>
  </si>
  <si>
    <t>GUIA - WTRIP NPT'</t>
  </si>
  <si>
    <t>guia - wtrip npt'</t>
  </si>
  <si>
    <t>guia_wtrip_npt</t>
  </si>
  <si>
    <t>GUIA - WTRIP'</t>
  </si>
  <si>
    <t>guia - wtrip'</t>
  </si>
  <si>
    <t>guia_wtrip</t>
  </si>
  <si>
    <t>INT - NO DRIL NPT%'</t>
  </si>
  <si>
    <t>int - no dril npt%'</t>
  </si>
  <si>
    <t>int_no_dril_nptpercent_</t>
  </si>
  <si>
    <t>INT1 - CASE NPT'</t>
  </si>
  <si>
    <t>int1 - case npt'</t>
  </si>
  <si>
    <t>int1_case_npt</t>
  </si>
  <si>
    <t>INT1 - CASE'</t>
  </si>
  <si>
    <t>int1 - case'</t>
  </si>
  <si>
    <t>int1_case</t>
  </si>
  <si>
    <t>INT1 - DRIL NPT'</t>
  </si>
  <si>
    <t>int1 - dril npt'</t>
  </si>
  <si>
    <t>int1_dril_npt</t>
  </si>
  <si>
    <t>INT1 - DRIL'</t>
  </si>
  <si>
    <t>int1 - dril'</t>
  </si>
  <si>
    <t>int1_dril</t>
  </si>
  <si>
    <t>Sumatoria de las horas en Fase "Intermedia 1" y Task "Perfora"</t>
  </si>
  <si>
    <t>INT1 - DRIL' = IF(SUMX(FILTER(TH_OW_POWER_BI_G20_NPT_PERF, TH_OW_POWER_BI_G20_NPT_PERF[Common Well Name]=TH_OW_POWER_BI_G20_PERF_FIN_FASES[Well Name] &amp;&amp; TH_OW_POWER_BI_G20_NPT_PERF[Phase2] = "INT1" &amp;&amp; TH_OW_POWER_BI_G20_NPT_PERF[TASK REDUCIDO]="2-DRIL"), TH_OW_POWER_BI_G20_NPT_PERF[Hrs])=0,0,
SUMX(FILTER(TH_OW_POWER_BI_G20_NPT_PERF, TH_OW_POWER_BI_G20_NPT_PERF[Common Well Name]=TH_OW_POWER_BI_G20_PERF_FIN_FASES[Well Name] &amp;&amp; TH_OW_POWER_BI_G20_NPT_PERF[Phase2] = "INT1" &amp;&amp; TH_OW_POWER_BI_G20_NPT_PERF[TASK REDUCIDO]="2-DRIL"), TH_OW_POWER_BI_G20_NPT_PERF[Hrs]))/24</t>
  </si>
  <si>
    <t>select 
    case 
        when sum(case 
                    when th_ow_power_bi_g20_npt_perf.common well name = th_ow_power_bi_g20_perf_fin_fases.well name 
                         and th_ow_power_bi_g20_npt_perf.phase2 = 'int1'
                         and th_ow_power_bi_g20_npt_perf.task reducido = '2-dril'
                    then th_ow_power_bi_g20_npt_perf.hrs
                    else 0 
                end) = 0 
        then 0
        else sum(case 
                    when th_ow_power_bi_g20_npt_perf.common well name = th_ow_power_bi_g20_perf_fin_fases.well name 
                         and th_ow_power_bi_g20_npt_perf.phase2 = 'int1'
                         and th_ow_power_bi_g20_npt_perf.task reducido = '2-dril'
                    then th_ow_power_bi_g20_npt_perf.hrs
                    else 0 
                end)
    end / 24 as "int1_dril"
from 
    th_ow_power_bi_g20_npt_perf
join 
    th_ow_power_bi_g20_perf_fin_fases
    on th_ow_power_bi_g20_npt_perf.common well name = th_ow_power_bi_g20_perf_fin_fases.well name</t>
  </si>
  <si>
    <t>INT1 - EVAL NPT'</t>
  </si>
  <si>
    <t>int1 - eval npt'</t>
  </si>
  <si>
    <t>int1_eval_npt</t>
  </si>
  <si>
    <t>INT1 - EVAL'</t>
  </si>
  <si>
    <t>int1 - eval'</t>
  </si>
  <si>
    <t>int1_eval</t>
  </si>
  <si>
    <t>INT1 - WTRIP NPT'</t>
  </si>
  <si>
    <t>int1 - wtrip npt'</t>
  </si>
  <si>
    <t>int1_wtrip_npt</t>
  </si>
  <si>
    <t>INT1 - WTRIP'</t>
  </si>
  <si>
    <t>int1 - wtrip'</t>
  </si>
  <si>
    <t>int1_wtrip</t>
  </si>
  <si>
    <t>INT2 - CASE NPT'</t>
  </si>
  <si>
    <t>int2 - case npt'</t>
  </si>
  <si>
    <t>int2_case_npt</t>
  </si>
  <si>
    <t>INT2 - CASE'</t>
  </si>
  <si>
    <t>int2 - case'</t>
  </si>
  <si>
    <t>int2_case</t>
  </si>
  <si>
    <t>INT2 - DRIL NPT'</t>
  </si>
  <si>
    <t>int2 - dril npt'</t>
  </si>
  <si>
    <t>int2_dril_npt</t>
  </si>
  <si>
    <t>INT2 - DRIL'</t>
  </si>
  <si>
    <t>int2 - dril'</t>
  </si>
  <si>
    <t>int2_dril</t>
  </si>
  <si>
    <t>Sumatoria de las horas en Fase "Intermedia 2" y Task "Perfora"</t>
  </si>
  <si>
    <t>INT2 - DRIL' = IF(SUMX(FILTER(TH_OW_POWER_BI_G20_NPT_PERF, TH_OW_POWER_BI_G20_NPT_PERF[Common Well Name]=TH_OW_POWER_BI_G20_PERF_FIN_FASES[Well Name] &amp;&amp; TH_OW_POWER_BI_G20_NPT_PERF[Phase2] = "INT2" &amp;&amp; TH_OW_POWER_BI_G20_NPT_PERF[TASK REDUCIDO]="2-DRIL"), TH_OW_POWER_BI_G20_NPT_PERF[Hrs])=0,0,
SUMX(FILTER(TH_OW_POWER_BI_G20_NPT_PERF, TH_OW_POWER_BI_G20_NPT_PERF[Common Well Name]=TH_OW_POWER_BI_G20_PERF_FIN_FASES[Well Name] &amp;&amp; TH_OW_POWER_BI_G20_NPT_PERF[Phase2] = "INT2" &amp;&amp; TH_OW_POWER_BI_G20_NPT_PERF[TASK REDUCIDO]="2-DRIL"), TH_OW_POWER_BI_G20_NPT_PERF[Hrs]))/24</t>
  </si>
  <si>
    <t>select 
    case 
        when sum(case 
                    when nptperf_th.[common well name] = perffin_fases_th.[well name]
                         and nptperf_th.[phase2] = 'int2'
                         and nptperf_th.[task reducido] = '2-dril'
                    then nptperf_th.[hrs]
                    else 0 
                end) = 0 
        then 0
        else sum(case 
                    when nptperf_th.[common well name] = perffin_fases_th.[well name]
                         and nptperf_th.[phase2] = 'int2'
                         and nptperf_th.[task reducido] = '2-dril'
                    then nptperf_th.[hrs]
                    else 0 
                end)
    end / 24 as "int2_dril"
from 
    nptperf_th
join 
    perffin_fases_th
    on nptperf_th.[common well name] = perffin_fases_th.[well name]</t>
  </si>
  <si>
    <t>INT2 - EVAL NPT'</t>
  </si>
  <si>
    <t>int2 - eval npt'</t>
  </si>
  <si>
    <t>int2_eval_npt</t>
  </si>
  <si>
    <t>INT2 - EVAL'</t>
  </si>
  <si>
    <t>int2 - eval'</t>
  </si>
  <si>
    <t>int2_eval</t>
  </si>
  <si>
    <t>INT2 - WTRIP NPT'</t>
  </si>
  <si>
    <t>int2 - wtrip npt'</t>
  </si>
  <si>
    <t>int2_wtrip_npt</t>
  </si>
  <si>
    <t>INT2 - WTRIP'</t>
  </si>
  <si>
    <t>int2 - wtrip'</t>
  </si>
  <si>
    <t>int2_wtrip</t>
  </si>
  <si>
    <t>INT3 - CASE NPT'</t>
  </si>
  <si>
    <t>int3 - case npt'</t>
  </si>
  <si>
    <t>int3_case_npt</t>
  </si>
  <si>
    <t>INT3 - CASE'</t>
  </si>
  <si>
    <t>int3 - case'</t>
  </si>
  <si>
    <t>int3_case</t>
  </si>
  <si>
    <t>INT3 - DRIL NPT'</t>
  </si>
  <si>
    <t>int3 - dril npt'</t>
  </si>
  <si>
    <t>int3_dril_npt</t>
  </si>
  <si>
    <t>INT3 - DRIL'</t>
  </si>
  <si>
    <t>int3 - dril'</t>
  </si>
  <si>
    <t>int3_dril</t>
  </si>
  <si>
    <t>Sumatoria de las horas en Fase "Intermedia 3" y Task "Perfora"</t>
  </si>
  <si>
    <t>INT3 - DRIL' = IF(SUMX(FILTER(TH_OW_POWER_BI_G20_NPT_PERF, TH_OW_POWER_BI_G20_NPT_PERF[Common Well Name]=TH_OW_POWER_BI_G20_PERF_FIN_FASES[Well Name] &amp;&amp; TH_OW_POWER_BI_G20_NPT_PERF[Phase2] = "INT3" &amp;&amp; TH_OW_POWER_BI_G20_NPT_PERF[TASK REDUCIDO]="2-DRIL"), TH_OW_POWER_BI_G20_NPT_PERF[Hrs])=0,0,
SUMX(FILTER(TH_OW_POWER_BI_G20_NPT_PERF, TH_OW_POWER_BI_G20_NPT_PERF[Common Well Name]=TH_OW_POWER_BI_G20_PERF_FIN_FASES[Well Name] &amp;&amp; TH_OW_POWER_BI_G20_NPT_PERF[Phase2] = "INT3" &amp;&amp; TH_OW_POWER_BI_G20_NPT_PERF[TASK REDUCIDO]="2-DRIL"), TH_OW_POWER_BI_G20_NPT_PERF[Hrs]))/24</t>
  </si>
  <si>
    <t xml:space="preserve">SELECT 
    CASE 
        WHEN SUM(CASE 
                    WHEN nptperf_th.[Common Well Name] = perffin_fases_th.[Well Name]
                         AND nptperf_th.[Phase2] = 'INT3'
                         AND nptperf_th.[TASK REDUCIDO] = '2-DRIL'
                    THEN nptperf_th.[Hrs]
                    ELSE 0 
                END) = 0 
        THEN 0
        ELSE SUM(CASE 
                    WHEN nptperf_th.[Common Well Name] = perffin_fases_th.[Well Name]
                         AND nptperf_th.[Phase2] = 'INT3'
                         AND nptperf_th.[TASK REDUCIDO] = '2-DRIL'
                    THEN nptperf_th.[Hrs]
                    ELSE 0 
                END)
    END / 24 AS "INT3_DRIL"
FROM 
    nptperf_th
JOIN 
    perffin_fases_th
    ON nptperf_th.[Common Well Name] = perffin_fases_th.[Well Name]
</t>
  </si>
  <si>
    <t>INT3 - EVAL NPT'</t>
  </si>
  <si>
    <t>int3 - eval npt'</t>
  </si>
  <si>
    <t>int3_eval_npt</t>
  </si>
  <si>
    <t>INT3 - EVAL'</t>
  </si>
  <si>
    <t>int3 - eval'</t>
  </si>
  <si>
    <t>int3_eval</t>
  </si>
  <si>
    <t>INT3 - WTRIP NPT'</t>
  </si>
  <si>
    <t>int3 - wtrip npt'</t>
  </si>
  <si>
    <t>int3_wtrip_npt</t>
  </si>
  <si>
    <t>INT3 - WTRIP'</t>
  </si>
  <si>
    <t>int3 - wtrip'</t>
  </si>
  <si>
    <t>int3_wtrip</t>
  </si>
  <si>
    <t>INTERMEDIA - DRIL NPT'</t>
  </si>
  <si>
    <t>intermedia - dril npt'</t>
  </si>
  <si>
    <t>intermedia_dril_npt</t>
  </si>
  <si>
    <t>INTERMEDIA - NO DRIL NPT'</t>
  </si>
  <si>
    <t>intermedia - no dril npt'</t>
  </si>
  <si>
    <t>intermedia_no_dril_npt</t>
  </si>
  <si>
    <t>AIS %NPT</t>
  </si>
  <si>
    <t>ais %npt</t>
  </si>
  <si>
    <t>ais_percent_npt</t>
  </si>
  <si>
    <t>Porcentaje de NPT en Fase Aislación respecto del tiempo total en Fase "Aislación"</t>
  </si>
  <si>
    <t>AIS %NPT = DIVIDE(TH_OW_POWER_BI_G20_PERF_FIN_FASES[AIS NPT [DIAS]]],TH_OW_POWER_BI_G20_PERF_FIN_FASES[AIS TOT [DIAS]]],BLANK() )</t>
  </si>
  <si>
    <t xml:space="preserve">select 
    case 
        when ais tot dias = 0 or ais tot dias is null then null
        else ais npt dias / ais tot dias
    end as ais %npt
from perffin_fases_th
</t>
  </si>
  <si>
    <t>AIS CAL TOTAL</t>
  </si>
  <si>
    <t>ais cal total</t>
  </si>
  <si>
    <t>ais_cal_total</t>
  </si>
  <si>
    <t>SUMATORIA AISLACION CALIBRADA OP + AISLACION CALIBRADA NPT</t>
  </si>
  <si>
    <t>AIS HC TOTAL</t>
  </si>
  <si>
    <t>ais hc total</t>
  </si>
  <si>
    <t>ais_hc_total</t>
  </si>
  <si>
    <t>SUMATORIA AISLACION PERF HC OP + AISLACION PERF HC NPT</t>
  </si>
  <si>
    <t>AIS HL TOTAL</t>
  </si>
  <si>
    <t>ais hl total</t>
  </si>
  <si>
    <t>ais_hl_total</t>
  </si>
  <si>
    <t>SUMATORIA AISLACION PERF HL OP + AISLACION PERF HL NPT</t>
  </si>
  <si>
    <t>AIS HV TOTAL</t>
  </si>
  <si>
    <t>ais hv total</t>
  </si>
  <si>
    <t>ais_hv_total</t>
  </si>
  <si>
    <t>SUMATORIA AISLACION PERF HV OP + AISLACION PERF HV NPT</t>
  </si>
  <si>
    <t>AIS Mayor Perc50</t>
  </si>
  <si>
    <t>ais mayor perc50</t>
  </si>
  <si>
    <t>ais_mayor_perc50</t>
  </si>
  <si>
    <t>AIS NPT [DIAS]</t>
  </si>
  <si>
    <t>ais npt [dias]</t>
  </si>
  <si>
    <t>ais_npt_[dias]</t>
  </si>
  <si>
    <t>Aislación NPT - Phase = ('PROD1','PROD2', 'PROD3', 'COMP') Code = ('N','X')</t>
  </si>
  <si>
    <t>AIS OP[DIAS]</t>
  </si>
  <si>
    <t>ais op[dias]</t>
  </si>
  <si>
    <t>ais_op[dias]</t>
  </si>
  <si>
    <t>Aislación OP - Phase = ('PROD1','PROD2', 'PROD3', 'COMP') Code = ('P','C')</t>
  </si>
  <si>
    <t>AIS OTRO TOTAL</t>
  </si>
  <si>
    <t>ais otro total</t>
  </si>
  <si>
    <t>ais_otro_total</t>
  </si>
  <si>
    <t>SUMATORIA AISLACION OTRAS TAREAS OP + AISLACION OTRAS TAREAS NPT</t>
  </si>
  <si>
    <t>AIS PERC50 NPT</t>
  </si>
  <si>
    <t>ais perc50 npt</t>
  </si>
  <si>
    <t>ais_perc50_npt</t>
  </si>
  <si>
    <t>AIS TOT [DIAS]</t>
  </si>
  <si>
    <t>ais tot [dias]</t>
  </si>
  <si>
    <t>ais_tot_[dias]</t>
  </si>
  <si>
    <t xml:space="preserve">SUMATORIA DE AISLACION OP + AISLACION NPT </t>
  </si>
  <si>
    <t>aislacion_depth</t>
  </si>
  <si>
    <t>Profundidad máxima de Aislación phase 'PROD1', 'COMP'  sin contar las tareas de construcción de curva, vertical y rama lateral (Task 'DRILLHV', 'DRILLHC', 'DRILLHL' )</t>
  </si>
  <si>
    <t>pq - columna calculada</t>
  </si>
  <si>
    <t>AnioMayorIgual2015EndDate</t>
  </si>
  <si>
    <t>PQ - Columna Calculada</t>
  </si>
  <si>
    <t>aniomayorigual2015enddate</t>
  </si>
  <si>
    <t>Esta columna está para quitar fechas anteriores a 2015, se puede deseleccionar luego del paso correspondiente</t>
  </si>
  <si>
    <t>Columna calculada que revisa si el año de la columna EndDate es mayor o igual a 2015, sirve para acotar la información previa al 2015</t>
  </si>
  <si>
    <t>BEST COMB WELL</t>
  </si>
  <si>
    <t>best comb well</t>
  </si>
  <si>
    <t>best_comb_well</t>
  </si>
  <si>
    <t>Cant Guias</t>
  </si>
  <si>
    <t>cant guias</t>
  </si>
  <si>
    <t>cant_guias</t>
  </si>
  <si>
    <t>Cantidad Eventos Fin</t>
  </si>
  <si>
    <t>cantidad eventos fin</t>
  </si>
  <si>
    <t>cantidad_eventos_fin</t>
  </si>
  <si>
    <t>Cantidad de eventos finalizados x pozo</t>
  </si>
  <si>
    <t>Cantidad Eventos Fin = COUNTROWS(FILTER(DIM_OW_POWER_BI_G20_PERF_FIN, DIM_OW_POWER_BI_G20_PERF_FIN[Well Name]=TH_OW_POWER_BI_G20_PERF_FIN_FASES[Well Name]))</t>
  </si>
  <si>
    <t>select count(*) as cantidad eventos fin
from perffin_td df
where df.perffin_fases_thwell nameperffin_fases_th = (select tf.perffin_fases_thwell nameperffin_fases_th from perffin_fases_th tf where tf.perffin_fases_thwell nameperffin_fases_th = df.perffin_fases_thwell nameperffin_fases_th)</t>
  </si>
  <si>
    <t>CASE</t>
  </si>
  <si>
    <t>case</t>
  </si>
  <si>
    <t>Check AIS</t>
  </si>
  <si>
    <t>check ais</t>
  </si>
  <si>
    <t>check_ais</t>
  </si>
  <si>
    <t>Campo chequeo de la carga de los datos de Aislación</t>
  </si>
  <si>
    <t>Check AIS = IF(YEAR(TH_OW_POWER_BI_G20_PERF_FIN_FASES[ENDDATE])&gt;=2016, IF (TH_OW_POWER_BI_G20_PERF_FIN_FASES[AIS TOT [DIAS]]]&gt;0 &amp;&amp; TH_OW_POWER_BI_G20_PERF_FIN_FASES[AISLACION Depth]  = 0 , "Check" ,
IF ( TH_OW_POWER_BI_G20_PERF_FIN_FASES[AIS TOT [DIAS]]]=0 &amp;&amp; TH_OW_POWER_BI_G20_PERF_FIN_FASES[AISLACION Depth] &gt; 0, "Check" , IF ( TH_OW_POWER_BI_G20_PERF_FIN_FASES[AIS TOT [DIAS]]]=0 &amp;&amp; TH_OW_POWER_BI_G20_PERF_FIN_FASES[AISLACION Depth] = 0, "Check" , "Ok"))))</t>
  </si>
  <si>
    <t>select 
    case
        when year(perffin_fases_th.[enddate]) &gt;= 2016 then
            case
                when perffin_fases_th.[ais tot [dias]] &gt; 0 
                     and perffin_fases_th.[aislacion depth] = 0 
                then 'check'
                when perffin_fases_th.[ais tot [dias]] = 0 
                     and perffin_fases_th.[aislacion depth] &gt; 0
                then 'check'
                when perffin_fases_th.[ais tot [dias]] = 0 
                     and perffin_fases_th.[aislacion depth] = 0
                then 'check'
                else 'ok'
            end
        else 'ok'
    end as "check ais"
from 
    perffin_fases_th</t>
  </si>
  <si>
    <t>Check Guia</t>
  </si>
  <si>
    <t>check guia</t>
  </si>
  <si>
    <t>check_guia</t>
  </si>
  <si>
    <t>Campo chequeo de la carga de los datos de Guía</t>
  </si>
  <si>
    <t>Check Guia = IF(YEAR(TH_OW_POWER_BI_G20_PERF_FIN_FASES[ENDDATE])&gt;=2016,IF (TH_OW_POWER_BI_G20_PERF_FIN_FASES[GUIA TOT [DIAS]]]&gt;0 &amp;&amp; TH_OW_POWER_BI_G20_PERF_FIN_FASES[GUIA Depth] = 0 , "Check" ,
IF ( TH_OW_POWER_BI_G20_PERF_FIN_FASES[GUIA TOT [DIAS]]]=0 &amp;&amp; TH_OW_POWER_BI_G20_PERF_FIN_FASES[GUIA Depth] &gt; 0, "Check" , IF ( TH_OW_POWER_BI_G20_PERF_FIN_FASES[GUIA TOT [DIAS]]]=0 &amp;&amp; TH_OW_POWER_BI_G20_PERF_FIN_FASES[GUIA Depth] = 0, "Check" , "Ok"))))</t>
  </si>
  <si>
    <t xml:space="preserve">select
case
    when year(perffin_fases_th.enddate) &gt;= 2016 then
        case
            when perffin_fases_th.guia tot dias &gt; 0 
                 and perffin_fases_th.guia depth = 0 then 'check'
            when perffin_fases_th.guia tot dias = 0 
                 and perffin_fases_th.guia depth &gt; 0 then 'check'
            when perffin_fases_th.guia tot dias = 0 
                 and perffin_fases_th.guia depth = 0 then 'check'
            else 'ok'
        end
    else null 
end as check_guia
from perffin_fases_th 
</t>
  </si>
  <si>
    <t>Check INT</t>
  </si>
  <si>
    <t>check int</t>
  </si>
  <si>
    <t>check_int</t>
  </si>
  <si>
    <t>Campo chequeo de la carga de los datos de Intermedia</t>
  </si>
  <si>
    <t>Check INT = IF (YEAR(TH_OW_POWER_BI_G20_PERF_FIN_FASES[ENDDATE])&gt;=2016,IF(TH_OW_POWER_BI_G20_PERF_FIN_FASES[INTERMEDIA TOT(DIAS)]&gt;0 &amp;&amp; TH_OW_POWER_BI_G20_PERF_FIN_FASES[INTERMEDIA Depth]  = 0 , "Check" ,
IF ( TH_OW_POWER_BI_G20_PERF_FIN_FASES[INTERMEDIA TOT(DIAS)]=0 &amp;&amp; TH_OW_POWER_BI_G20_PERF_FIN_FASES[INTERMEDIA Depth] &gt; 0, "Check" , IF ( TH_OW_POWER_BI_G20_PERF_FIN_FASES[INTERMEDIA TOT(DIAS)]=0 &amp;&amp; TH_OW_POWER_BI_G20_PERF_FIN_FASES[INTERMEDIA Depth] = 0, "Check" , "Ok"))))</t>
  </si>
  <si>
    <t xml:space="preserve">select 
case
    when year(enddate) &gt;= 2016 then
        case
            when [intermedia tot(dias)] &gt; 0 and [intermedia depth] = 0 then 'check'
            when [intermedia tot(dias)] = 0 and [intermedia depth] &gt; 0 then 'check'
            when [intermedia tot(dias)] = 0 and [intermedia depth] = 0 then 'check'
            else 'ok'
        end
    else 'ok'
end as check_int
from perffin_fases_th
</t>
  </si>
  <si>
    <t>Check Pozo</t>
  </si>
  <si>
    <t>check pozo</t>
  </si>
  <si>
    <t>check_pozo</t>
  </si>
  <si>
    <t>Coef Vel Perf AIS</t>
  </si>
  <si>
    <t>coef vel perf ais</t>
  </si>
  <si>
    <t>coef_vel_perf_ais</t>
  </si>
  <si>
    <t>Coeficiente de velocidad de perforación en Aislación</t>
  </si>
  <si>
    <r>
      <t xml:space="preserve">Coef Vel Perf AIS = </t>
    </r>
    <r>
      <rPr>
        <sz val="9"/>
        <color rgb="FF3165BB"/>
        <rFont val="Calibri"/>
        <family val="2"/>
      </rPr>
      <t>DIVIDE</t>
    </r>
    <r>
      <rPr>
        <sz val="9"/>
        <color rgb="FF000000"/>
        <rFont val="Calibri"/>
        <family val="2"/>
      </rPr>
      <t>( TH_OW_POWER_BI_G20_PERF_FIN_FASES[Vel AIS Mts/Hs],TH_OW_POWER_BI_G20_PERF_FIN_FASES[Vel AIS DRIL Mts/Hs],  </t>
    </r>
    <r>
      <rPr>
        <sz val="9"/>
        <color rgb="FF3165BB"/>
        <rFont val="Calibri"/>
        <family val="2"/>
      </rPr>
      <t>BLANK</t>
    </r>
    <r>
      <rPr>
        <sz val="9"/>
        <color rgb="FF000000"/>
        <rFont val="Calibri"/>
        <family val="2"/>
      </rPr>
      <t>())</t>
    </r>
  </si>
  <si>
    <t>select 
    case 
        when perffin_fases_thvel ais dril mts/hsperffin_fases_th = 0 or perffin_fases_thvel ais dril mts/hsperffin_fases_th is null then null 
        else perffin_fases_thvel ais mts/hsperffin_fases_th / perffin_fases_thvel ais dril mts/hsperffin_fases_th 
    end as coef_vel_perf_ais
from perffin_fases_th</t>
  </si>
  <si>
    <t>Coef Vel Perf Guia</t>
  </si>
  <si>
    <t>coef vel perf guia</t>
  </si>
  <si>
    <t>coef_vel_perf_guia</t>
  </si>
  <si>
    <t>Coeficiente de velocidad de perforación en Guia</t>
  </si>
  <si>
    <r>
      <t xml:space="preserve">Coef Vel Perf Guia = </t>
    </r>
    <r>
      <rPr>
        <sz val="9"/>
        <color rgb="FF3165BB"/>
        <rFont val="Calibri"/>
        <family val="2"/>
      </rPr>
      <t>DIVIDE</t>
    </r>
    <r>
      <rPr>
        <sz val="9"/>
        <color rgb="FF000000"/>
        <rFont val="Calibri"/>
        <family val="2"/>
      </rPr>
      <t>(TH_OW_POWER_BI_G20_PERF_FIN_FASES[Vel Guia Mts/Hs],TH_OW_POWER_BI_G20_PERF_FIN_FASES[Vel GUIA DRIL Mts/Hs],  </t>
    </r>
    <r>
      <rPr>
        <sz val="9"/>
        <color rgb="FF3165BB"/>
        <rFont val="Calibri"/>
        <family val="2"/>
      </rPr>
      <t>BLANK</t>
    </r>
    <r>
      <rPr>
        <sz val="9"/>
        <color rgb="FF000000"/>
        <rFont val="Calibri"/>
        <family val="2"/>
      </rPr>
      <t>())</t>
    </r>
  </si>
  <si>
    <t>Coef Vel Perf INT</t>
  </si>
  <si>
    <t>coef vel perf int</t>
  </si>
  <si>
    <t>coef_vel_perf_int</t>
  </si>
  <si>
    <t>Coeficiente de velocidad de perforación en Intermedia</t>
  </si>
  <si>
    <r>
      <t xml:space="preserve">Coef Vel Perf INT = </t>
    </r>
    <r>
      <rPr>
        <sz val="9"/>
        <color rgb="FF3165BB"/>
        <rFont val="Calibri"/>
        <family val="2"/>
      </rPr>
      <t>DIVIDE</t>
    </r>
    <r>
      <rPr>
        <sz val="9"/>
        <color rgb="FF000000"/>
        <rFont val="Calibri"/>
        <family val="2"/>
      </rPr>
      <t>( TH_OW_POWER_BI_G20_PERF_FIN_FASES[Vel INT Mts/Hs],TH_OW_POWER_BI_G20_PERF_FIN_FASES[Vel INT DRIL Mts/Hs],  </t>
    </r>
    <r>
      <rPr>
        <sz val="9"/>
        <color rgb="FF3165BB"/>
        <rFont val="Calibri"/>
        <family val="2"/>
      </rPr>
      <t>BLANK</t>
    </r>
    <r>
      <rPr>
        <sz val="9"/>
        <color rgb="FF000000"/>
        <rFont val="Calibri"/>
        <family val="2"/>
      </rPr>
      <t>())</t>
    </r>
  </si>
  <si>
    <t>COND NPT [DIAS]</t>
  </si>
  <si>
    <t>cond npt [dias]</t>
  </si>
  <si>
    <t>cond_npt_[dias]</t>
  </si>
  <si>
    <t>Conductor NT - Phase = (COND1, COND2) Code = ('N','X')</t>
  </si>
  <si>
    <t>COND OP [DIAS]</t>
  </si>
  <si>
    <t>cond op [dias]</t>
  </si>
  <si>
    <t>cond_op_[dias]</t>
  </si>
  <si>
    <t>Conductor OP - Phase = (COND1, COND2) Code = ('P','C')</t>
  </si>
  <si>
    <t>COND TOT [DIAS]</t>
  </si>
  <si>
    <t>cond tot [dias]</t>
  </si>
  <si>
    <t>cond_tot_[dias]</t>
  </si>
  <si>
    <t>SUMATORIA CONDUCTOR OP + CONDUCTOR NPT</t>
  </si>
  <si>
    <t>conductor_depth</t>
  </si>
  <si>
    <t>Profundidad del conductor Fases Incluidas ('COND1', 'COND2'))</t>
  </si>
  <si>
    <t>DRILL</t>
  </si>
  <si>
    <t>drill</t>
  </si>
  <si>
    <t>ENDDATE</t>
  </si>
  <si>
    <t>enddate</t>
  </si>
  <si>
    <t>DATE(Date)</t>
  </si>
  <si>
    <t>ENDDATE 1ER EVENTO</t>
  </si>
  <si>
    <t>enddate 1er evento</t>
  </si>
  <si>
    <t>enddate_1er_evento</t>
  </si>
  <si>
    <r>
      <t xml:space="preserve">ENDDATE 1ER EVENTO = </t>
    </r>
    <r>
      <rPr>
        <sz val="9"/>
        <color rgb="FF3165BB"/>
        <rFont val="Calibri"/>
        <family val="2"/>
      </rPr>
      <t>MINX</t>
    </r>
    <r>
      <rPr>
        <sz val="9"/>
        <color rgb="FF000000"/>
        <rFont val="Calibri"/>
        <family val="2"/>
      </rPr>
      <t>(</t>
    </r>
    <r>
      <rPr>
        <sz val="9"/>
        <color rgb="FF3165BB"/>
        <rFont val="Calibri"/>
        <family val="2"/>
      </rPr>
      <t>FILTER</t>
    </r>
    <r>
      <rPr>
        <sz val="9"/>
        <color rgb="FF000000"/>
        <rFont val="Calibri"/>
        <family val="2"/>
      </rPr>
      <t>(DIM_OW_POWER_BI_G20_PERF_FIN, DIM_OW_POWER_BI_G20_PERF_FIN[Well Name] = TH_OW_POWER_BI_G20_PERF_FIN_FASES[Well Name]),DIM_OW_POWER_BI_G20_PERF_FIN[End Date])</t>
    </r>
  </si>
  <si>
    <t>select min(df.perffin_fases_thend dateperffin_fases_th) as enddate_1er_evento
from perffin_td df
inner join perffin_fases_th tf on df.perffin_fases_thwell nameperffin_fases_th = tf.perffin_fases_thwell nameperffin_fases_th</t>
  </si>
  <si>
    <t>ENDDATE 2ER EVENTO</t>
  </si>
  <si>
    <t>enddate 2er evento</t>
  </si>
  <si>
    <t>enddate_2er_evento</t>
  </si>
  <si>
    <r>
      <rPr>
        <sz val="9"/>
        <color rgb="FF000000"/>
        <rFont val="Calibri"/>
        <family val="2"/>
      </rPr>
      <t xml:space="preserve">ENDDATE 2ER EVENTO = </t>
    </r>
    <r>
      <rPr>
        <sz val="9"/>
        <color rgb="FF3165BB"/>
        <rFont val="Calibri"/>
        <family val="2"/>
      </rPr>
      <t>IF</t>
    </r>
    <r>
      <rPr>
        <sz val="9"/>
        <color rgb="FF000000"/>
        <rFont val="Calibri"/>
        <family val="2"/>
      </rPr>
      <t>(TH_OW_POWER_BI_G20_PERF_FIN_FASES[Cantidad Eventos Fin]=</t>
    </r>
    <r>
      <rPr>
        <sz val="9"/>
        <color rgb="FF098658"/>
        <rFont val="Calibri"/>
        <family val="2"/>
      </rPr>
      <t>3</t>
    </r>
    <r>
      <rPr>
        <sz val="9"/>
        <color rgb="FF000000"/>
        <rFont val="Calibri"/>
        <family val="2"/>
      </rPr>
      <t xml:space="preserve">, </t>
    </r>
    <r>
      <rPr>
        <sz val="9"/>
        <color rgb="FF3165BB"/>
        <rFont val="Calibri"/>
        <family val="2"/>
      </rPr>
      <t>MINX</t>
    </r>
    <r>
      <rPr>
        <sz val="9"/>
        <color rgb="FF000000"/>
        <rFont val="Calibri"/>
        <family val="2"/>
      </rPr>
      <t>(</t>
    </r>
    <r>
      <rPr>
        <sz val="9"/>
        <color rgb="FF3165BB"/>
        <rFont val="Calibri"/>
        <family val="2"/>
      </rPr>
      <t>FILTER</t>
    </r>
    <r>
      <rPr>
        <sz val="9"/>
        <color rgb="FF000000"/>
        <rFont val="Calibri"/>
        <family val="2"/>
      </rPr>
      <t xml:space="preserve">(DIM_OW_POWER_BI_G20_PERF_FIN, DIM_OW_POWER_BI_G20_PERF_FIN[Well Name] = TH_OW_POWER_BI_G20_PERF_FIN_FASES[Well Name] &amp;&amp;
DIM_OW_POWER_BI_G20_PERF_FIN[End Date]&gt;TH_OW_POWER_BI_G20_PERF_FIN_FASES[ENDDATE 1ER EVENTO]), DIM_OW_POWER_BI_G20_PERF_FIN[End Date]), </t>
    </r>
    <r>
      <rPr>
        <sz val="9"/>
        <color rgb="FF3165BB"/>
        <rFont val="Calibri"/>
        <family val="2"/>
      </rPr>
      <t>BLANK</t>
    </r>
    <r>
      <rPr>
        <sz val="9"/>
        <color rgb="FF000000"/>
        <rFont val="Calibri"/>
        <family val="2"/>
      </rPr>
      <t>() )</t>
    </r>
  </si>
  <si>
    <t xml:space="preserve">select 
    case 
        when t1.[cantidad eventos fin] = 3 then 
            (
                select min(t2.[end date])
                from nptperf_th t2
                where t2.[well name] = t1.[well name]
                  and t2.[end date] &gt; t1.[enddate 1er evento]
            )
        else null
    end as [enddate 2er evento]
from perffin_fases_th t1;
</t>
  </si>
  <si>
    <t>ENDDATE 3ER EVENTO</t>
  </si>
  <si>
    <t>enddate 3er evento</t>
  </si>
  <si>
    <t>enddate_3er_evento</t>
  </si>
  <si>
    <r>
      <t xml:space="preserve">ENDDATE 3ER EVENTO = </t>
    </r>
    <r>
      <rPr>
        <sz val="9"/>
        <color rgb="FF3165BB"/>
        <rFont val="Calibri"/>
        <family val="2"/>
      </rPr>
      <t>MAXX</t>
    </r>
    <r>
      <rPr>
        <sz val="9"/>
        <color rgb="FF000000"/>
        <rFont val="Calibri"/>
        <family val="2"/>
      </rPr>
      <t>(</t>
    </r>
    <r>
      <rPr>
        <sz val="9"/>
        <color rgb="FF3165BB"/>
        <rFont val="Calibri"/>
        <family val="2"/>
      </rPr>
      <t>FILTER</t>
    </r>
    <r>
      <rPr>
        <sz val="9"/>
        <color rgb="FF000000"/>
        <rFont val="Calibri"/>
        <family val="2"/>
      </rPr>
      <t>(DIM_OW_POWER_BI_G20_PERF_FIN, DIM_OW_POWER_BI_G20_PERF_FIN[Well Name] = TH_OW_POWER_BI_G20_PERF_FIN_FASES[Well Name]),DIM_OW_POWER_BI_G20_PERF_FIN[End Date])</t>
    </r>
  </si>
  <si>
    <t>select max(df.perffin_fases_thend dateperffin_fases_th) as enddate_1er_evento</t>
  </si>
  <si>
    <t>ENDSTATUSDRILLING</t>
  </si>
  <si>
    <t>endstatusdrilling</t>
  </si>
  <si>
    <t>ENDSTATUSDRILLING = LOOKUPVALUE(DIM_OW_POWER_BI_G20_PERF_FIN[End Status],DIM_OW_POWER_BI_G20_PERF_FIN[Well Name],TH_OW_POWER_BI_G20_PERF_FIN_FASES[Well Name],
DIM_OW_POWER_BI_G20_PERF_FIN[End Date],TH_OW_POWER_BI_G20_PERF_FIN_FASES[ENDDATE])</t>
  </si>
  <si>
    <t>from perffin_td df</t>
  </si>
  <si>
    <t>EQUIPO AIS</t>
  </si>
  <si>
    <t>equipo ais</t>
  </si>
  <si>
    <t>equipo_ais</t>
  </si>
  <si>
    <t>Nombre del Equipo de Torre que perforó la Fase "Aislación"</t>
  </si>
  <si>
    <t>EQUIPO AIS = LOOKUPVALUE(TH_OW_POWER_BI_G20_NPT_PERF[Rig Name and Number], TH_OW_POWER_BI_G20_NPT_PERF[Common Well Name], TH_OW_POWER_BI_G20_PERF_FIN_FASES[Well Name] ,
TH_OW_POWER_BI_G20_NPT_PERF[End Date] , TH_OW_POWER_BI_G20_PERF_FIN_FASES[ENDDATE] , TH_OW_POWER_BI_G20_NPT_PERF[Phase2] , "AIS")</t>
  </si>
  <si>
    <t>inner join perffin_fases_th tf on df.perffin_fases_thwell nameperffin_fases_th = tf.perffin_fases_thwell nameperffin_fases_th</t>
  </si>
  <si>
    <t>EQUIPO GUIA</t>
  </si>
  <si>
    <t>equipo guia</t>
  </si>
  <si>
    <t>equipo_guia</t>
  </si>
  <si>
    <t>Nombre del Equipo de Torre que perforó la Fase "Guia"</t>
  </si>
  <si>
    <t>EQUIPO GUIA = IF (ISBLANK ( TH_OW_POWER_BI_G20_PERF_FIN_FASES[ENDDATE 1ER EVENTO] ),
BLANK (),MAXX (FILTER (TH_OW_POWER_BI_G20_NPT_PERF, TH_OW_POWER_BI_G20_NPT_PERF[Common Well Name] = TH_OW_POWER_BI_G20_PERF_FIN_FASES[Well Name]
&amp;&amp; TH_OW_POWER_BI_G20_NPT_PERF[End Date] = TH_OW_POWER_BI_G20_PERF_FIN_FASES[ENDDATE 1ER EVENTO]
&amp;&amp; TH_OW_POWER_BI_G20_NPT_PERF[Phase2] = "GUIA"), TH_OW_POWER_BI_G20_NPT_PERF[Rig Name and Number]))</t>
  </si>
  <si>
    <t>select 
    case
        when t1.[enddate 1er evento] is null then null
        else (
            select max(t2.[rig name and number])
            from nptperf_th t2
            where t2.[common well name] = t1.[well name]
              and t2.[end date] = t1.[enddate 1er evento]
              and t2.[phase2] = 'guia'
        )
    end as [equipo guia]
from perffin_fases_th t1</t>
  </si>
  <si>
    <t>EQUIPO INT1</t>
  </si>
  <si>
    <t>equipo int1</t>
  </si>
  <si>
    <t>equipo_int1</t>
  </si>
  <si>
    <t>Nombre del Equipo de Torre que perforó la Fase "Intermedia 1"</t>
  </si>
  <si>
    <t>EQUIPO INT1 = IF
(
ISBLANK
(
LOOKUPVALUE
(TH_OW_POWER_BI_G20_NPT_PERF[Rig Name and Number], TH_OW_POWER_BI_G20_NPT_PERF[Common Well Name], TH_OW_POWER_BI_G20_PERF_FIN_FASES[Well Name] , TH_OW_POWER_BI_G20_NPT_PERF[End Date] , TH_OW_POWER_BI_G20_PERF_FIN_FASES[ENDDATE] , TH_OW_POWER_BI_G20_NPT_PERF[Phase2] ,
"INT1", blank()
)),
LOOKUPVALUE
(TH_OW_POWER_BI_G20_NPT_PERF[Rig Name and Number], TH_OW_POWER_BI_G20_NPT_PERF[Common Well Name], TH_OW_POWER_BI_G20_PERF_FIN_FASES[Well Name] , TH_OW_POWER_BI_G20_NPT_PERF[End Date] , TH_OW_POWER_BI_G20_PERF_FIN_FASES[ENDDATE 2ER EVENTO] , TH_OW_POWER_BI_G20_NPT_PERF[Phase2] ,
"INT1", blank()
) ,
LOOKUPVALUE
(TH_OW_POWER_BI_G20_NPT_PERF[Rig Name and Number], TH_OW_POWER_BI_G20_NPT_PERF[Common Well Name], TH_OW_POWER_BI_G20_PERF_FIN_FASES[Well Name] , TH_OW_POWER_BI_G20_NPT_PERF[End Date] , TH_OW_POWER_BI_G20_PERF_FIN_FASES[ENDDATE] , TH_OW_POWER_BI_G20_NPT_PERF[Phase2] ,
"INT1", blank()
))</t>
  </si>
  <si>
    <t>select 
    case
        when (select top 1 perffin_fases_thrig name and numberperffin_fases_th from th_ow_power_bi_g20_npt_perf npt where npt.perffin_fases_thcommon well nameperffin_fases_th = tf.perffin_fases_thwell nameperffin_fases_th and npt.perffin_fases_thend dateperffin_fases_th = tf.perffin_fases_thenddateperffin_fases_th and npt.perffin_fases_thphase2perffin_fases_th = 'int1') is null
        then (select top 1 perffin_fases_thrig name and numberperffin_fases_th from th_ow_power_bi_g20_npt_perf npt where npt.perffin_fases_thcommon well nameperffin_fases_th = tf.perffin_fases_thwell nameperffin_fases_th and npt.perffin_fases_thend dateperffin_fases_th = tf.perffin_fases_thenddate 2er eventoperffin_fases_th and npt.perffin_fases_thphase2perffin_fases_th = 'int1')
        else (select top 1 perffin_fases_thrig name and numberperffin_fases_th from th_ow_power_bi_g20_npt_perf npt where npt.perffin_fases_thcommon well nameperffin_fases_th = tf.perffin_fases_thwell nameperffin_fases_th and npt.perffin_fases_thend dateperffin_fases_th = tf.perffin_fases_thenddateperffin_fases_th and npt.perffin_fases_thphase2perffin_fases_th = 'int1')
    end as equipo_int1
from perffin_fases_th tf</t>
  </si>
  <si>
    <t>EQUIPO INT2</t>
  </si>
  <si>
    <t>equipo int2</t>
  </si>
  <si>
    <t>equipo_int2</t>
  </si>
  <si>
    <t>Nombre del Equipo de Torre que perforó la Fase "Intermedia 2"</t>
  </si>
  <si>
    <t>EQUIPO INT2 = IF(ISBLANK(LOOKUPVALUE(TH_OW_POWER_BI_G20_NPT_PERF[Rig Name and Number], TH_OW_POWER_BI_G20_NPT_PERF[Common Well Name], TH_OW_POWER_BI_G20_PERF_FIN_FASES[Well Name] , TH_OW_POWER_BI_G20_NPT_PERF[End Date] , TH_OW_POWER_BI_G20_PERF_FIN_FASES[ENDDATE] , TH_OW_POWER_BI_G20_NPT_PERF[Phase2] , "INT2")), LOOKUPVALUE(TH_OW_POWER_BI_G20_NPT_PERF[Rig Name and Number],
TH_OW_POWER_BI_G20_NPT_PERF[Common Well Name], TH_OW_POWER_BI_G20_PERF_FIN_FASES[Well Name] , TH_OW_POWER_BI_G20_NPT_PERF[End Date] , TH_OW_POWER_BI_G20_PERF_FIN_FASES[ENDDATE 2ER EVENTO],
TH_OW_POWER_BI_G20_NPT_PERF[Phase2] , "INT2") , LOOKUPVALUE(TH_OW_POWER_BI_G20_NPT_PERF[Rig Name and Number], TH_OW_POWER_BI_G20_NPT_PERF[Common Well Name],
TH_OW_POWER_BI_G20_PERF_FIN_FASES[Well Name] , TH_OW_POWER_BI_G20_NPT_PERF[End Date] , TH_OW_POWER_BI_G20_PERF_FIN_FASES[ENDDATE] , TH_OW_POWER_BI_G20_NPT_PERF[Phase2] , "INT2"))</t>
  </si>
  <si>
    <t>EQUIPO INT3</t>
  </si>
  <si>
    <t>equipo int3</t>
  </si>
  <si>
    <t>equipo_int3</t>
  </si>
  <si>
    <t>Nombre del Equipo de Torre que perforó la Fase "Intermedia 3"</t>
  </si>
  <si>
    <t>EQUIPO INT3 = IF(ISBLANK(LOOKUPVALUE(TH_OW_POWER_BI_G20_NPT_PERF[Rig Name and Number], TH_OW_POWER_BI_G20_NPT_PERF[Common Well Name], TH_OW_POWER_BI_G20_PERF_FIN_FASES[Well Name] , TH_OW_POWER_BI_G20_NPT_PERF[End Date] , TH_OW_POWER_BI_G20_PERF_FIN_FASES[ENDDATE] , TH_OW_POWER_BI_G20_NPT_PERF[Phase2] , "INT3")), LOOKUPVALUE(TH_OW_POWER_BI_G20_NPT_PERF[Rig Name and Number],
TH_OW_POWER_BI_G20_NPT_PERF[Common Well Name], TH_OW_POWER_BI_G20_PERF_FIN_FASES[Well Name] , TH_OW_POWER_BI_G20_NPT_PERF[End Date] , TH_OW_POWER_BI_G20_PERF_FIN_FASES[ENDDATE 2ER EVENTO],
TH_OW_POWER_BI_G20_NPT_PERF[Phase2] , "INT3") , LOOKUPVALUE(TH_OW_POWER_BI_G20_NPT_PERF[Rig Name and Number], TH_OW_POWER_BI_G20_NPT_PERF[Common Well Name],
TH_OW_POWER_BI_G20_PERF_FIN_FASES[Well Name] , TH_OW_POWER_BI_G20_NPT_PERF[End Date] , TH_OW_POWER_BI_G20_PERF_FIN_FASES[ENDDATE] , TH_OW_POWER_BI_G20_NPT_PERF[Phase2] , "INT3"))</t>
  </si>
  <si>
    <t>EVAL</t>
  </si>
  <si>
    <t>eval</t>
  </si>
  <si>
    <t>FULLCYCLE = LOOKUPVALUE(DIM_OW_POWER_BI_G20_PERF_FIN[Stage Completed],DIM_OW_POWER_BI_G20_PERF_FIN[Well Name],TH_OW_POWER_BI_G20_PERF_FIN_FASES[Well Name],
DIM_OW_POWER_BI_G20_PERF_FIN[End Date],TH_OW_POWER_BI_G20_PERF_FIN_FASES[ENDDATE])</t>
  </si>
  <si>
    <t>GUIA %NPT</t>
  </si>
  <si>
    <t>guia %npt</t>
  </si>
  <si>
    <t>guia_percent_npt</t>
  </si>
  <si>
    <t>Porcentaje de NPT en la fase "Guia" respecto del tiempo total en esa fase</t>
  </si>
  <si>
    <t>GUIA %NPT = DIVIDE(TH_OW_POWER_BI_G20_PERF_FIN_FASES[GUIA NPT[DIAS]]],TH_OW_POWER_BI_G20_PERF_FIN_FASES[GUIA TOT [DIAS]]],BLANK() )</t>
  </si>
  <si>
    <t>select 
    case 
        when perffin_fases_thguia tot perffin_fases_thdiasperffin_fases_thperffin_fases_th = 0 or perffin_fases_thguia tot perffin_fases_thdiasperffin_fases_thperffin_fases_th is null then null 
        else perffin_fases_thguia nptperffin_fases_thdiasperffin_fases_thperffin_fases_th / perffin_fases_thguia tot perffin_fases_thdiasperffin_fases_thperffin_fases_th
    end as guia_percent_npt
from perffin_fases_th</t>
  </si>
  <si>
    <t>guia_depth</t>
  </si>
  <si>
    <t>Profundidad máxima de guía, phase 'SURF'</t>
  </si>
  <si>
    <t>GUIA Mayor Perc50</t>
  </si>
  <si>
    <t>guia mayor perc50</t>
  </si>
  <si>
    <t>guia_mayor_perc50</t>
  </si>
  <si>
    <t>GUIA TOT [DIAS]</t>
  </si>
  <si>
    <t>guia tot [dias]</t>
  </si>
  <si>
    <t>guia_tot_[dias]</t>
  </si>
  <si>
    <t>SUMATORIA GUIA OP + GUIA NPT</t>
  </si>
  <si>
    <t>h_curva_depth</t>
  </si>
  <si>
    <t>Máxima profundidad de la curva en Fase = 'PROD1' tarea = 'DRILHC'</t>
  </si>
  <si>
    <t>h_lateral_depth</t>
  </si>
  <si>
    <t>Máxima profundidad de rama lateral Fases = 'PROD1'  tarea = 'DRILHL'</t>
  </si>
  <si>
    <t>h_vertical_depth</t>
  </si>
  <si>
    <t>Máxima profundidad d ela vertical  Fases ='PROD1'  tarea = 'DRILHV'</t>
  </si>
  <si>
    <t>INT %NPT</t>
  </si>
  <si>
    <t>int %npt</t>
  </si>
  <si>
    <t>int_percent_npt</t>
  </si>
  <si>
    <t>Porcentaje de NPT en la fase "Intermedia" respecto del tiempo total en esa fase</t>
  </si>
  <si>
    <t>INT %NPT = DIVIDE((TH_OW_POWER_BI_G20_PERF_FIN_FASES[INT NPT [DIAS]]]+TH_OW_POWER_BI_G20_PERF_FIN_FASES[INT 2 NPT [DIAS]]]+TH_OW_POWER_BI_G20_PERF_FIN_FASES[INT 3 NPT [DIAS]]]),
(TH_OW_POWER_BI_G20_PERF_FIN_FASES[INT TOT [DIAS]]]+TH_OW_POWER_BI_G20_PERF_FIN_FASES[INT 2 TOT [DIAS]]]+TH_OW_POWER_BI_G20_PERF_FIN_FASES[INT 3 TOT [DIAS]]]),BLANK() )</t>
  </si>
  <si>
    <t>select 
    case 
        when 
            (perffin_fases_thint tot perffin_fases_thdiasperffin_fases_thperffin_fases_th + perffin_fases_thint 2 tot perffin_fases_thdiasperffin_fases_thperffin_fases_th + perffin_fases_thint 3 tot perffin_fases_thdiasperffin_fases_thperffin_fases_th) = 0 or 
            (perffin_fases_thint tot perffin_fases_thdiasperffin_fases_thperffin_fases_th + perffin_fases_thint 2 tot perffin_fases_thdiasperffin_fases_thperffin_fases_th + perffin_fases_thint 3 tot perffin_fases_thdiasperffin_fases_thperffin_fases_th) is null 
        then null 
        else 
            (perffin_fases_thint npt perffin_fases_thdiasperffin_fases_thperffin_fases_th + perffin_fases_thint 2 npt perffin_fases_thdiasperffin_fases_thperffin_fases_th + perffin_fases_thint 3 npt perffin_fases_thdiasperffin_fases_thperffin_fases_th) / 
            (perffin_fases_thint tot perffin_fases_thdiasperffin_fases_thperffin_fases_th + perffin_fases_thint 2 tot perffin_fases_thdiasperffin_fases_thperffin_fases_th + perffin_fases_thint 3 tot perffin_fases_thdiasperffin_fases_thperffin_fases_th)
    end as int_npt_percent
from perffin_fases_th</t>
  </si>
  <si>
    <t>INT 2 NPT [DIAS]</t>
  </si>
  <si>
    <t>int 2 npt [dias]</t>
  </si>
  <si>
    <t>int_2_npt_[dias]</t>
  </si>
  <si>
    <t>Intermedia 2 NPT - Phase = (INT2, LNR1) Code = ('N','X')</t>
  </si>
  <si>
    <t>INT 2 OP [DIAS]</t>
  </si>
  <si>
    <t>int 2 op [dias]</t>
  </si>
  <si>
    <t>int_2_op_[dias]</t>
  </si>
  <si>
    <t>Intermedia 2 OP - Phase = (INT2, LNR1) Code = ('P','C')</t>
  </si>
  <si>
    <t>INT 2 TOT [DIAS]</t>
  </si>
  <si>
    <t>int 2 tot [dias]</t>
  </si>
  <si>
    <t>int_2_tot_[dias]</t>
  </si>
  <si>
    <t>SUMATORIA DE INTERMEDIA2 OP + INTERMEDIA2 NPT</t>
  </si>
  <si>
    <t>INT 3 NPT [DIAS]</t>
  </si>
  <si>
    <t>int 3 npt [dias]</t>
  </si>
  <si>
    <t>int_3_npt_[dias]</t>
  </si>
  <si>
    <t>Intermedia 3 NPT - Phase = (INT3, LNR2, LNR3) Code = ('N','X')</t>
  </si>
  <si>
    <t>INT 3 OP(DIAS)</t>
  </si>
  <si>
    <t>int 3 op(dias)</t>
  </si>
  <si>
    <t>int_3_opdias</t>
  </si>
  <si>
    <t>Tiempo Operativo en Fase Intermedia 3</t>
  </si>
  <si>
    <t>INT 3 OP(DIAS) = (TH_OW_POWER_BI_G20_PERF_FIN_FASES[INT 3 TOT [DIAS]]]TH_OW_POWER_BI_G20_PERF_FIN_FASES[INT 3 NPT [DIAS]]])</t>
  </si>
  <si>
    <t>INT 3 TOT [DIAS]</t>
  </si>
  <si>
    <t>int 3 tot [dias]</t>
  </si>
  <si>
    <t>int_3_tot_[dias]</t>
  </si>
  <si>
    <t xml:space="preserve">SUMATORIA INTERMEDIA3 OP+ INTERMEDIA3 NPT </t>
  </si>
  <si>
    <t>INT Mayor Perc50</t>
  </si>
  <si>
    <t>int mayor perc50</t>
  </si>
  <si>
    <t>int_mayor_perc50</t>
  </si>
  <si>
    <t>INT NPT [DIAS]</t>
  </si>
  <si>
    <t>int npt [dias]</t>
  </si>
  <si>
    <t>int_npt_[dias]</t>
  </si>
  <si>
    <t>Intermedia 1 NPT - Phase = INT1 Code = ('N','X')</t>
  </si>
  <si>
    <t>INT OP [DIAS]</t>
  </si>
  <si>
    <t>int op [dias]</t>
  </si>
  <si>
    <t>int_op_[dias]</t>
  </si>
  <si>
    <t>Intermedia 1 OP - Phase = INT1 Code = ('P','C')</t>
  </si>
  <si>
    <t>INT PERC50 NPT</t>
  </si>
  <si>
    <t>int perc50 npt</t>
  </si>
  <si>
    <t>int_perc50_npt</t>
  </si>
  <si>
    <t>INT TOT [DIAS]</t>
  </si>
  <si>
    <t>int tot [dias]</t>
  </si>
  <si>
    <t>int_tot_[dias]</t>
  </si>
  <si>
    <t>SUMATORIA INTERMEDIA1 OP + INTERMEDIA1 NPT</t>
  </si>
  <si>
    <t>INTEMEDIA NPT(DIAS)</t>
  </si>
  <si>
    <t>intemedia npt(dias)</t>
  </si>
  <si>
    <t>intemedia_nptdias</t>
  </si>
  <si>
    <t>Sumatoria de NPT en Fase INTERMEDIA 1, INTERMEDIA 2 y INTERMEDIA 3</t>
  </si>
  <si>
    <t>INTEMEDIA NPT(DIAS) = TH_OW_POWER_BI_G20_PERF_FIN_FASES[INT NPT [DIAS]]]+TH_OW_POWER_BI_G20_PERF_FIN_FASES[INT 2 NPT [DIAS]]]+TH_OW_POWER_BI_G20_PERF_FIN_FASES[INT 3 NPT [DIAS]]]</t>
  </si>
  <si>
    <t>select 
    perffin_fases_thint npt perffin_fases_thdiasperffin_fases_thperffin_fases_th + perffin_fases_thint 2 npt perffin_fases_thdiasperffin_fases_thperffin_fases_th + perffin_fases_thint 3 npt perffin_fases_thdiasperffin_fases_thperffin_fases_th as intemedia_npt_dias
from perffin_fases_th</t>
  </si>
  <si>
    <t>INTEMEDIA OPT(DIAS)</t>
  </si>
  <si>
    <t>intemedia opt(dias)</t>
  </si>
  <si>
    <t>intemedia_optdias</t>
  </si>
  <si>
    <t>Sumatoria de Operativo en Fase INTERMEDIA 1, INTERMEDIA 2 y INTERMEDIA 3</t>
  </si>
  <si>
    <t>INTEMEDIA OPT(DIAS) = TH_OW_POWER_BI_G20_PERF_FIN_FASES[INT OP [DIAS]]]+TH_OW_POWER_BI_G20_PERF_FIN_FASES[INT 2 OP [DIAS]]]+(TH_OW_POWER_BI_G20_PERF_FIN_FASES[INT 3 TOT [DIAS]]]-TH_OW_POWER_BI_G20_PERF_FIN_FASES[INT 3 NPT [DIAS]]])</t>
  </si>
  <si>
    <t>intermedia_1_depth</t>
  </si>
  <si>
    <t>Máxima Profundidad INT1 Fases ('INT1')</t>
  </si>
  <si>
    <t>intermedia_2_depth</t>
  </si>
  <si>
    <t>Máxima Profundidad INT2 Fases ('INT2','LNR2')</t>
  </si>
  <si>
    <t>INTERMEDIA 3 Depth</t>
  </si>
  <si>
    <t>intermedia 3 depth</t>
  </si>
  <si>
    <t>intermedia_3_depth</t>
  </si>
  <si>
    <t>Máxima Profundidad INT3 Fases ('INT3', 'LNR2', 'LNR3')</t>
  </si>
  <si>
    <t>INTERMEDIA Depth</t>
  </si>
  <si>
    <t>intermedia depth</t>
  </si>
  <si>
    <t>intermedia_depth</t>
  </si>
  <si>
    <t>Max Profundidad en Fases Intermedia</t>
  </si>
  <si>
    <t>INTERMEDIA Depth = MAX(MAX(TH_OW_POWER_BI_G20_PERF_FIN_FASES[INTERMEDIA 1 Depth], TH_OW_POWER_BI_G20_PERF_FIN_FASES[INTERMEDIA 2 Depth]),TH_OW_POWER_BI_G20_PERF_FIN_FASES[INTERMEDIA 3 Depth])</t>
  </si>
  <si>
    <t>select 
    greatest(perffin_fases_thintermedia 1 depthperffin_fases_th, perffin_fases_thintermedia 2 depthperffin_fases_th, perffin_fases_thintermedia 3 depthperffin_fases_th) as intermedia_depth
from perffin_fases_th</t>
  </si>
  <si>
    <t>INTERMEDIA TOT(DIAS)</t>
  </si>
  <si>
    <t>intermedia tot(dias)</t>
  </si>
  <si>
    <t>intermedia_totdias</t>
  </si>
  <si>
    <t>Tiempo Total en Fases Intermedia</t>
  </si>
  <si>
    <t>INTERMEDIA TOT(DIAS) = TH_OW_POWER_BI_G20_PERF_FIN_FASES[INT TOT [DIAS]]]+TH_OW_POWER_BI_G20_PERF_FIN_FASES[INT 2 TOT [DIAS]]]+TH_OW_POWER_BI_G20_PERF_FIN_FASES[INT 3 TOT [DIAS]]]</t>
  </si>
  <si>
    <t>select 
    perffin_fases_thint tot perffin_fases_thdiasperffin_fases_thperffin_fases_th + perffin_fases_thint 2 tot perffin_fases_thdiasperffin_fases_thperffin_fases_th + perffin_fases_thint 3 tot perffin_fases_thdiasperffin_fases_thperffin_fases_th as intermedia_totdias
from perffin_fases_th</t>
  </si>
  <si>
    <t>LATERAL_PLAN</t>
  </si>
  <si>
    <t>lateral_plan</t>
  </si>
  <si>
    <t>Largo de Rama Lateral - Planificada</t>
  </si>
  <si>
    <t xml:space="preserve">LATERAL_PLAN = LOOKUPVALUE(DIM_OW_POWER_BI_G20_PERF_FIN[Plan Lateral Length],DIM_OW_POWER_BI_G20_PERF_FIN[Well Name],TH_OW_POWER_BI_G20_PERF_FIN_FASES[Well Name],
DIM_OW_POWER_BI_G20_PERF_FIN[End Date],TH_OW_POWER_BI_G20_PERF_FIN_FASES[ENDDATE]) </t>
  </si>
  <si>
    <t>select 
    dp.perffin_fases_thplan lateral lengthperffin_fases_th as lateral_plan
from perffin_td dp
inner join perffin_fases_th tf on dp.perffin_fases_thwell nameperffin_fases_th = tf.perffin_fases_thwell nameperffin_fases_th 
where dp.perffin_fases_thend dateperffin_fases_th = tf.perffin_fases_thenddateperffin_fases_th</t>
  </si>
  <si>
    <t>LATERAL_REAL</t>
  </si>
  <si>
    <t>lateral_real</t>
  </si>
  <si>
    <t>Largo de Rama Lateral - Real</t>
  </si>
  <si>
    <t xml:space="preserve">LATERAL_REAL = LOOKUPVALUE(DIM_OW_POWER_BI_G20_PERF_FIN[Real Lateral Length],DIM_OW_POWER_BI_G20_PERF_FIN[Well Name],TH_OW_POWER_BI_G20_PERF_FIN_FASES[Well Name],
DIM_OW_POWER_BI_G20_PERF_FIN[End Date],TH_OW_POWER_BI_G20_PERF_FIN_FASES[ENDDATE]) </t>
  </si>
  <si>
    <t>select 
    dp.perffin_fases_threal lateral lengthperffin_fases_th as lateral_real
from perffin_td dp
inner join perffin_fases_th tf on dp.perffin_fases_thwell nameperffin_fases_th = tf.perffin_fases_thwell nameperffin_fases_th 
where dp.perffin_fases_thend dateperffin_fases_th = tf.perffin_fases_thenddateperffin_fases_th</t>
  </si>
  <si>
    <t>MIN AIS</t>
  </si>
  <si>
    <t>min ais</t>
  </si>
  <si>
    <t>min_ais</t>
  </si>
  <si>
    <t>Duración de la Aislación más corta</t>
  </si>
  <si>
    <t>MIN AIS = MINX(FILTER(TH_OW_POWER_BI_G20_PERF_FIN_FASES, TH_OW_POWER_BI_G20_PERF_FIN_FASES[AISLACION Depth]&gt;0), TH_OW_POWER_BI_G20_PERF_FIN_FASES[AIS TOT [DIAS]]])</t>
  </si>
  <si>
    <t>MIN GUIA</t>
  </si>
  <si>
    <t>min guia</t>
  </si>
  <si>
    <t>min_guia</t>
  </si>
  <si>
    <t>Duración de la Guia más corta</t>
  </si>
  <si>
    <t>MIN GUIA = MINX(FILTER(TH_OW_POWER_BI_G20_PERF_FIN_FASES, TH_OW_POWER_BI_G20_PERF_FIN_FASES[GUIA Depth]&gt;0 &amp;&amp; TH_OW_POWER_BI_G20_PERF_FIN_FASES[GUIA TOT [DIAS]]]&gt;0), TH_OW_POWER_BI_G20_PERF_FIN_FASES[GUIA TOT [DIAS]]])</t>
  </si>
  <si>
    <t>MIN INT</t>
  </si>
  <si>
    <t>min int</t>
  </si>
  <si>
    <t>min_int</t>
  </si>
  <si>
    <t>Duración de la Intermedia más corta</t>
  </si>
  <si>
    <t>MIN INT = MINX(FILTER(TH_OW_POWER_BI_G20_PERF_FIN_FASES, TH_OW_POWER_BI_G20_PERF_FIN_FASES[INTERMEDIA Depth]&gt;0 &amp;&amp;TH_OW_POWER_BI_G20_PERF_FIN_FASES[INTERMEDIA TOT(DIAS)]&gt;0), TH_OW_POWER_BI_G20_PERF_FIN_FASES[INTERMEDIA TOT(DIAS)])</t>
  </si>
  <si>
    <t>MIN POZO AIS</t>
  </si>
  <si>
    <t>min pozo ais</t>
  </si>
  <si>
    <t>min_pozo_ais</t>
  </si>
  <si>
    <t>Pozo con Duración de la Aislación más corta</t>
  </si>
  <si>
    <t>MIN POZO AIS = LASTNONBLANK (TOPN (1, VALUES ( TH_OW_POWER_BI_G20_PERF_FIN_FASES[Well Name] ), [MIN AIS], ASC),1)</t>
  </si>
  <si>
    <t>MIN POZO GUIA</t>
  </si>
  <si>
    <t>min pozo guia</t>
  </si>
  <si>
    <t>min_pozo_guia</t>
  </si>
  <si>
    <t>Pozo con Duración de la Guia más corta</t>
  </si>
  <si>
    <t>MIN POZO GUIA = LASTNONBLANK (TOPN (1, VALUES ( TH_OW_POWER_BI_G20_PERF_FIN_FASES[Well Name] ), [MIN GUIA], ASC),1)</t>
  </si>
  <si>
    <t>MIN POZO INT</t>
  </si>
  <si>
    <t>min pozo int</t>
  </si>
  <si>
    <t>min_pozo_int</t>
  </si>
  <si>
    <t>Pozo con la Duración de la Intermedia más corta</t>
  </si>
  <si>
    <t>MIN POZO INT = LASTNONBLANK (TOPN (1, VALUES ( TH_OW_POWER_BI_G20_PERF_FIN_FASES[Well Name] ), [MIN INT], ASC),1)</t>
  </si>
  <si>
    <t>MIN Prof AIS</t>
  </si>
  <si>
    <t>min prof ais</t>
  </si>
  <si>
    <t>min_prof_ais</t>
  </si>
  <si>
    <t>Profundidad del pozo con la Duración de la Aislación más corta</t>
  </si>
  <si>
    <t>MIN Prof AIS = LASTNONBLANK (TOPN (1,VALUES ( TH_OW_POWER_BI_G20_PERF_FIN_FASES[AISLACION Depth] ), [MIN GUIA], ASC), 1)</t>
  </si>
  <si>
    <t>MIN Prof GUIA</t>
  </si>
  <si>
    <t>min prof guia</t>
  </si>
  <si>
    <t>min_prof_guia</t>
  </si>
  <si>
    <t>Profundidad del pozo con la Duración de la Guia más corta</t>
  </si>
  <si>
    <t>MIN Prof GUIA = LASTNONBLANK (TOPN (1,VALUES ( TH_OW_POWER_BI_G20_PERF_FIN_FASES[GUIA Depth]), [MIN GUIA], ASC), 1)</t>
  </si>
  <si>
    <t>MIN Prof INT</t>
  </si>
  <si>
    <t>min prof int</t>
  </si>
  <si>
    <t>min_prof_int</t>
  </si>
  <si>
    <t>Profundidad del pozo con la Duración de la Intermedia más corta</t>
  </si>
  <si>
    <t>MIN Prof INT = LASTNONBLANK (TOPN (1,VALUES ( TH_OW_POWER_BI_G20_PERF_FIN_FASES[INTERMEDIA Depth]), [MIN GUIA], ASC), 1)</t>
  </si>
  <si>
    <t>OTROS NPT[DIAS]</t>
  </si>
  <si>
    <t>otros npt[dias]</t>
  </si>
  <si>
    <t>otros_npt[dias]</t>
  </si>
  <si>
    <t>Phase NOT = ('COND1','COND2','SURF','INT1','INT2','INT3','LNR1','LNR2','PROD1','PROD2','PROD3','PRODH1','PRODHC','PRODHL','PRODHV','COMP') Code = ('N','X')</t>
  </si>
  <si>
    <t>OTROS OP [DIAS]</t>
  </si>
  <si>
    <t>otros op [dias]</t>
  </si>
  <si>
    <t>otros_op_[dias]</t>
  </si>
  <si>
    <t>Phase NOT = ('COND1','COND2','SURF','INT1','INT2','INT3','LNR1','LNR2','PROD1','PROD2','PROD3','PRODH1','PRODHC','PRODHL','PRODHV','COMP') Code = ('P','C')</t>
  </si>
  <si>
    <t>OTROS TOT [DIAS]</t>
  </si>
  <si>
    <t>otros tot [dias]</t>
  </si>
  <si>
    <t>otros_tot_[dias]</t>
  </si>
  <si>
    <t>SUMATORIA OTRAS FASES OP + OTRAS FASES NPT</t>
  </si>
  <si>
    <t xml:space="preserve">PATH = LOOKUPVALUE(DIM_OW_POWER_BI_G20_PERF_FIN[Path],DIM_OW_POWER_BI_G20_PERF_FIN[Well Name],TH_OW_POWER_BI_G20_PERF_FIN_FASES[Well Name],DIM_OW_POWER_BI_G20_PERF_FIN[End Date],TH_OW_POWER_BI_G20_PERF_FIN_FASES[ENDDATE]) </t>
  </si>
  <si>
    <t>select 
    dp.perffin_fases_thpathperffin_fases_th as path
from perffin_td dp
inner join perffin_fases_th tf on dp.perffin_fases_thwell nameperffin_fases_th = tf.perffin_fases_thwell nameperffin_fases_th 
where dp.perffin_fases_thend dateperffin_fases_th = tf.perffin_fases_thenddateperffin_fases_th</t>
  </si>
  <si>
    <t>Path test</t>
  </si>
  <si>
    <t>path test</t>
  </si>
  <si>
    <t>path_test</t>
  </si>
  <si>
    <t>TIEMPO NPT TOTAL</t>
  </si>
  <si>
    <t>tiempo npt total</t>
  </si>
  <si>
    <t>tiempo_npt_total</t>
  </si>
  <si>
    <t>Sumatoria de Tiempo NPT de cada fase</t>
  </si>
  <si>
    <t xml:space="preserve">TIEMPO NPT TOTAL = TH_OW_POWER_BI_G20_PERF_FIN_FASES[AIS NPT [DIAS]]]+TH_OW_POWER_BI_G20_PERF_FIN_FASES[COND NPT [DIAS]]]+TH_OW_POWER_BI_G20_PERF_FIN_FASES[GUIA NPT[DIAS]]]+
TH_OW_POWER_BI_G20_PERF_FIN_FASES[INT 2 NPT [DIAS]]]+TH_OW_POWER_BI_G20_PERF_FIN_FASES[INT 3 NPT [DIAS]]]+TH_OW_POWER_BI_G20_PERF_FIN_FASES[INT NPT [DIAS]]] </t>
  </si>
  <si>
    <t>TIEMPO OP TOTAL</t>
  </si>
  <si>
    <t>tiempo op total</t>
  </si>
  <si>
    <t>tiempo_op_total</t>
  </si>
  <si>
    <t>Sumatoria de Tiempo Operativo de cada fase</t>
  </si>
  <si>
    <t xml:space="preserve">TIEMPO OP TOTAL = TH_OW_POWER_BI_G20_PERF_FIN_FASES[AIS OP[DIAS]]]+TH_OW_POWER_BI_G20_PERF_FIN_FASES[GUIA OP [DIAS]]]+TH_OW_POWER_BI_G20_PERF_FIN_FASES[COND OP [DIAS]]]+
TH_OW_POWER_BI_G20_PERF_FIN_FASES[INT OP [DIAS]]]+TH_OW_POWER_BI_G20_PERF_FIN_FASES[INT 2 OP [DIAS]]]+TH_OW_POWER_BI_G20_PERF_FIN_FASES[INT 3 TOT [DIAS]]]-TH_OW_POWER_BI_G20_PERF_FIN_FASES[INT 3 NPT [DIAS]]] </t>
  </si>
  <si>
    <t>TIEMPO TOTAL</t>
  </si>
  <si>
    <t>tiempo_total</t>
  </si>
  <si>
    <t>Sumatoria de Tiempo Total de cada fase</t>
  </si>
  <si>
    <t xml:space="preserve">TIEMPO TOTAL = TH_OW_POWER_BI_G20_PERF_FIN_FASES[OTROS TOT [DIAS]]]+TH_OW_POWER_BI_G20_PERF_FIN_FASES[AIS TOT [DIAS]]]+TH_OW_POWER_BI_G20_PERF_FIN_FASES[INT TOT [DIAS]]]+
TH_OW_POWER_BI_G20_PERF_FIN_FASES[INT 2 TOT [DIAS]]]+TH_OW_POWER_BI_G20_PERF_FIN_FASES[INT 3 TOT [DIAS]]]+TH_OW_POWER_BI_G20_PERF_FIN_FASES[COND TOT [DIAS]]]+TH_OW_POWER_BI_G20_PERF_FIN_FASES[GUIA TOT [DIAS]]] </t>
  </si>
  <si>
    <t>TMD_NORM = MAXX(FILTER(DIM_OW_POWER_BI_G20_PERF_FIN, DIM_OW_POWER_BI_G20_PERF_FIN[Well Name]= TH_OW_POWER_BI_G20_PERF_FIN_FASES[Well Name] &amp;&amp;
DIM_OW_POWER_BI_G20_PERF_FIN[End Date]= TH_OW_POWER_BI_G20_PERF_FIN_FASES[ENDDATE] &amp;&amp; DIM_OW_POWER_BI_G20_PERF_FIN[Stage Completed]="YES"), DIM_OW_POWER_BI_G20_PERF_FIN[TMD_NORM])</t>
  </si>
  <si>
    <t>Cuenca(Cuenca ID)
DIM_Cuenca(Cuencav2)</t>
  </si>
  <si>
    <t>Vel AIS DRIL Mts/Hs</t>
  </si>
  <si>
    <t>vel ais dril mts/hs</t>
  </si>
  <si>
    <t>vel_ais_dril_mts_hs</t>
  </si>
  <si>
    <t>Velocidad de Perforación en Fase "Aislación" - Task "Perfora"</t>
  </si>
  <si>
    <t>Vel AIS DRIL Mts/Hs = DIVIDE(TH_OW_POWER_BI_G20_PERF_FIN_FASES[AISLACION Depth], (24 * TH_OW_POWER_BI_G20_PERF_FIN_FASES['AIS - DRIL']),  BLANK() )</t>
  </si>
  <si>
    <t>Vel AIS Mts/Hs</t>
  </si>
  <si>
    <t>vel ais mts/hs</t>
  </si>
  <si>
    <t>vel_ais_mts_hs</t>
  </si>
  <si>
    <t>Velocidad de Perforación en Fase "Aislación"</t>
  </si>
  <si>
    <t>Vel AIS Mts/Hs = DIVIDE(TH_OW_POWER_BI_G20_PERF_FIN_FASES[AISLACION Depth], (24 * TH_OW_POWER_BI_G20_PERF_FIN_FASES[AIS TOT [DIAS]]]),  BLANK() )</t>
  </si>
  <si>
    <t>Vel GUIA DRIL Mts/Hs</t>
  </si>
  <si>
    <t>vel guia dril mts/hs</t>
  </si>
  <si>
    <t>vel_guia_dril_mts_hs</t>
  </si>
  <si>
    <t>Velocidad de Perforación en Fase "Guia" - Task "Perfora"</t>
  </si>
  <si>
    <t>Vel GUIA DRIL Mts/Hs = DIVIDE(TH_OW_POWER_BI_G20_PERF_FIN_FASES[GUIA Depth], (24 * TH_OW_POWER_BI_G20_PERF_FIN_FASES['GUIA - DRIL']),  BLANK() )</t>
  </si>
  <si>
    <t>Vel Guia Mts/Hs</t>
  </si>
  <si>
    <t>vel guia mts/hs</t>
  </si>
  <si>
    <t>vel_guia_mts_hs</t>
  </si>
  <si>
    <t>Velocidad de Perforación en Fase "Guía"</t>
  </si>
  <si>
    <t xml:space="preserve">Vel Guia Mts/Hs = DIVIDE(TH_OW_POWER_BI_G20_PERF_FIN_FASES[GUIA Depth],(24 * TH_OW_POWER_BI_G20_PERF_FIN_FASES[GUIA TOT [DIAS]]]), BLANK() ) </t>
  </si>
  <si>
    <t>Vel INT DRIL Mts/Hs</t>
  </si>
  <si>
    <t>vel int dril mts/hs</t>
  </si>
  <si>
    <t>vel_int_dril_mts_hs</t>
  </si>
  <si>
    <t>Velocidad de Perforación en Fase "Intermedia" - Task "Perfora"</t>
  </si>
  <si>
    <t>Vel INT DRIL Mts/Hs = DIVIDE(TH_OW_POWER_BI_G20_PERF_FIN_FASES[INTERMEDIA Depth], (24 * (TH_OW_POWER_BI_G20_PERF_FIN_FASES['INT1 - DRIL']+TH_OW_POWER_BI_G20_PERF_FIN_FASES['INT2 - DRIL']+
TH_OW_POWER_BI_G20_PERF_FIN_FASES['INT3 - DRIL'])),  BLANK() )</t>
  </si>
  <si>
    <t>Vel INT Mts/Hs</t>
  </si>
  <si>
    <t>vel int mts/hs</t>
  </si>
  <si>
    <t>vel_int_mts_hs</t>
  </si>
  <si>
    <t>Velocidad de Perforación en Fase "Intermedia"</t>
  </si>
  <si>
    <t>Vel INT Mts/Hs = DIVIDE(TH_OW_POWER_BI_G20_PERF_FIN_FASES[INTERMEDIA Depth], (24 * (TH_OW_POWER_BI_G20_PERF_FIN_FASES[INT TOT [DIAS]]]+
TH_OW_POWER_BI_G20_PERF_FIN_FASES[INT 2 TOT [DIAS]]]+TH_OW_POWER_BI_G20_PERF_FIN_FASES[INT 3 TOT [DIAS]]])),  BLANK() )</t>
  </si>
  <si>
    <t>WTRIP</t>
  </si>
  <si>
    <t>wtrip</t>
  </si>
  <si>
    <t>Validar con Lucho, aparentemente no se utiliza pero hay columnas con nombres similares</t>
  </si>
  <si>
    <t>EDM_PROD (OW_POWER_BI_G20_RIG_PROPERTIES)</t>
  </si>
  <si>
    <t>ow_power_bi_g20_rig_properties</t>
  </si>
  <si>
    <t>Equipos/Propiedades de equipos</t>
  </si>
  <si>
    <t>rigproperties_td</t>
  </si>
  <si>
    <t>OW_POWER_BI_G20_NPT_PERF(Rig Name and Number)</t>
  </si>
  <si>
    <t xml:space="preserve">Nombre del equipo de Torre  </t>
  </si>
  <si>
    <t>Compañia del equipo de Torre</t>
  </si>
  <si>
    <t>rig_type</t>
  </si>
  <si>
    <t>Tipo de Equipo de Torre</t>
  </si>
  <si>
    <t>Tecnología del equipo de Torre</t>
  </si>
  <si>
    <t>Rig year</t>
  </si>
  <si>
    <t>rig_year</t>
  </si>
  <si>
    <t>Año de Fabricación del equipo de torre</t>
  </si>
  <si>
    <t>Air gap</t>
  </si>
  <si>
    <t>air_gap</t>
  </si>
  <si>
    <t>Altura de la mesa del equipo de Torre, expresada en mts</t>
  </si>
  <si>
    <t>Default elevation</t>
  </si>
  <si>
    <t>default_elevation</t>
  </si>
  <si>
    <t>Altura Libre Sub-Estructura del equipo de Torre, expresada en mts</t>
  </si>
  <si>
    <t>drill_depth_rating</t>
  </si>
  <si>
    <t>Capacidad perforante del equipo de Torre, expresada en mts</t>
  </si>
  <si>
    <t>Sistema de autotransporte (yes/no)</t>
  </si>
  <si>
    <t>Tel. Number</t>
  </si>
  <si>
    <t>tel. number</t>
  </si>
  <si>
    <t>tel._number</t>
  </si>
  <si>
    <t>Fecha de inicio de equipo de Torre</t>
  </si>
  <si>
    <t>Fecha de fin de equipo de Torre</t>
  </si>
  <si>
    <t>Derrick/Mast Height</t>
  </si>
  <si>
    <t>derrick/mast height</t>
  </si>
  <si>
    <t>derrick_mast_height</t>
  </si>
  <si>
    <t>pipe_handling_system</t>
  </si>
  <si>
    <t>Planchada automática</t>
  </si>
  <si>
    <t>bop_handling</t>
  </si>
  <si>
    <t>BOP Handling del equipo de Torre</t>
  </si>
  <si>
    <t>bop_stump</t>
  </si>
  <si>
    <t>BOP Stump del equipo de Torre</t>
  </si>
  <si>
    <t>iron_roughneck</t>
  </si>
  <si>
    <t>rotary_table</t>
  </si>
  <si>
    <t>Diámetro de la mesa rotaria del equipo de torre, expresada en in</t>
  </si>
  <si>
    <t>top_drive</t>
  </si>
  <si>
    <t>drawworks_type</t>
  </si>
  <si>
    <t>Tipo del cuadro de maniobras</t>
  </si>
  <si>
    <t>Drawworks make/brand</t>
  </si>
  <si>
    <t>drawworks_make_brand</t>
  </si>
  <si>
    <t>drawworks_power</t>
  </si>
  <si>
    <t>Potencia, expresada en hp</t>
  </si>
  <si>
    <t>no._of_lines</t>
  </si>
  <si>
    <t>Integer</t>
  </si>
  <si>
    <t>Cantidad de líneas del gancho</t>
  </si>
  <si>
    <t>Hook rating</t>
  </si>
  <si>
    <t>hook rating</t>
  </si>
  <si>
    <t>hook_rating</t>
  </si>
  <si>
    <t>drill_line_size</t>
  </si>
  <si>
    <t>Cable de perforación, expresada en in</t>
  </si>
  <si>
    <t>mud_system</t>
  </si>
  <si>
    <t>Capacidad del circuito, expresado en bbl</t>
  </si>
  <si>
    <t>annular_bop_diameter</t>
  </si>
  <si>
    <t>Diametro anular de BOP</t>
  </si>
  <si>
    <t>annular_bop_press.</t>
  </si>
  <si>
    <t>Presión máxima anular de BOP</t>
  </si>
  <si>
    <t>business_unit</t>
  </si>
  <si>
    <t>Se utiliza para filtrar los Contractors. Business Unit = "Drilling"</t>
  </si>
  <si>
    <t>Tipo de servicio: (WellService-Drilling-Completion-WO)</t>
  </si>
  <si>
    <t>automatic_maneuver</t>
  </si>
  <si>
    <t>Automatización de maniobra (No-Parcial_total)</t>
  </si>
  <si>
    <t>top_drive_capacity</t>
  </si>
  <si>
    <t>Capacidad del Top Drive (ppb)</t>
  </si>
  <si>
    <t>mast_type</t>
  </si>
  <si>
    <t>Tipo de mastil</t>
  </si>
  <si>
    <t>Mast - Standpipe (Max press)</t>
  </si>
  <si>
    <t>mast - standpipe (max press)</t>
  </si>
  <si>
    <t>mast_standpipe_max_press</t>
  </si>
  <si>
    <t>bop_capacity</t>
  </si>
  <si>
    <t>Capacidad de BOP (ppb)</t>
  </si>
  <si>
    <t>bop_sub_height</t>
  </si>
  <si>
    <t>Altura inferior de BOP (mts)</t>
  </si>
  <si>
    <t>Diametro del tipo de taladro (in)</t>
  </si>
  <si>
    <t>weight_per_foot</t>
  </si>
  <si>
    <t>Peso por pie (ppf)</t>
  </si>
  <si>
    <t>Tipo de grade</t>
  </si>
  <si>
    <t>Fecha de actualización</t>
  </si>
  <si>
    <t>Tipo de Dato</t>
  </si>
  <si>
    <t>Timestamp, Date, Time, Timetz</t>
  </si>
  <si>
    <t>Numérico</t>
  </si>
  <si>
    <t>Integer, float, boolean</t>
  </si>
  <si>
    <t>Texto</t>
  </si>
  <si>
    <t>Text, String, Varchar, Character</t>
  </si>
  <si>
    <t>aux_2</t>
  </si>
  <si>
    <t>OW_POWER_BI_G20_PERF_FIN_FASES_AIS - DRIL'</t>
  </si>
  <si>
    <t>OW_POWER_BI_G20_PERF_FIN_FASES_'AIS - EVAL NPT'</t>
  </si>
  <si>
    <t>OW_POWER_BI_G20_PERF_FIN_FASES_AIS - EVAL'</t>
  </si>
  <si>
    <t>OW_POWER_BI_G20_PERF_FIN_FASES_'AIS - NO DRIL NPT'</t>
  </si>
  <si>
    <t>OW_POWER_BI_G20_PERF_FIN_FASES_'AIS - NO DRIL NPT%'</t>
  </si>
  <si>
    <t>OW_POWER_BI_G20_PERF_FIN_FASES_'AIS - WTRIP NPT'</t>
  </si>
  <si>
    <t>OW_POWER_BI_G20_PERF_FIN_FASES_'AIS - WTRIP'</t>
  </si>
  <si>
    <t>OW_POWER_BI_G20_PERF_FIN_FASES_'COND - CASE NPT'</t>
  </si>
  <si>
    <t>OW_POWER_BI_G20_PERF_FIN_FASES_'COND - CASE'</t>
  </si>
  <si>
    <t>OW_POWER_BI_G20_PERF_FIN_FASES_'COND - DRIL NPT'</t>
  </si>
  <si>
    <t>OW_POWER_BI_G20_PERF_FIN_FASES_'COND - DRIL'</t>
  </si>
  <si>
    <t>OW_POWER_BI_G20_PERF_FIN_FASES_'COND - EVAL NPT'</t>
  </si>
  <si>
    <t>OW_POWER_BI_G20_PERF_FIN_FASES_'COND - EVAL'</t>
  </si>
  <si>
    <t>OW_POWER_BI_G20_PERF_FIN_FASES_'COND - WTRIP NPT'</t>
  </si>
  <si>
    <t>OW_POWER_BI_G20_PERF_FIN_FASES_'COND - WTRIP'</t>
  </si>
  <si>
    <t>OW_POWER_BI_G20_PERF_FIN_FASES_'GUIA - CASE NPT'</t>
  </si>
  <si>
    <t>OW_POWER_BI_G20_PERF_FIN_FASES_'GUIA - CASE'</t>
  </si>
  <si>
    <t>OW_POWER_BI_G20_PERF_FIN_FASES_'GUIA - DRIL NPT'</t>
  </si>
  <si>
    <t>OW_POWER_BI_G20_PERF_FIN_FASES_'GUIA - DRIL'</t>
  </si>
  <si>
    <t>OW_POWER_BI_G20_PERF_FIN_FASES_'GUIA - EVAL NPT'</t>
  </si>
  <si>
    <t>OW_POWER_BI_G20_PERF_FIN_FASES_'GUIA - EVAL'</t>
  </si>
  <si>
    <t>OW_POWER_BI_G20_PERF_FIN_FASES_'GUIA - NO DRIL NPT'</t>
  </si>
  <si>
    <t>OW_POWER_BI_G20_PERF_FIN_FASES_'GUIA - NO DRIL NPT%'</t>
  </si>
  <si>
    <t>OW_POWER_BI_G20_PERF_FIN_FASES_'GUIA - WTRIP NPT'</t>
  </si>
  <si>
    <t>OW_POWER_BI_G20_PERF_FIN_FASES_'GUIA - WTRIP'</t>
  </si>
  <si>
    <t>OW_POWER_BI_G20_PERF_FIN_FASES_INT - NO DRIL NPT%'</t>
  </si>
  <si>
    <t>OW_POWER_BI_G20_PERF_FIN_FASES_INT1 - CASE NPT'</t>
  </si>
  <si>
    <t>OW_POWER_BI_G20_PERF_FIN_FASES_'INT1 - CASE'</t>
  </si>
  <si>
    <t>OW_POWER_BI_G20_PERF_FIN_FASES_'INT1 - DRIL NPT'</t>
  </si>
  <si>
    <t>OW_POWER_BI_G20_PERF_FIN_FASES_'INT1 - DRIL'</t>
  </si>
  <si>
    <t>OW_POWER_BI_G20_PERF_FIN_FASES_'INT1 - EVAL NPT'</t>
  </si>
  <si>
    <t>OW_POWER_BI_G20_PERF_FIN_FASES_'INT1 - EVAL'</t>
  </si>
  <si>
    <t>OW_POWER_BI_G20_PERF_FIN_FASES_'INT1 - WTRIP NPT'</t>
  </si>
  <si>
    <t>OW_POWER_BI_G20_PERF_FIN_FASES_'INT1 - WTRIP'</t>
  </si>
  <si>
    <t>OW_POWER_BI_G20_PERF_FIN_FASES_'INT2 - CASE NPT'</t>
  </si>
  <si>
    <t>OW_POWER_BI_G20_PERF_FIN_FASES_'INT2 - CASE'</t>
  </si>
  <si>
    <t>OW_POWER_BI_G20_PERF_FIN_FASES_'INT2 - DRIL NPT'</t>
  </si>
  <si>
    <t>OW_POWER_BI_G20_PERF_FIN_FASES_'INT2 - DRIL'</t>
  </si>
  <si>
    <t>OW_POWER_BI_G20_PERF_FIN_FASES_'INT2 - EVAL NPT'</t>
  </si>
  <si>
    <t>OW_POWER_BI_G20_PERF_FIN_FASES_'INT2 - EVAL'</t>
  </si>
  <si>
    <t>OW_POWER_BI_G20_PERF_FIN_FASES_'INT2 - WTRIP NPT'</t>
  </si>
  <si>
    <t>OW_POWER_BI_G20_PERF_FIN_FASES_'INT2 - WTRIP'</t>
  </si>
  <si>
    <t>OW_POWER_BI_G20_PERF_FIN_FASES_'INT3 - CASE NPT'</t>
  </si>
  <si>
    <t>OW_POWER_BI_G20_PERF_FIN_FASES_'INT3 - CASE'</t>
  </si>
  <si>
    <t>OW_POWER_BI_G20_PERF_FIN_FASES_'INT3 - DRIL NPT'</t>
  </si>
  <si>
    <t>OW_POWER_BI_G20_PERF_FIN_FASES_'INT3 - DRIL'</t>
  </si>
  <si>
    <t>OW_POWER_BI_G20_PERF_FIN_FASES_'INT3 - EVAL NPT'</t>
  </si>
  <si>
    <t>OW_POWER_BI_G20_PERF_FIN_FASES_'INT3 - EVAL'</t>
  </si>
  <si>
    <t>OW_POWER_BI_G20_PERF_FIN_FASES_'INT3 - WTRIP NPT'</t>
  </si>
  <si>
    <t>OW_POWER_BI_G20_PERF_FIN_FASES_'INT3 - WTRIP'</t>
  </si>
  <si>
    <t>OW_POWER_BI_G20_PERF_FIN_FASES_INTERMEDIA - DRIL NPT'</t>
  </si>
  <si>
    <t>OW_POWER_BI_G20_PERF_FIN_FASES_'INTERMEDIA - NO DRIL NPT'</t>
  </si>
  <si>
    <t>OW_POWER_BI_G20_PERF_FIN_FASES_AIS %NPT</t>
  </si>
  <si>
    <t>OW_POWER_BI_G20_PERF_FIN_FASES_AIS CAL TOTAL</t>
  </si>
  <si>
    <t>OW_POWER_BI_G20_PERF_FIN_FASES_AIS HC TOTAL</t>
  </si>
  <si>
    <t>OW_POWER_BI_G20_PERF_FIN_FASES_AIS HL TOTAL</t>
  </si>
  <si>
    <t>OW_POWER_BI_G20_PERF_FIN_FASES_AIS HV TOTAL</t>
  </si>
  <si>
    <t>OW_POWER_BI_G20_PERF_FIN_FASES_AIS Mayor Perc50</t>
  </si>
  <si>
    <t>OW_POWER_BI_G20_PERF_FIN_FASES_AIS NPT [DIAS]</t>
  </si>
  <si>
    <t>OW_POWER_BI_G20_PERF_FIN_FASES_AIS OP[DIAS]</t>
  </si>
  <si>
    <t>OW_POWER_BI_G20_PERF_FIN_FASES_AIS OTRO TOTAL</t>
  </si>
  <si>
    <t>OW_POWER_BI_G20_PERF_FIN_FASES_AIS PERC50 NPT</t>
  </si>
  <si>
    <t>OW_POWER_BI_G20_PERF_FIN_FASES_AIS TOT [DIAS]</t>
  </si>
  <si>
    <t>OW_POWER_BI_G20_PERF_FIN_FASES_AISLACION Depth</t>
  </si>
  <si>
    <t>OW_POWER_BI_G20_PERF_FIN_FASES_AnioMayorIgual2015EndDate</t>
  </si>
  <si>
    <t>OW_POWER_BI_G20_PERF_FIN_FASES_BEST COMB WELL</t>
  </si>
  <si>
    <t>OW_POWER_BI_G20_PERF_FIN_FASES_Cant Guias</t>
  </si>
  <si>
    <t>OW_POWER_BI_G20_PERF_FIN_FASES_Cantidad Eventos Fin</t>
  </si>
  <si>
    <t>OW_POWER_BI_G20_PERF_FIN_FASES_CASE</t>
  </si>
  <si>
    <t>OW_POWER_BI_G20_PERF_FIN_FASES_Check AIS</t>
  </si>
  <si>
    <t>OW_POWER_BI_G20_PERF_FIN_FASES_Check Guia</t>
  </si>
  <si>
    <t>OW_POWER_BI_G20_PERF_FIN_FASES_Check INT</t>
  </si>
  <si>
    <t>OW_POWER_BI_G20_PERF_FIN_FASES_Check Pozo</t>
  </si>
  <si>
    <t>OW_POWER_BI_G20_PERF_FIN_FASES_Coef Vel Perf AIS</t>
  </si>
  <si>
    <t>OW_POWER_BI_G20_PERF_FIN_FASES_Coef Vel Perf Guia</t>
  </si>
  <si>
    <t>OW_POWER_BI_G20_PERF_FIN_FASES_Coef Vel Perf INT</t>
  </si>
  <si>
    <t>OW_POWER_BI_G20_PERF_FIN_FASES_COND NPT [DIAS]</t>
  </si>
  <si>
    <t>OW_POWER_BI_G20_PERF_FIN_FASES_COND OP [DIAS]</t>
  </si>
  <si>
    <t>OW_POWER_BI_G20_PERF_FIN_FASES_COND TOT [DIAS]</t>
  </si>
  <si>
    <t>OW_POWER_BI_G20_PERF_FIN_FASES_CONDUCTOR Depth</t>
  </si>
  <si>
    <t>OW_POWER_BI_G20_PERF_FIN_FASES_DRILL</t>
  </si>
  <si>
    <t>OW_POWER_BI_G20_PERF_FIN_FASES_ENDDATE</t>
  </si>
  <si>
    <t>OW_POWER_BI_G20_PERF_FIN_FASES_ENDDATE 1ER EVENTO</t>
  </si>
  <si>
    <t>OW_POWER_BI_G20_PERF_FIN_FASES_ENDDATE 2ER EVENTO</t>
  </si>
  <si>
    <t>OW_POWER_BI_G20_PERF_FIN_FASES_ENDDATE 3ER EVENTO</t>
  </si>
  <si>
    <t>OW_POWER_BI_G20_PERF_FIN_FASES_ENDSTATUSDRILLING</t>
  </si>
  <si>
    <t>OW_POWER_BI_G20_PERF_FIN_FASES_EQUIPO AIS</t>
  </si>
  <si>
    <t>OW_POWER_BI_G20_PERF_FIN_FASES_EQUIPO GUIA</t>
  </si>
  <si>
    <t>OW_POWER_BI_G20_PERF_FIN_FASES_EQUIPO INT1</t>
  </si>
  <si>
    <t>OW_POWER_BI_G20_PERF_FIN_FASES_EQUIPO INT2</t>
  </si>
  <si>
    <t>OW_POWER_BI_G20_PERF_FIN_FASES_EQUIPO INT3</t>
  </si>
  <si>
    <t>OW_POWER_BI_G20_PERF_FIN_FASES_EVAL</t>
  </si>
  <si>
    <t>OW_POWER_BI_G20_PERF_FIN_FASES_FULLCYCLE</t>
  </si>
  <si>
    <t>OW_POWER_BI_G20_PERF_FIN_FASES_GUIA %NPT</t>
  </si>
  <si>
    <t>OW_POWER_BI_G20_PERF_FIN_FASES_GUIA Depth</t>
  </si>
  <si>
    <t>OW_POWER_BI_G20_PERF_FIN_FASES_GUIA Mayor Perc50</t>
  </si>
  <si>
    <t>OW_POWER_BI_G20_PERF_FIN_FASES_GUIA TOT [DIAS]</t>
  </si>
  <si>
    <t>OW_POWER_BI_G20_PERF_FIN_FASES_H CURVA Depth</t>
  </si>
  <si>
    <t>OW_POWER_BI_G20_PERF_FIN_FASES_H LATERAL Depth</t>
  </si>
  <si>
    <t>OW_POWER_BI_G20_PERF_FIN_FASES_H VERTICAL Depth</t>
  </si>
  <si>
    <t>OW_POWER_BI_G20_PERF_FIN_FASES_INT %NPT</t>
  </si>
  <si>
    <t>OW_POWER_BI_G20_PERF_FIN_FASES_INT 2 NPT [DIAS]</t>
  </si>
  <si>
    <t>OW_POWER_BI_G20_PERF_FIN_FASES_INT 2 OP [DIAS]</t>
  </si>
  <si>
    <t>OW_POWER_BI_G20_PERF_FIN_FASES_INT 2 TOT [DIAS]</t>
  </si>
  <si>
    <t>OW_POWER_BI_G20_PERF_FIN_FASES_INT 3 NPT [DIAS]</t>
  </si>
  <si>
    <t>OW_POWER_BI_G20_PERF_FIN_FASES_INT 3 OP(DIAS)</t>
  </si>
  <si>
    <t>OW_POWER_BI_G20_PERF_FIN_FASES_INT 3 TOT [DIAS]</t>
  </si>
  <si>
    <t>OW_POWER_BI_G20_PERF_FIN_FASES_INT Mayor Perc50</t>
  </si>
  <si>
    <t>OW_POWER_BI_G20_PERF_FIN_FASES_INT NPT [DIAS]</t>
  </si>
  <si>
    <t>OW_POWER_BI_G20_PERF_FIN_FASES_INT OP [DIAS]</t>
  </si>
  <si>
    <t>OW_POWER_BI_G20_PERF_FIN_FASES_INT PERC50 NPT</t>
  </si>
  <si>
    <t>OW_POWER_BI_G20_PERF_FIN_FASES_INT TOT [DIAS]</t>
  </si>
  <si>
    <t>OW_POWER_BI_G20_PERF_FIN_FASES_INTEMEDIA NPT(DIAS)</t>
  </si>
  <si>
    <t>OW_POWER_BI_G20_PERF_FIN_FASES_INTEMEDIA OPT(DIAS)</t>
  </si>
  <si>
    <t>OW_POWER_BI_G20_PERF_FIN_FASES_INTERMEDIA 1 Depth</t>
  </si>
  <si>
    <t>OW_POWER_BI_G20_PERF_FIN_FASES_INTERMEDIA 2 Depth</t>
  </si>
  <si>
    <t>OW_POWER_BI_G20_PERF_FIN_FASES_INTERMEDIA 3 Depth</t>
  </si>
  <si>
    <t>OW_POWER_BI_G20_PERF_FIN_FASES_INTERMEDIA Depth</t>
  </si>
  <si>
    <t>OW_POWER_BI_G20_PERF_FIN_FASES_INTERMEDIA TOT(DIAS)</t>
  </si>
  <si>
    <t>OW_POWER_BI_G20_PERF_FIN_FASES_LATERAL_PLAN</t>
  </si>
  <si>
    <t>OW_POWER_BI_G20_PERF_FIN_FASES_LATERAL_REAL</t>
  </si>
  <si>
    <t>OW_POWER_BI_G20_PERF_FIN_FASES_MIN AIS</t>
  </si>
  <si>
    <t>OW_POWER_BI_G20_PERF_FIN_FASES_MIN GUIA</t>
  </si>
  <si>
    <t>OW_POWER_BI_G20_PERF_FIN_FASES_MIN INT</t>
  </si>
  <si>
    <t>OW_POWER_BI_G20_PERF_FIN_FASES_MIN POZO AIS</t>
  </si>
  <si>
    <t>OW_POWER_BI_G20_PERF_FIN_FASES_MIN POZO GUIA</t>
  </si>
  <si>
    <t>OW_POWER_BI_G20_PERF_FIN_FASES_MIN POZO INT</t>
  </si>
  <si>
    <t>OW_POWER_BI_G20_PERF_FIN_FASES_MIN Prof AIS</t>
  </si>
  <si>
    <t>OW_POWER_BI_G20_PERF_FIN_FASES_MIN Prof GUIA</t>
  </si>
  <si>
    <t>OW_POWER_BI_G20_PERF_FIN_FASES_MIN Prof INT</t>
  </si>
  <si>
    <t>OW_POWER_BI_G20_PERF_FIN_FASES_OTROS NPT[DIAS]</t>
  </si>
  <si>
    <t>OW_POWER_BI_G20_PERF_FIN_FASES_OTROS OP [DIAS]</t>
  </si>
  <si>
    <t>OW_POWER_BI_G20_PERF_FIN_FASES_OTROS TOT [DIAS]</t>
  </si>
  <si>
    <t>OW_POWER_BI_G20_PERF_FIN_FASES_PATH</t>
  </si>
  <si>
    <t>OW_POWER_BI_G20_PERF_FIN_FASES_Path test</t>
  </si>
  <si>
    <t>OW_POWER_BI_G20_PERF_FIN_FASES_State/Prov</t>
  </si>
  <si>
    <t>OW_POWER_BI_G20_PERF_FIN_FASES_TIEMPO NPT TOTAL</t>
  </si>
  <si>
    <t>OW_POWER_BI_G20_PERF_FIN_FASES_TIEMPO OP TOTAL</t>
  </si>
  <si>
    <t>OW_POWER_BI_G20_PERF_FIN_FASES_TIEMPO TOTAL</t>
  </si>
  <si>
    <t>OW_POWER_BI_G20_PERF_FIN_FASES_TMD_NORM</t>
  </si>
  <si>
    <t>OW_POWER_BI_G20_PERF_FIN_FASES_UG</t>
  </si>
  <si>
    <t>OW_POWER_BI_G20_PERF_FIN_FASES_Vel AIS DRIL Mts/Hs</t>
  </si>
  <si>
    <t>OW_POWER_BI_G20_PERF_FIN_FASES_Vel AIS Mts/Hs</t>
  </si>
  <si>
    <t>OW_POWER_BI_G20_PERF_FIN_FASES_Vel GUIA DRIL Mts/Hs</t>
  </si>
  <si>
    <t>OW_POWER_BI_G20_PERF_FIN_FASES_Vel Guia Mts/Hs</t>
  </si>
  <si>
    <t>OW_POWER_BI_G20_PERF_FIN_FASES_Vel INT DRIL Mts/Hs</t>
  </si>
  <si>
    <t>OW_POWER_BI_G20_PERF_FIN_FASES_Vel INT Mts/Hs</t>
  </si>
  <si>
    <t>OW_POWER_BI_G20_PERF_FIN_FASES_Well Name</t>
  </si>
  <si>
    <t>Nombre</t>
  </si>
  <si>
    <t>Tipo</t>
  </si>
  <si>
    <t>El campo Objetive-Phase está en la tabla NPT_PERF, el resto aparentemente no se utiliza en el tablero. 
Confirmar con Lucho.
Al eliminar la tabla Phase podría usar [Phase] de eta tabla</t>
  </si>
  <si>
    <t>FULLCYCLE = LOOKUPVALUE (DIM_OW_POWER_BI_G20_PERF_FIN[Stage Completed], DIM_OW_POWER_BI_G20_PERF_FIN[Well Name], 
TH_OW_POWER_BI_G20_NPT_PERF[Common Well Name], DIM_OW_POWER_BI_G20_PERF_FIN[End Date], TH_OW_POWER_BI_G20_NPT_PERF[End Date],
DIM_OW_POWER_BI_G20_PERF_FIN[EVENT_ID], TH_OW_POWER_BI_G20_NPT_PERF[EVENT_ID])</t>
  </si>
  <si>
    <t>HORAS BOP/POZO NPT = SUMX(FILTER(TH_OW_POWER_BI_G20_NPT_PERF, TH_OW_POWER_BI_G20_NPT_PERF[TASK REDUCIDO] = "1-BOP" &amp;&amp; OR(TH_OW_POWER_BI_G20_NPT_PERF[Code] = "N", TH_OW_POWER_BI_G20_NPT_PERF[Code] = "X") ), 
TH_OW_POWER_BI_G20_NPT_PERF[Hrs]) / [Cant_Pozos]</t>
  </si>
  <si>
    <t>HORAS CASE/POZO NPT = SUMX(FILTER(TH_OW_POWER_BI_G20_NPT_PERF, TH_OW_POWER_BI_G20_NPT_PERF[TASK REDUCIDO] = "5-CASE" &amp;&amp; OR(TH_OW_POWER_BI_G20_NPT_PERF[Code] = "N", TH_OW_POWER_BI_G20_NPT_PERF[Code] = "X")), 
TH_OW_POWER_BI_G20_NPT_PERF[Hrs]) / [Cant_Pozos]</t>
  </si>
  <si>
    <t>HORAS CEM/POZO NPT = SUMX(FILTER(TH_OW_POWER_BI_G20_NPT_PERF, TH_OW_POWER_BI_G20_NPT_PERF[TASK REDUCIDO] = "6-CEM" &amp;&amp; OR(TH_OW_POWER_BI_G20_NPT_PERF[Code] = "N", TH_OW_POWER_BI_G20_NPT_PERF[Code] = "X")), 
TH_OW_POWER_BI_G20_NPT_PERF[Hrs]) / [Cant_Pozos]</t>
  </si>
  <si>
    <t>HORAS DRIL/POZO NPT = SUMX(FILTER(TH_OW_POWER_BI_G20_NPT_PERF, TH_OW_POWER_BI_G20_NPT_PERF[TASK REDUCIDO] = "2-DRIL" &amp;&amp; OR(TH_OW_POWER_BI_G20_NPT_PERF[Code] = "N", TH_OW_POWER_BI_G20_NPT_PERF[Code] = "X")), 
TH_OW_POWER_BI_G20_NPT_PERF[Hrs]) / [Cant_Pozos]</t>
  </si>
  <si>
    <t>HORAS EVAL/POZO NPT = SUMX(FILTER(TH_OW_POWER_BI_G20_NPT_PERF, TH_OW_POWER_BI_G20_NPT_PERF[TASK REDUCIDO] = "4-EVAL" &amp;&amp; OR(TH_OW_POWER_BI_G20_NPT_PERF[Code] = "N", TH_OW_POWER_BI_G20_NPT_PERF[Code] = "X")), 
TH_OW_POWER_BI_G20_NPT_PERF[Hrs]) / [Cant_Pozos]</t>
  </si>
  <si>
    <t>HORAS SIDETRACK/POZO NPT = SUMX(FILTER(TH_OW_POWER_BI_G20_NPT_PERF, TH_OW_POWER_BI_G20_NPT_PERF[TASK REDUCIDO] = "7-ST" &amp;&amp; OR(TH_OW_POWER_BI_G20_NPT_PERF[Code] = "N", TH_OW_POWER_BI_G20_NPT_PERF[Code] = "X")), 
TH_OW_POWER_BI_G20_NPT_PERF[Hrs]) / [Cant_Pozos]</t>
  </si>
  <si>
    <t>HORAS WH/POZO NPT = SUMX(FILTER(TH_OW_POWER_BI_G20_NPT_PERF, TH_OW_POWER_BI_G20_NPT_PERF[TASK REDUCIDO] = "8-WH" &amp;&amp; OR(TH_OW_POWER_BI_G20_NPT_PERF[Code] = "N", TH_OW_POWER_BI_G20_NPT_PERF[Code] = "X")), 
TH_OW_POWER_BI_G20_NPT_PERF[Hrs]) / [Cant_Pozos]</t>
  </si>
  <si>
    <t>HORAS WTRIP/POZO NPT = SUMX(FILTER(TH_OW_POWER_BI_G20_NPT_PERF, TH_OW_POWER_BI_G20_NPT_PERF[TASK REDUCIDO] = "3-WTRIP" &amp;&amp; OR(TH_OW_POWER_BI_G20_NPT_PERF[Code] = "N", TH_OW_POWER_BI_G20_NPT_PERF[Code] = "X")), 
TH_OW_POWER_BI_G20_NPT_PERF[Hrs]) / [Cant_Pozos]</t>
  </si>
  <si>
    <t>'AIS - CASE'</t>
  </si>
  <si>
    <t>'AIS - DRIL NPT'</t>
  </si>
  <si>
    <t>'AIS - EVAL NPT'</t>
  </si>
  <si>
    <t>'AIS - NO DRIL NPT'</t>
  </si>
  <si>
    <t>'AIS - NO DRIL NPT%'</t>
  </si>
  <si>
    <t>'AIS - WTRIP NPT'</t>
  </si>
  <si>
    <t>'AIS - WTRIP'</t>
  </si>
  <si>
    <t>'COND - CASE NPT'</t>
  </si>
  <si>
    <t>'COND - CASE'</t>
  </si>
  <si>
    <t>'COND - DRIL NPT'</t>
  </si>
  <si>
    <t>'COND - DRIL'</t>
  </si>
  <si>
    <t>'COND - EVAL NPT'</t>
  </si>
  <si>
    <t>'COND - EVAL'</t>
  </si>
  <si>
    <t>'COND - WTRIP NPT'</t>
  </si>
  <si>
    <t>'COND - WTRIP'</t>
  </si>
  <si>
    <t>'GUIA - CASE NPT'</t>
  </si>
  <si>
    <t>'GUIA - CASE'</t>
  </si>
  <si>
    <t>'GUIA - DRIL NPT'</t>
  </si>
  <si>
    <t>'GUIA - DRIL'</t>
  </si>
  <si>
    <t>'GUIA - EVAL NPT'</t>
  </si>
  <si>
    <t>'GUIA - EVAL'</t>
  </si>
  <si>
    <t>'GUIA - NO DRIL NPT'</t>
  </si>
  <si>
    <t>'GUIA - NO DRIL NPT%'</t>
  </si>
  <si>
    <t>'GUIA - WTRIP NPT'</t>
  </si>
  <si>
    <t>'GUIA - WTRIP'</t>
  </si>
  <si>
    <t>'INT1 - CASE'</t>
  </si>
  <si>
    <t>'INT1 - DRIL NPT'</t>
  </si>
  <si>
    <t>'INT1 - DRIL'</t>
  </si>
  <si>
    <t>'INT1 - EVAL NPT'</t>
  </si>
  <si>
    <t>'INT1 - EVAL'</t>
  </si>
  <si>
    <t>'INT1 - WTRIP NPT'</t>
  </si>
  <si>
    <t>'INT1 - WTRIP'</t>
  </si>
  <si>
    <t>'INT2 - CASE NPT'</t>
  </si>
  <si>
    <t>'INT2 - CASE'</t>
  </si>
  <si>
    <t>'INT2 - DRIL NPT'</t>
  </si>
  <si>
    <t>'INT2 - DRIL'</t>
  </si>
  <si>
    <t>'INT2 - EVAL NPT'</t>
  </si>
  <si>
    <t>'INT2 - EVAL'</t>
  </si>
  <si>
    <t>'INT2 - WTRIP NPT'</t>
  </si>
  <si>
    <t>'INT2 - WTRIP'</t>
  </si>
  <si>
    <t>'INT3 - CASE NPT'</t>
  </si>
  <si>
    <t>'INT3 - CASE'</t>
  </si>
  <si>
    <t>'INT3 - DRIL NPT'</t>
  </si>
  <si>
    <t>'INT3 - DRIL'</t>
  </si>
  <si>
    <t>'INT3 - EVAL NPT'</t>
  </si>
  <si>
    <t>'INT3 - EVAL'</t>
  </si>
  <si>
    <t>'INT3 - WTRIP NPT'</t>
  </si>
  <si>
    <t>'INT3 - WTRIP'</t>
  </si>
  <si>
    <t>'INTERMEDIA - NO DRIL NPT'</t>
  </si>
  <si>
    <t>Check AIS = IF(YEAR(TH_OW_POWER_BI_G20_PERF_FIN_FASES[ENDDATE])&gt;=2016, IF (TH_OW_POWER_BI_G20_PERF_FIN_FASES[AIS TOT [DIAS]]]&gt;0 &amp;&amp; TH_OW_POWER_BI_G20_PERF_FIN_FASES[AISLACION Depth]  = 0 , "Check" , 
IF ( TH_OW_POWER_BI_G20_PERF_FIN_FASES[AIS TOT [DIAS]]]=0 &amp;&amp; TH_OW_POWER_BI_G20_PERF_FIN_FASES[AISLACION Depth] &gt; 0, "Check" , IF ( TH_OW_POWER_BI_G20_PERF_FIN_FASES[AIS TOT [DIAS]]]=0 &amp;&amp; TH_OW_POWER_BI_G20_PERF_FIN_FASES[AISLACION Depth] = 0, "Check" , "Ok"))))</t>
  </si>
  <si>
    <t>Check Guia = IF(YEAR(TH_OW_POWER_BI_G20_PERF_FIN_FASES[ENDDATE])&gt;=2016,IF (TH_OW_POWER_BI_G20_PERF_FIN_FASES[GUIA TOT [DIAS]]]&gt;0 &amp;&amp; TH_OW_POWER_BI_G20_PERF_FIN_FASES[GUIA Depth] = 0 , "Check" , 
IF ( TH_OW_POWER_BI_G20_PERF_FIN_FASES[GUIA TOT [DIAS]]]=0 &amp;&amp; TH_OW_POWER_BI_G20_PERF_FIN_FASES[GUIA Depth] &gt; 0, "Check" , IF ( TH_OW_POWER_BI_G20_PERF_FIN_FASES[GUIA TOT [DIAS]]]=0 &amp;&amp; TH_OW_POWER_BI_G20_PERF_FIN_FASES[GUIA Depth] = 0, "Check" , "Ok"))))</t>
  </si>
  <si>
    <t>Check INT = IF (YEAR(TH_OW_POWER_BI_G20_PERF_FIN_FASES[ENDDATE])&gt;=2016,IF(TH_OW_POWER_BI_G20_PERF_FIN_FASES[INTERMEDIA TOT(DIAS)]&gt;0 &amp;&amp; TH_OW_POWER_BI_G20_PERF_FIN_FASES[INTERMEDIA Depth]  = 0 , "Check" , 
IF ( TH_OW_POWER_BI_G20_PERF_FIN_FASES[INTERMEDIA TOT(DIAS)]=0 &amp;&amp; TH_OW_POWER_BI_G20_PERF_FIN_FASES[INTERMEDIA Depth] &gt; 0, "Check" , IF ( TH_OW_POWER_BI_G20_PERF_FIN_FASES[INTERMEDIA TOT(DIAS)]=0 &amp;&amp; TH_OW_POWER_BI_G20_PERF_FIN_FASES[INTERMEDIA Depth] = 0, "Check" , "Ok"))))</t>
  </si>
  <si>
    <r>
      <t xml:space="preserve">Coef Vel Perf AIS = </t>
    </r>
    <r>
      <rPr>
        <sz val="9"/>
        <color rgb="FF3165BB"/>
        <rFont val="Aptos Narrow"/>
        <family val="2"/>
        <scheme val="minor"/>
      </rPr>
      <t>DIVIDE</t>
    </r>
    <r>
      <rPr>
        <sz val="9"/>
        <color rgb="FF000000"/>
        <rFont val="Aptos Narrow"/>
        <family val="2"/>
        <scheme val="minor"/>
      </rPr>
      <t>( TH_OW_POWER_BI_G20_PERF_FIN_FASES[Vel AIS Mts/Hs],TH_OW_POWER_BI_G20_PERF_FIN_FASES[Vel AIS DRIL Mts/Hs],  </t>
    </r>
    <r>
      <rPr>
        <sz val="9"/>
        <color rgb="FF3165BB"/>
        <rFont val="Aptos Narrow"/>
        <family val="2"/>
        <scheme val="minor"/>
      </rPr>
      <t>BLANK</t>
    </r>
    <r>
      <rPr>
        <sz val="9"/>
        <color rgb="FF000000"/>
        <rFont val="Aptos Narrow"/>
        <family val="2"/>
        <scheme val="minor"/>
      </rPr>
      <t>())</t>
    </r>
  </si>
  <si>
    <r>
      <t xml:space="preserve">Coef Vel Perf Guia = </t>
    </r>
    <r>
      <rPr>
        <sz val="9"/>
        <color rgb="FF3165BB"/>
        <rFont val="Aptos Narrow"/>
        <family val="2"/>
        <scheme val="minor"/>
      </rPr>
      <t>DIVIDE</t>
    </r>
    <r>
      <rPr>
        <sz val="9"/>
        <color rgb="FF000000"/>
        <rFont val="Aptos Narrow"/>
        <family val="2"/>
        <scheme val="minor"/>
      </rPr>
      <t>(TH_OW_POWER_BI_G20_PERF_FIN_FASES[Vel Guia Mts/Hs],TH_OW_POWER_BI_G20_PERF_FIN_FASES[Vel GUIA DRIL Mts/Hs],  </t>
    </r>
    <r>
      <rPr>
        <sz val="9"/>
        <color rgb="FF3165BB"/>
        <rFont val="Aptos Narrow"/>
        <family val="2"/>
        <scheme val="minor"/>
      </rPr>
      <t>BLANK</t>
    </r>
    <r>
      <rPr>
        <sz val="9"/>
        <color rgb="FF000000"/>
        <rFont val="Aptos Narrow"/>
        <family val="2"/>
        <scheme val="minor"/>
      </rPr>
      <t>())</t>
    </r>
  </si>
  <si>
    <r>
      <t xml:space="preserve">Coef Vel Perf INT = </t>
    </r>
    <r>
      <rPr>
        <sz val="9"/>
        <color rgb="FF3165BB"/>
        <rFont val="Aptos Narrow"/>
        <family val="2"/>
        <scheme val="minor"/>
      </rPr>
      <t>DIVIDE</t>
    </r>
    <r>
      <rPr>
        <sz val="9"/>
        <color rgb="FF000000"/>
        <rFont val="Aptos Narrow"/>
        <family val="2"/>
        <scheme val="minor"/>
      </rPr>
      <t>( TH_OW_POWER_BI_G20_PERF_FIN_FASES[Vel INT Mts/Hs],TH_OW_POWER_BI_G20_PERF_FIN_FASES[Vel INT DRIL Mts/Hs],  </t>
    </r>
    <r>
      <rPr>
        <sz val="9"/>
        <color rgb="FF3165BB"/>
        <rFont val="Aptos Narrow"/>
        <family val="2"/>
        <scheme val="minor"/>
      </rPr>
      <t>BLANK</t>
    </r>
    <r>
      <rPr>
        <sz val="9"/>
        <color rgb="FF000000"/>
        <rFont val="Aptos Narrow"/>
        <family val="2"/>
        <scheme val="minor"/>
      </rPr>
      <t>())</t>
    </r>
  </si>
  <si>
    <r>
      <t xml:space="preserve">ENDDATE 1ER EVENTO = </t>
    </r>
    <r>
      <rPr>
        <sz val="9"/>
        <color rgb="FF3165BB"/>
        <rFont val="Aptos Narrow"/>
        <family val="2"/>
        <scheme val="minor"/>
      </rPr>
      <t>MINX</t>
    </r>
    <r>
      <rPr>
        <sz val="9"/>
        <color rgb="FF000000"/>
        <rFont val="Aptos Narrow"/>
        <family val="2"/>
        <scheme val="minor"/>
      </rPr>
      <t>(</t>
    </r>
    <r>
      <rPr>
        <sz val="9"/>
        <color rgb="FF3165BB"/>
        <rFont val="Aptos Narrow"/>
        <family val="2"/>
        <scheme val="minor"/>
      </rPr>
      <t>FILTER</t>
    </r>
    <r>
      <rPr>
        <sz val="9"/>
        <color rgb="FF000000"/>
        <rFont val="Aptos Narrow"/>
        <family val="2"/>
        <scheme val="minor"/>
      </rPr>
      <t>(DIM_OW_POWER_BI_G20_PERF_FIN, DIM_OW_POWER_BI_G20_PERF_FIN[Well Name] = TH_OW_POWER_BI_G20_PERF_FIN_FASES[Well Name]),DIM_OW_POWER_BI_G20_PERF_FIN[End Date])</t>
    </r>
  </si>
  <si>
    <r>
      <t xml:space="preserve">ENDDATE 2ER EVENTO = </t>
    </r>
    <r>
      <rPr>
        <sz val="9"/>
        <color rgb="FF3165BB"/>
        <rFont val="Aptos Narrow"/>
        <family val="2"/>
        <scheme val="minor"/>
      </rPr>
      <t>IF</t>
    </r>
    <r>
      <rPr>
        <sz val="9"/>
        <color rgb="FF000000"/>
        <rFont val="Aptos Narrow"/>
        <family val="2"/>
        <scheme val="minor"/>
      </rPr>
      <t>(TH_OW_POWER_BI_G20_PERF_FIN_FASES[Cantidad Eventos Fin]=</t>
    </r>
    <r>
      <rPr>
        <sz val="9"/>
        <color rgb="FF098658"/>
        <rFont val="Aptos Narrow"/>
        <family val="2"/>
        <scheme val="minor"/>
      </rPr>
      <t>3</t>
    </r>
    <r>
      <rPr>
        <sz val="9"/>
        <color rgb="FF000000"/>
        <rFont val="Aptos Narrow"/>
        <family val="2"/>
        <scheme val="minor"/>
      </rPr>
      <t xml:space="preserve">, </t>
    </r>
    <r>
      <rPr>
        <sz val="9"/>
        <color rgb="FF3165BB"/>
        <rFont val="Aptos Narrow"/>
        <family val="2"/>
        <scheme val="minor"/>
      </rPr>
      <t>MINX</t>
    </r>
    <r>
      <rPr>
        <sz val="9"/>
        <color rgb="FF000000"/>
        <rFont val="Aptos Narrow"/>
        <family val="2"/>
        <scheme val="minor"/>
      </rPr>
      <t>(</t>
    </r>
    <r>
      <rPr>
        <sz val="9"/>
        <color rgb="FF3165BB"/>
        <rFont val="Aptos Narrow"/>
        <family val="2"/>
        <scheme val="minor"/>
      </rPr>
      <t>FILTER</t>
    </r>
    <r>
      <rPr>
        <sz val="9"/>
        <color rgb="FF000000"/>
        <rFont val="Aptos Narrow"/>
        <family val="2"/>
        <scheme val="minor"/>
      </rPr>
      <t xml:space="preserve">(DIM_OW_POWER_BI_G20_PERF_FIN, DIM_OW_POWER_BI_G20_PERF_FIN[Well Name] = TH_OW_POWER_BI_G20_PERF_FIN_FASES[Well Name] &amp;&amp;
DIM_OW_POWER_BI_G20_PERF_FIN[End Date]&gt;TH_OW_POWER_BI_G20_PERF_FIN_FASES[ENDDATE 1ER EVENTO]), DIM_OW_POWER_BI_G20_PERF_FIN[End Date]), </t>
    </r>
    <r>
      <rPr>
        <sz val="9"/>
        <color rgb="FF3165BB"/>
        <rFont val="Aptos Narrow"/>
        <family val="2"/>
        <scheme val="minor"/>
      </rPr>
      <t>BLANK</t>
    </r>
    <r>
      <rPr>
        <sz val="9"/>
        <color rgb="FF000000"/>
        <rFont val="Aptos Narrow"/>
        <family val="2"/>
        <scheme val="minor"/>
      </rPr>
      <t>() )</t>
    </r>
  </si>
  <si>
    <r>
      <t xml:space="preserve">ENDDATE 3ER EVENTO = </t>
    </r>
    <r>
      <rPr>
        <sz val="9"/>
        <color rgb="FF3165BB"/>
        <rFont val="Aptos Narrow"/>
        <family val="2"/>
        <scheme val="minor"/>
      </rPr>
      <t>MAXX</t>
    </r>
    <r>
      <rPr>
        <sz val="9"/>
        <color rgb="FF000000"/>
        <rFont val="Aptos Narrow"/>
        <family val="2"/>
        <scheme val="minor"/>
      </rPr>
      <t>(</t>
    </r>
    <r>
      <rPr>
        <sz val="9"/>
        <color rgb="FF3165BB"/>
        <rFont val="Aptos Narrow"/>
        <family val="2"/>
        <scheme val="minor"/>
      </rPr>
      <t>FILTER</t>
    </r>
    <r>
      <rPr>
        <sz val="9"/>
        <color rgb="FF000000"/>
        <rFont val="Aptos Narrow"/>
        <family val="2"/>
        <scheme val="minor"/>
      </rPr>
      <t>(DIM_OW_POWER_BI_G20_PERF_FIN, DIM_OW_POWER_BI_G20_PERF_FIN[Well Name] = TH_OW_POWER_BI_G20_PERF_FIN_FASES[Well Name]),DIM_OW_POWER_BI_G20_PERF_FIN[End Date])</t>
    </r>
  </si>
  <si>
    <t>EQUIPO AIS = LOOKUPVALUE(TH_OW_POWER_BI_G20_NPT_PERF[Rig Name and Number], TH_OW_POWER_BI_G20_NPT_PERF[Common Well Name], TH_OW_POWER_BI_G20_PERF_FIN_FASES[Well Name] , 
TH_OW_POWER_BI_G20_NPT_PERF[End Date] , TH_OW_POWER_BI_G20_PERF_FIN_FASES[ENDDATE] , TH_OW_POWER_BI_G20_NPT_PERF[Phase2] , "AIS")</t>
  </si>
  <si>
    <t>EQUIPO INT2 = IF(ISBLANK(LOOKUPVALUE(TH_OW_POWER_BI_G20_NPT_PERF[Rig Name and Number], TH_OW_POWER_BI_G20_NPT_PERF[Common Well Name], TH_OW_POWER_BI_G20_PERF_FIN_FASES[Well Name] , TH_OW_POWER_BI_G20_NPT_PERF[End Date] , TH_OW_POWER_BI_G20_PERF_FIN_FASES[ENDDATE] , TH_OW_POWER_BI_G20_NPT_PERF[Phase2] , "INT2")), LOOKUPVALUE(TH_OW_POWER_BI_G20_NPT_PERF[Rig Name and Number], 
TH_OW_POWER_BI_G20_NPT_PERF[Common Well Name], TH_OW_POWER_BI_G20_PERF_FIN_FASES[Well Name] , TH_OW_POWER_BI_G20_NPT_PERF[End Date] , TH_OW_POWER_BI_G20_PERF_FIN_FASES[ENDDATE 2ER EVENTO],
TH_OW_POWER_BI_G20_NPT_PERF[Phase2] , "INT2") , LOOKUPVALUE(TH_OW_POWER_BI_G20_NPT_PERF[Rig Name and Number], TH_OW_POWER_BI_G20_NPT_PERF[Common Well Name],
TH_OW_POWER_BI_G20_PERF_FIN_FASES[Well Name] , TH_OW_POWER_BI_G20_NPT_PERF[End Date] , TH_OW_POWER_BI_G20_PERF_FIN_FASES[ENDDATE] , TH_OW_POWER_BI_G20_NPT_PERF[Phase2] , "INT2"))</t>
  </si>
  <si>
    <t>EQUIPO INT3 = IF(ISBLANK(LOOKUPVALUE(TH_OW_POWER_BI_G20_NPT_PERF[Rig Name and Number], TH_OW_POWER_BI_G20_NPT_PERF[Common Well Name], TH_OW_POWER_BI_G20_PERF_FIN_FASES[Well Name] , TH_OW_POWER_BI_G20_NPT_PERF[End Date] , TH_OW_POWER_BI_G20_PERF_FIN_FASES[ENDDATE] , TH_OW_POWER_BI_G20_NPT_PERF[Phase2] , "INT3")), LOOKUPVALUE(TH_OW_POWER_BI_G20_NPT_PERF[Rig Name and Number], 
TH_OW_POWER_BI_G20_NPT_PERF[Common Well Name], TH_OW_POWER_BI_G20_PERF_FIN_FASES[Well Name] , TH_OW_POWER_BI_G20_NPT_PERF[End Date] , TH_OW_POWER_BI_G20_PERF_FIN_FASES[ENDDATE 2ER EVENTO],
TH_OW_POWER_BI_G20_NPT_PERF[Phase2] , "INT3") , LOOKUPVALUE(TH_OW_POWER_BI_G20_NPT_PERF[Rig Name and Number], TH_OW_POWER_BI_G20_NPT_PERF[Common Well Name],
TH_OW_POWER_BI_G20_PERF_FIN_FASES[Well Name] , TH_OW_POWER_BI_G20_NPT_PERF[End Date] , TH_OW_POWER_BI_G20_PERF_FIN_FASES[ENDDATE] , TH_OW_POWER_BI_G20_NPT_PERF[Phase2] , "INT3"))</t>
  </si>
  <si>
    <t xml:space="preserve">Máxima profundidad de rama lateral Fases = 'PROD1'  tarea = 'DRILHL'
</t>
  </si>
  <si>
    <t>INT 3 OP(DIAS) = (TH_OW_POWER_BI_G20_PERF_FIN_FASES[INT 3 TOT [DIAS]]]-TH_OW_POWER_BI_G20_PERF_FIN_FASES[INT 3 NPT [DIAS]]])</t>
  </si>
  <si>
    <t>Vel INT Mts/Hs = DIVIDE(TH_OW_POWER_BI_G20_PERF_FIN_FASES[INTERMEDIA Depth], (24 * (TH_OW_POWER_BI_G20_PERF_FIN_FASES[INT TOT [DIAS]]]+ 
TH_OW_POWER_BI_G20_PERF_FIN_FASES[INT 2 TOT [DIAS]]]+TH_OW_POWER_BI_G20_PERF_FIN_FASES[INT 3 TOT [DIAS]]])),  BLANK() )</t>
  </si>
  <si>
    <t>Lo levanta de un maestro de empleados o contratistas o se carga manualmente?</t>
  </si>
  <si>
    <t>Es el mimo dato?</t>
  </si>
  <si>
    <t>Se cargan manualmente o se toman de un maestro?</t>
  </si>
  <si>
    <t>PI?</t>
  </si>
  <si>
    <t>GIS?</t>
  </si>
  <si>
    <t>Es definido por PI, OW o Zafiro?</t>
  </si>
  <si>
    <t>SAP?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</si>
</sst>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font>
      <sz val="11"/>
      <color theme="1"/>
      <name val="Aptos Narrow"/>
      <family val="2"/>
      <scheme val="minor"/>
    </font>
    <font>
      <b/>
      <sz val="11"/>
      <color theme="1"/>
      <name val="Aptos Narrow"/>
      <family val="2"/>
      <scheme val="minor"/>
    </font>
    <font>
      <sz val="11"/>
      <name val="Aptos Narrow"/>
      <family val="2"/>
      <scheme val="minor"/>
    </font>
    <font>
      <b/>
      <sz val="18"/>
      <color theme="1"/>
      <name val="Aptos Narrow"/>
      <family val="2"/>
      <scheme val="minor"/>
    </font>
    <font>
      <sz val="11"/>
      <color rgb="FF000000"/>
      <name val="Aptos Narrow"/>
      <family val="2"/>
    </font>
    <font>
      <b/>
      <sz val="18"/>
      <color rgb="FF000000"/>
      <name val="Aptos Narrow"/>
      <family val="2"/>
    </font>
    <font>
      <b/>
      <sz val="11"/>
      <color rgb="FF000000"/>
      <name val="Aptos Narrow"/>
      <family val="2"/>
    </font>
    <font>
      <b/>
      <sz val="11"/>
      <name val="Aptos Narrow"/>
      <family val="2"/>
    </font>
    <font>
      <sz val="11"/>
      <name val="Aptos Narrow"/>
      <family val="2"/>
    </font>
    <font>
      <b/>
      <sz val="11"/>
      <color rgb="FFFF0000"/>
      <name val="Aptos Narrow"/>
      <family val="2"/>
    </font>
    <font>
      <sz val="11"/>
      <color theme="1"/>
      <name val="Aptos Narrow"/>
      <family val="2"/>
      <scheme val="minor"/>
    </font>
    <font>
      <sz val="14"/>
      <color theme="0"/>
      <name val="Aptos Narrow"/>
      <family val="2"/>
      <scheme val="minor"/>
    </font>
    <font>
      <sz val="11"/>
      <color theme="0"/>
      <name val="Aptos Narrow"/>
      <family val="2"/>
      <scheme val="minor"/>
    </font>
    <font>
      <sz val="9"/>
      <name val="Aptos Narrow"/>
      <family val="2"/>
      <scheme val="minor"/>
    </font>
    <font>
      <sz val="9"/>
      <color rgb="FF000000"/>
      <name val="Aptos Narrow"/>
      <family val="2"/>
      <scheme val="minor"/>
    </font>
    <font>
      <sz val="9"/>
      <color rgb="FF3165BB"/>
      <name val="Aptos Narrow"/>
      <family val="2"/>
      <scheme val="minor"/>
    </font>
    <font>
      <sz val="9"/>
      <color rgb="FF098658"/>
      <name val="Aptos Narrow"/>
      <family val="2"/>
      <scheme val="minor"/>
    </font>
    <font>
      <sz val="9"/>
      <color theme="1"/>
      <name val="Aptos Narrow"/>
      <family val="2"/>
      <scheme val="minor"/>
    </font>
    <font>
      <sz val="14"/>
      <name val="Calibri"/>
      <family val="2"/>
    </font>
    <font>
      <sz val="11"/>
      <name val="Calibri"/>
      <family val="2"/>
    </font>
    <font>
      <sz val="11"/>
      <color rgb="FF000000"/>
      <name val="Calibri"/>
      <family val="2"/>
    </font>
    <font>
      <b/>
      <sz val="11"/>
      <color rgb="FF000000"/>
      <name val="Calibri"/>
      <family val="2"/>
    </font>
    <font>
      <sz val="9"/>
      <name val="Calibri"/>
      <family val="2"/>
    </font>
    <font>
      <sz val="9"/>
      <color rgb="FF3165BB"/>
      <name val="Calibri"/>
      <family val="2"/>
    </font>
    <font>
      <sz val="9"/>
      <color rgb="FF000000"/>
      <name val="Calibri"/>
      <family val="2"/>
    </font>
    <font>
      <i/>
      <sz val="11"/>
      <color theme="1"/>
      <name val="Aptos Narrow"/>
      <family val="2"/>
      <scheme val="minor"/>
    </font>
    <font>
      <b/>
      <sz val="11"/>
      <color theme="0"/>
      <name val="Calibri"/>
      <family val="2"/>
    </font>
    <font>
      <sz val="11"/>
      <color rgb="FFFF0000"/>
      <name val="Aptos Narrow"/>
      <family val="2"/>
      <scheme val="minor"/>
    </font>
    <font>
      <sz val="11"/>
      <color rgb="FFFF0000"/>
      <name val="Calibri"/>
      <family val="2"/>
    </font>
    <font>
      <b/>
      <sz val="11"/>
      <color rgb="FFFF0000"/>
      <name val="Calibri"/>
      <family val="2"/>
    </font>
    <font>
      <sz val="14"/>
      <color rgb="FFFF0000"/>
      <name val="Calibri"/>
      <family val="2"/>
    </font>
    <font>
      <sz val="9"/>
      <color rgb="FF098658"/>
      <name val="Calibri"/>
      <family val="2"/>
    </font>
    <font>
      <u/>
      <sz val="11"/>
      <color theme="1"/>
      <name val="Aptos Narrow"/>
      <family val="2"/>
      <scheme val="minor"/>
    </font>
    <font>
      <b/>
      <sz val="18"/>
      <name val="Aptos Narrow"/>
      <family val="2"/>
    </font>
    <font>
      <b/>
      <sz val="12"/>
      <color theme="1"/>
      <name val="Aptos Narrow"/>
      <family val="2"/>
      <scheme val="minor"/>
    </font>
    <font>
      <sz val="8"/>
      <name val="Aptos Narrow"/>
      <family val="2"/>
    </font>
    <font>
      <sz val="8"/>
      <color theme="1"/>
      <name val="Aptos Narrow"/>
      <family val="2"/>
      <scheme val="minor"/>
    </font>
    <font>
      <b/>
      <sz val="11"/>
      <color rgb="FFFF0000"/>
      <name val="Aptos Narrow"/>
      <family val="2"/>
      <scheme val="minor"/>
    </font>
    <font>
      <b/>
      <sz val="11"/>
      <color theme="1"/>
      <name val="Aptos Narrow"/>
      <family val="2"/>
    </font>
    <font>
      <sz val="8"/>
      <color theme="1"/>
      <name val="Aptos Narrow"/>
      <family val="2"/>
    </font>
    <font>
      <sz val="8"/>
      <name val="Aptos Narrow"/>
      <family val="2"/>
      <scheme val="minor"/>
    </font>
    <font>
      <b/>
      <sz val="11"/>
      <color rgb="FF000000"/>
      <name val="Aptos Narrow"/>
    </font>
    <font>
      <sz val="8"/>
      <color rgb="FF000000"/>
      <name val="Aptos Narrow"/>
    </font>
  </fonts>
  <fills count="21">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rgb="FFDAF2D0"/>
        <bgColor rgb="FF000000"/>
      </patternFill>
    </fill>
    <fill>
      <patternFill patternType="solid">
        <fgColor rgb="FF8ED973"/>
        <bgColor rgb="FF000000"/>
      </patternFill>
    </fill>
    <fill>
      <patternFill patternType="solid">
        <fgColor rgb="FFFFFFFF"/>
        <bgColor rgb="FF000000"/>
      </patternFill>
    </fill>
    <fill>
      <patternFill patternType="solid">
        <fgColor rgb="FFFFC000"/>
        <bgColor indexed="64"/>
      </patternFill>
    </fill>
    <fill>
      <patternFill patternType="solid">
        <fgColor rgb="FFFFC000"/>
        <bgColor rgb="FF000000"/>
      </patternFill>
    </fill>
    <fill>
      <patternFill patternType="solid">
        <fgColor rgb="FFFFFF00"/>
        <bgColor rgb="FF000000"/>
      </patternFill>
    </fill>
    <fill>
      <patternFill patternType="solid">
        <fgColor theme="9" tint="0.39997558519241921"/>
        <bgColor indexed="64"/>
      </patternFill>
    </fill>
    <fill>
      <patternFill patternType="solid">
        <fgColor theme="5"/>
        <bgColor indexed="64"/>
      </patternFill>
    </fill>
    <fill>
      <patternFill patternType="solid">
        <fgColor theme="8" tint="0.39997558519241921"/>
        <bgColor indexed="64"/>
      </patternFill>
    </fill>
    <fill>
      <patternFill patternType="solid">
        <fgColor theme="1"/>
        <bgColor indexed="64"/>
      </patternFill>
    </fill>
    <fill>
      <patternFill patternType="solid">
        <fgColor rgb="FFED7D31"/>
        <bgColor rgb="FF000000"/>
      </patternFill>
    </fill>
    <fill>
      <patternFill patternType="solid">
        <fgColor rgb="FFD9D9D9"/>
        <bgColor rgb="FF000000"/>
      </patternFill>
    </fill>
    <fill>
      <patternFill patternType="solid">
        <fgColor rgb="FF000000"/>
        <bgColor rgb="FF000000"/>
      </patternFill>
    </fill>
    <fill>
      <patternFill patternType="solid">
        <fgColor rgb="FFFFF2CC"/>
        <bgColor rgb="FF000000"/>
      </patternFill>
    </fill>
    <fill>
      <patternFill patternType="solid">
        <fgColor theme="7" tint="0.79998168889431442"/>
        <bgColor rgb="FF000000"/>
      </patternFill>
    </fill>
    <fill>
      <patternFill patternType="solid">
        <fgColor theme="8" tint="0.79998168889431442"/>
        <bgColor indexed="64"/>
      </patternFill>
    </fill>
    <fill>
      <patternFill patternType="solid">
        <fgColor theme="9"/>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thin">
        <color indexed="64"/>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bottom/>
      <diagonal/>
    </border>
    <border>
      <left/>
      <right/>
      <top style="thin">
        <color indexed="64"/>
      </top>
      <bottom style="thin">
        <color indexed="64"/>
      </bottom>
      <diagonal/>
    </border>
    <border>
      <left style="thin">
        <color theme="6"/>
      </left>
      <right/>
      <top style="thin">
        <color theme="6"/>
      </top>
      <bottom/>
      <diagonal/>
    </border>
    <border>
      <left/>
      <right/>
      <top style="thin">
        <color theme="6"/>
      </top>
      <bottom/>
      <diagonal/>
    </border>
    <border>
      <left/>
      <right style="thin">
        <color theme="6"/>
      </right>
      <top style="thin">
        <color theme="6"/>
      </top>
      <bottom/>
      <diagonal/>
    </border>
    <border>
      <left style="thin">
        <color theme="6"/>
      </left>
      <right/>
      <top style="thin">
        <color theme="6"/>
      </top>
      <bottom style="thin">
        <color theme="6"/>
      </bottom>
      <diagonal/>
    </border>
    <border>
      <left/>
      <right/>
      <top style="thin">
        <color theme="6"/>
      </top>
      <bottom style="thin">
        <color theme="6"/>
      </bottom>
      <diagonal/>
    </border>
    <border>
      <left/>
      <right style="thin">
        <color theme="6"/>
      </right>
      <top style="thin">
        <color theme="6"/>
      </top>
      <bottom style="thin">
        <color theme="6"/>
      </bottom>
      <diagonal/>
    </border>
  </borders>
  <cellStyleXfs count="2">
    <xf numFmtId="0" fontId="0" fillId="0" borderId="0"/>
    <xf numFmtId="9" fontId="10" fillId="0" borderId="0" applyFont="0" applyFill="0" applyBorder="0" applyAlignment="0" applyProtection="0"/>
  </cellStyleXfs>
  <cellXfs count="183">
    <xf numFmtId="0" fontId="0" fillId="0" borderId="0" xfId="0"/>
    <xf numFmtId="0" fontId="0" fillId="0" borderId="0" xfId="0" applyAlignment="1">
      <alignment horizontal="center" vertical="center"/>
    </xf>
    <xf numFmtId="0" fontId="4" fillId="0" borderId="0" xfId="0" applyFont="1"/>
    <xf numFmtId="0" fontId="8" fillId="0" borderId="2" xfId="0" applyFont="1" applyBorder="1"/>
    <xf numFmtId="0" fontId="8" fillId="0" borderId="8" xfId="0" applyFont="1" applyBorder="1"/>
    <xf numFmtId="0" fontId="8" fillId="0" borderId="12" xfId="0" applyFont="1" applyBorder="1"/>
    <xf numFmtId="0" fontId="8" fillId="0" borderId="13" xfId="0" applyFont="1" applyBorder="1"/>
    <xf numFmtId="0" fontId="8" fillId="5" borderId="12" xfId="0" applyFont="1" applyFill="1" applyBorder="1"/>
    <xf numFmtId="0" fontId="8" fillId="5" borderId="13" xfId="0" applyFont="1" applyFill="1" applyBorder="1"/>
    <xf numFmtId="0" fontId="4" fillId="6" borderId="0" xfId="0" applyFont="1" applyFill="1"/>
    <xf numFmtId="0" fontId="8" fillId="6" borderId="2" xfId="0" applyFont="1" applyFill="1" applyBorder="1"/>
    <xf numFmtId="0" fontId="8" fillId="6" borderId="8" xfId="0" applyFont="1" applyFill="1" applyBorder="1"/>
    <xf numFmtId="0" fontId="8" fillId="6" borderId="12" xfId="0" applyFont="1" applyFill="1" applyBorder="1"/>
    <xf numFmtId="0" fontId="8" fillId="6" borderId="13" xfId="0" applyFont="1" applyFill="1" applyBorder="1"/>
    <xf numFmtId="0" fontId="0" fillId="0" borderId="1" xfId="0" applyBorder="1"/>
    <xf numFmtId="0" fontId="4" fillId="0" borderId="0" xfId="0" applyFont="1" applyAlignment="1">
      <alignment horizontal="center" vertical="center"/>
    </xf>
    <xf numFmtId="0" fontId="7" fillId="4" borderId="10" xfId="0" applyFont="1" applyFill="1" applyBorder="1" applyAlignment="1">
      <alignment horizontal="center" vertical="center"/>
    </xf>
    <xf numFmtId="0" fontId="7" fillId="4" borderId="4" xfId="0" applyFont="1" applyFill="1" applyBorder="1" applyAlignment="1">
      <alignment horizontal="center" vertical="center" wrapText="1"/>
    </xf>
    <xf numFmtId="0" fontId="7" fillId="4" borderId="11" xfId="0" applyFont="1" applyFill="1" applyBorder="1" applyAlignment="1">
      <alignment horizontal="center" vertical="center" wrapText="1"/>
    </xf>
    <xf numFmtId="0" fontId="7" fillId="4" borderId="11" xfId="0" applyFont="1" applyFill="1" applyBorder="1" applyAlignment="1">
      <alignment horizontal="center" vertical="center"/>
    </xf>
    <xf numFmtId="0" fontId="6" fillId="4" borderId="11" xfId="0" applyFont="1" applyFill="1" applyBorder="1" applyAlignment="1">
      <alignment horizontal="center" vertical="center"/>
    </xf>
    <xf numFmtId="0" fontId="8" fillId="0" borderId="13" xfId="0" applyFont="1" applyBorder="1" applyAlignment="1">
      <alignment wrapText="1"/>
    </xf>
    <xf numFmtId="0" fontId="8" fillId="0" borderId="1" xfId="0" applyFont="1" applyBorder="1"/>
    <xf numFmtId="0" fontId="0" fillId="0" borderId="15" xfId="0" applyBorder="1"/>
    <xf numFmtId="0" fontId="0" fillId="0" borderId="9" xfId="0" applyBorder="1"/>
    <xf numFmtId="0" fontId="0" fillId="0" borderId="3" xfId="0" applyBorder="1"/>
    <xf numFmtId="0" fontId="9" fillId="2" borderId="1" xfId="0" applyFont="1" applyFill="1" applyBorder="1" applyAlignment="1">
      <alignment horizontal="center" vertical="center" wrapText="1"/>
    </xf>
    <xf numFmtId="0" fontId="7" fillId="4" borderId="16" xfId="0" applyFont="1" applyFill="1" applyBorder="1" applyAlignment="1">
      <alignment horizontal="center" vertical="center" wrapText="1"/>
    </xf>
    <xf numFmtId="0" fontId="7" fillId="4" borderId="17" xfId="0" applyFont="1" applyFill="1" applyBorder="1" applyAlignment="1">
      <alignment horizontal="center" vertical="center"/>
    </xf>
    <xf numFmtId="0" fontId="8" fillId="7" borderId="13" xfId="0" applyFont="1" applyFill="1" applyBorder="1"/>
    <xf numFmtId="0" fontId="8" fillId="8" borderId="13" xfId="0" applyFont="1" applyFill="1" applyBorder="1"/>
    <xf numFmtId="0" fontId="0" fillId="0" borderId="0" xfId="0" applyAlignment="1">
      <alignment horizontal="center"/>
    </xf>
    <xf numFmtId="0" fontId="0" fillId="0" borderId="1" xfId="0" applyBorder="1" applyAlignment="1">
      <alignment horizontal="center"/>
    </xf>
    <xf numFmtId="0" fontId="6" fillId="4" borderId="14" xfId="0" applyFont="1" applyFill="1" applyBorder="1" applyAlignment="1">
      <alignment horizontal="center" vertical="center"/>
    </xf>
    <xf numFmtId="0" fontId="8" fillId="0" borderId="18" xfId="0" applyFont="1" applyBorder="1"/>
    <xf numFmtId="0" fontId="0" fillId="0" borderId="18" xfId="0" applyBorder="1"/>
    <xf numFmtId="0" fontId="8" fillId="6" borderId="18" xfId="0" applyFont="1" applyFill="1" applyBorder="1"/>
    <xf numFmtId="0" fontId="8" fillId="2" borderId="13" xfId="0" applyFont="1" applyFill="1" applyBorder="1"/>
    <xf numFmtId="0" fontId="8" fillId="10" borderId="13" xfId="0" applyFont="1" applyFill="1" applyBorder="1"/>
    <xf numFmtId="0" fontId="8" fillId="10" borderId="12" xfId="0" applyFont="1" applyFill="1" applyBorder="1"/>
    <xf numFmtId="0" fontId="11" fillId="11" borderId="1" xfId="0" applyFont="1" applyFill="1" applyBorder="1"/>
    <xf numFmtId="0" fontId="11" fillId="12" borderId="1" xfId="0" applyFont="1" applyFill="1" applyBorder="1" applyAlignment="1">
      <alignment horizontal="center"/>
    </xf>
    <xf numFmtId="0" fontId="11" fillId="11" borderId="1" xfId="0" applyFont="1" applyFill="1" applyBorder="1" applyAlignment="1">
      <alignment horizontal="center"/>
    </xf>
    <xf numFmtId="0" fontId="11" fillId="11" borderId="16" xfId="0" applyFont="1" applyFill="1" applyBorder="1" applyAlignment="1">
      <alignment horizontal="center"/>
    </xf>
    <xf numFmtId="0" fontId="11" fillId="11" borderId="16" xfId="0" applyFont="1" applyFill="1" applyBorder="1" applyAlignment="1">
      <alignment horizontal="left"/>
    </xf>
    <xf numFmtId="0" fontId="12" fillId="13" borderId="0" xfId="0" applyFont="1" applyFill="1" applyAlignment="1">
      <alignment horizontal="center"/>
    </xf>
    <xf numFmtId="0" fontId="0" fillId="0" borderId="1" xfId="0" applyBorder="1" applyAlignment="1">
      <alignment horizontal="left"/>
    </xf>
    <xf numFmtId="0" fontId="0" fillId="0" borderId="1" xfId="0" applyBorder="1" applyAlignment="1">
      <alignment wrapText="1"/>
    </xf>
    <xf numFmtId="0" fontId="0" fillId="0" borderId="15" xfId="0" applyBorder="1" applyAlignment="1">
      <alignment horizontal="left"/>
    </xf>
    <xf numFmtId="0" fontId="0" fillId="0" borderId="19" xfId="0" applyBorder="1"/>
    <xf numFmtId="0" fontId="0" fillId="0" borderId="3" xfId="0" applyBorder="1" applyAlignment="1">
      <alignment horizontal="left"/>
    </xf>
    <xf numFmtId="0" fontId="0" fillId="0" borderId="1" xfId="0" quotePrefix="1" applyBorder="1"/>
    <xf numFmtId="0" fontId="0" fillId="0" borderId="16" xfId="0" applyBorder="1"/>
    <xf numFmtId="0" fontId="0" fillId="0" borderId="15" xfId="0" applyBorder="1" applyAlignment="1">
      <alignment horizontal="center"/>
    </xf>
    <xf numFmtId="0" fontId="13" fillId="0" borderId="1" xfId="0" applyFont="1" applyBorder="1" applyAlignment="1">
      <alignment vertical="center"/>
    </xf>
    <xf numFmtId="0" fontId="13" fillId="0" borderId="1" xfId="0" applyFont="1" applyBorder="1" applyAlignment="1">
      <alignment wrapText="1"/>
    </xf>
    <xf numFmtId="0" fontId="13" fillId="0" borderId="1" xfId="0" applyFont="1" applyBorder="1" applyAlignment="1">
      <alignment vertical="center" wrapText="1"/>
    </xf>
    <xf numFmtId="0" fontId="0" fillId="0" borderId="3" xfId="0" quotePrefix="1" applyBorder="1"/>
    <xf numFmtId="0" fontId="0" fillId="0" borderId="1" xfId="0" quotePrefix="1" applyBorder="1" applyAlignment="1">
      <alignment wrapText="1"/>
    </xf>
    <xf numFmtId="0" fontId="0" fillId="0" borderId="15" xfId="0" quotePrefix="1" applyBorder="1"/>
    <xf numFmtId="0" fontId="14" fillId="0" borderId="1" xfId="0" applyFont="1" applyBorder="1" applyAlignment="1">
      <alignment vertical="center"/>
    </xf>
    <xf numFmtId="0" fontId="14" fillId="0" borderId="1" xfId="0" applyFont="1" applyBorder="1" applyAlignment="1">
      <alignment vertical="center" wrapText="1"/>
    </xf>
    <xf numFmtId="0" fontId="13" fillId="0" borderId="1" xfId="0" applyFont="1" applyBorder="1"/>
    <xf numFmtId="0" fontId="17" fillId="0" borderId="1" xfId="0" applyFont="1" applyBorder="1"/>
    <xf numFmtId="9" fontId="0" fillId="0" borderId="0" xfId="1" applyFont="1"/>
    <xf numFmtId="0" fontId="18" fillId="14" borderId="1" xfId="0" applyFont="1" applyFill="1" applyBorder="1"/>
    <xf numFmtId="0" fontId="18" fillId="14" borderId="9" xfId="0" applyFont="1" applyFill="1" applyBorder="1"/>
    <xf numFmtId="0" fontId="18" fillId="15" borderId="9" xfId="0" applyFont="1" applyFill="1" applyBorder="1"/>
    <xf numFmtId="0" fontId="18" fillId="14" borderId="21" xfId="0" applyFont="1" applyFill="1" applyBorder="1"/>
    <xf numFmtId="0" fontId="20" fillId="0" borderId="0" xfId="0" applyFont="1"/>
    <xf numFmtId="0" fontId="20" fillId="15" borderId="3" xfId="0" applyFont="1" applyFill="1" applyBorder="1"/>
    <xf numFmtId="0" fontId="20" fillId="15" borderId="8" xfId="0" applyFont="1" applyFill="1" applyBorder="1"/>
    <xf numFmtId="0" fontId="21" fillId="15" borderId="8" xfId="0" applyFont="1" applyFill="1" applyBorder="1"/>
    <xf numFmtId="0" fontId="21" fillId="17" borderId="8" xfId="0" applyFont="1" applyFill="1" applyBorder="1"/>
    <xf numFmtId="0" fontId="20" fillId="0" borderId="8" xfId="0" applyFont="1" applyBorder="1"/>
    <xf numFmtId="0" fontId="20" fillId="0" borderId="9" xfId="0" applyFont="1" applyBorder="1"/>
    <xf numFmtId="0" fontId="20" fillId="0" borderId="8" xfId="0" applyFont="1" applyBorder="1" applyAlignment="1">
      <alignment wrapText="1"/>
    </xf>
    <xf numFmtId="0" fontId="20" fillId="15" borderId="21" xfId="0" applyFont="1" applyFill="1" applyBorder="1"/>
    <xf numFmtId="0" fontId="20" fillId="0" borderId="21" xfId="0" applyFont="1" applyBorder="1"/>
    <xf numFmtId="0" fontId="20" fillId="0" borderId="1" xfId="0" applyFont="1" applyBorder="1"/>
    <xf numFmtId="0" fontId="20" fillId="15" borderId="9" xfId="0" applyFont="1" applyFill="1" applyBorder="1"/>
    <xf numFmtId="0" fontId="21" fillId="15" borderId="9" xfId="0" applyFont="1" applyFill="1" applyBorder="1"/>
    <xf numFmtId="0" fontId="20" fillId="0" borderId="12" xfId="0" applyFont="1" applyBorder="1"/>
    <xf numFmtId="0" fontId="20" fillId="0" borderId="22" xfId="0" applyFont="1" applyBorder="1"/>
    <xf numFmtId="0" fontId="20" fillId="0" borderId="3" xfId="0" applyFont="1" applyBorder="1"/>
    <xf numFmtId="0" fontId="19" fillId="0" borderId="0" xfId="0" applyFont="1"/>
    <xf numFmtId="0" fontId="19" fillId="0" borderId="12" xfId="0" applyFont="1" applyBorder="1"/>
    <xf numFmtId="0" fontId="20" fillId="0" borderId="8" xfId="0" quotePrefix="1" applyFont="1" applyBorder="1"/>
    <xf numFmtId="0" fontId="22" fillId="0" borderId="8" xfId="0" applyFont="1" applyBorder="1"/>
    <xf numFmtId="0" fontId="22" fillId="0" borderId="9" xfId="0" applyFont="1" applyBorder="1"/>
    <xf numFmtId="0" fontId="22" fillId="0" borderId="9" xfId="0" applyFont="1" applyBorder="1" applyAlignment="1">
      <alignment wrapText="1"/>
    </xf>
    <xf numFmtId="0" fontId="20" fillId="0" borderId="16" xfId="0" applyFont="1" applyBorder="1"/>
    <xf numFmtId="0" fontId="19" fillId="0" borderId="9" xfId="0" applyFont="1" applyBorder="1"/>
    <xf numFmtId="0" fontId="20" fillId="15" borderId="8" xfId="0" quotePrefix="1" applyFont="1" applyFill="1" applyBorder="1"/>
    <xf numFmtId="0" fontId="21" fillId="17" borderId="8" xfId="0" quotePrefix="1" applyFont="1" applyFill="1" applyBorder="1"/>
    <xf numFmtId="0" fontId="20" fillId="15" borderId="21" xfId="0" quotePrefix="1" applyFont="1" applyFill="1" applyBorder="1"/>
    <xf numFmtId="0" fontId="20" fillId="0" borderId="9" xfId="0" applyFont="1" applyBorder="1" applyAlignment="1">
      <alignment wrapText="1"/>
    </xf>
    <xf numFmtId="0" fontId="20" fillId="15" borderId="9" xfId="0" quotePrefix="1" applyFont="1" applyFill="1" applyBorder="1"/>
    <xf numFmtId="0" fontId="24" fillId="0" borderId="9" xfId="0" applyFont="1" applyBorder="1"/>
    <xf numFmtId="0" fontId="24" fillId="0" borderId="8" xfId="0" applyFont="1" applyBorder="1"/>
    <xf numFmtId="0" fontId="24" fillId="0" borderId="8" xfId="0" applyFont="1" applyBorder="1" applyAlignment="1">
      <alignment wrapText="1"/>
    </xf>
    <xf numFmtId="0" fontId="1" fillId="0" borderId="23" xfId="0" applyFont="1" applyBorder="1" applyAlignment="1">
      <alignment horizontal="center"/>
    </xf>
    <xf numFmtId="0" fontId="25" fillId="0" borderId="24" xfId="0" applyFont="1" applyBorder="1"/>
    <xf numFmtId="0" fontId="0" fillId="0" borderId="24" xfId="0" applyBorder="1"/>
    <xf numFmtId="0" fontId="0" fillId="0" borderId="25" xfId="0" applyBorder="1"/>
    <xf numFmtId="0" fontId="1" fillId="0" borderId="26" xfId="0" applyFont="1" applyBorder="1" applyAlignment="1">
      <alignment horizontal="center"/>
    </xf>
    <xf numFmtId="0" fontId="25" fillId="0" borderId="27" xfId="0" applyFont="1" applyBorder="1"/>
    <xf numFmtId="0" fontId="0" fillId="0" borderId="27" xfId="0" applyBorder="1"/>
    <xf numFmtId="0" fontId="0" fillId="0" borderId="28" xfId="0" applyBorder="1"/>
    <xf numFmtId="0" fontId="26" fillId="16" borderId="0" xfId="0" applyFont="1" applyFill="1"/>
    <xf numFmtId="0" fontId="28" fillId="15" borderId="8" xfId="0" applyFont="1" applyFill="1" applyBorder="1"/>
    <xf numFmtId="0" fontId="29" fillId="17" borderId="8" xfId="0" applyFont="1" applyFill="1" applyBorder="1"/>
    <xf numFmtId="0" fontId="28" fillId="0" borderId="8" xfId="0" applyFont="1" applyBorder="1"/>
    <xf numFmtId="0" fontId="28" fillId="0" borderId="3" xfId="0" applyFont="1" applyBorder="1"/>
    <xf numFmtId="0" fontId="28" fillId="0" borderId="12" xfId="0" applyFont="1" applyBorder="1"/>
    <xf numFmtId="0" fontId="27" fillId="0" borderId="0" xfId="0" applyFont="1"/>
    <xf numFmtId="0" fontId="7" fillId="9" borderId="16" xfId="0" applyFont="1" applyFill="1" applyBorder="1" applyAlignment="1">
      <alignment horizontal="center" vertical="center" wrapText="1"/>
    </xf>
    <xf numFmtId="0" fontId="9" fillId="2" borderId="1" xfId="0" applyFont="1" applyFill="1" applyBorder="1" applyAlignment="1">
      <alignment horizontal="center"/>
    </xf>
    <xf numFmtId="0" fontId="8" fillId="0" borderId="1" xfId="0" applyFont="1" applyBorder="1" applyAlignment="1">
      <alignment vertical="center"/>
    </xf>
    <xf numFmtId="0" fontId="1" fillId="3" borderId="1" xfId="0" applyFont="1" applyFill="1" applyBorder="1"/>
    <xf numFmtId="0" fontId="1" fillId="0" borderId="1" xfId="0" applyFont="1" applyBorder="1"/>
    <xf numFmtId="0" fontId="2" fillId="0" borderId="20" xfId="0" applyFont="1" applyBorder="1" applyAlignment="1">
      <alignment vertical="center"/>
    </xf>
    <xf numFmtId="0" fontId="2" fillId="0" borderId="13" xfId="0" applyFont="1" applyBorder="1" applyAlignment="1">
      <alignment horizontal="center" vertical="center"/>
    </xf>
    <xf numFmtId="0" fontId="1" fillId="3" borderId="3" xfId="0" applyFont="1" applyFill="1" applyBorder="1"/>
    <xf numFmtId="0" fontId="1" fillId="0" borderId="3" xfId="0" applyFont="1" applyBorder="1"/>
    <xf numFmtId="0" fontId="2" fillId="0" borderId="1" xfId="0" applyFont="1" applyBorder="1"/>
    <xf numFmtId="0" fontId="7" fillId="4" borderId="1" xfId="0" applyFont="1" applyFill="1" applyBorder="1" applyAlignment="1">
      <alignment horizontal="center" vertical="center" wrapText="1"/>
    </xf>
    <xf numFmtId="0" fontId="0" fillId="0" borderId="0" xfId="0" applyAlignment="1">
      <alignment wrapText="1"/>
    </xf>
    <xf numFmtId="0" fontId="7" fillId="4" borderId="1" xfId="0" applyFont="1" applyFill="1" applyBorder="1" applyAlignment="1">
      <alignment horizontal="center" vertical="center"/>
    </xf>
    <xf numFmtId="0" fontId="30" fillId="15" borderId="9" xfId="0" applyFont="1" applyFill="1" applyBorder="1"/>
    <xf numFmtId="0" fontId="32" fillId="0" borderId="0" xfId="0" applyFont="1"/>
    <xf numFmtId="0" fontId="20" fillId="2" borderId="8" xfId="0" applyFont="1" applyFill="1" applyBorder="1"/>
    <xf numFmtId="0" fontId="21" fillId="2" borderId="8" xfId="0" applyFont="1" applyFill="1" applyBorder="1"/>
    <xf numFmtId="0" fontId="29" fillId="2" borderId="8" xfId="0" applyFont="1" applyFill="1" applyBorder="1"/>
    <xf numFmtId="0" fontId="4" fillId="0" borderId="0" xfId="0" applyFont="1" applyAlignment="1">
      <alignment horizontal="center"/>
    </xf>
    <xf numFmtId="0" fontId="0" fillId="0" borderId="0" xfId="0" applyAlignment="1">
      <alignment vertical="top"/>
    </xf>
    <xf numFmtId="0" fontId="0" fillId="0" borderId="1" xfId="0" applyBorder="1" applyAlignment="1">
      <alignment horizontal="left" vertical="top"/>
    </xf>
    <xf numFmtId="0" fontId="34" fillId="3" borderId="1" xfId="0" applyFont="1" applyFill="1" applyBorder="1" applyAlignment="1">
      <alignment horizontal="center" vertical="center"/>
    </xf>
    <xf numFmtId="0" fontId="34" fillId="3" borderId="1" xfId="0" applyFont="1" applyFill="1" applyBorder="1" applyAlignment="1">
      <alignment horizontal="center" vertical="center" wrapText="1"/>
    </xf>
    <xf numFmtId="0" fontId="0" fillId="0" borderId="0" xfId="0" applyAlignment="1">
      <alignment vertical="center"/>
    </xf>
    <xf numFmtId="0" fontId="4" fillId="0" borderId="0" xfId="0" applyFont="1" applyAlignment="1">
      <alignment wrapText="1"/>
    </xf>
    <xf numFmtId="0" fontId="6" fillId="4" borderId="1" xfId="0" applyFont="1" applyFill="1" applyBorder="1" applyAlignment="1">
      <alignment horizontal="center" vertical="center" wrapText="1"/>
    </xf>
    <xf numFmtId="0" fontId="7" fillId="18" borderId="1" xfId="0" applyFont="1" applyFill="1" applyBorder="1" applyAlignment="1">
      <alignment horizontal="center" vertical="center" wrapText="1"/>
    </xf>
    <xf numFmtId="0" fontId="7" fillId="18" borderId="1" xfId="0" applyFont="1" applyFill="1" applyBorder="1" applyAlignment="1">
      <alignment horizontal="center" vertical="center"/>
    </xf>
    <xf numFmtId="0" fontId="6" fillId="18" borderId="1" xfId="0" applyFont="1" applyFill="1" applyBorder="1" applyAlignment="1">
      <alignment horizontal="center" vertical="center" wrapText="1"/>
    </xf>
    <xf numFmtId="0" fontId="1" fillId="19" borderId="1" xfId="0" applyFont="1" applyFill="1" applyBorder="1" applyAlignment="1">
      <alignment horizontal="center" vertical="center"/>
    </xf>
    <xf numFmtId="0" fontId="37" fillId="19" borderId="1" xfId="0" applyFont="1" applyFill="1" applyBorder="1" applyAlignment="1">
      <alignment horizontal="center" vertical="center"/>
    </xf>
    <xf numFmtId="0" fontId="1" fillId="19" borderId="1" xfId="0" applyFont="1" applyFill="1" applyBorder="1" applyAlignment="1">
      <alignment horizontal="center" vertical="center" wrapText="1"/>
    </xf>
    <xf numFmtId="0" fontId="38" fillId="18" borderId="1" xfId="0" applyFont="1" applyFill="1" applyBorder="1" applyAlignment="1">
      <alignment horizontal="center" vertical="center" wrapText="1"/>
    </xf>
    <xf numFmtId="0" fontId="0" fillId="0" borderId="0" xfId="0" applyAlignment="1">
      <alignment horizontal="left" vertical="top"/>
    </xf>
    <xf numFmtId="18" fontId="0" fillId="0" borderId="1" xfId="0" applyNumberFormat="1" applyBorder="1" applyAlignment="1">
      <alignment horizontal="left" vertical="top"/>
    </xf>
    <xf numFmtId="0" fontId="0" fillId="0" borderId="1" xfId="0" applyBorder="1" applyAlignment="1">
      <alignment vertical="top"/>
    </xf>
    <xf numFmtId="0" fontId="4" fillId="0" borderId="0" xfId="0" applyFont="1" applyAlignment="1">
      <alignment horizontal="left" vertical="top"/>
    </xf>
    <xf numFmtId="0" fontId="8" fillId="0" borderId="1" xfId="0" applyFont="1" applyBorder="1" applyAlignment="1">
      <alignment horizontal="left" vertical="top"/>
    </xf>
    <xf numFmtId="0" fontId="0" fillId="0" borderId="1" xfId="0" applyBorder="1" applyAlignment="1">
      <alignment horizontal="left" vertical="top" wrapText="1"/>
    </xf>
    <xf numFmtId="0" fontId="8" fillId="0" borderId="1" xfId="0" applyFont="1" applyBorder="1" applyAlignment="1">
      <alignment horizontal="left" vertical="top" wrapText="1"/>
    </xf>
    <xf numFmtId="0" fontId="0" fillId="0" borderId="0" xfId="0" applyAlignment="1">
      <alignment horizontal="left" vertical="top" wrapText="1"/>
    </xf>
    <xf numFmtId="18" fontId="0" fillId="0" borderId="1" xfId="0" applyNumberFormat="1" applyBorder="1" applyAlignment="1">
      <alignment vertical="top"/>
    </xf>
    <xf numFmtId="0" fontId="0" fillId="20" borderId="1" xfId="0" applyFill="1" applyBorder="1" applyAlignment="1">
      <alignment horizontal="left" vertical="top"/>
    </xf>
    <xf numFmtId="0" fontId="0" fillId="20" borderId="1" xfId="0" applyFill="1" applyBorder="1" applyAlignment="1">
      <alignment vertical="top"/>
    </xf>
    <xf numFmtId="18" fontId="0" fillId="20" borderId="1" xfId="0" applyNumberFormat="1" applyFill="1" applyBorder="1" applyAlignment="1">
      <alignment vertical="top"/>
    </xf>
    <xf numFmtId="0" fontId="0" fillId="2" borderId="0" xfId="0" applyFill="1" applyAlignment="1">
      <alignment horizontal="left" vertical="top"/>
    </xf>
    <xf numFmtId="0" fontId="2" fillId="0" borderId="0" xfId="0" applyFont="1" applyAlignment="1">
      <alignment horizontal="left" vertical="top"/>
    </xf>
    <xf numFmtId="18" fontId="0" fillId="20" borderId="1" xfId="0" applyNumberFormat="1" applyFill="1" applyBorder="1" applyAlignment="1">
      <alignment horizontal="left" vertical="top"/>
    </xf>
    <xf numFmtId="0" fontId="0" fillId="20" borderId="1" xfId="0" applyFill="1" applyBorder="1" applyAlignment="1">
      <alignment horizontal="center" vertical="top"/>
    </xf>
    <xf numFmtId="0" fontId="0" fillId="0" borderId="1" xfId="0" applyBorder="1" applyAlignment="1">
      <alignment horizontal="center" vertical="top"/>
    </xf>
    <xf numFmtId="0" fontId="1" fillId="20" borderId="0" xfId="0" applyFont="1" applyFill="1" applyAlignment="1">
      <alignment horizontal="left" vertical="top"/>
    </xf>
    <xf numFmtId="0" fontId="0" fillId="20" borderId="0" xfId="0" applyFill="1" applyAlignment="1">
      <alignment horizontal="left" vertical="top"/>
    </xf>
    <xf numFmtId="0" fontId="41" fillId="18" borderId="1" xfId="0" applyFont="1" applyFill="1" applyBorder="1" applyAlignment="1">
      <alignment horizontal="center" vertical="center" wrapText="1"/>
    </xf>
    <xf numFmtId="0" fontId="34" fillId="3" borderId="1" xfId="0" applyFont="1" applyFill="1" applyBorder="1" applyAlignment="1">
      <alignment horizontal="center" vertical="top"/>
    </xf>
    <xf numFmtId="0" fontId="0" fillId="0" borderId="1" xfId="0" applyBorder="1" applyAlignment="1">
      <alignment horizontal="left" vertical="top"/>
    </xf>
    <xf numFmtId="0" fontId="3" fillId="3" borderId="1" xfId="0" applyFont="1" applyFill="1" applyBorder="1" applyAlignment="1">
      <alignment horizontal="center" vertical="top"/>
    </xf>
    <xf numFmtId="0" fontId="5" fillId="4" borderId="1" xfId="0" applyFont="1" applyFill="1" applyBorder="1" applyAlignment="1">
      <alignment horizontal="center" wrapText="1"/>
    </xf>
    <xf numFmtId="0" fontId="33" fillId="4" borderId="1" xfId="0" applyFont="1" applyFill="1" applyBorder="1" applyAlignment="1">
      <alignment horizontal="center" vertical="center" wrapText="1"/>
    </xf>
    <xf numFmtId="0" fontId="5" fillId="18" borderId="1" xfId="0" applyFont="1" applyFill="1" applyBorder="1" applyAlignment="1">
      <alignment horizontal="center" wrapText="1"/>
    </xf>
    <xf numFmtId="0" fontId="33" fillId="18" borderId="1" xfId="0" applyFont="1" applyFill="1" applyBorder="1" applyAlignment="1">
      <alignment horizontal="center" vertical="center" wrapText="1"/>
    </xf>
    <xf numFmtId="0" fontId="3" fillId="19" borderId="1" xfId="0" applyFont="1" applyFill="1" applyBorder="1" applyAlignment="1">
      <alignment horizontal="center"/>
    </xf>
    <xf numFmtId="0" fontId="5" fillId="4" borderId="5" xfId="0" applyFont="1" applyFill="1" applyBorder="1" applyAlignment="1">
      <alignment horizontal="center" wrapText="1"/>
    </xf>
    <xf numFmtId="0" fontId="5" fillId="4" borderId="6" xfId="0" applyFont="1" applyFill="1" applyBorder="1" applyAlignment="1">
      <alignment horizontal="center" wrapText="1"/>
    </xf>
    <xf numFmtId="0" fontId="5" fillId="4" borderId="7" xfId="0" applyFont="1" applyFill="1" applyBorder="1" applyAlignment="1">
      <alignment horizontal="center" wrapText="1"/>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center" wrapText="1"/>
    </xf>
  </cellXfs>
  <cellStyles count="2">
    <cellStyle name="Normal" xfId="0" builtinId="0"/>
    <cellStyle name="Percent" xfId="1" builtinId="5"/>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Salerti, Natalia" id="{92210F34-3252-404F-B36F-42B8F568ED02}" userId="S::NSalerti@pan-energy.com::5f2a2b92-1a82-411e-a594-e473394b056d" providerId="AD"/>
  <person displayName="Salerti, Natalia" id="{2B10C8CA-C7DB-4D4B-A146-D4A5375A81AE}" userId="S::natalia.salerti@accenture.com::9c8d0201-ebe9-4180-837c-2a8affd72d6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J3" dT="2025-03-25T18:58:16.86" personId="{2B10C8CA-C7DB-4D4B-A146-D4A5375A81AE}" id="{127BC37C-9081-4785-8B4A-B982E02C3991}">
    <text>Hoy solo es posible la ingesta Full en la plataforma</text>
  </threadedComment>
  <threadedComment ref="D19" dT="2025-05-07T14:18:18.60" personId="{92210F34-3252-404F-B36F-42B8F568ED02}" id="{35A1762D-8FB3-4BBA-B944-6BC94CD1004C}">
    <text>Tiene un campo BLOB que tiene adjunto archivos .las. Es muy pesada toda la vista
Este archivo si no se puede ingestar, no pasa nada. No se necesita para el caso de uso</text>
  </threadedComment>
  <threadedComment ref="M19" dT="2025-05-12T12:40:05.19" personId="{92210F34-3252-404F-B36F-42B8F568ED02}" id="{918C694F-5D69-4607-9068-29D3B86CD0FA}">
    <text>Si es muy pesada la vista y no corre, podria verse de hacer un filtro solo para NQN y para pozos actuales y futuros (sin historia). Revisar con Fer</text>
  </threadedComment>
</ThreadedComments>
</file>

<file path=xl/threadedComments/threadedComment2.xml><?xml version="1.0" encoding="utf-8"?>
<ThreadedComments xmlns="http://schemas.microsoft.com/office/spreadsheetml/2018/threadedcomments" xmlns:x="http://schemas.openxmlformats.org/spreadsheetml/2006/main">
  <threadedComment ref="H3" dT="2025-03-25T19:00:50.99" personId="{2B10C8CA-C7DB-4D4B-A146-D4A5375A81AE}" id="{B641E8FD-A52A-4273-BB43-1FB40917959A}">
    <text>Hoy solo es posible la ingesta Full en la plataforma</text>
  </threadedComment>
</ThreadedComments>
</file>

<file path=xl/threadedComments/threadedComment3.xml><?xml version="1.0" encoding="utf-8"?>
<ThreadedComments xmlns="http://schemas.microsoft.com/office/spreadsheetml/2018/threadedcomments" xmlns:x="http://schemas.openxmlformats.org/spreadsheetml/2006/main">
  <threadedComment ref="D3" dT="2025-03-25T18:55:57.09" personId="{2B10C8CA-C7DB-4D4B-A146-D4A5375A81AE}" id="{A31E7A14-1E66-489A-A8DA-8DA5BDF34764}">
    <text>Ejemplo de Fórmula de cálculo: MetricaAA = (Tabla1.Campo3 + Tabla1.Campo4) / Tabla2.Campo5</text>
  </threadedComment>
  <threadedComment ref="G3" dT="2025-03-25T18:56:20.78" personId="{2B10C8CA-C7DB-4D4B-A146-D4A5375A81AE}" id="{5737EFC2-ACD6-431D-A724-A833943E8B28}">
    <text>Modelo:
Producto:</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B007E-19E2-4E8E-8CE9-A2325F2A965D}">
  <sheetPr>
    <tabColor theme="9" tint="0.59999389629810485"/>
  </sheetPr>
  <dimension ref="B1:F17"/>
  <sheetViews>
    <sheetView tabSelected="1" zoomScaleNormal="100" zoomScaleSheetLayoutView="50" workbookViewId="0">
      <selection activeCell="B7" sqref="B7:F7"/>
    </sheetView>
  </sheetViews>
  <sheetFormatPr defaultColWidth="11.42578125" defaultRowHeight="14.45"/>
  <cols>
    <col min="1" max="1" width="1.7109375" style="149" customWidth="1"/>
    <col min="2" max="2" width="32.42578125" style="149" customWidth="1"/>
    <col min="3" max="3" width="22.85546875" style="149" customWidth="1"/>
    <col min="4" max="6" width="35.42578125" style="149" customWidth="1"/>
    <col min="7" max="16384" width="11.42578125" style="149"/>
  </cols>
  <sheetData>
    <row r="1" spans="2:6" s="135" customFormat="1" ht="9" customHeight="1"/>
    <row r="2" spans="2:6" s="135" customFormat="1" ht="23.45">
      <c r="B2" s="171" t="s">
        <v>0</v>
      </c>
      <c r="C2" s="171"/>
      <c r="D2" s="171"/>
      <c r="E2" s="171"/>
      <c r="F2" s="171"/>
    </row>
    <row r="3" spans="2:6" s="135" customFormat="1" ht="15.95">
      <c r="B3" s="169" t="s">
        <v>1</v>
      </c>
      <c r="C3" s="169"/>
      <c r="D3" s="169"/>
      <c r="E3" s="169"/>
      <c r="F3" s="169"/>
    </row>
    <row r="4" spans="2:6">
      <c r="B4" s="170" t="s">
        <v>2</v>
      </c>
      <c r="C4" s="170"/>
      <c r="D4" s="170"/>
      <c r="E4" s="170"/>
      <c r="F4" s="170"/>
    </row>
    <row r="5" spans="2:6">
      <c r="B5" s="170" t="s">
        <v>3</v>
      </c>
      <c r="C5" s="170"/>
      <c r="D5" s="170"/>
      <c r="E5" s="170"/>
      <c r="F5" s="170"/>
    </row>
    <row r="6" spans="2:6">
      <c r="B6" s="170" t="s">
        <v>4</v>
      </c>
      <c r="C6" s="170"/>
      <c r="D6" s="170"/>
      <c r="E6" s="170"/>
      <c r="F6" s="170"/>
    </row>
    <row r="7" spans="2:6">
      <c r="B7" s="170" t="s">
        <v>5</v>
      </c>
      <c r="C7" s="170"/>
      <c r="D7" s="170"/>
      <c r="E7" s="170"/>
      <c r="F7" s="170"/>
    </row>
    <row r="8" spans="2:6" s="135" customFormat="1" ht="15.95">
      <c r="B8" s="169" t="s">
        <v>6</v>
      </c>
      <c r="C8" s="169"/>
      <c r="D8" s="169"/>
      <c r="E8" s="169"/>
      <c r="F8" s="169"/>
    </row>
    <row r="9" spans="2:6" s="139" customFormat="1" ht="48">
      <c r="B9" s="137" t="s">
        <v>7</v>
      </c>
      <c r="C9" s="138" t="s">
        <v>8</v>
      </c>
      <c r="D9" s="138" t="s">
        <v>9</v>
      </c>
      <c r="E9" s="138" t="s">
        <v>10</v>
      </c>
      <c r="F9" s="138" t="s">
        <v>11</v>
      </c>
    </row>
    <row r="10" spans="2:6">
      <c r="B10" s="136"/>
      <c r="C10" s="136"/>
      <c r="D10" s="136"/>
      <c r="E10" s="136"/>
      <c r="F10" s="136"/>
    </row>
    <row r="11" spans="2:6">
      <c r="B11" s="136"/>
      <c r="C11" s="136"/>
      <c r="D11" s="136"/>
      <c r="E11" s="136"/>
      <c r="F11" s="136"/>
    </row>
    <row r="12" spans="2:6">
      <c r="B12" s="136"/>
      <c r="C12" s="136"/>
      <c r="D12" s="136"/>
      <c r="E12" s="136"/>
      <c r="F12" s="136"/>
    </row>
    <row r="13" spans="2:6">
      <c r="B13" s="136"/>
      <c r="C13" s="136"/>
      <c r="D13" s="136"/>
      <c r="E13" s="136"/>
      <c r="F13" s="136"/>
    </row>
    <row r="14" spans="2:6" s="135" customFormat="1" ht="15.95">
      <c r="B14" s="169" t="s">
        <v>12</v>
      </c>
      <c r="C14" s="169"/>
      <c r="D14" s="169"/>
      <c r="E14" s="169"/>
      <c r="F14" s="169"/>
    </row>
    <row r="15" spans="2:6" ht="68.45" customHeight="1">
      <c r="B15" s="170"/>
      <c r="C15" s="170"/>
      <c r="D15" s="170"/>
      <c r="E15" s="170"/>
      <c r="F15" s="170"/>
    </row>
    <row r="16" spans="2:6" s="135" customFormat="1" ht="15.95">
      <c r="B16" s="169" t="s">
        <v>13</v>
      </c>
      <c r="C16" s="169"/>
      <c r="D16" s="169"/>
      <c r="E16" s="169"/>
      <c r="F16" s="169"/>
    </row>
    <row r="17" spans="2:6" ht="84" customHeight="1">
      <c r="B17" s="170"/>
      <c r="C17" s="170"/>
      <c r="D17" s="170"/>
      <c r="E17" s="170"/>
      <c r="F17" s="170"/>
    </row>
  </sheetData>
  <mergeCells count="11">
    <mergeCell ref="B16:F16"/>
    <mergeCell ref="B17:F17"/>
    <mergeCell ref="B2:F2"/>
    <mergeCell ref="B3:F3"/>
    <mergeCell ref="B14:F14"/>
    <mergeCell ref="B15:F15"/>
    <mergeCell ref="B8:F8"/>
    <mergeCell ref="B7:F7"/>
    <mergeCell ref="B6:F6"/>
    <mergeCell ref="B5:F5"/>
    <mergeCell ref="B4:F4"/>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4E8D8-81F4-446D-8DEA-1CE3BC378C22}">
  <dimension ref="A1:G156"/>
  <sheetViews>
    <sheetView workbookViewId="0">
      <selection activeCell="B18" sqref="B18"/>
    </sheetView>
  </sheetViews>
  <sheetFormatPr defaultColWidth="8.7109375" defaultRowHeight="14.45"/>
  <cols>
    <col min="1" max="1" width="29.5703125" customWidth="1"/>
    <col min="2" max="2" width="11.7109375" bestFit="1" customWidth="1"/>
    <col min="3" max="3" width="49.42578125" customWidth="1"/>
    <col min="4" max="6" width="28.28515625" bestFit="1" customWidth="1"/>
  </cols>
  <sheetData>
    <row r="1" spans="1:7">
      <c r="B1" s="101" t="s">
        <v>2468</v>
      </c>
      <c r="C1" s="102" t="s">
        <v>3471</v>
      </c>
      <c r="D1" s="103" t="s">
        <v>3472</v>
      </c>
      <c r="E1" s="103" t="s">
        <v>3472</v>
      </c>
      <c r="F1" s="103" t="s">
        <v>3472</v>
      </c>
      <c r="G1" s="104" t="s">
        <v>3472</v>
      </c>
    </row>
    <row r="2" spans="1:7">
      <c r="B2" s="101" t="s">
        <v>3473</v>
      </c>
      <c r="C2" s="102" t="s">
        <v>3471</v>
      </c>
      <c r="D2" s="103" t="s">
        <v>3474</v>
      </c>
      <c r="E2" s="103" t="s">
        <v>3474</v>
      </c>
      <c r="F2" s="103" t="s">
        <v>3474</v>
      </c>
      <c r="G2" s="104" t="s">
        <v>3474</v>
      </c>
    </row>
    <row r="3" spans="1:7">
      <c r="B3" s="105" t="s">
        <v>3475</v>
      </c>
      <c r="C3" s="106" t="s">
        <v>3471</v>
      </c>
      <c r="D3" s="107" t="s">
        <v>3476</v>
      </c>
      <c r="E3" s="107" t="s">
        <v>3476</v>
      </c>
      <c r="F3" s="107" t="s">
        <v>3476</v>
      </c>
      <c r="G3" s="108" t="s">
        <v>3476</v>
      </c>
    </row>
    <row r="8" spans="1:7">
      <c r="C8" t="s">
        <v>2419</v>
      </c>
      <c r="D8" t="s">
        <v>3477</v>
      </c>
    </row>
    <row r="9" spans="1:7">
      <c r="C9" t="s">
        <v>1340</v>
      </c>
      <c r="D9" t="s">
        <v>3478</v>
      </c>
    </row>
    <row r="10" spans="1:7">
      <c r="A10" t="s">
        <v>1362</v>
      </c>
      <c r="B10" t="s">
        <v>2481</v>
      </c>
      <c r="D10" t="s">
        <v>3479</v>
      </c>
    </row>
    <row r="11" spans="1:7">
      <c r="A11" t="s">
        <v>1367</v>
      </c>
      <c r="B11" t="s">
        <v>2481</v>
      </c>
      <c r="D11" t="s">
        <v>3480</v>
      </c>
    </row>
    <row r="12" spans="1:7">
      <c r="A12" t="s">
        <v>1372</v>
      </c>
      <c r="B12" t="s">
        <v>2481</v>
      </c>
      <c r="D12" t="s">
        <v>3481</v>
      </c>
    </row>
    <row r="13" spans="1:7">
      <c r="A13" t="s">
        <v>1379</v>
      </c>
      <c r="B13" t="s">
        <v>2481</v>
      </c>
      <c r="D13" t="s">
        <v>3482</v>
      </c>
    </row>
    <row r="14" spans="1:7">
      <c r="A14" t="s">
        <v>1390</v>
      </c>
      <c r="B14" t="s">
        <v>2481</v>
      </c>
      <c r="D14" t="s">
        <v>3483</v>
      </c>
    </row>
    <row r="15" spans="1:7">
      <c r="A15" t="s">
        <v>1396</v>
      </c>
      <c r="B15" s="2" t="s">
        <v>2463</v>
      </c>
      <c r="D15" t="s">
        <v>3484</v>
      </c>
    </row>
    <row r="16" spans="1:7">
      <c r="A16" t="s">
        <v>1405</v>
      </c>
      <c r="B16" t="s">
        <v>2481</v>
      </c>
      <c r="D16" t="s">
        <v>3485</v>
      </c>
    </row>
    <row r="17" spans="1:4">
      <c r="A17" t="s">
        <v>1410</v>
      </c>
      <c r="B17" t="s">
        <v>2481</v>
      </c>
      <c r="D17" t="s">
        <v>3486</v>
      </c>
    </row>
    <row r="18" spans="1:4">
      <c r="A18" t="s">
        <v>1419</v>
      </c>
      <c r="B18" s="2" t="s">
        <v>2509</v>
      </c>
      <c r="D18" t="s">
        <v>3487</v>
      </c>
    </row>
    <row r="19" spans="1:4">
      <c r="A19" t="s">
        <v>1491</v>
      </c>
      <c r="B19" t="s">
        <v>2481</v>
      </c>
      <c r="D19" t="s">
        <v>3488</v>
      </c>
    </row>
    <row r="20" spans="1:4">
      <c r="A20" t="s">
        <v>1605</v>
      </c>
      <c r="B20" t="s">
        <v>2481</v>
      </c>
      <c r="D20" t="s">
        <v>3489</v>
      </c>
    </row>
    <row r="21" spans="1:4">
      <c r="A21" t="s">
        <v>1607</v>
      </c>
      <c r="B21" t="s">
        <v>2440</v>
      </c>
      <c r="D21" t="s">
        <v>3490</v>
      </c>
    </row>
    <row r="22" spans="1:4">
      <c r="A22" t="s">
        <v>1626</v>
      </c>
      <c r="B22" s="2" t="s">
        <v>2509</v>
      </c>
      <c r="D22" t="s">
        <v>3491</v>
      </c>
    </row>
    <row r="23" spans="1:4">
      <c r="A23" t="s">
        <v>1711</v>
      </c>
      <c r="B23" t="s">
        <v>2481</v>
      </c>
      <c r="D23" t="s">
        <v>3492</v>
      </c>
    </row>
    <row r="24" spans="1:4">
      <c r="A24" t="s">
        <v>1733</v>
      </c>
      <c r="B24" t="s">
        <v>2481</v>
      </c>
      <c r="D24" t="s">
        <v>3493</v>
      </c>
    </row>
    <row r="25" spans="1:4">
      <c r="A25" t="s">
        <v>1619</v>
      </c>
      <c r="B25" t="s">
        <v>2440</v>
      </c>
      <c r="D25" t="s">
        <v>3494</v>
      </c>
    </row>
    <row r="26" spans="1:4">
      <c r="A26" t="s">
        <v>2273</v>
      </c>
      <c r="B26" t="s">
        <v>2440</v>
      </c>
      <c r="D26" t="s">
        <v>3495</v>
      </c>
    </row>
    <row r="27" spans="1:4">
      <c r="A27" t="s">
        <v>2325</v>
      </c>
      <c r="B27" s="2" t="s">
        <v>3437</v>
      </c>
      <c r="C27" t="s">
        <v>1340</v>
      </c>
      <c r="D27" t="s">
        <v>3496</v>
      </c>
    </row>
    <row r="28" spans="1:4">
      <c r="D28" t="s">
        <v>3497</v>
      </c>
    </row>
    <row r="29" spans="1:4">
      <c r="D29" t="s">
        <v>3498</v>
      </c>
    </row>
    <row r="30" spans="1:4">
      <c r="D30" t="s">
        <v>3499</v>
      </c>
    </row>
    <row r="31" spans="1:4">
      <c r="D31" t="s">
        <v>3500</v>
      </c>
    </row>
    <row r="32" spans="1:4">
      <c r="D32" t="s">
        <v>3501</v>
      </c>
    </row>
    <row r="33" spans="3:4">
      <c r="D33" t="s">
        <v>3502</v>
      </c>
    </row>
    <row r="34" spans="3:4">
      <c r="D34" t="s">
        <v>3503</v>
      </c>
    </row>
    <row r="35" spans="3:4">
      <c r="D35" t="s">
        <v>3504</v>
      </c>
    </row>
    <row r="36" spans="3:4">
      <c r="D36" t="s">
        <v>3505</v>
      </c>
    </row>
    <row r="37" spans="3:4">
      <c r="D37" t="s">
        <v>3506</v>
      </c>
    </row>
    <row r="38" spans="3:4">
      <c r="C38" t="s">
        <v>1340</v>
      </c>
      <c r="D38" t="s">
        <v>3507</v>
      </c>
    </row>
    <row r="39" spans="3:4">
      <c r="D39" t="s">
        <v>3508</v>
      </c>
    </row>
    <row r="40" spans="3:4">
      <c r="D40" t="s">
        <v>3509</v>
      </c>
    </row>
    <row r="41" spans="3:4">
      <c r="D41" t="s">
        <v>3510</v>
      </c>
    </row>
    <row r="42" spans="3:4">
      <c r="D42" t="s">
        <v>3511</v>
      </c>
    </row>
    <row r="43" spans="3:4">
      <c r="D43" t="s">
        <v>3512</v>
      </c>
    </row>
    <row r="44" spans="3:4">
      <c r="D44" t="s">
        <v>3513</v>
      </c>
    </row>
    <row r="45" spans="3:4">
      <c r="D45" t="s">
        <v>3514</v>
      </c>
    </row>
    <row r="46" spans="3:4">
      <c r="C46" t="s">
        <v>1340</v>
      </c>
      <c r="D46" t="s">
        <v>3515</v>
      </c>
    </row>
    <row r="47" spans="3:4">
      <c r="D47" t="s">
        <v>3516</v>
      </c>
    </row>
    <row r="48" spans="3:4">
      <c r="D48" t="s">
        <v>3517</v>
      </c>
    </row>
    <row r="49" spans="3:4">
      <c r="D49" t="s">
        <v>3518</v>
      </c>
    </row>
    <row r="50" spans="3:4">
      <c r="D50" t="s">
        <v>3519</v>
      </c>
    </row>
    <row r="51" spans="3:4">
      <c r="D51" t="s">
        <v>3520</v>
      </c>
    </row>
    <row r="52" spans="3:4">
      <c r="D52" t="s">
        <v>3521</v>
      </c>
    </row>
    <row r="53" spans="3:4">
      <c r="D53" t="s">
        <v>3522</v>
      </c>
    </row>
    <row r="54" spans="3:4">
      <c r="C54" t="s">
        <v>1340</v>
      </c>
      <c r="D54" t="s">
        <v>3523</v>
      </c>
    </row>
    <row r="55" spans="3:4">
      <c r="D55" t="s">
        <v>3524</v>
      </c>
    </row>
    <row r="56" spans="3:4">
      <c r="D56" t="s">
        <v>3525</v>
      </c>
    </row>
    <row r="57" spans="3:4">
      <c r="D57" t="s">
        <v>3526</v>
      </c>
    </row>
    <row r="58" spans="3:4">
      <c r="D58" t="s">
        <v>3527</v>
      </c>
    </row>
    <row r="59" spans="3:4">
      <c r="D59" t="s">
        <v>3528</v>
      </c>
    </row>
    <row r="60" spans="3:4">
      <c r="D60" t="s">
        <v>3529</v>
      </c>
    </row>
    <row r="61" spans="3:4">
      <c r="C61" t="s">
        <v>1340</v>
      </c>
      <c r="D61" t="s">
        <v>3530</v>
      </c>
    </row>
    <row r="62" spans="3:4">
      <c r="C62" t="s">
        <v>2503</v>
      </c>
      <c r="D62" t="s">
        <v>3531</v>
      </c>
    </row>
    <row r="63" spans="3:4">
      <c r="C63" t="s">
        <v>2503</v>
      </c>
      <c r="D63" t="s">
        <v>3532</v>
      </c>
    </row>
    <row r="64" spans="3:4">
      <c r="C64" t="s">
        <v>2503</v>
      </c>
      <c r="D64" t="s">
        <v>3533</v>
      </c>
    </row>
    <row r="65" spans="3:4">
      <c r="C65" t="s">
        <v>2503</v>
      </c>
      <c r="D65" t="s">
        <v>3534</v>
      </c>
    </row>
    <row r="66" spans="3:4">
      <c r="D66" t="s">
        <v>3535</v>
      </c>
    </row>
    <row r="67" spans="3:4">
      <c r="C67" t="s">
        <v>2503</v>
      </c>
      <c r="D67" t="s">
        <v>3536</v>
      </c>
    </row>
    <row r="68" spans="3:4">
      <c r="C68" t="s">
        <v>2503</v>
      </c>
      <c r="D68" t="s">
        <v>3537</v>
      </c>
    </row>
    <row r="69" spans="3:4">
      <c r="C69" t="s">
        <v>2503</v>
      </c>
      <c r="D69" t="s">
        <v>3538</v>
      </c>
    </row>
    <row r="70" spans="3:4">
      <c r="D70" t="s">
        <v>3539</v>
      </c>
    </row>
    <row r="71" spans="3:4">
      <c r="C71" t="s">
        <v>2503</v>
      </c>
      <c r="D71" t="s">
        <v>3540</v>
      </c>
    </row>
    <row r="72" spans="3:4">
      <c r="C72" t="s">
        <v>2503</v>
      </c>
      <c r="D72" t="s">
        <v>3541</v>
      </c>
    </row>
    <row r="73" spans="3:4">
      <c r="C73" t="s">
        <v>1340</v>
      </c>
      <c r="D73" t="s">
        <v>3542</v>
      </c>
    </row>
    <row r="74" spans="3:4">
      <c r="D74" t="s">
        <v>3543</v>
      </c>
    </row>
    <row r="75" spans="3:4">
      <c r="D75" t="s">
        <v>3544</v>
      </c>
    </row>
    <row r="76" spans="3:4">
      <c r="C76" t="s">
        <v>1340</v>
      </c>
      <c r="D76" t="s">
        <v>3545</v>
      </c>
    </row>
    <row r="77" spans="3:4">
      <c r="D77" t="s">
        <v>3546</v>
      </c>
    </row>
    <row r="78" spans="3:4">
      <c r="C78" t="s">
        <v>1340</v>
      </c>
      <c r="D78" t="s">
        <v>3547</v>
      </c>
    </row>
    <row r="79" spans="3:4">
      <c r="C79" t="s">
        <v>1340</v>
      </c>
      <c r="D79" t="s">
        <v>3548</v>
      </c>
    </row>
    <row r="80" spans="3:4">
      <c r="C80" t="s">
        <v>1340</v>
      </c>
      <c r="D80" t="s">
        <v>3549</v>
      </c>
    </row>
    <row r="81" spans="3:4">
      <c r="D81" t="s">
        <v>3550</v>
      </c>
    </row>
    <row r="82" spans="3:4">
      <c r="C82" t="s">
        <v>1340</v>
      </c>
      <c r="D82" t="s">
        <v>3551</v>
      </c>
    </row>
    <row r="83" spans="3:4">
      <c r="C83" t="s">
        <v>1340</v>
      </c>
      <c r="D83" t="s">
        <v>3552</v>
      </c>
    </row>
    <row r="84" spans="3:4">
      <c r="C84" t="s">
        <v>1340</v>
      </c>
      <c r="D84" t="s">
        <v>3553</v>
      </c>
    </row>
    <row r="85" spans="3:4">
      <c r="C85" t="s">
        <v>2503</v>
      </c>
      <c r="D85" t="s">
        <v>3554</v>
      </c>
    </row>
    <row r="86" spans="3:4">
      <c r="C86" t="s">
        <v>2503</v>
      </c>
      <c r="D86" t="s">
        <v>3555</v>
      </c>
    </row>
    <row r="87" spans="3:4">
      <c r="C87" t="s">
        <v>2503</v>
      </c>
      <c r="D87" t="s">
        <v>3556</v>
      </c>
    </row>
    <row r="88" spans="3:4">
      <c r="D88" t="s">
        <v>3557</v>
      </c>
    </row>
    <row r="89" spans="3:4">
      <c r="D89" t="s">
        <v>3558</v>
      </c>
    </row>
    <row r="90" spans="3:4">
      <c r="C90" t="s">
        <v>2503</v>
      </c>
      <c r="D90" t="s">
        <v>3559</v>
      </c>
    </row>
    <row r="91" spans="3:4">
      <c r="C91" t="s">
        <v>1340</v>
      </c>
      <c r="D91" t="s">
        <v>3560</v>
      </c>
    </row>
    <row r="92" spans="3:4">
      <c r="C92" t="s">
        <v>1340</v>
      </c>
      <c r="D92" t="s">
        <v>3561</v>
      </c>
    </row>
    <row r="93" spans="3:4">
      <c r="C93" t="s">
        <v>1340</v>
      </c>
      <c r="D93" t="s">
        <v>3562</v>
      </c>
    </row>
    <row r="94" spans="3:4">
      <c r="C94" t="s">
        <v>1340</v>
      </c>
      <c r="D94" t="s">
        <v>3563</v>
      </c>
    </row>
    <row r="95" spans="3:4">
      <c r="C95" t="s">
        <v>1340</v>
      </c>
      <c r="D95" t="s">
        <v>3564</v>
      </c>
    </row>
    <row r="96" spans="3:4">
      <c r="C96" t="s">
        <v>1340</v>
      </c>
      <c r="D96" t="s">
        <v>3565</v>
      </c>
    </row>
    <row r="97" spans="3:4">
      <c r="C97" t="s">
        <v>1340</v>
      </c>
      <c r="D97" t="s">
        <v>3566</v>
      </c>
    </row>
    <row r="98" spans="3:4">
      <c r="C98" t="s">
        <v>1340</v>
      </c>
      <c r="D98" t="s">
        <v>3567</v>
      </c>
    </row>
    <row r="99" spans="3:4">
      <c r="C99" t="s">
        <v>1340</v>
      </c>
      <c r="D99" t="s">
        <v>3568</v>
      </c>
    </row>
    <row r="100" spans="3:4">
      <c r="D100" t="s">
        <v>3569</v>
      </c>
    </row>
    <row r="101" spans="3:4">
      <c r="C101" t="s">
        <v>1340</v>
      </c>
      <c r="D101" t="s">
        <v>3570</v>
      </c>
    </row>
    <row r="102" spans="3:4">
      <c r="C102" t="s">
        <v>1340</v>
      </c>
      <c r="D102" t="s">
        <v>3571</v>
      </c>
    </row>
    <row r="103" spans="3:4">
      <c r="C103" t="s">
        <v>2503</v>
      </c>
      <c r="D103" t="s">
        <v>3572</v>
      </c>
    </row>
    <row r="104" spans="3:4">
      <c r="D104" t="s">
        <v>3573</v>
      </c>
    </row>
    <row r="105" spans="3:4">
      <c r="C105" t="s">
        <v>2503</v>
      </c>
      <c r="D105" t="s">
        <v>3574</v>
      </c>
    </row>
    <row r="106" spans="3:4">
      <c r="C106" t="s">
        <v>2503</v>
      </c>
      <c r="D106" t="s">
        <v>3575</v>
      </c>
    </row>
    <row r="107" spans="3:4">
      <c r="C107" t="s">
        <v>2503</v>
      </c>
      <c r="D107" t="s">
        <v>3576</v>
      </c>
    </row>
    <row r="108" spans="3:4">
      <c r="C108" t="s">
        <v>2503</v>
      </c>
      <c r="D108" t="s">
        <v>3577</v>
      </c>
    </row>
    <row r="109" spans="3:4">
      <c r="C109" t="s">
        <v>1340</v>
      </c>
      <c r="D109" t="s">
        <v>3578</v>
      </c>
    </row>
    <row r="110" spans="3:4">
      <c r="C110" t="s">
        <v>2503</v>
      </c>
      <c r="D110" t="s">
        <v>3579</v>
      </c>
    </row>
    <row r="111" spans="3:4">
      <c r="C111" t="s">
        <v>2503</v>
      </c>
      <c r="D111" t="s">
        <v>3580</v>
      </c>
    </row>
    <row r="112" spans="3:4">
      <c r="C112" t="s">
        <v>2503</v>
      </c>
      <c r="D112" t="s">
        <v>3581</v>
      </c>
    </row>
    <row r="113" spans="3:4">
      <c r="C113" t="s">
        <v>2503</v>
      </c>
      <c r="D113" t="s">
        <v>3582</v>
      </c>
    </row>
    <row r="114" spans="3:4">
      <c r="C114" t="s">
        <v>2503</v>
      </c>
      <c r="D114" t="s">
        <v>3583</v>
      </c>
    </row>
    <row r="115" spans="3:4">
      <c r="C115" t="s">
        <v>2503</v>
      </c>
      <c r="D115" t="s">
        <v>3584</v>
      </c>
    </row>
    <row r="116" spans="3:4">
      <c r="D116" t="s">
        <v>3585</v>
      </c>
    </row>
    <row r="117" spans="3:4">
      <c r="C117" t="s">
        <v>2503</v>
      </c>
      <c r="D117" t="s">
        <v>3586</v>
      </c>
    </row>
    <row r="118" spans="3:4">
      <c r="C118" t="s">
        <v>2503</v>
      </c>
      <c r="D118" t="s">
        <v>3587</v>
      </c>
    </row>
    <row r="119" spans="3:4">
      <c r="D119" t="s">
        <v>3588</v>
      </c>
    </row>
    <row r="120" spans="3:4">
      <c r="C120" t="s">
        <v>2503</v>
      </c>
      <c r="D120" t="s">
        <v>3589</v>
      </c>
    </row>
    <row r="121" spans="3:4">
      <c r="C121" t="s">
        <v>2503</v>
      </c>
      <c r="D121" t="s">
        <v>3590</v>
      </c>
    </row>
    <row r="122" spans="3:4">
      <c r="C122" t="s">
        <v>2503</v>
      </c>
      <c r="D122" t="s">
        <v>3591</v>
      </c>
    </row>
    <row r="123" spans="3:4">
      <c r="C123" t="s">
        <v>2503</v>
      </c>
      <c r="D123" t="s">
        <v>3592</v>
      </c>
    </row>
    <row r="124" spans="3:4">
      <c r="C124" t="s">
        <v>2503</v>
      </c>
      <c r="D124" t="s">
        <v>3593</v>
      </c>
    </row>
    <row r="125" spans="3:4">
      <c r="C125" t="s">
        <v>2503</v>
      </c>
      <c r="D125" t="s">
        <v>3594</v>
      </c>
    </row>
    <row r="126" spans="3:4">
      <c r="C126" t="s">
        <v>2503</v>
      </c>
      <c r="D126" t="s">
        <v>3595</v>
      </c>
    </row>
    <row r="127" spans="3:4">
      <c r="C127" t="s">
        <v>2503</v>
      </c>
      <c r="D127" t="s">
        <v>3596</v>
      </c>
    </row>
    <row r="128" spans="3:4">
      <c r="C128" t="s">
        <v>1340</v>
      </c>
      <c r="D128" t="s">
        <v>3597</v>
      </c>
    </row>
    <row r="129" spans="3:4">
      <c r="C129" t="s">
        <v>1340</v>
      </c>
      <c r="D129" t="s">
        <v>3598</v>
      </c>
    </row>
    <row r="130" spans="3:4">
      <c r="C130" t="s">
        <v>1340</v>
      </c>
      <c r="D130" t="s">
        <v>3599</v>
      </c>
    </row>
    <row r="131" spans="3:4">
      <c r="C131" t="s">
        <v>1340</v>
      </c>
      <c r="D131" t="s">
        <v>3600</v>
      </c>
    </row>
    <row r="132" spans="3:4">
      <c r="C132" t="s">
        <v>1340</v>
      </c>
      <c r="D132" t="s">
        <v>3601</v>
      </c>
    </row>
    <row r="133" spans="3:4">
      <c r="C133" t="s">
        <v>1340</v>
      </c>
      <c r="D133" t="s">
        <v>3602</v>
      </c>
    </row>
    <row r="134" spans="3:4">
      <c r="C134" t="s">
        <v>1340</v>
      </c>
      <c r="D134" t="s">
        <v>3603</v>
      </c>
    </row>
    <row r="135" spans="3:4">
      <c r="C135" t="s">
        <v>1340</v>
      </c>
      <c r="D135" t="s">
        <v>3604</v>
      </c>
    </row>
    <row r="136" spans="3:4">
      <c r="C136" t="s">
        <v>1340</v>
      </c>
      <c r="D136" t="s">
        <v>3605</v>
      </c>
    </row>
    <row r="137" spans="3:4">
      <c r="C137" t="s">
        <v>1340</v>
      </c>
      <c r="D137" t="s">
        <v>3606</v>
      </c>
    </row>
    <row r="138" spans="3:4">
      <c r="C138" t="s">
        <v>1340</v>
      </c>
      <c r="D138" t="s">
        <v>3607</v>
      </c>
    </row>
    <row r="139" spans="3:4">
      <c r="D139" t="s">
        <v>3608</v>
      </c>
    </row>
    <row r="140" spans="3:4">
      <c r="D140" t="s">
        <v>3609</v>
      </c>
    </row>
    <row r="141" spans="3:4">
      <c r="C141" t="s">
        <v>2503</v>
      </c>
      <c r="D141" t="s">
        <v>3610</v>
      </c>
    </row>
    <row r="142" spans="3:4">
      <c r="C142" t="s">
        <v>1340</v>
      </c>
      <c r="D142" t="s">
        <v>3611</v>
      </c>
    </row>
    <row r="143" spans="3:4">
      <c r="D143" t="s">
        <v>3612</v>
      </c>
    </row>
    <row r="144" spans="3:4">
      <c r="D144" t="s">
        <v>3613</v>
      </c>
    </row>
    <row r="145" spans="3:4">
      <c r="C145" t="s">
        <v>1340</v>
      </c>
      <c r="D145" t="s">
        <v>3614</v>
      </c>
    </row>
    <row r="146" spans="3:4">
      <c r="C146" t="s">
        <v>1340</v>
      </c>
      <c r="D146" t="s">
        <v>3615</v>
      </c>
    </row>
    <row r="147" spans="3:4">
      <c r="C147" t="s">
        <v>1340</v>
      </c>
      <c r="D147" t="s">
        <v>3616</v>
      </c>
    </row>
    <row r="148" spans="3:4">
      <c r="C148" t="s">
        <v>1340</v>
      </c>
      <c r="D148" t="s">
        <v>3617</v>
      </c>
    </row>
    <row r="149" spans="3:4">
      <c r="C149" t="s">
        <v>2503</v>
      </c>
      <c r="D149" t="s">
        <v>3618</v>
      </c>
    </row>
    <row r="150" spans="3:4">
      <c r="C150" t="s">
        <v>1340</v>
      </c>
      <c r="D150" t="s">
        <v>3619</v>
      </c>
    </row>
    <row r="151" spans="3:4">
      <c r="C151" t="s">
        <v>1340</v>
      </c>
      <c r="D151" t="s">
        <v>3620</v>
      </c>
    </row>
    <row r="152" spans="3:4">
      <c r="C152" t="s">
        <v>1340</v>
      </c>
      <c r="D152" t="s">
        <v>3621</v>
      </c>
    </row>
    <row r="153" spans="3:4">
      <c r="C153" t="s">
        <v>1340</v>
      </c>
      <c r="D153" t="s">
        <v>3622</v>
      </c>
    </row>
    <row r="154" spans="3:4">
      <c r="C154" t="s">
        <v>1340</v>
      </c>
      <c r="D154" t="s">
        <v>3623</v>
      </c>
    </row>
    <row r="155" spans="3:4">
      <c r="C155" t="s">
        <v>1340</v>
      </c>
      <c r="D155" t="s">
        <v>3624</v>
      </c>
    </row>
    <row r="156" spans="3:4">
      <c r="C156" t="s">
        <v>2503</v>
      </c>
      <c r="D156" t="s">
        <v>3625</v>
      </c>
    </row>
  </sheetData>
  <autoFilter ref="C8:D8" xr:uid="{71B4E8D8-81F4-446D-8DEA-1CE3BC378C2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AFB70-F73A-48EC-BB6F-6F82386B47F0}">
  <dimension ref="A1:M429"/>
  <sheetViews>
    <sheetView topLeftCell="B1" workbookViewId="0">
      <selection activeCell="I2" sqref="I2"/>
    </sheetView>
  </sheetViews>
  <sheetFormatPr defaultColWidth="11.42578125" defaultRowHeight="14.45"/>
  <cols>
    <col min="1" max="1" width="34.140625" bestFit="1" customWidth="1"/>
    <col min="2" max="2" width="66.42578125" bestFit="1" customWidth="1"/>
    <col min="3" max="3" width="42.28515625" bestFit="1" customWidth="1"/>
    <col min="4" max="4" width="35.5703125" bestFit="1" customWidth="1"/>
    <col min="5" max="5" width="35.5703125" customWidth="1"/>
    <col min="6" max="6" width="25.5703125" customWidth="1"/>
    <col min="7" max="7" width="23.5703125" customWidth="1"/>
    <col min="8" max="8" width="7.7109375" customWidth="1"/>
    <col min="9" max="9" width="32.85546875" customWidth="1"/>
    <col min="10" max="10" width="42.140625" customWidth="1"/>
    <col min="11" max="11" width="107.42578125" style="31" customWidth="1"/>
    <col min="12" max="12" width="31.5703125" customWidth="1"/>
    <col min="13" max="13" width="33.42578125" style="31" customWidth="1"/>
  </cols>
  <sheetData>
    <row r="1" spans="1:13" ht="18.600000000000001">
      <c r="A1" s="40" t="s">
        <v>2411</v>
      </c>
      <c r="B1" s="40" t="s">
        <v>2412</v>
      </c>
      <c r="C1" s="41" t="s">
        <v>2438</v>
      </c>
      <c r="D1" s="40" t="s">
        <v>3626</v>
      </c>
      <c r="E1" s="40"/>
      <c r="F1" s="40" t="s">
        <v>3627</v>
      </c>
      <c r="G1" s="40" t="s">
        <v>2426</v>
      </c>
      <c r="H1" s="40" t="s">
        <v>2427</v>
      </c>
      <c r="I1" s="40" t="s">
        <v>2428</v>
      </c>
      <c r="J1" s="42" t="s">
        <v>2429</v>
      </c>
      <c r="K1" s="43" t="s">
        <v>2430</v>
      </c>
      <c r="L1" s="44" t="s">
        <v>2431</v>
      </c>
      <c r="M1" s="45" t="s">
        <v>2432</v>
      </c>
    </row>
    <row r="2" spans="1:13">
      <c r="A2" t="s">
        <v>2435</v>
      </c>
      <c r="C2" s="14" t="s">
        <v>2437</v>
      </c>
      <c r="D2" s="119" t="s">
        <v>2437</v>
      </c>
      <c r="E2" s="14" t="s">
        <v>2437</v>
      </c>
      <c r="F2" s="120" t="s">
        <v>2438</v>
      </c>
      <c r="G2" s="14" t="s">
        <v>1359</v>
      </c>
      <c r="H2" s="14"/>
      <c r="I2" s="14"/>
      <c r="J2" s="14"/>
      <c r="K2" s="46"/>
      <c r="L2" s="14"/>
      <c r="M2"/>
    </row>
    <row r="3" spans="1:13">
      <c r="A3" t="s">
        <v>2435</v>
      </c>
      <c r="C3" s="14" t="s">
        <v>2437</v>
      </c>
      <c r="D3" s="14" t="s">
        <v>156</v>
      </c>
      <c r="E3" s="14" t="s">
        <v>156</v>
      </c>
      <c r="F3" s="14" t="s">
        <v>2442</v>
      </c>
      <c r="G3" s="14" t="s">
        <v>1359</v>
      </c>
      <c r="H3" s="14"/>
      <c r="I3" s="14" t="s">
        <v>2443</v>
      </c>
      <c r="J3" s="14" t="s">
        <v>2444</v>
      </c>
      <c r="K3" s="46"/>
      <c r="L3" s="14"/>
      <c r="M3"/>
    </row>
    <row r="4" spans="1:13">
      <c r="A4" t="s">
        <v>2435</v>
      </c>
      <c r="C4" s="14" t="s">
        <v>2445</v>
      </c>
      <c r="D4" s="119" t="s">
        <v>2445</v>
      </c>
      <c r="E4" s="14" t="s">
        <v>2445</v>
      </c>
      <c r="F4" s="120" t="s">
        <v>2438</v>
      </c>
      <c r="G4" s="14" t="s">
        <v>1359</v>
      </c>
      <c r="H4" s="14"/>
      <c r="I4" s="14"/>
      <c r="J4" s="14"/>
      <c r="K4" s="46"/>
      <c r="L4" s="14"/>
      <c r="M4"/>
    </row>
    <row r="5" spans="1:13" ht="72.599999999999994">
      <c r="A5" t="s">
        <v>2435</v>
      </c>
      <c r="C5" s="14" t="s">
        <v>2445</v>
      </c>
      <c r="D5" s="14" t="s">
        <v>150</v>
      </c>
      <c r="E5" s="14" t="s">
        <v>150</v>
      </c>
      <c r="F5" s="14" t="s">
        <v>2442</v>
      </c>
      <c r="G5" s="14" t="s">
        <v>1359</v>
      </c>
      <c r="H5" s="14"/>
      <c r="I5" s="47" t="s">
        <v>2447</v>
      </c>
      <c r="J5" s="14"/>
      <c r="K5" s="46"/>
      <c r="L5" s="14"/>
      <c r="M5"/>
    </row>
    <row r="6" spans="1:13">
      <c r="A6" t="s">
        <v>2435</v>
      </c>
      <c r="C6" s="23" t="s">
        <v>2445</v>
      </c>
      <c r="D6" s="23" t="s">
        <v>2448</v>
      </c>
      <c r="E6" s="14" t="s">
        <v>2448</v>
      </c>
      <c r="F6" s="23" t="s">
        <v>2442</v>
      </c>
      <c r="G6" s="23" t="s">
        <v>1359</v>
      </c>
      <c r="H6" s="14"/>
      <c r="I6" s="14"/>
      <c r="J6" s="14"/>
      <c r="K6" s="48"/>
      <c r="L6" s="23"/>
      <c r="M6"/>
    </row>
    <row r="7" spans="1:13" s="14" customFormat="1">
      <c r="A7" s="14" t="s">
        <v>2435</v>
      </c>
      <c r="B7" s="14" t="s">
        <v>2451</v>
      </c>
      <c r="C7" s="14" t="s">
        <v>2452</v>
      </c>
      <c r="D7" s="119" t="s">
        <v>2452</v>
      </c>
      <c r="E7" s="14" t="s">
        <v>2452</v>
      </c>
      <c r="F7" s="120" t="s">
        <v>2438</v>
      </c>
      <c r="G7" s="14" t="s">
        <v>2454</v>
      </c>
      <c r="H7" s="24"/>
      <c r="J7" s="49"/>
      <c r="K7" s="46"/>
    </row>
    <row r="8" spans="1:13" s="14" customFormat="1">
      <c r="A8" s="14" t="s">
        <v>2435</v>
      </c>
      <c r="B8" s="14" t="s">
        <v>2451</v>
      </c>
      <c r="C8" s="14" t="s">
        <v>2452</v>
      </c>
      <c r="D8" s="14" t="s">
        <v>2452</v>
      </c>
      <c r="E8" s="14" t="s">
        <v>2452</v>
      </c>
      <c r="F8" s="14" t="s">
        <v>2442</v>
      </c>
      <c r="G8" s="14" t="s">
        <v>1383</v>
      </c>
      <c r="H8" s="24"/>
      <c r="I8" s="14" t="s">
        <v>2456</v>
      </c>
      <c r="J8" s="121"/>
      <c r="K8" s="46" t="s">
        <v>2452</v>
      </c>
      <c r="M8" s="32"/>
    </row>
    <row r="9" spans="1:13" s="14" customFormat="1" ht="15" customHeight="1">
      <c r="A9" s="14" t="s">
        <v>2435</v>
      </c>
      <c r="B9" s="14" t="s">
        <v>2451</v>
      </c>
      <c r="C9" s="14" t="s">
        <v>2452</v>
      </c>
      <c r="D9" s="14" t="s">
        <v>2457</v>
      </c>
      <c r="E9" s="14" t="s">
        <v>2457</v>
      </c>
      <c r="F9" s="14" t="s">
        <v>2442</v>
      </c>
      <c r="G9" s="14" t="s">
        <v>1383</v>
      </c>
      <c r="H9" s="24"/>
      <c r="I9" s="14" t="s">
        <v>2460</v>
      </c>
      <c r="J9" s="122"/>
      <c r="K9" s="46" t="s">
        <v>2452</v>
      </c>
      <c r="M9" s="32"/>
    </row>
    <row r="10" spans="1:13" s="14" customFormat="1">
      <c r="A10" s="14" t="s">
        <v>2435</v>
      </c>
      <c r="B10" s="14" t="s">
        <v>2461</v>
      </c>
      <c r="C10" s="14" t="s">
        <v>94</v>
      </c>
      <c r="D10" s="119" t="s">
        <v>94</v>
      </c>
      <c r="E10" s="14" t="s">
        <v>94</v>
      </c>
      <c r="F10" s="120" t="s">
        <v>2438</v>
      </c>
      <c r="G10" s="14" t="s">
        <v>2454</v>
      </c>
      <c r="H10" s="24"/>
      <c r="J10" s="49"/>
      <c r="K10" s="46"/>
    </row>
    <row r="11" spans="1:13" s="14" customFormat="1" ht="57.95">
      <c r="A11" s="14" t="s">
        <v>2435</v>
      </c>
      <c r="B11" s="14" t="s">
        <v>2462</v>
      </c>
      <c r="C11" s="14" t="s">
        <v>94</v>
      </c>
      <c r="D11" s="14" t="s">
        <v>2463</v>
      </c>
      <c r="E11" s="14" t="s">
        <v>2463</v>
      </c>
      <c r="F11" s="14" t="s">
        <v>2442</v>
      </c>
      <c r="G11" s="14" t="s">
        <v>1383</v>
      </c>
      <c r="H11" s="24" t="s">
        <v>2465</v>
      </c>
      <c r="I11" s="47" t="s">
        <v>2466</v>
      </c>
      <c r="J11" s="49" t="s">
        <v>2467</v>
      </c>
      <c r="K11" s="46" t="s">
        <v>2468</v>
      </c>
      <c r="M11" s="32"/>
    </row>
    <row r="12" spans="1:13">
      <c r="A12" t="s">
        <v>2435</v>
      </c>
      <c r="C12" s="25" t="s">
        <v>94</v>
      </c>
      <c r="D12" s="25" t="s">
        <v>2469</v>
      </c>
      <c r="E12" s="14" t="s">
        <v>2469</v>
      </c>
      <c r="F12" s="25" t="s">
        <v>2442</v>
      </c>
      <c r="G12" s="25" t="s">
        <v>1359</v>
      </c>
      <c r="H12" s="14"/>
      <c r="I12" s="14"/>
      <c r="J12" s="14"/>
      <c r="K12" s="50"/>
      <c r="L12" s="25"/>
      <c r="M12"/>
    </row>
    <row r="13" spans="1:13">
      <c r="A13" t="s">
        <v>2435</v>
      </c>
      <c r="C13" s="23" t="s">
        <v>94</v>
      </c>
      <c r="D13" s="23" t="s">
        <v>2472</v>
      </c>
      <c r="E13" s="14" t="s">
        <v>2472</v>
      </c>
      <c r="F13" s="23" t="s">
        <v>2442</v>
      </c>
      <c r="G13" s="23" t="s">
        <v>1359</v>
      </c>
      <c r="H13" s="14"/>
      <c r="I13" s="14"/>
      <c r="J13" s="14"/>
      <c r="K13" s="48"/>
      <c r="L13" s="23"/>
      <c r="M13"/>
    </row>
    <row r="14" spans="1:13" s="14" customFormat="1">
      <c r="A14" s="14" t="s">
        <v>2435</v>
      </c>
      <c r="B14" s="14" t="s">
        <v>2462</v>
      </c>
      <c r="C14" s="14" t="s">
        <v>94</v>
      </c>
      <c r="D14" s="14" t="s">
        <v>2474</v>
      </c>
      <c r="E14" s="14" t="s">
        <v>2474</v>
      </c>
      <c r="F14" s="14" t="s">
        <v>2442</v>
      </c>
      <c r="G14" s="14" t="s">
        <v>1383</v>
      </c>
      <c r="H14" s="24" t="s">
        <v>2465</v>
      </c>
      <c r="J14" s="49"/>
      <c r="K14" s="46" t="s">
        <v>2476</v>
      </c>
      <c r="M14" s="32"/>
    </row>
    <row r="15" spans="1:13" s="14" customFormat="1">
      <c r="A15" s="14" t="s">
        <v>2435</v>
      </c>
      <c r="B15" s="14" t="s">
        <v>2477</v>
      </c>
      <c r="C15" s="14" t="s">
        <v>2478</v>
      </c>
      <c r="D15" s="119" t="s">
        <v>2478</v>
      </c>
      <c r="E15" s="14" t="s">
        <v>2478</v>
      </c>
      <c r="F15" s="120" t="s">
        <v>2438</v>
      </c>
      <c r="G15" s="14" t="s">
        <v>2454</v>
      </c>
      <c r="H15" s="24"/>
      <c r="J15" s="49"/>
      <c r="K15" s="46"/>
    </row>
    <row r="16" spans="1:13" s="14" customFormat="1">
      <c r="A16" s="14" t="s">
        <v>2435</v>
      </c>
      <c r="B16" s="14" t="s">
        <v>2477</v>
      </c>
      <c r="C16" s="14" t="s">
        <v>2478</v>
      </c>
      <c r="D16" s="14" t="s">
        <v>1698</v>
      </c>
      <c r="E16" s="14" t="s">
        <v>1698</v>
      </c>
      <c r="F16" s="14" t="s">
        <v>2442</v>
      </c>
      <c r="G16" s="14" t="s">
        <v>1383</v>
      </c>
      <c r="H16" s="24"/>
      <c r="J16" s="49" t="s">
        <v>2482</v>
      </c>
      <c r="K16" s="46" t="s">
        <v>2483</v>
      </c>
      <c r="M16" s="32"/>
    </row>
    <row r="17" spans="1:13" s="14" customFormat="1">
      <c r="A17" s="14" t="s">
        <v>2435</v>
      </c>
      <c r="B17" s="14" t="s">
        <v>2477</v>
      </c>
      <c r="C17" s="14" t="s">
        <v>2478</v>
      </c>
      <c r="D17" s="14" t="s">
        <v>1352</v>
      </c>
      <c r="E17" s="14" t="s">
        <v>1352</v>
      </c>
      <c r="F17" s="14" t="s">
        <v>2442</v>
      </c>
      <c r="G17" s="14" t="s">
        <v>1383</v>
      </c>
      <c r="H17" s="24"/>
      <c r="J17" s="49"/>
      <c r="K17" s="46" t="s">
        <v>2485</v>
      </c>
      <c r="M17" s="32"/>
    </row>
    <row r="18" spans="1:13">
      <c r="A18" t="s">
        <v>2435</v>
      </c>
      <c r="C18" s="25" t="s">
        <v>435</v>
      </c>
      <c r="D18" s="123" t="s">
        <v>435</v>
      </c>
      <c r="E18" s="14" t="s">
        <v>435</v>
      </c>
      <c r="F18" s="124" t="s">
        <v>2438</v>
      </c>
      <c r="G18" s="25" t="s">
        <v>1359</v>
      </c>
      <c r="H18" s="14"/>
      <c r="J18" s="14"/>
      <c r="K18" s="50"/>
      <c r="L18" s="25"/>
      <c r="M18"/>
    </row>
    <row r="19" spans="1:13">
      <c r="A19" t="s">
        <v>2435</v>
      </c>
      <c r="C19" s="14" t="s">
        <v>435</v>
      </c>
      <c r="D19" s="14" t="s">
        <v>435</v>
      </c>
      <c r="E19" s="14" t="s">
        <v>435</v>
      </c>
      <c r="F19" s="14" t="s">
        <v>2442</v>
      </c>
      <c r="G19" s="14" t="s">
        <v>1359</v>
      </c>
      <c r="H19" s="14"/>
      <c r="I19" s="14" t="s">
        <v>2486</v>
      </c>
      <c r="J19" s="14" t="s">
        <v>2487</v>
      </c>
      <c r="K19" s="46"/>
      <c r="L19" s="14"/>
      <c r="M19"/>
    </row>
    <row r="20" spans="1:13" ht="15" customHeight="1">
      <c r="A20" t="s">
        <v>2435</v>
      </c>
      <c r="C20" s="14" t="s">
        <v>435</v>
      </c>
      <c r="D20" s="120" t="s">
        <v>2488</v>
      </c>
      <c r="E20" s="14" t="s">
        <v>2488</v>
      </c>
      <c r="F20" s="120" t="s">
        <v>2438</v>
      </c>
      <c r="G20" s="14" t="s">
        <v>1359</v>
      </c>
      <c r="H20" s="14"/>
      <c r="I20" s="14"/>
      <c r="J20" s="47" t="s">
        <v>3628</v>
      </c>
      <c r="K20" s="46"/>
      <c r="L20" s="14"/>
      <c r="M20"/>
    </row>
    <row r="21" spans="1:13">
      <c r="A21" t="s">
        <v>2435</v>
      </c>
      <c r="C21" s="14" t="s">
        <v>435</v>
      </c>
      <c r="D21" s="14" t="s">
        <v>2492</v>
      </c>
      <c r="E21" s="14" t="s">
        <v>2492</v>
      </c>
      <c r="F21" s="14" t="s">
        <v>2442</v>
      </c>
      <c r="G21" s="14" t="s">
        <v>1359</v>
      </c>
      <c r="H21" s="14"/>
      <c r="I21" s="14"/>
      <c r="J21" s="14"/>
      <c r="K21" s="46"/>
      <c r="L21" s="14"/>
      <c r="M21"/>
    </row>
    <row r="22" spans="1:13">
      <c r="A22" t="s">
        <v>2435</v>
      </c>
      <c r="C22" s="14" t="s">
        <v>435</v>
      </c>
      <c r="D22" s="14" t="s">
        <v>2488</v>
      </c>
      <c r="E22" s="14" t="s">
        <v>2488</v>
      </c>
      <c r="F22" s="14" t="s">
        <v>2442</v>
      </c>
      <c r="G22" s="14" t="s">
        <v>1359</v>
      </c>
      <c r="H22" s="14"/>
      <c r="I22" s="14" t="s">
        <v>2494</v>
      </c>
      <c r="J22" s="14"/>
      <c r="K22" s="46"/>
      <c r="L22" s="14"/>
      <c r="M22"/>
    </row>
    <row r="23" spans="1:13">
      <c r="A23" t="s">
        <v>2435</v>
      </c>
      <c r="C23" s="14" t="s">
        <v>435</v>
      </c>
      <c r="D23" s="14" t="s">
        <v>435</v>
      </c>
      <c r="E23" s="14" t="s">
        <v>435</v>
      </c>
      <c r="F23" s="14" t="s">
        <v>2442</v>
      </c>
      <c r="G23" s="14" t="s">
        <v>1359</v>
      </c>
      <c r="H23" s="14"/>
      <c r="I23" s="14" t="s">
        <v>2495</v>
      </c>
      <c r="J23" s="14"/>
      <c r="K23" s="46"/>
      <c r="L23" s="14"/>
      <c r="M23"/>
    </row>
    <row r="24" spans="1:13">
      <c r="A24" t="s">
        <v>2435</v>
      </c>
      <c r="C24" s="14" t="s">
        <v>2492</v>
      </c>
      <c r="D24" s="120" t="s">
        <v>2492</v>
      </c>
      <c r="E24" s="14" t="s">
        <v>2492</v>
      </c>
      <c r="F24" s="120" t="s">
        <v>2438</v>
      </c>
      <c r="G24" s="14" t="s">
        <v>1359</v>
      </c>
      <c r="H24" s="14"/>
      <c r="I24" s="14"/>
      <c r="J24" s="14"/>
      <c r="K24" s="46"/>
      <c r="L24" s="14"/>
      <c r="M24"/>
    </row>
    <row r="25" spans="1:13">
      <c r="A25" t="s">
        <v>2435</v>
      </c>
      <c r="C25" s="23" t="s">
        <v>2492</v>
      </c>
      <c r="D25" s="23" t="s">
        <v>2492</v>
      </c>
      <c r="E25" s="14" t="s">
        <v>2492</v>
      </c>
      <c r="F25" s="23" t="s">
        <v>2442</v>
      </c>
      <c r="G25" s="23" t="s">
        <v>1359</v>
      </c>
      <c r="H25" s="14"/>
      <c r="I25" s="51" t="s">
        <v>2496</v>
      </c>
      <c r="J25" s="14" t="s">
        <v>2497</v>
      </c>
      <c r="K25" s="48"/>
      <c r="L25" s="23"/>
      <c r="M25"/>
    </row>
    <row r="26" spans="1:13" s="14" customFormat="1">
      <c r="A26" s="14" t="s">
        <v>2435</v>
      </c>
      <c r="B26" s="14" t="s">
        <v>2498</v>
      </c>
      <c r="C26" s="14" t="s">
        <v>34</v>
      </c>
      <c r="D26" s="119" t="s">
        <v>34</v>
      </c>
      <c r="E26" s="14" t="s">
        <v>34</v>
      </c>
      <c r="F26" s="120" t="s">
        <v>2438</v>
      </c>
      <c r="G26" s="14" t="s">
        <v>2454</v>
      </c>
      <c r="H26" s="24"/>
      <c r="J26" s="49"/>
      <c r="K26" s="46"/>
    </row>
    <row r="27" spans="1:13">
      <c r="A27" t="s">
        <v>2435</v>
      </c>
      <c r="C27" s="25" t="s">
        <v>34</v>
      </c>
      <c r="D27" s="25" t="s">
        <v>150</v>
      </c>
      <c r="E27" s="14" t="s">
        <v>150</v>
      </c>
      <c r="F27" s="25" t="s">
        <v>2442</v>
      </c>
      <c r="G27" s="25" t="s">
        <v>1359</v>
      </c>
      <c r="H27" s="14"/>
      <c r="I27" s="14"/>
      <c r="J27" s="14"/>
      <c r="K27" s="50" t="s">
        <v>1364</v>
      </c>
      <c r="L27" s="25"/>
      <c r="M27"/>
    </row>
    <row r="28" spans="1:13">
      <c r="A28" t="s">
        <v>2435</v>
      </c>
      <c r="C28" s="14" t="s">
        <v>34</v>
      </c>
      <c r="D28" s="14" t="s">
        <v>152</v>
      </c>
      <c r="E28" s="14" t="s">
        <v>152</v>
      </c>
      <c r="F28" s="14" t="s">
        <v>2442</v>
      </c>
      <c r="G28" s="14" t="s">
        <v>1359</v>
      </c>
      <c r="H28" s="14"/>
      <c r="I28" s="14"/>
      <c r="J28" s="14"/>
      <c r="K28" s="46" t="s">
        <v>1369</v>
      </c>
      <c r="L28" s="14"/>
      <c r="M28"/>
    </row>
    <row r="29" spans="1:13">
      <c r="A29" t="s">
        <v>2435</v>
      </c>
      <c r="C29" s="14" t="s">
        <v>34</v>
      </c>
      <c r="D29" s="14" t="s">
        <v>80</v>
      </c>
      <c r="E29" s="14" t="s">
        <v>80</v>
      </c>
      <c r="F29" s="14" t="s">
        <v>2442</v>
      </c>
      <c r="G29" s="14" t="s">
        <v>1359</v>
      </c>
      <c r="H29" s="14"/>
      <c r="I29" s="14"/>
      <c r="J29" s="14"/>
      <c r="K29" s="46" t="s">
        <v>1374</v>
      </c>
      <c r="L29" s="14"/>
      <c r="M29"/>
    </row>
    <row r="30" spans="1:13">
      <c r="A30" t="s">
        <v>2435</v>
      </c>
      <c r="C30" s="14" t="s">
        <v>34</v>
      </c>
      <c r="D30" s="14" t="s">
        <v>156</v>
      </c>
      <c r="E30" s="14" t="s">
        <v>156</v>
      </c>
      <c r="F30" s="14" t="s">
        <v>2442</v>
      </c>
      <c r="G30" s="14" t="s">
        <v>1359</v>
      </c>
      <c r="H30" s="14"/>
      <c r="I30" s="14"/>
      <c r="J30" s="14" t="s">
        <v>2502</v>
      </c>
      <c r="K30" s="46" t="s">
        <v>1377</v>
      </c>
      <c r="L30" s="14"/>
      <c r="M30"/>
    </row>
    <row r="31" spans="1:13">
      <c r="A31" t="s">
        <v>2435</v>
      </c>
      <c r="C31" s="23" t="s">
        <v>34</v>
      </c>
      <c r="D31" s="23" t="s">
        <v>158</v>
      </c>
      <c r="E31" s="14" t="s">
        <v>158</v>
      </c>
      <c r="F31" s="23" t="s">
        <v>2442</v>
      </c>
      <c r="G31" s="23" t="s">
        <v>1359</v>
      </c>
      <c r="H31" s="14"/>
      <c r="I31" s="14"/>
      <c r="J31" s="14"/>
      <c r="K31" s="48" t="s">
        <v>1381</v>
      </c>
      <c r="L31" s="23"/>
      <c r="M31"/>
    </row>
    <row r="32" spans="1:13" s="14" customFormat="1">
      <c r="A32" s="14" t="s">
        <v>2435</v>
      </c>
      <c r="B32" s="14" t="s">
        <v>2498</v>
      </c>
      <c r="C32" s="14" t="s">
        <v>34</v>
      </c>
      <c r="D32" s="14" t="s">
        <v>160</v>
      </c>
      <c r="E32" s="14" t="s">
        <v>160</v>
      </c>
      <c r="F32" s="14" t="s">
        <v>2442</v>
      </c>
      <c r="G32" s="14" t="s">
        <v>1383</v>
      </c>
      <c r="H32" s="24" t="s">
        <v>2465</v>
      </c>
      <c r="J32" s="49"/>
      <c r="K32" s="46" t="s">
        <v>1386</v>
      </c>
      <c r="M32" s="32" t="s">
        <v>2503</v>
      </c>
    </row>
    <row r="33" spans="1:13">
      <c r="A33" t="s">
        <v>2435</v>
      </c>
      <c r="C33" s="52" t="s">
        <v>34</v>
      </c>
      <c r="D33" s="52" t="s">
        <v>474</v>
      </c>
      <c r="E33" s="14" t="s">
        <v>474</v>
      </c>
      <c r="F33" s="52" t="s">
        <v>2442</v>
      </c>
      <c r="G33" s="52" t="s">
        <v>1359</v>
      </c>
      <c r="H33" s="14"/>
      <c r="I33" s="14"/>
      <c r="J33" s="14"/>
      <c r="K33" s="52" t="s">
        <v>1392</v>
      </c>
      <c r="L33" s="52"/>
      <c r="M33"/>
    </row>
    <row r="34" spans="1:13" s="14" customFormat="1">
      <c r="A34" s="14" t="s">
        <v>2435</v>
      </c>
      <c r="B34" s="14" t="s">
        <v>2498</v>
      </c>
      <c r="C34" s="14" t="s">
        <v>34</v>
      </c>
      <c r="D34" s="14" t="s">
        <v>479</v>
      </c>
      <c r="E34" s="14" t="s">
        <v>479</v>
      </c>
      <c r="F34" s="14" t="s">
        <v>2442</v>
      </c>
      <c r="G34" s="14" t="s">
        <v>1383</v>
      </c>
      <c r="H34" s="24" t="s">
        <v>2465</v>
      </c>
      <c r="J34" s="49"/>
      <c r="K34" s="14" t="s">
        <v>1398</v>
      </c>
      <c r="M34" s="32" t="s">
        <v>2503</v>
      </c>
    </row>
    <row r="35" spans="1:13" s="14" customFormat="1">
      <c r="A35" s="14" t="s">
        <v>2435</v>
      </c>
      <c r="B35" s="14" t="s">
        <v>2498</v>
      </c>
      <c r="C35" s="14" t="s">
        <v>34</v>
      </c>
      <c r="D35" s="14" t="s">
        <v>750</v>
      </c>
      <c r="E35" s="14" t="s">
        <v>750</v>
      </c>
      <c r="F35" s="14" t="s">
        <v>2442</v>
      </c>
      <c r="G35" s="14" t="s">
        <v>1383</v>
      </c>
      <c r="H35" s="24">
        <v>5</v>
      </c>
      <c r="J35" s="49"/>
      <c r="K35" s="14" t="s">
        <v>1402</v>
      </c>
      <c r="M35" s="32" t="s">
        <v>2503</v>
      </c>
    </row>
    <row r="36" spans="1:13" s="14" customFormat="1">
      <c r="A36" s="14" t="s">
        <v>2435</v>
      </c>
      <c r="B36" s="14" t="s">
        <v>2498</v>
      </c>
      <c r="C36" s="14" t="s">
        <v>34</v>
      </c>
      <c r="D36" s="14" t="s">
        <v>2504</v>
      </c>
      <c r="E36" s="14" t="s">
        <v>2504</v>
      </c>
      <c r="F36" s="14" t="s">
        <v>2442</v>
      </c>
      <c r="G36" s="14" t="s">
        <v>1383</v>
      </c>
      <c r="H36" s="24">
        <v>6</v>
      </c>
      <c r="J36" s="49"/>
      <c r="K36" s="14" t="s">
        <v>1407</v>
      </c>
      <c r="M36" s="32" t="s">
        <v>2503</v>
      </c>
    </row>
    <row r="37" spans="1:13">
      <c r="A37" t="s">
        <v>2435</v>
      </c>
      <c r="C37" s="25" t="s">
        <v>34</v>
      </c>
      <c r="D37" s="25" t="s">
        <v>477</v>
      </c>
      <c r="E37" s="14" t="s">
        <v>477</v>
      </c>
      <c r="F37" s="25" t="s">
        <v>2442</v>
      </c>
      <c r="G37" s="25" t="s">
        <v>1359</v>
      </c>
      <c r="H37" s="14"/>
      <c r="I37" s="14"/>
      <c r="J37" s="14"/>
      <c r="K37" s="25" t="s">
        <v>1412</v>
      </c>
      <c r="L37" s="25"/>
      <c r="M37"/>
    </row>
    <row r="38" spans="1:13">
      <c r="A38" t="s">
        <v>2435</v>
      </c>
      <c r="C38" s="14" t="s">
        <v>34</v>
      </c>
      <c r="D38" s="14" t="s">
        <v>2506</v>
      </c>
      <c r="E38" s="14" t="s">
        <v>2506</v>
      </c>
      <c r="F38" s="14" t="s">
        <v>2442</v>
      </c>
      <c r="G38" s="14" t="s">
        <v>1359</v>
      </c>
      <c r="H38" s="14"/>
      <c r="I38" s="14"/>
      <c r="J38" s="14"/>
      <c r="K38" s="14" t="s">
        <v>1416</v>
      </c>
      <c r="L38" s="14"/>
      <c r="M38"/>
    </row>
    <row r="39" spans="1:13">
      <c r="A39" t="s">
        <v>2435</v>
      </c>
      <c r="C39" s="14" t="s">
        <v>34</v>
      </c>
      <c r="D39" s="14" t="s">
        <v>2508</v>
      </c>
      <c r="E39" s="14" t="s">
        <v>2508</v>
      </c>
      <c r="F39" s="14" t="s">
        <v>2442</v>
      </c>
      <c r="G39" s="14" t="s">
        <v>1359</v>
      </c>
      <c r="H39" s="14"/>
      <c r="I39" s="14"/>
      <c r="J39" s="14"/>
      <c r="K39" s="14" t="s">
        <v>2510</v>
      </c>
      <c r="L39" s="14"/>
      <c r="M39"/>
    </row>
    <row r="40" spans="1:13">
      <c r="A40" t="s">
        <v>2435</v>
      </c>
      <c r="C40" s="14" t="s">
        <v>34</v>
      </c>
      <c r="D40" s="14" t="s">
        <v>2511</v>
      </c>
      <c r="E40" s="14" t="s">
        <v>2511</v>
      </c>
      <c r="F40" s="14" t="s">
        <v>2442</v>
      </c>
      <c r="G40" s="14" t="s">
        <v>1359</v>
      </c>
      <c r="H40" s="14"/>
      <c r="I40" s="14"/>
      <c r="J40" s="14"/>
      <c r="K40" s="14" t="s">
        <v>2512</v>
      </c>
      <c r="L40" s="14"/>
      <c r="M40"/>
    </row>
    <row r="41" spans="1:13">
      <c r="A41" t="s">
        <v>2435</v>
      </c>
      <c r="C41" s="14" t="s">
        <v>34</v>
      </c>
      <c r="D41" s="14" t="s">
        <v>2513</v>
      </c>
      <c r="E41" s="14" t="s">
        <v>2513</v>
      </c>
      <c r="F41" s="14" t="s">
        <v>2442</v>
      </c>
      <c r="G41" s="14" t="s">
        <v>1359</v>
      </c>
      <c r="H41" s="14"/>
      <c r="I41" s="14"/>
      <c r="J41" s="14"/>
      <c r="K41" s="14" t="s">
        <v>1426</v>
      </c>
      <c r="L41" s="14"/>
      <c r="M41"/>
    </row>
    <row r="42" spans="1:13">
      <c r="A42" t="s">
        <v>2435</v>
      </c>
      <c r="C42" s="14" t="s">
        <v>34</v>
      </c>
      <c r="D42" s="14" t="s">
        <v>2514</v>
      </c>
      <c r="E42" s="14" t="s">
        <v>2514</v>
      </c>
      <c r="F42" s="14" t="s">
        <v>2442</v>
      </c>
      <c r="G42" s="14" t="s">
        <v>1359</v>
      </c>
      <c r="H42" s="14"/>
      <c r="I42" s="14"/>
      <c r="J42" s="14"/>
      <c r="K42" s="14" t="s">
        <v>1429</v>
      </c>
      <c r="L42" s="14"/>
      <c r="M42"/>
    </row>
    <row r="43" spans="1:13">
      <c r="A43" t="s">
        <v>2435</v>
      </c>
      <c r="C43" s="14" t="s">
        <v>34</v>
      </c>
      <c r="D43" s="14" t="s">
        <v>2516</v>
      </c>
      <c r="E43" s="14" t="s">
        <v>2516</v>
      </c>
      <c r="F43" s="14" t="s">
        <v>2442</v>
      </c>
      <c r="G43" s="14" t="s">
        <v>1359</v>
      </c>
      <c r="H43" s="14"/>
      <c r="I43" s="14"/>
      <c r="J43" s="14"/>
      <c r="K43" s="14" t="s">
        <v>1433</v>
      </c>
      <c r="L43" s="14"/>
      <c r="M43"/>
    </row>
    <row r="44" spans="1:13">
      <c r="A44" t="s">
        <v>2435</v>
      </c>
      <c r="C44" s="14" t="s">
        <v>34</v>
      </c>
      <c r="D44" s="14" t="s">
        <v>2518</v>
      </c>
      <c r="E44" s="14" t="s">
        <v>2518</v>
      </c>
      <c r="F44" s="14" t="s">
        <v>2442</v>
      </c>
      <c r="G44" s="14" t="s">
        <v>1359</v>
      </c>
      <c r="H44" s="14"/>
      <c r="I44" s="14"/>
      <c r="J44" s="14"/>
      <c r="K44" s="14" t="s">
        <v>1437</v>
      </c>
      <c r="L44" s="14"/>
      <c r="M44"/>
    </row>
    <row r="45" spans="1:13">
      <c r="A45" t="s">
        <v>2435</v>
      </c>
      <c r="C45" s="14" t="s">
        <v>34</v>
      </c>
      <c r="D45" s="14" t="s">
        <v>2520</v>
      </c>
      <c r="E45" s="14" t="s">
        <v>2520</v>
      </c>
      <c r="F45" s="14" t="s">
        <v>2442</v>
      </c>
      <c r="G45" s="14" t="s">
        <v>1359</v>
      </c>
      <c r="H45" s="14"/>
      <c r="I45" s="14"/>
      <c r="J45" s="14"/>
      <c r="K45" s="14" t="s">
        <v>1441</v>
      </c>
      <c r="L45" s="14"/>
      <c r="M45"/>
    </row>
    <row r="46" spans="1:13">
      <c r="A46" t="s">
        <v>2435</v>
      </c>
      <c r="C46" s="14" t="s">
        <v>34</v>
      </c>
      <c r="D46" s="14" t="s">
        <v>2521</v>
      </c>
      <c r="E46" s="14" t="s">
        <v>2521</v>
      </c>
      <c r="F46" s="14" t="s">
        <v>2442</v>
      </c>
      <c r="G46" s="14" t="s">
        <v>1359</v>
      </c>
      <c r="H46" s="14"/>
      <c r="I46" s="14"/>
      <c r="J46" s="14"/>
      <c r="K46" s="14" t="s">
        <v>1444</v>
      </c>
      <c r="L46" s="14"/>
      <c r="M46"/>
    </row>
    <row r="47" spans="1:13">
      <c r="A47" t="s">
        <v>2435</v>
      </c>
      <c r="C47" s="14" t="s">
        <v>34</v>
      </c>
      <c r="D47" s="14" t="s">
        <v>2103</v>
      </c>
      <c r="E47" s="14" t="s">
        <v>2103</v>
      </c>
      <c r="F47" s="14" t="s">
        <v>2442</v>
      </c>
      <c r="G47" s="14" t="s">
        <v>1359</v>
      </c>
      <c r="H47" s="14"/>
      <c r="I47" s="14"/>
      <c r="J47" s="14"/>
      <c r="K47" s="14" t="s">
        <v>2524</v>
      </c>
      <c r="L47" s="14"/>
      <c r="M47"/>
    </row>
    <row r="48" spans="1:13">
      <c r="A48" t="s">
        <v>2435</v>
      </c>
      <c r="C48" s="23" t="s">
        <v>34</v>
      </c>
      <c r="D48" s="23" t="s">
        <v>2525</v>
      </c>
      <c r="E48" s="14" t="s">
        <v>2525</v>
      </c>
      <c r="F48" s="23" t="s">
        <v>2442</v>
      </c>
      <c r="G48" s="23" t="s">
        <v>1359</v>
      </c>
      <c r="H48" s="14"/>
      <c r="I48" s="14"/>
      <c r="J48" s="14"/>
      <c r="K48" s="23" t="s">
        <v>2526</v>
      </c>
      <c r="L48" s="23"/>
      <c r="M48"/>
    </row>
    <row r="49" spans="1:13" s="14" customFormat="1">
      <c r="A49" s="14" t="s">
        <v>2435</v>
      </c>
      <c r="B49" s="14" t="s">
        <v>2498</v>
      </c>
      <c r="C49" s="14" t="s">
        <v>34</v>
      </c>
      <c r="D49" s="14" t="s">
        <v>2527</v>
      </c>
      <c r="E49" s="14" t="s">
        <v>2527</v>
      </c>
      <c r="F49" s="14" t="s">
        <v>2442</v>
      </c>
      <c r="G49" s="14" t="s">
        <v>1383</v>
      </c>
      <c r="H49" s="24">
        <v>3</v>
      </c>
      <c r="J49" s="49"/>
      <c r="K49" s="14" t="s">
        <v>2528</v>
      </c>
      <c r="M49" s="32" t="s">
        <v>2503</v>
      </c>
    </row>
    <row r="50" spans="1:13">
      <c r="A50" t="s">
        <v>2435</v>
      </c>
      <c r="C50" s="25" t="s">
        <v>34</v>
      </c>
      <c r="D50" s="25" t="s">
        <v>271</v>
      </c>
      <c r="E50" s="14" t="s">
        <v>271</v>
      </c>
      <c r="F50" s="25" t="s">
        <v>2442</v>
      </c>
      <c r="G50" s="25" t="s">
        <v>1359</v>
      </c>
      <c r="H50" s="14"/>
      <c r="I50" s="14"/>
      <c r="J50" s="14"/>
      <c r="K50" s="50" t="s">
        <v>287</v>
      </c>
      <c r="L50" s="25"/>
      <c r="M50"/>
    </row>
    <row r="51" spans="1:13">
      <c r="A51" t="s">
        <v>2435</v>
      </c>
      <c r="C51" s="14" t="s">
        <v>34</v>
      </c>
      <c r="D51" s="14" t="s">
        <v>1679</v>
      </c>
      <c r="E51" s="14" t="s">
        <v>1679</v>
      </c>
      <c r="F51" s="14" t="s">
        <v>2442</v>
      </c>
      <c r="G51" s="14" t="s">
        <v>1359</v>
      </c>
      <c r="H51" s="14"/>
      <c r="I51" s="14"/>
      <c r="J51" s="14"/>
      <c r="K51" s="46" t="s">
        <v>1459</v>
      </c>
      <c r="L51" s="14"/>
      <c r="M51"/>
    </row>
    <row r="52" spans="1:13">
      <c r="A52" t="s">
        <v>2435</v>
      </c>
      <c r="C52" s="14" t="s">
        <v>34</v>
      </c>
      <c r="D52" s="14" t="s">
        <v>1681</v>
      </c>
      <c r="E52" s="14" t="s">
        <v>1681</v>
      </c>
      <c r="F52" s="14" t="s">
        <v>2442</v>
      </c>
      <c r="G52" s="14" t="s">
        <v>1359</v>
      </c>
      <c r="H52" s="14"/>
      <c r="I52" s="14"/>
      <c r="J52" s="14"/>
      <c r="K52" s="46" t="s">
        <v>1463</v>
      </c>
      <c r="L52" s="14"/>
      <c r="M52"/>
    </row>
    <row r="53" spans="1:13">
      <c r="A53" t="s">
        <v>2435</v>
      </c>
      <c r="C53" s="14" t="s">
        <v>34</v>
      </c>
      <c r="D53" s="14" t="s">
        <v>783</v>
      </c>
      <c r="E53" s="14" t="s">
        <v>783</v>
      </c>
      <c r="F53" s="14" t="s">
        <v>2442</v>
      </c>
      <c r="G53" s="14" t="s">
        <v>1359</v>
      </c>
      <c r="H53" s="14"/>
      <c r="I53" s="14"/>
      <c r="J53" s="14"/>
      <c r="K53" s="46" t="s">
        <v>1467</v>
      </c>
      <c r="L53" s="14"/>
      <c r="M53"/>
    </row>
    <row r="54" spans="1:13">
      <c r="A54" t="s">
        <v>2435</v>
      </c>
      <c r="C54" s="14" t="s">
        <v>34</v>
      </c>
      <c r="D54" s="14" t="s">
        <v>1684</v>
      </c>
      <c r="E54" s="14" t="s">
        <v>1684</v>
      </c>
      <c r="F54" s="14" t="s">
        <v>2442</v>
      </c>
      <c r="G54" s="14" t="s">
        <v>1359</v>
      </c>
      <c r="H54" s="14"/>
      <c r="I54" s="14"/>
      <c r="J54" s="14"/>
      <c r="K54" s="46" t="s">
        <v>1470</v>
      </c>
      <c r="L54" s="14"/>
      <c r="M54"/>
    </row>
    <row r="55" spans="1:13">
      <c r="A55" t="s">
        <v>2435</v>
      </c>
      <c r="C55" s="14" t="s">
        <v>34</v>
      </c>
      <c r="D55" s="14" t="s">
        <v>2531</v>
      </c>
      <c r="E55" s="14" t="s">
        <v>2531</v>
      </c>
      <c r="F55" s="14" t="s">
        <v>2442</v>
      </c>
      <c r="G55" s="14" t="s">
        <v>1359</v>
      </c>
      <c r="H55" s="14"/>
      <c r="I55" s="14"/>
      <c r="J55" s="14"/>
      <c r="K55" s="46" t="s">
        <v>1473</v>
      </c>
      <c r="L55" s="14"/>
      <c r="M55"/>
    </row>
    <row r="56" spans="1:13">
      <c r="A56" t="s">
        <v>2435</v>
      </c>
      <c r="C56" s="14" t="s">
        <v>34</v>
      </c>
      <c r="D56" s="14" t="s">
        <v>2533</v>
      </c>
      <c r="E56" s="14" t="s">
        <v>2533</v>
      </c>
      <c r="F56" s="14" t="s">
        <v>2442</v>
      </c>
      <c r="G56" s="14" t="s">
        <v>1359</v>
      </c>
      <c r="H56" s="14"/>
      <c r="I56" s="14"/>
      <c r="J56" s="14"/>
      <c r="K56" s="46" t="s">
        <v>1476</v>
      </c>
      <c r="L56" s="14"/>
      <c r="M56"/>
    </row>
    <row r="57" spans="1:13">
      <c r="A57" t="s">
        <v>2435</v>
      </c>
      <c r="C57" s="14" t="s">
        <v>34</v>
      </c>
      <c r="D57" s="14" t="s">
        <v>2535</v>
      </c>
      <c r="E57" s="14" t="s">
        <v>2535</v>
      </c>
      <c r="F57" s="14" t="s">
        <v>2442</v>
      </c>
      <c r="G57" s="14" t="s">
        <v>1359</v>
      </c>
      <c r="H57" s="14"/>
      <c r="I57" s="14"/>
      <c r="J57" s="14"/>
      <c r="K57" s="46" t="s">
        <v>1479</v>
      </c>
      <c r="L57" s="14"/>
      <c r="M57"/>
    </row>
    <row r="58" spans="1:13">
      <c r="A58" t="s">
        <v>2435</v>
      </c>
      <c r="C58" s="14" t="s">
        <v>34</v>
      </c>
      <c r="D58" s="14" t="s">
        <v>2537</v>
      </c>
      <c r="E58" s="14" t="s">
        <v>2537</v>
      </c>
      <c r="F58" s="14" t="s">
        <v>2442</v>
      </c>
      <c r="G58" s="14" t="s">
        <v>1359</v>
      </c>
      <c r="H58" s="14"/>
      <c r="I58" s="14"/>
      <c r="J58" s="14"/>
      <c r="K58" s="46" t="s">
        <v>2539</v>
      </c>
      <c r="L58" s="14"/>
      <c r="M58"/>
    </row>
    <row r="59" spans="1:13">
      <c r="A59" t="s">
        <v>2435</v>
      </c>
      <c r="C59" s="14" t="s">
        <v>34</v>
      </c>
      <c r="D59" s="14" t="s">
        <v>800</v>
      </c>
      <c r="E59" s="14" t="s">
        <v>800</v>
      </c>
      <c r="F59" s="14" t="s">
        <v>2442</v>
      </c>
      <c r="G59" s="14" t="s">
        <v>1359</v>
      </c>
      <c r="H59" s="14"/>
      <c r="I59" s="14"/>
      <c r="J59" s="14"/>
      <c r="K59" s="46" t="s">
        <v>1486</v>
      </c>
      <c r="L59" s="14"/>
      <c r="M59"/>
    </row>
    <row r="60" spans="1:13">
      <c r="A60" t="s">
        <v>2435</v>
      </c>
      <c r="C60" s="14" t="s">
        <v>34</v>
      </c>
      <c r="D60" s="14" t="s">
        <v>1793</v>
      </c>
      <c r="E60" s="14" t="s">
        <v>1793</v>
      </c>
      <c r="F60" s="14" t="s">
        <v>2442</v>
      </c>
      <c r="G60" s="14" t="s">
        <v>1359</v>
      </c>
      <c r="H60" s="14"/>
      <c r="I60" s="14"/>
      <c r="J60" s="14" t="s">
        <v>2540</v>
      </c>
      <c r="K60" s="46" t="s">
        <v>1489</v>
      </c>
      <c r="L60" s="14"/>
      <c r="M60"/>
    </row>
    <row r="61" spans="1:13">
      <c r="A61" t="s">
        <v>2435</v>
      </c>
      <c r="C61" s="23" t="s">
        <v>34</v>
      </c>
      <c r="D61" s="23" t="s">
        <v>1795</v>
      </c>
      <c r="E61" s="14" t="s">
        <v>1795</v>
      </c>
      <c r="F61" s="23" t="s">
        <v>2442</v>
      </c>
      <c r="G61" s="23" t="s">
        <v>1359</v>
      </c>
      <c r="H61" s="14"/>
      <c r="I61" s="14"/>
      <c r="J61" s="14"/>
      <c r="K61" s="48" t="s">
        <v>1493</v>
      </c>
      <c r="L61" s="23"/>
      <c r="M61"/>
    </row>
    <row r="62" spans="1:13" s="14" customFormat="1">
      <c r="A62" s="14" t="s">
        <v>2435</v>
      </c>
      <c r="B62" s="14" t="s">
        <v>2498</v>
      </c>
      <c r="C62" s="14" t="s">
        <v>34</v>
      </c>
      <c r="D62" s="14" t="s">
        <v>2541</v>
      </c>
      <c r="E62" s="14" t="s">
        <v>2541</v>
      </c>
      <c r="F62" s="14" t="s">
        <v>2442</v>
      </c>
      <c r="G62" s="14" t="s">
        <v>1383</v>
      </c>
      <c r="H62" s="24" t="s">
        <v>2465</v>
      </c>
      <c r="J62" s="49"/>
      <c r="K62" s="14" t="s">
        <v>2543</v>
      </c>
      <c r="M62" s="32" t="s">
        <v>2503</v>
      </c>
    </row>
    <row r="63" spans="1:13" s="14" customFormat="1">
      <c r="A63" s="14" t="s">
        <v>2435</v>
      </c>
      <c r="B63" s="14" t="s">
        <v>2498</v>
      </c>
      <c r="C63" s="14" t="s">
        <v>34</v>
      </c>
      <c r="D63" s="14" t="s">
        <v>2544</v>
      </c>
      <c r="E63" s="14" t="s">
        <v>2544</v>
      </c>
      <c r="F63" s="14" t="s">
        <v>2442</v>
      </c>
      <c r="G63" s="14" t="s">
        <v>1383</v>
      </c>
      <c r="H63" s="24">
        <v>4</v>
      </c>
      <c r="J63" s="49"/>
      <c r="K63" s="14" t="s">
        <v>2546</v>
      </c>
      <c r="M63" s="32" t="s">
        <v>2503</v>
      </c>
    </row>
    <row r="64" spans="1:13">
      <c r="A64" t="s">
        <v>2435</v>
      </c>
      <c r="C64" s="25" t="s">
        <v>34</v>
      </c>
      <c r="D64" s="25" t="s">
        <v>2547</v>
      </c>
      <c r="E64" s="14" t="s">
        <v>2547</v>
      </c>
      <c r="F64" s="25" t="s">
        <v>2442</v>
      </c>
      <c r="G64" s="25" t="s">
        <v>1359</v>
      </c>
      <c r="H64" s="14"/>
      <c r="I64" s="14"/>
      <c r="J64" s="14"/>
      <c r="K64" s="25" t="s">
        <v>1503</v>
      </c>
      <c r="L64" s="25"/>
      <c r="M64"/>
    </row>
    <row r="65" spans="1:13">
      <c r="A65" t="s">
        <v>2435</v>
      </c>
      <c r="C65" s="14" t="s">
        <v>34</v>
      </c>
      <c r="D65" s="14" t="s">
        <v>2549</v>
      </c>
      <c r="E65" s="14" t="s">
        <v>2549</v>
      </c>
      <c r="F65" s="14" t="s">
        <v>2442</v>
      </c>
      <c r="G65" s="14" t="s">
        <v>1359</v>
      </c>
      <c r="H65" s="14"/>
      <c r="I65" s="14"/>
      <c r="J65" s="14"/>
      <c r="K65" s="14" t="s">
        <v>1507</v>
      </c>
      <c r="L65" s="14"/>
      <c r="M65"/>
    </row>
    <row r="66" spans="1:13">
      <c r="A66" t="s">
        <v>2435</v>
      </c>
      <c r="C66" s="14" t="s">
        <v>34</v>
      </c>
      <c r="D66" s="14" t="s">
        <v>2551</v>
      </c>
      <c r="E66" s="14" t="s">
        <v>2551</v>
      </c>
      <c r="F66" s="14" t="s">
        <v>2442</v>
      </c>
      <c r="G66" s="14" t="s">
        <v>1359</v>
      </c>
      <c r="H66" s="14"/>
      <c r="I66" s="14"/>
      <c r="J66" s="14"/>
      <c r="K66" s="14" t="s">
        <v>1510</v>
      </c>
      <c r="L66" s="14"/>
      <c r="M66"/>
    </row>
    <row r="67" spans="1:13">
      <c r="A67" t="s">
        <v>2435</v>
      </c>
      <c r="C67" s="14" t="s">
        <v>34</v>
      </c>
      <c r="D67" s="14" t="s">
        <v>2553</v>
      </c>
      <c r="E67" s="14" t="s">
        <v>2553</v>
      </c>
      <c r="F67" s="14" t="s">
        <v>2442</v>
      </c>
      <c r="G67" s="14" t="s">
        <v>1359</v>
      </c>
      <c r="H67" s="14"/>
      <c r="I67" s="14"/>
      <c r="J67" s="14"/>
      <c r="K67" s="14" t="s">
        <v>1513</v>
      </c>
      <c r="L67" s="14"/>
      <c r="M67"/>
    </row>
    <row r="68" spans="1:13">
      <c r="A68" t="s">
        <v>2435</v>
      </c>
      <c r="C68" s="14" t="s">
        <v>34</v>
      </c>
      <c r="D68" s="14" t="s">
        <v>2555</v>
      </c>
      <c r="E68" s="14" t="s">
        <v>2555</v>
      </c>
      <c r="F68" s="14" t="s">
        <v>2442</v>
      </c>
      <c r="G68" s="14" t="s">
        <v>1359</v>
      </c>
      <c r="H68" s="14"/>
      <c r="I68" s="14"/>
      <c r="J68" s="14"/>
      <c r="K68" s="14" t="s">
        <v>1517</v>
      </c>
      <c r="L68" s="14"/>
      <c r="M68"/>
    </row>
    <row r="69" spans="1:13">
      <c r="A69" t="s">
        <v>2435</v>
      </c>
      <c r="C69" s="14" t="s">
        <v>34</v>
      </c>
      <c r="D69" s="14" t="s">
        <v>2557</v>
      </c>
      <c r="E69" s="14" t="s">
        <v>2557</v>
      </c>
      <c r="F69" s="14" t="s">
        <v>2442</v>
      </c>
      <c r="G69" s="14" t="s">
        <v>1359</v>
      </c>
      <c r="H69" s="14"/>
      <c r="I69" s="14"/>
      <c r="J69" s="14"/>
      <c r="K69" s="14" t="s">
        <v>2559</v>
      </c>
      <c r="L69" s="14"/>
      <c r="M69"/>
    </row>
    <row r="70" spans="1:13">
      <c r="A70" t="s">
        <v>2435</v>
      </c>
      <c r="C70" s="14" t="s">
        <v>34</v>
      </c>
      <c r="D70" s="14" t="s">
        <v>1655</v>
      </c>
      <c r="E70" s="14" t="s">
        <v>1655</v>
      </c>
      <c r="F70" s="14" t="s">
        <v>2442</v>
      </c>
      <c r="G70" s="14" t="s">
        <v>1359</v>
      </c>
      <c r="H70" s="14"/>
      <c r="I70" s="14"/>
      <c r="J70" s="14"/>
      <c r="K70" s="14" t="s">
        <v>1523</v>
      </c>
      <c r="L70" s="14"/>
      <c r="M70"/>
    </row>
    <row r="71" spans="1:13">
      <c r="A71" t="s">
        <v>2435</v>
      </c>
      <c r="C71" s="14" t="s">
        <v>34</v>
      </c>
      <c r="D71" s="14" t="s">
        <v>2560</v>
      </c>
      <c r="E71" s="14" t="s">
        <v>2560</v>
      </c>
      <c r="F71" s="14" t="s">
        <v>2442</v>
      </c>
      <c r="G71" s="14" t="s">
        <v>1359</v>
      </c>
      <c r="H71" s="14"/>
      <c r="I71" s="14"/>
      <c r="J71" s="14"/>
      <c r="K71" s="14" t="s">
        <v>1486</v>
      </c>
      <c r="L71" s="14"/>
      <c r="M71"/>
    </row>
    <row r="72" spans="1:13">
      <c r="A72" t="s">
        <v>2435</v>
      </c>
      <c r="C72" s="14" t="s">
        <v>34</v>
      </c>
      <c r="D72" s="14" t="s">
        <v>2562</v>
      </c>
      <c r="E72" s="14" t="s">
        <v>2562</v>
      </c>
      <c r="F72" s="14" t="s">
        <v>2442</v>
      </c>
      <c r="G72" s="14" t="s">
        <v>1359</v>
      </c>
      <c r="H72" s="14"/>
      <c r="I72" s="14"/>
      <c r="J72" s="14"/>
      <c r="K72" s="14" t="s">
        <v>2564</v>
      </c>
      <c r="L72" s="14"/>
      <c r="M72"/>
    </row>
    <row r="73" spans="1:13">
      <c r="A73" t="s">
        <v>2435</v>
      </c>
      <c r="C73" s="14" t="s">
        <v>34</v>
      </c>
      <c r="D73" s="14" t="s">
        <v>2565</v>
      </c>
      <c r="E73" s="14" t="s">
        <v>2565</v>
      </c>
      <c r="F73" s="14" t="s">
        <v>2442</v>
      </c>
      <c r="G73" s="14" t="s">
        <v>1359</v>
      </c>
      <c r="H73" s="14"/>
      <c r="I73" s="14"/>
      <c r="J73" s="14"/>
      <c r="K73" s="14" t="s">
        <v>2567</v>
      </c>
      <c r="L73" s="14"/>
      <c r="M73"/>
    </row>
    <row r="74" spans="1:13">
      <c r="A74" t="s">
        <v>2435</v>
      </c>
      <c r="C74" s="14" t="s">
        <v>34</v>
      </c>
      <c r="D74" s="14" t="s">
        <v>1533</v>
      </c>
      <c r="E74" s="14" t="s">
        <v>1533</v>
      </c>
      <c r="F74" s="14" t="s">
        <v>2442</v>
      </c>
      <c r="G74" s="14" t="s">
        <v>1359</v>
      </c>
      <c r="H74" s="14"/>
      <c r="I74" s="14"/>
      <c r="J74" s="14"/>
      <c r="K74" s="32"/>
      <c r="L74" s="14"/>
      <c r="M74"/>
    </row>
    <row r="75" spans="1:13">
      <c r="A75" t="s">
        <v>2435</v>
      </c>
      <c r="C75" s="14" t="s">
        <v>34</v>
      </c>
      <c r="D75" s="14" t="s">
        <v>1536</v>
      </c>
      <c r="E75" s="14" t="s">
        <v>1536</v>
      </c>
      <c r="F75" s="14" t="s">
        <v>2442</v>
      </c>
      <c r="G75" s="14" t="s">
        <v>1359</v>
      </c>
      <c r="H75" s="14"/>
      <c r="I75" s="14"/>
      <c r="J75" s="14"/>
      <c r="K75" s="32"/>
      <c r="L75" s="14"/>
      <c r="M75"/>
    </row>
    <row r="76" spans="1:13">
      <c r="A76" t="s">
        <v>2435</v>
      </c>
      <c r="C76" s="14" t="s">
        <v>34</v>
      </c>
      <c r="D76" s="14" t="s">
        <v>1539</v>
      </c>
      <c r="E76" s="14" t="s">
        <v>1539</v>
      </c>
      <c r="F76" s="14" t="s">
        <v>2442</v>
      </c>
      <c r="G76" s="14" t="s">
        <v>1359</v>
      </c>
      <c r="H76" s="14"/>
      <c r="I76" s="14"/>
      <c r="J76" s="14"/>
      <c r="K76" s="32"/>
      <c r="L76" s="14"/>
      <c r="M76"/>
    </row>
    <row r="77" spans="1:13">
      <c r="A77" t="s">
        <v>2435</v>
      </c>
      <c r="C77" s="14" t="s">
        <v>34</v>
      </c>
      <c r="D77" s="14" t="s">
        <v>1542</v>
      </c>
      <c r="E77" s="14" t="s">
        <v>1542</v>
      </c>
      <c r="F77" s="14" t="s">
        <v>2442</v>
      </c>
      <c r="G77" s="14" t="s">
        <v>1359</v>
      </c>
      <c r="H77" s="14"/>
      <c r="I77" s="14"/>
      <c r="J77" s="14"/>
      <c r="K77" s="32"/>
      <c r="L77" s="14"/>
      <c r="M77"/>
    </row>
    <row r="78" spans="1:13">
      <c r="A78" t="s">
        <v>2435</v>
      </c>
      <c r="C78" s="14" t="s">
        <v>34</v>
      </c>
      <c r="D78" s="14" t="s">
        <v>1545</v>
      </c>
      <c r="E78" s="14" t="s">
        <v>1545</v>
      </c>
      <c r="F78" s="14" t="s">
        <v>2442</v>
      </c>
      <c r="G78" s="14" t="s">
        <v>1359</v>
      </c>
      <c r="H78" s="14"/>
      <c r="I78" s="14"/>
      <c r="J78" s="14"/>
      <c r="K78" s="32"/>
      <c r="L78" s="14"/>
      <c r="M78"/>
    </row>
    <row r="79" spans="1:13">
      <c r="A79" t="s">
        <v>2435</v>
      </c>
      <c r="C79" s="14" t="s">
        <v>34</v>
      </c>
      <c r="D79" s="14" t="s">
        <v>1548</v>
      </c>
      <c r="E79" s="14" t="s">
        <v>1548</v>
      </c>
      <c r="F79" s="14" t="s">
        <v>2442</v>
      </c>
      <c r="G79" s="14" t="s">
        <v>1359</v>
      </c>
      <c r="H79" s="14"/>
      <c r="I79" s="14"/>
      <c r="J79" s="14"/>
      <c r="K79" s="32"/>
      <c r="L79" s="14"/>
      <c r="M79"/>
    </row>
    <row r="80" spans="1:13">
      <c r="A80" t="s">
        <v>2435</v>
      </c>
      <c r="C80" s="14" t="s">
        <v>34</v>
      </c>
      <c r="D80" s="14" t="s">
        <v>1551</v>
      </c>
      <c r="E80" s="14" t="s">
        <v>1551</v>
      </c>
      <c r="F80" s="14" t="s">
        <v>2442</v>
      </c>
      <c r="G80" s="14" t="s">
        <v>1359</v>
      </c>
      <c r="H80" s="14"/>
      <c r="I80" s="14"/>
      <c r="J80" s="14"/>
      <c r="K80" s="32"/>
      <c r="L80" s="14"/>
      <c r="M80"/>
    </row>
    <row r="81" spans="1:13">
      <c r="A81" t="s">
        <v>2435</v>
      </c>
      <c r="C81" s="14" t="s">
        <v>34</v>
      </c>
      <c r="D81" s="14" t="s">
        <v>1554</v>
      </c>
      <c r="E81" s="14" t="s">
        <v>1554</v>
      </c>
      <c r="F81" s="14" t="s">
        <v>2442</v>
      </c>
      <c r="G81" s="14" t="s">
        <v>1359</v>
      </c>
      <c r="H81" s="14"/>
      <c r="I81" s="14"/>
      <c r="J81" s="14"/>
      <c r="K81" s="32"/>
      <c r="L81" s="14"/>
      <c r="M81"/>
    </row>
    <row r="82" spans="1:13">
      <c r="A82" t="s">
        <v>2435</v>
      </c>
      <c r="C82" s="14" t="s">
        <v>34</v>
      </c>
      <c r="D82" s="14" t="s">
        <v>1557</v>
      </c>
      <c r="E82" s="14" t="s">
        <v>1557</v>
      </c>
      <c r="F82" s="14" t="s">
        <v>2442</v>
      </c>
      <c r="G82" s="14" t="s">
        <v>1359</v>
      </c>
      <c r="H82" s="14"/>
      <c r="I82" s="14"/>
      <c r="J82" s="14"/>
      <c r="K82" s="32"/>
      <c r="L82" s="14"/>
      <c r="M82"/>
    </row>
    <row r="83" spans="1:13">
      <c r="A83" t="s">
        <v>2435</v>
      </c>
      <c r="C83" s="14" t="s">
        <v>34</v>
      </c>
      <c r="D83" s="14" t="s">
        <v>1560</v>
      </c>
      <c r="E83" s="14" t="s">
        <v>1560</v>
      </c>
      <c r="F83" s="14" t="s">
        <v>2442</v>
      </c>
      <c r="G83" s="14" t="s">
        <v>1359</v>
      </c>
      <c r="H83" s="14"/>
      <c r="I83" s="14"/>
      <c r="J83" s="14"/>
      <c r="K83" s="32"/>
      <c r="L83" s="14"/>
      <c r="M83"/>
    </row>
    <row r="84" spans="1:13">
      <c r="A84" t="s">
        <v>2435</v>
      </c>
      <c r="C84" s="14" t="s">
        <v>34</v>
      </c>
      <c r="D84" s="14" t="s">
        <v>1563</v>
      </c>
      <c r="E84" s="14" t="s">
        <v>1563</v>
      </c>
      <c r="F84" s="14" t="s">
        <v>2442</v>
      </c>
      <c r="G84" s="14" t="s">
        <v>1359</v>
      </c>
      <c r="H84" s="14"/>
      <c r="I84" s="14"/>
      <c r="J84" s="14"/>
      <c r="K84" s="32"/>
      <c r="L84" s="14"/>
      <c r="M84"/>
    </row>
    <row r="85" spans="1:13">
      <c r="A85" t="s">
        <v>2435</v>
      </c>
      <c r="C85" s="14" t="s">
        <v>34</v>
      </c>
      <c r="D85" s="14" t="s">
        <v>1566</v>
      </c>
      <c r="E85" s="14" t="s">
        <v>1566</v>
      </c>
      <c r="F85" s="14" t="s">
        <v>2442</v>
      </c>
      <c r="G85" s="14" t="s">
        <v>1359</v>
      </c>
      <c r="H85" s="14"/>
      <c r="I85" s="14"/>
      <c r="J85" s="14"/>
      <c r="K85" s="32"/>
      <c r="L85" s="14"/>
      <c r="M85"/>
    </row>
    <row r="86" spans="1:13">
      <c r="A86" t="s">
        <v>2435</v>
      </c>
      <c r="C86" s="14" t="s">
        <v>34</v>
      </c>
      <c r="D86" s="14" t="s">
        <v>1569</v>
      </c>
      <c r="E86" s="14" t="s">
        <v>1569</v>
      </c>
      <c r="F86" s="14" t="s">
        <v>2442</v>
      </c>
      <c r="G86" s="14" t="s">
        <v>1359</v>
      </c>
      <c r="H86" s="14"/>
      <c r="I86" s="14"/>
      <c r="J86" s="14"/>
      <c r="K86" s="32"/>
      <c r="L86" s="14"/>
      <c r="M86"/>
    </row>
    <row r="87" spans="1:13">
      <c r="A87" t="s">
        <v>2435</v>
      </c>
      <c r="C87" s="14" t="s">
        <v>34</v>
      </c>
      <c r="D87" s="14" t="s">
        <v>1572</v>
      </c>
      <c r="E87" s="14" t="s">
        <v>1572</v>
      </c>
      <c r="F87" s="14" t="s">
        <v>2442</v>
      </c>
      <c r="G87" s="14" t="s">
        <v>1359</v>
      </c>
      <c r="H87" s="14"/>
      <c r="I87" s="14"/>
      <c r="J87" s="14"/>
      <c r="K87" s="32"/>
      <c r="L87" s="14"/>
      <c r="M87"/>
    </row>
    <row r="88" spans="1:13">
      <c r="A88" t="s">
        <v>2435</v>
      </c>
      <c r="C88" s="14" t="s">
        <v>34</v>
      </c>
      <c r="D88" s="14" t="s">
        <v>1575</v>
      </c>
      <c r="E88" s="14" t="s">
        <v>1575</v>
      </c>
      <c r="F88" s="14" t="s">
        <v>2442</v>
      </c>
      <c r="G88" s="14" t="s">
        <v>1359</v>
      </c>
      <c r="H88" s="14"/>
      <c r="I88" s="14"/>
      <c r="J88" s="14"/>
      <c r="K88" s="32"/>
      <c r="L88" s="14"/>
      <c r="M88"/>
    </row>
    <row r="89" spans="1:13">
      <c r="A89" t="s">
        <v>2435</v>
      </c>
      <c r="C89" s="14" t="s">
        <v>34</v>
      </c>
      <c r="D89" s="14" t="s">
        <v>1578</v>
      </c>
      <c r="E89" s="14" t="s">
        <v>1578</v>
      </c>
      <c r="F89" s="14" t="s">
        <v>2442</v>
      </c>
      <c r="G89" s="14" t="s">
        <v>1359</v>
      </c>
      <c r="H89" s="14"/>
      <c r="I89" s="14"/>
      <c r="J89" s="14"/>
      <c r="K89" s="32"/>
      <c r="L89" s="14"/>
      <c r="M89"/>
    </row>
    <row r="90" spans="1:13">
      <c r="A90" t="s">
        <v>2435</v>
      </c>
      <c r="C90" s="14" t="s">
        <v>34</v>
      </c>
      <c r="D90" s="14" t="s">
        <v>1581</v>
      </c>
      <c r="E90" s="14" t="s">
        <v>1581</v>
      </c>
      <c r="F90" s="14" t="s">
        <v>2442</v>
      </c>
      <c r="G90" s="14" t="s">
        <v>1359</v>
      </c>
      <c r="H90" s="14"/>
      <c r="I90" s="14"/>
      <c r="J90" s="14"/>
      <c r="K90" s="32"/>
      <c r="L90" s="14"/>
      <c r="M90"/>
    </row>
    <row r="91" spans="1:13">
      <c r="A91" t="s">
        <v>2435</v>
      </c>
      <c r="C91" s="14" t="s">
        <v>34</v>
      </c>
      <c r="D91" s="14" t="s">
        <v>1584</v>
      </c>
      <c r="E91" s="14" t="s">
        <v>1584</v>
      </c>
      <c r="F91" s="14" t="s">
        <v>2442</v>
      </c>
      <c r="G91" s="14" t="s">
        <v>1359</v>
      </c>
      <c r="H91" s="14"/>
      <c r="I91" s="14"/>
      <c r="J91" s="14"/>
      <c r="K91" s="32"/>
      <c r="L91" s="14"/>
      <c r="M91"/>
    </row>
    <row r="92" spans="1:13">
      <c r="A92" t="s">
        <v>2435</v>
      </c>
      <c r="C92" s="14" t="s">
        <v>34</v>
      </c>
      <c r="D92" s="14" t="s">
        <v>1587</v>
      </c>
      <c r="E92" s="14" t="s">
        <v>1587</v>
      </c>
      <c r="F92" s="14" t="s">
        <v>2442</v>
      </c>
      <c r="G92" s="14" t="s">
        <v>1359</v>
      </c>
      <c r="H92" s="14"/>
      <c r="I92" s="14"/>
      <c r="J92" s="14"/>
      <c r="K92" s="32"/>
      <c r="L92" s="14"/>
      <c r="M92"/>
    </row>
    <row r="93" spans="1:13">
      <c r="A93" t="s">
        <v>2435</v>
      </c>
      <c r="C93" s="14" t="s">
        <v>34</v>
      </c>
      <c r="D93" s="14" t="s">
        <v>1590</v>
      </c>
      <c r="E93" s="14" t="s">
        <v>1590</v>
      </c>
      <c r="F93" s="14" t="s">
        <v>2442</v>
      </c>
      <c r="G93" s="14" t="s">
        <v>1359</v>
      </c>
      <c r="H93" s="14"/>
      <c r="I93" s="14"/>
      <c r="J93" s="14"/>
      <c r="K93" s="32"/>
      <c r="L93" s="14"/>
      <c r="M93"/>
    </row>
    <row r="94" spans="1:13">
      <c r="A94" t="s">
        <v>2435</v>
      </c>
      <c r="C94" s="14" t="s">
        <v>34</v>
      </c>
      <c r="D94" s="14" t="s">
        <v>1593</v>
      </c>
      <c r="E94" s="14" t="s">
        <v>1593</v>
      </c>
      <c r="F94" s="14" t="s">
        <v>2442</v>
      </c>
      <c r="G94" s="14" t="s">
        <v>1359</v>
      </c>
      <c r="H94" s="14"/>
      <c r="I94" s="14"/>
      <c r="J94" s="14"/>
      <c r="K94" s="32"/>
      <c r="L94" s="14"/>
      <c r="M94"/>
    </row>
    <row r="95" spans="1:13">
      <c r="A95" t="s">
        <v>2435</v>
      </c>
      <c r="C95" s="14" t="s">
        <v>34</v>
      </c>
      <c r="D95" s="14" t="s">
        <v>1596</v>
      </c>
      <c r="E95" s="14" t="s">
        <v>1596</v>
      </c>
      <c r="F95" s="14" t="s">
        <v>2442</v>
      </c>
      <c r="G95" s="14" t="s">
        <v>1359</v>
      </c>
      <c r="H95" s="14"/>
      <c r="I95" s="14"/>
      <c r="J95" s="14"/>
      <c r="K95" s="32"/>
      <c r="L95" s="14"/>
      <c r="M95"/>
    </row>
    <row r="96" spans="1:13">
      <c r="A96" t="s">
        <v>2435</v>
      </c>
      <c r="C96" s="14" t="s">
        <v>34</v>
      </c>
      <c r="D96" s="14" t="s">
        <v>1599</v>
      </c>
      <c r="E96" s="14" t="s">
        <v>1599</v>
      </c>
      <c r="F96" s="14" t="s">
        <v>2442</v>
      </c>
      <c r="G96" s="14" t="s">
        <v>1359</v>
      </c>
      <c r="H96" s="14"/>
      <c r="I96" s="14"/>
      <c r="J96" s="14"/>
      <c r="K96" s="32"/>
      <c r="L96" s="14"/>
      <c r="M96"/>
    </row>
    <row r="97" spans="1:13">
      <c r="A97" t="s">
        <v>2435</v>
      </c>
      <c r="C97" s="14" t="s">
        <v>34</v>
      </c>
      <c r="D97" s="14" t="s">
        <v>1602</v>
      </c>
      <c r="E97" s="14" t="s">
        <v>1602</v>
      </c>
      <c r="F97" s="14" t="s">
        <v>2442</v>
      </c>
      <c r="G97" s="14" t="s">
        <v>1359</v>
      </c>
      <c r="H97" s="14"/>
      <c r="I97" s="14"/>
      <c r="J97" s="14"/>
      <c r="K97" s="32"/>
      <c r="L97" s="14"/>
      <c r="M97"/>
    </row>
    <row r="98" spans="1:13">
      <c r="A98" t="s">
        <v>2435</v>
      </c>
      <c r="C98" s="23" t="s">
        <v>34</v>
      </c>
      <c r="D98" s="23" t="s">
        <v>371</v>
      </c>
      <c r="E98" s="14" t="s">
        <v>371</v>
      </c>
      <c r="F98" s="23" t="s">
        <v>2442</v>
      </c>
      <c r="G98" s="23" t="s">
        <v>1359</v>
      </c>
      <c r="H98" s="14"/>
      <c r="I98" s="14"/>
      <c r="J98" s="14"/>
      <c r="K98" s="53"/>
      <c r="L98" s="23"/>
      <c r="M98"/>
    </row>
    <row r="99" spans="1:13" s="14" customFormat="1">
      <c r="A99" s="14" t="s">
        <v>2435</v>
      </c>
      <c r="B99" s="14" t="s">
        <v>2498</v>
      </c>
      <c r="C99" s="14" t="s">
        <v>34</v>
      </c>
      <c r="D99" s="14" t="s">
        <v>77</v>
      </c>
      <c r="E99" s="14" t="s">
        <v>77</v>
      </c>
      <c r="F99" s="14" t="s">
        <v>2442</v>
      </c>
      <c r="G99" s="14" t="s">
        <v>1383</v>
      </c>
      <c r="H99" s="24"/>
      <c r="J99" s="49"/>
      <c r="K99" s="14" t="s">
        <v>1731</v>
      </c>
      <c r="M99" s="32" t="s">
        <v>2503</v>
      </c>
    </row>
    <row r="100" spans="1:13">
      <c r="A100" t="s">
        <v>2435</v>
      </c>
      <c r="C100" s="25" t="s">
        <v>34</v>
      </c>
      <c r="D100" s="25" t="s">
        <v>2592</v>
      </c>
      <c r="E100" s="14" t="s">
        <v>2592</v>
      </c>
      <c r="F100" s="25" t="s">
        <v>2442</v>
      </c>
      <c r="G100" s="25" t="s">
        <v>1359</v>
      </c>
      <c r="H100" s="14"/>
      <c r="I100" s="14"/>
      <c r="J100" s="14"/>
      <c r="K100" s="25" t="s">
        <v>1610</v>
      </c>
      <c r="L100" s="25"/>
      <c r="M100"/>
    </row>
    <row r="101" spans="1:13">
      <c r="A101" t="s">
        <v>2435</v>
      </c>
      <c r="C101" s="14" t="s">
        <v>34</v>
      </c>
      <c r="D101" s="14" t="s">
        <v>2594</v>
      </c>
      <c r="E101" s="14" t="s">
        <v>2594</v>
      </c>
      <c r="F101" s="14" t="s">
        <v>2442</v>
      </c>
      <c r="G101" s="14" t="s">
        <v>1359</v>
      </c>
      <c r="H101" s="14"/>
      <c r="I101" s="14"/>
      <c r="J101" s="14"/>
      <c r="K101" s="32"/>
      <c r="L101" s="14"/>
      <c r="M101"/>
    </row>
    <row r="102" spans="1:13">
      <c r="A102" t="s">
        <v>2435</v>
      </c>
      <c r="C102" s="14" t="s">
        <v>34</v>
      </c>
      <c r="D102" s="14" t="s">
        <v>2597</v>
      </c>
      <c r="E102" s="14" t="s">
        <v>2597</v>
      </c>
      <c r="F102" s="14" t="s">
        <v>2442</v>
      </c>
      <c r="G102" s="14" t="s">
        <v>1359</v>
      </c>
      <c r="H102" s="14"/>
      <c r="I102" s="14"/>
      <c r="J102" s="14"/>
      <c r="K102" s="14" t="s">
        <v>1616</v>
      </c>
      <c r="L102" s="14"/>
      <c r="M102"/>
    </row>
    <row r="103" spans="1:13">
      <c r="A103" t="s">
        <v>2435</v>
      </c>
      <c r="C103" s="14" t="s">
        <v>34</v>
      </c>
      <c r="D103" s="14" t="s">
        <v>75</v>
      </c>
      <c r="E103" s="14" t="s">
        <v>75</v>
      </c>
      <c r="F103" s="14" t="s">
        <v>2442</v>
      </c>
      <c r="G103" s="14" t="s">
        <v>1359</v>
      </c>
      <c r="H103" s="14"/>
      <c r="I103" s="14"/>
      <c r="J103" s="14"/>
      <c r="K103" s="32"/>
      <c r="L103" s="14"/>
      <c r="M103"/>
    </row>
    <row r="104" spans="1:13">
      <c r="A104" t="s">
        <v>2435</v>
      </c>
      <c r="C104" s="14" t="s">
        <v>34</v>
      </c>
      <c r="D104" s="14" t="s">
        <v>2599</v>
      </c>
      <c r="E104" s="14" t="s">
        <v>2599</v>
      </c>
      <c r="F104" s="14" t="s">
        <v>2442</v>
      </c>
      <c r="G104" s="14" t="s">
        <v>1359</v>
      </c>
      <c r="H104" s="14"/>
      <c r="I104" s="14"/>
      <c r="J104" s="14"/>
      <c r="K104" s="14" t="s">
        <v>1623</v>
      </c>
      <c r="L104" s="14"/>
      <c r="M104"/>
    </row>
    <row r="105" spans="1:13">
      <c r="A105" t="s">
        <v>2435</v>
      </c>
      <c r="C105" s="14" t="s">
        <v>34</v>
      </c>
      <c r="D105" s="14" t="s">
        <v>1625</v>
      </c>
      <c r="E105" s="14" t="s">
        <v>1625</v>
      </c>
      <c r="F105" s="14" t="s">
        <v>2442</v>
      </c>
      <c r="G105" s="14" t="s">
        <v>1359</v>
      </c>
      <c r="H105" s="14"/>
      <c r="I105" s="14"/>
      <c r="J105" s="14"/>
      <c r="K105" s="14" t="s">
        <v>1627</v>
      </c>
      <c r="L105" s="14"/>
      <c r="M105"/>
    </row>
    <row r="106" spans="1:13">
      <c r="A106" t="s">
        <v>2435</v>
      </c>
      <c r="C106" s="14" t="s">
        <v>34</v>
      </c>
      <c r="D106" s="14" t="s">
        <v>1629</v>
      </c>
      <c r="E106" s="14" t="s">
        <v>1629</v>
      </c>
      <c r="F106" s="14" t="s">
        <v>2442</v>
      </c>
      <c r="G106" s="14" t="s">
        <v>1359</v>
      </c>
      <c r="H106" s="14"/>
      <c r="I106" s="14"/>
      <c r="J106" s="14"/>
      <c r="K106" s="14" t="s">
        <v>1630</v>
      </c>
      <c r="L106" s="14"/>
      <c r="M106"/>
    </row>
    <row r="107" spans="1:13">
      <c r="A107" t="s">
        <v>2435</v>
      </c>
      <c r="C107" s="23" t="s">
        <v>34</v>
      </c>
      <c r="D107" s="23" t="s">
        <v>2601</v>
      </c>
      <c r="E107" s="14" t="s">
        <v>2601</v>
      </c>
      <c r="F107" s="23" t="s">
        <v>2602</v>
      </c>
      <c r="G107" s="23" t="s">
        <v>1359</v>
      </c>
      <c r="H107" s="14"/>
      <c r="I107" s="14"/>
      <c r="J107" s="14"/>
      <c r="K107" s="23"/>
      <c r="L107" s="23"/>
      <c r="M107"/>
    </row>
    <row r="108" spans="1:13" s="14" customFormat="1">
      <c r="A108" s="14" t="s">
        <v>2435</v>
      </c>
      <c r="B108" s="14" t="s">
        <v>2605</v>
      </c>
      <c r="C108" s="14" t="s">
        <v>1650</v>
      </c>
      <c r="D108" s="119" t="s">
        <v>1650</v>
      </c>
      <c r="E108" s="14" t="s">
        <v>1650</v>
      </c>
      <c r="F108" s="120" t="s">
        <v>2438</v>
      </c>
      <c r="G108" s="14" t="s">
        <v>2454</v>
      </c>
      <c r="H108" s="24"/>
      <c r="J108" s="49"/>
    </row>
    <row r="109" spans="1:13">
      <c r="A109" t="s">
        <v>2435</v>
      </c>
      <c r="C109" s="25" t="s">
        <v>1650</v>
      </c>
      <c r="D109" s="25" t="s">
        <v>2609</v>
      </c>
      <c r="E109" s="14" t="s">
        <v>2609</v>
      </c>
      <c r="F109" s="25" t="s">
        <v>2442</v>
      </c>
      <c r="G109" s="25" t="s">
        <v>1359</v>
      </c>
      <c r="H109" s="14"/>
      <c r="I109" s="14"/>
      <c r="J109" s="14"/>
      <c r="K109" s="25" t="s">
        <v>1651</v>
      </c>
      <c r="L109" s="25"/>
      <c r="M109"/>
    </row>
    <row r="110" spans="1:13">
      <c r="A110" t="s">
        <v>2435</v>
      </c>
      <c r="C110" s="23" t="s">
        <v>1650</v>
      </c>
      <c r="D110" s="23" t="s">
        <v>429</v>
      </c>
      <c r="E110" s="14" t="s">
        <v>429</v>
      </c>
      <c r="F110" s="23" t="s">
        <v>2442</v>
      </c>
      <c r="G110" s="23" t="s">
        <v>1359</v>
      </c>
      <c r="H110" s="14"/>
      <c r="I110" s="14"/>
      <c r="J110" s="14"/>
      <c r="K110" s="23" t="s">
        <v>269</v>
      </c>
      <c r="L110" s="23"/>
      <c r="M110"/>
    </row>
    <row r="111" spans="1:13" s="14" customFormat="1">
      <c r="A111" s="14" t="s">
        <v>2435</v>
      </c>
      <c r="B111" s="14" t="s">
        <v>2605</v>
      </c>
      <c r="C111" s="14" t="s">
        <v>1650</v>
      </c>
      <c r="D111" s="14" t="s">
        <v>744</v>
      </c>
      <c r="E111" s="14" t="s">
        <v>744</v>
      </c>
      <c r="F111" s="14" t="s">
        <v>2442</v>
      </c>
      <c r="G111" s="14" t="s">
        <v>1383</v>
      </c>
      <c r="H111" s="24"/>
      <c r="I111" s="14" t="s">
        <v>2610</v>
      </c>
      <c r="J111" s="49"/>
      <c r="K111" s="14" t="s">
        <v>1653</v>
      </c>
      <c r="M111" s="32" t="s">
        <v>2503</v>
      </c>
    </row>
    <row r="112" spans="1:13">
      <c r="A112" t="s">
        <v>2435</v>
      </c>
      <c r="C112" s="25" t="s">
        <v>1650</v>
      </c>
      <c r="D112" s="25" t="s">
        <v>1655</v>
      </c>
      <c r="E112" s="14" t="s">
        <v>1655</v>
      </c>
      <c r="F112" s="25" t="s">
        <v>2442</v>
      </c>
      <c r="G112" s="25" t="s">
        <v>1359</v>
      </c>
      <c r="H112" s="14"/>
      <c r="I112" s="14"/>
      <c r="J112" s="14"/>
      <c r="K112" s="25" t="s">
        <v>1656</v>
      </c>
      <c r="L112" s="25"/>
      <c r="M112"/>
    </row>
    <row r="113" spans="1:13">
      <c r="A113" t="s">
        <v>2435</v>
      </c>
      <c r="C113" s="14" t="s">
        <v>1650</v>
      </c>
      <c r="D113" s="14" t="s">
        <v>479</v>
      </c>
      <c r="E113" s="14" t="s">
        <v>479</v>
      </c>
      <c r="F113" s="14" t="s">
        <v>2442</v>
      </c>
      <c r="G113" s="14" t="s">
        <v>1359</v>
      </c>
      <c r="H113" s="14"/>
      <c r="I113" s="14"/>
      <c r="J113" s="14"/>
      <c r="K113" s="14"/>
      <c r="L113" s="14"/>
      <c r="M113"/>
    </row>
    <row r="114" spans="1:13">
      <c r="A114" t="s">
        <v>2435</v>
      </c>
      <c r="C114" s="14" t="s">
        <v>1650</v>
      </c>
      <c r="D114" s="14" t="s">
        <v>1660</v>
      </c>
      <c r="E114" s="14" t="s">
        <v>1660</v>
      </c>
      <c r="F114" s="14" t="s">
        <v>2442</v>
      </c>
      <c r="G114" s="14" t="s">
        <v>1359</v>
      </c>
      <c r="H114" s="14"/>
      <c r="I114" s="14"/>
      <c r="J114" s="14"/>
      <c r="K114" s="14" t="s">
        <v>2611</v>
      </c>
      <c r="L114" s="14"/>
      <c r="M114"/>
    </row>
    <row r="115" spans="1:13">
      <c r="A115" t="s">
        <v>2435</v>
      </c>
      <c r="C115" s="14" t="s">
        <v>1650</v>
      </c>
      <c r="D115" s="14" t="s">
        <v>1663</v>
      </c>
      <c r="E115" s="14" t="s">
        <v>1663</v>
      </c>
      <c r="F115" s="14" t="s">
        <v>2442</v>
      </c>
      <c r="G115" s="14" t="s">
        <v>1359</v>
      </c>
      <c r="H115" s="14"/>
      <c r="I115" s="14"/>
      <c r="J115" s="14"/>
      <c r="K115" s="14" t="s">
        <v>2612</v>
      </c>
      <c r="L115" s="14"/>
      <c r="M115"/>
    </row>
    <row r="116" spans="1:13">
      <c r="A116" t="s">
        <v>2435</v>
      </c>
      <c r="C116" s="14" t="s">
        <v>1650</v>
      </c>
      <c r="D116" s="14" t="s">
        <v>1666</v>
      </c>
      <c r="E116" s="14" t="s">
        <v>1666</v>
      </c>
      <c r="F116" s="14" t="s">
        <v>2442</v>
      </c>
      <c r="G116" s="14" t="s">
        <v>1359</v>
      </c>
      <c r="H116" s="14"/>
      <c r="I116" s="14"/>
      <c r="J116" s="14"/>
      <c r="K116" s="14" t="s">
        <v>2613</v>
      </c>
      <c r="L116" s="14"/>
      <c r="M116"/>
    </row>
    <row r="117" spans="1:13">
      <c r="A117" t="s">
        <v>2435</v>
      </c>
      <c r="C117" s="14" t="s">
        <v>1650</v>
      </c>
      <c r="D117" s="14" t="s">
        <v>1669</v>
      </c>
      <c r="E117" s="14" t="s">
        <v>1669</v>
      </c>
      <c r="F117" s="14" t="s">
        <v>2442</v>
      </c>
      <c r="G117" s="14" t="s">
        <v>1359</v>
      </c>
      <c r="H117" s="14"/>
      <c r="I117" s="14"/>
      <c r="J117" s="14"/>
      <c r="K117" s="14" t="s">
        <v>283</v>
      </c>
      <c r="L117" s="14"/>
      <c r="M117"/>
    </row>
    <row r="118" spans="1:13">
      <c r="A118" t="s">
        <v>2435</v>
      </c>
      <c r="C118" s="14" t="s">
        <v>1650</v>
      </c>
      <c r="D118" s="14" t="s">
        <v>1671</v>
      </c>
      <c r="E118" s="14" t="s">
        <v>1671</v>
      </c>
      <c r="F118" s="14" t="s">
        <v>2442</v>
      </c>
      <c r="G118" s="14" t="s">
        <v>1359</v>
      </c>
      <c r="H118" s="14"/>
      <c r="I118" s="14"/>
      <c r="J118" s="14"/>
      <c r="K118" s="14" t="s">
        <v>1672</v>
      </c>
      <c r="L118" s="14"/>
      <c r="M118"/>
    </row>
    <row r="119" spans="1:13">
      <c r="A119" t="s">
        <v>2435</v>
      </c>
      <c r="C119" s="14" t="s">
        <v>1650</v>
      </c>
      <c r="D119" s="14" t="s">
        <v>1674</v>
      </c>
      <c r="E119" s="14" t="s">
        <v>1674</v>
      </c>
      <c r="F119" s="14" t="s">
        <v>2442</v>
      </c>
      <c r="G119" s="14" t="s">
        <v>1359</v>
      </c>
      <c r="H119" s="14"/>
      <c r="I119" s="14"/>
      <c r="J119" s="14"/>
      <c r="K119" s="14" t="s">
        <v>1675</v>
      </c>
      <c r="L119" s="14"/>
      <c r="M119"/>
    </row>
    <row r="120" spans="1:13">
      <c r="A120" t="s">
        <v>2435</v>
      </c>
      <c r="C120" s="14" t="s">
        <v>1650</v>
      </c>
      <c r="D120" s="14" t="s">
        <v>435</v>
      </c>
      <c r="E120" s="14" t="s">
        <v>435</v>
      </c>
      <c r="F120" s="14" t="s">
        <v>2442</v>
      </c>
      <c r="G120" s="14" t="s">
        <v>1359</v>
      </c>
      <c r="H120" s="14"/>
      <c r="I120" s="14"/>
      <c r="J120" s="14"/>
      <c r="K120" s="14" t="s">
        <v>2615</v>
      </c>
      <c r="L120" s="14"/>
      <c r="M120"/>
    </row>
    <row r="121" spans="1:13">
      <c r="A121" t="s">
        <v>2435</v>
      </c>
      <c r="C121" s="14" t="s">
        <v>1650</v>
      </c>
      <c r="D121" s="14" t="s">
        <v>426</v>
      </c>
      <c r="E121" s="14" t="s">
        <v>426</v>
      </c>
      <c r="F121" s="14" t="s">
        <v>2442</v>
      </c>
      <c r="G121" s="14" t="s">
        <v>1359</v>
      </c>
      <c r="H121" s="14"/>
      <c r="I121" s="14"/>
      <c r="J121" s="14"/>
      <c r="K121" s="14" t="s">
        <v>1678</v>
      </c>
      <c r="L121" s="14"/>
      <c r="M121"/>
    </row>
    <row r="122" spans="1:13">
      <c r="A122" t="s">
        <v>2435</v>
      </c>
      <c r="C122" s="14" t="s">
        <v>1650</v>
      </c>
      <c r="D122" s="14" t="s">
        <v>1679</v>
      </c>
      <c r="E122" s="14" t="s">
        <v>1679</v>
      </c>
      <c r="F122" s="14" t="s">
        <v>2442</v>
      </c>
      <c r="G122" s="14" t="s">
        <v>1359</v>
      </c>
      <c r="H122" s="14"/>
      <c r="I122" s="14"/>
      <c r="J122" s="14"/>
      <c r="K122" s="14" t="s">
        <v>1680</v>
      </c>
      <c r="L122" s="14"/>
      <c r="M122"/>
    </row>
    <row r="123" spans="1:13">
      <c r="A123" t="s">
        <v>2435</v>
      </c>
      <c r="C123" s="14" t="s">
        <v>1650</v>
      </c>
      <c r="D123" s="14" t="s">
        <v>1681</v>
      </c>
      <c r="E123" s="14" t="s">
        <v>1681</v>
      </c>
      <c r="F123" s="14" t="s">
        <v>2442</v>
      </c>
      <c r="G123" s="14" t="s">
        <v>1359</v>
      </c>
      <c r="H123" s="14"/>
      <c r="I123" s="14"/>
      <c r="J123" s="14"/>
      <c r="K123" s="14" t="s">
        <v>1682</v>
      </c>
      <c r="L123" s="14"/>
      <c r="M123"/>
    </row>
    <row r="124" spans="1:13">
      <c r="A124" t="s">
        <v>2435</v>
      </c>
      <c r="C124" s="14" t="s">
        <v>1650</v>
      </c>
      <c r="D124" s="14" t="s">
        <v>783</v>
      </c>
      <c r="E124" s="14" t="s">
        <v>783</v>
      </c>
      <c r="F124" s="14" t="s">
        <v>2442</v>
      </c>
      <c r="G124" s="14" t="s">
        <v>1359</v>
      </c>
      <c r="H124" s="14"/>
      <c r="I124" s="14"/>
      <c r="J124" s="14"/>
      <c r="K124" s="14" t="s">
        <v>1683</v>
      </c>
      <c r="L124" s="14"/>
      <c r="M124"/>
    </row>
    <row r="125" spans="1:13">
      <c r="A125" t="s">
        <v>2435</v>
      </c>
      <c r="C125" s="23" t="s">
        <v>1650</v>
      </c>
      <c r="D125" s="23" t="s">
        <v>1684</v>
      </c>
      <c r="E125" s="14" t="s">
        <v>1684</v>
      </c>
      <c r="F125" s="23" t="s">
        <v>2442</v>
      </c>
      <c r="G125" s="23" t="s">
        <v>1359</v>
      </c>
      <c r="H125" s="14"/>
      <c r="I125" s="14"/>
      <c r="J125" s="14"/>
      <c r="K125" s="23" t="s">
        <v>1685</v>
      </c>
      <c r="L125" s="23"/>
      <c r="M125"/>
    </row>
    <row r="126" spans="1:13" s="14" customFormat="1">
      <c r="A126" s="14" t="s">
        <v>2435</v>
      </c>
      <c r="B126" s="14" t="s">
        <v>2605</v>
      </c>
      <c r="C126" s="14" t="s">
        <v>1650</v>
      </c>
      <c r="D126" s="14" t="s">
        <v>1686</v>
      </c>
      <c r="E126" s="14" t="s">
        <v>1686</v>
      </c>
      <c r="F126" s="14" t="s">
        <v>2442</v>
      </c>
      <c r="G126" s="14" t="s">
        <v>1383</v>
      </c>
      <c r="H126" s="24"/>
      <c r="J126" s="49"/>
      <c r="K126" s="14" t="s">
        <v>263</v>
      </c>
      <c r="M126" s="32" t="s">
        <v>2503</v>
      </c>
    </row>
    <row r="127" spans="1:13">
      <c r="A127" t="s">
        <v>2435</v>
      </c>
      <c r="C127" s="25" t="s">
        <v>1650</v>
      </c>
      <c r="D127" s="25" t="s">
        <v>466</v>
      </c>
      <c r="E127" s="14" t="s">
        <v>466</v>
      </c>
      <c r="F127" s="25" t="s">
        <v>2442</v>
      </c>
      <c r="G127" s="25" t="s">
        <v>1359</v>
      </c>
      <c r="H127" s="14"/>
      <c r="I127" s="14"/>
      <c r="J127" s="14"/>
      <c r="K127" s="25" t="s">
        <v>265</v>
      </c>
      <c r="L127" s="25"/>
      <c r="M127"/>
    </row>
    <row r="128" spans="1:13">
      <c r="A128" t="s">
        <v>2435</v>
      </c>
      <c r="C128" s="14" t="s">
        <v>1650</v>
      </c>
      <c r="D128" s="14" t="s">
        <v>428</v>
      </c>
      <c r="E128" s="14" t="s">
        <v>428</v>
      </c>
      <c r="F128" s="14" t="s">
        <v>2442</v>
      </c>
      <c r="G128" s="14" t="s">
        <v>1359</v>
      </c>
      <c r="H128" s="14"/>
      <c r="I128" s="14"/>
      <c r="J128" s="14"/>
      <c r="K128" s="14"/>
      <c r="L128" s="14"/>
      <c r="M128"/>
    </row>
    <row r="129" spans="1:13">
      <c r="A129" t="s">
        <v>2435</v>
      </c>
      <c r="C129" s="14" t="s">
        <v>1650</v>
      </c>
      <c r="D129" s="14" t="s">
        <v>800</v>
      </c>
      <c r="E129" s="14" t="s">
        <v>800</v>
      </c>
      <c r="F129" s="14" t="s">
        <v>2442</v>
      </c>
      <c r="G129" s="14" t="s">
        <v>1359</v>
      </c>
      <c r="H129" s="14"/>
      <c r="I129" s="14"/>
      <c r="J129" s="14"/>
      <c r="K129" s="14" t="s">
        <v>1691</v>
      </c>
      <c r="L129" s="14"/>
      <c r="M129"/>
    </row>
    <row r="130" spans="1:13">
      <c r="A130" t="s">
        <v>2435</v>
      </c>
      <c r="C130" s="23" t="s">
        <v>1650</v>
      </c>
      <c r="D130" s="23" t="s">
        <v>1692</v>
      </c>
      <c r="E130" s="14" t="s">
        <v>1692</v>
      </c>
      <c r="F130" s="23" t="s">
        <v>2442</v>
      </c>
      <c r="G130" s="23" t="s">
        <v>1359</v>
      </c>
      <c r="H130" s="14"/>
      <c r="I130" s="14"/>
      <c r="J130" s="14"/>
      <c r="K130" s="23" t="s">
        <v>2616</v>
      </c>
      <c r="L130" s="23"/>
      <c r="M130"/>
    </row>
    <row r="131" spans="1:13" s="14" customFormat="1">
      <c r="A131" s="14" t="s">
        <v>2435</v>
      </c>
      <c r="B131" s="14" t="s">
        <v>2605</v>
      </c>
      <c r="C131" s="14" t="s">
        <v>1650</v>
      </c>
      <c r="D131" s="14" t="s">
        <v>1695</v>
      </c>
      <c r="E131" s="14" t="s">
        <v>1695</v>
      </c>
      <c r="F131" s="14" t="s">
        <v>2442</v>
      </c>
      <c r="G131" s="14" t="s">
        <v>1383</v>
      </c>
      <c r="H131" s="24"/>
      <c r="J131" s="49"/>
      <c r="K131" s="14" t="s">
        <v>2617</v>
      </c>
      <c r="M131" s="32" t="s">
        <v>2503</v>
      </c>
    </row>
    <row r="132" spans="1:13">
      <c r="A132" t="s">
        <v>2435</v>
      </c>
      <c r="C132" s="25" t="s">
        <v>1650</v>
      </c>
      <c r="D132" s="25" t="s">
        <v>1698</v>
      </c>
      <c r="E132" s="14" t="s">
        <v>1698</v>
      </c>
      <c r="F132" s="25" t="s">
        <v>2442</v>
      </c>
      <c r="G132" s="25" t="s">
        <v>1359</v>
      </c>
      <c r="H132" s="14"/>
      <c r="I132" s="14"/>
      <c r="J132" s="14"/>
      <c r="K132" s="25" t="s">
        <v>1699</v>
      </c>
      <c r="L132" s="25"/>
      <c r="M132"/>
    </row>
    <row r="133" spans="1:13">
      <c r="A133" t="s">
        <v>2435</v>
      </c>
      <c r="C133" s="14" t="s">
        <v>1650</v>
      </c>
      <c r="D133" s="14" t="s">
        <v>1701</v>
      </c>
      <c r="E133" s="14" t="s">
        <v>1701</v>
      </c>
      <c r="F133" s="14" t="s">
        <v>2442</v>
      </c>
      <c r="G133" s="14" t="s">
        <v>1359</v>
      </c>
      <c r="H133" s="14"/>
      <c r="I133" s="14"/>
      <c r="J133" s="14"/>
      <c r="K133" s="14" t="s">
        <v>1702</v>
      </c>
      <c r="L133" s="14"/>
      <c r="M133"/>
    </row>
    <row r="134" spans="1:13">
      <c r="A134" t="s">
        <v>2435</v>
      </c>
      <c r="C134" s="14" t="s">
        <v>1650</v>
      </c>
      <c r="D134" s="14" t="s">
        <v>1704</v>
      </c>
      <c r="E134" s="14" t="s">
        <v>1704</v>
      </c>
      <c r="F134" s="14" t="s">
        <v>2442</v>
      </c>
      <c r="G134" s="14" t="s">
        <v>1359</v>
      </c>
      <c r="H134" s="14"/>
      <c r="I134" s="14"/>
      <c r="J134" s="14"/>
      <c r="K134" s="14" t="s">
        <v>2620</v>
      </c>
      <c r="L134" s="14"/>
      <c r="M134"/>
    </row>
    <row r="135" spans="1:13">
      <c r="A135" t="s">
        <v>2435</v>
      </c>
      <c r="C135" s="14" t="s">
        <v>1650</v>
      </c>
      <c r="D135" s="14" t="s">
        <v>1707</v>
      </c>
      <c r="E135" s="14" t="s">
        <v>1707</v>
      </c>
      <c r="F135" s="14" t="s">
        <v>2442</v>
      </c>
      <c r="G135" s="14" t="s">
        <v>1359</v>
      </c>
      <c r="H135" s="14"/>
      <c r="I135" s="14"/>
      <c r="J135" s="14"/>
      <c r="K135" s="14" t="s">
        <v>1708</v>
      </c>
      <c r="L135" s="14"/>
      <c r="M135"/>
    </row>
    <row r="136" spans="1:13">
      <c r="A136" t="s">
        <v>2435</v>
      </c>
      <c r="C136" s="14" t="s">
        <v>1650</v>
      </c>
      <c r="D136" s="14" t="s">
        <v>1710</v>
      </c>
      <c r="E136" s="14" t="s">
        <v>1710</v>
      </c>
      <c r="F136" s="14" t="s">
        <v>2442</v>
      </c>
      <c r="G136" s="14" t="s">
        <v>1359</v>
      </c>
      <c r="H136" s="14"/>
      <c r="I136" s="14"/>
      <c r="J136" s="14"/>
      <c r="K136" s="14" t="s">
        <v>1712</v>
      </c>
      <c r="L136" s="14"/>
      <c r="M136"/>
    </row>
    <row r="137" spans="1:13">
      <c r="A137" t="s">
        <v>2435</v>
      </c>
      <c r="C137" s="14" t="s">
        <v>1650</v>
      </c>
      <c r="D137" s="14" t="s">
        <v>198</v>
      </c>
      <c r="E137" s="14" t="s">
        <v>198</v>
      </c>
      <c r="F137" s="14" t="s">
        <v>2442</v>
      </c>
      <c r="G137" s="14" t="s">
        <v>1359</v>
      </c>
      <c r="H137" s="14"/>
      <c r="I137" s="14"/>
      <c r="J137" s="14"/>
      <c r="K137" s="14" t="s">
        <v>1714</v>
      </c>
      <c r="L137" s="14"/>
      <c r="M137"/>
    </row>
    <row r="138" spans="1:13">
      <c r="A138" t="s">
        <v>2435</v>
      </c>
      <c r="C138" s="14" t="s">
        <v>1650</v>
      </c>
      <c r="D138" s="14" t="s">
        <v>1715</v>
      </c>
      <c r="E138" s="14" t="s">
        <v>1715</v>
      </c>
      <c r="F138" s="14" t="s">
        <v>2442</v>
      </c>
      <c r="G138" s="14" t="s">
        <v>1359</v>
      </c>
      <c r="H138" s="14"/>
      <c r="I138" s="14"/>
      <c r="J138" s="14"/>
      <c r="K138" s="14" t="s">
        <v>1716</v>
      </c>
      <c r="L138" s="14"/>
      <c r="M138"/>
    </row>
    <row r="139" spans="1:13">
      <c r="A139" t="s">
        <v>2435</v>
      </c>
      <c r="C139" s="14" t="s">
        <v>1650</v>
      </c>
      <c r="D139" s="14" t="s">
        <v>1718</v>
      </c>
      <c r="E139" s="14" t="s">
        <v>1718</v>
      </c>
      <c r="F139" s="14" t="s">
        <v>2442</v>
      </c>
      <c r="G139" s="14" t="s">
        <v>1359</v>
      </c>
      <c r="H139" s="14"/>
      <c r="I139" s="14"/>
      <c r="J139" s="14"/>
      <c r="K139" s="14" t="s">
        <v>1719</v>
      </c>
      <c r="L139" s="14"/>
      <c r="M139"/>
    </row>
    <row r="140" spans="1:13">
      <c r="A140" t="s">
        <v>2435</v>
      </c>
      <c r="C140" s="14" t="s">
        <v>1650</v>
      </c>
      <c r="D140" s="14" t="s">
        <v>1721</v>
      </c>
      <c r="E140" s="14" t="s">
        <v>1721</v>
      </c>
      <c r="F140" s="14" t="s">
        <v>2442</v>
      </c>
      <c r="G140" s="14" t="s">
        <v>1359</v>
      </c>
      <c r="H140" s="14"/>
      <c r="I140" s="14"/>
      <c r="J140" s="14"/>
      <c r="K140" s="14" t="s">
        <v>1722</v>
      </c>
      <c r="L140" s="14"/>
      <c r="M140"/>
    </row>
    <row r="141" spans="1:13">
      <c r="A141" t="s">
        <v>2435</v>
      </c>
      <c r="C141" s="14" t="s">
        <v>1650</v>
      </c>
      <c r="D141" s="14" t="s">
        <v>1724</v>
      </c>
      <c r="E141" s="14" t="s">
        <v>1724</v>
      </c>
      <c r="F141" s="14" t="s">
        <v>2442</v>
      </c>
      <c r="G141" s="14" t="s">
        <v>1359</v>
      </c>
      <c r="H141" s="14"/>
      <c r="I141" s="14"/>
      <c r="J141" s="14"/>
      <c r="K141" s="14" t="s">
        <v>1725</v>
      </c>
      <c r="L141" s="14"/>
      <c r="M141"/>
    </row>
    <row r="142" spans="1:13">
      <c r="A142" t="s">
        <v>2435</v>
      </c>
      <c r="C142" s="14" t="s">
        <v>1650</v>
      </c>
      <c r="D142" s="14" t="s">
        <v>371</v>
      </c>
      <c r="E142" s="14" t="s">
        <v>371</v>
      </c>
      <c r="F142" s="14" t="s">
        <v>2442</v>
      </c>
      <c r="G142" s="14" t="s">
        <v>1359</v>
      </c>
      <c r="H142" s="14"/>
      <c r="I142" s="14"/>
      <c r="J142" s="14"/>
      <c r="K142" s="14"/>
      <c r="L142" s="14"/>
      <c r="M142"/>
    </row>
    <row r="143" spans="1:13">
      <c r="A143" t="s">
        <v>2435</v>
      </c>
      <c r="C143" s="14" t="s">
        <v>1650</v>
      </c>
      <c r="D143" s="14" t="s">
        <v>77</v>
      </c>
      <c r="E143" s="14" t="s">
        <v>77</v>
      </c>
      <c r="F143" s="14" t="s">
        <v>2442</v>
      </c>
      <c r="G143" s="14" t="s">
        <v>1359</v>
      </c>
      <c r="H143" s="14"/>
      <c r="I143" s="14"/>
      <c r="J143" s="14"/>
      <c r="K143" s="14" t="s">
        <v>1731</v>
      </c>
      <c r="L143" s="14"/>
      <c r="M143"/>
    </row>
    <row r="144" spans="1:13">
      <c r="A144" t="s">
        <v>2435</v>
      </c>
      <c r="C144" s="14" t="s">
        <v>1650</v>
      </c>
      <c r="D144" s="14" t="s">
        <v>317</v>
      </c>
      <c r="E144" s="14" t="s">
        <v>317</v>
      </c>
      <c r="F144" s="14" t="s">
        <v>2442</v>
      </c>
      <c r="G144" s="14" t="s">
        <v>1359</v>
      </c>
      <c r="H144" s="14"/>
      <c r="I144" s="14"/>
      <c r="J144" s="14"/>
      <c r="K144" s="14" t="s">
        <v>2624</v>
      </c>
      <c r="L144" s="14"/>
      <c r="M144"/>
    </row>
    <row r="145" spans="1:13">
      <c r="A145" t="s">
        <v>2435</v>
      </c>
      <c r="C145" s="14" t="s">
        <v>1650</v>
      </c>
      <c r="D145" s="14" t="s">
        <v>2625</v>
      </c>
      <c r="E145" s="14" t="s">
        <v>2625</v>
      </c>
      <c r="F145" s="14" t="s">
        <v>2442</v>
      </c>
      <c r="G145" s="14" t="s">
        <v>1359</v>
      </c>
      <c r="H145" s="14"/>
      <c r="I145" s="14"/>
      <c r="J145" s="14"/>
      <c r="K145" s="14" t="s">
        <v>2626</v>
      </c>
      <c r="L145" s="14"/>
      <c r="M145"/>
    </row>
    <row r="146" spans="1:13">
      <c r="A146" t="s">
        <v>2435</v>
      </c>
      <c r="C146" s="14" t="s">
        <v>1650</v>
      </c>
      <c r="D146" s="14" t="s">
        <v>75</v>
      </c>
      <c r="E146" s="14" t="s">
        <v>75</v>
      </c>
      <c r="F146" s="14" t="s">
        <v>2442</v>
      </c>
      <c r="G146" s="14" t="s">
        <v>1359</v>
      </c>
      <c r="H146" s="14"/>
      <c r="I146" s="14"/>
      <c r="J146" s="14"/>
      <c r="K146" s="14"/>
      <c r="L146" s="14"/>
      <c r="M146"/>
    </row>
    <row r="147" spans="1:13">
      <c r="A147" t="s">
        <v>2435</v>
      </c>
      <c r="C147" s="14" t="s">
        <v>1650</v>
      </c>
      <c r="D147" s="14" t="s">
        <v>79</v>
      </c>
      <c r="E147" s="14" t="s">
        <v>79</v>
      </c>
      <c r="F147" s="14" t="s">
        <v>2442</v>
      </c>
      <c r="G147" s="14" t="s">
        <v>1359</v>
      </c>
      <c r="H147" s="14"/>
      <c r="I147" s="14"/>
      <c r="J147" s="14"/>
      <c r="K147" s="14" t="s">
        <v>1740</v>
      </c>
      <c r="L147" s="14"/>
      <c r="M147"/>
    </row>
    <row r="148" spans="1:13">
      <c r="A148" t="s">
        <v>2435</v>
      </c>
      <c r="C148" s="14" t="s">
        <v>1650</v>
      </c>
      <c r="D148" s="14" t="s">
        <v>1778</v>
      </c>
      <c r="E148" s="14" t="s">
        <v>1778</v>
      </c>
      <c r="F148" s="14" t="s">
        <v>2442</v>
      </c>
      <c r="G148" s="14" t="s">
        <v>1359</v>
      </c>
      <c r="H148" s="14"/>
      <c r="I148" s="14"/>
      <c r="J148" s="14"/>
      <c r="K148" s="14" t="s">
        <v>1742</v>
      </c>
      <c r="L148" s="14"/>
      <c r="M148"/>
    </row>
    <row r="149" spans="1:13">
      <c r="A149" t="s">
        <v>2435</v>
      </c>
      <c r="C149" s="14" t="s">
        <v>1650</v>
      </c>
      <c r="D149" s="14" t="s">
        <v>2627</v>
      </c>
      <c r="E149" s="14" t="s">
        <v>2627</v>
      </c>
      <c r="F149" s="14" t="s">
        <v>2442</v>
      </c>
      <c r="G149" s="14" t="s">
        <v>1359</v>
      </c>
      <c r="H149" s="14"/>
      <c r="I149" s="14"/>
      <c r="J149" s="14"/>
      <c r="K149" s="14"/>
      <c r="L149" s="14"/>
      <c r="M149"/>
    </row>
    <row r="150" spans="1:13">
      <c r="A150" t="s">
        <v>2435</v>
      </c>
      <c r="C150" s="23" t="s">
        <v>1650</v>
      </c>
      <c r="D150" s="23" t="s">
        <v>1747</v>
      </c>
      <c r="E150" s="14" t="s">
        <v>1747</v>
      </c>
      <c r="F150" s="23" t="s">
        <v>2442</v>
      </c>
      <c r="G150" s="23" t="s">
        <v>1359</v>
      </c>
      <c r="H150" s="14"/>
      <c r="I150" s="14"/>
      <c r="J150" s="14"/>
      <c r="K150" s="23" t="s">
        <v>2629</v>
      </c>
      <c r="L150" s="23"/>
      <c r="M150"/>
    </row>
    <row r="151" spans="1:13" s="14" customFormat="1">
      <c r="A151" s="14" t="s">
        <v>2435</v>
      </c>
      <c r="B151" s="14" t="s">
        <v>2630</v>
      </c>
      <c r="C151" s="14" t="s">
        <v>1750</v>
      </c>
      <c r="D151" s="119" t="s">
        <v>1750</v>
      </c>
      <c r="E151" s="14" t="s">
        <v>1750</v>
      </c>
      <c r="F151" s="120" t="s">
        <v>2438</v>
      </c>
      <c r="G151" s="14" t="s">
        <v>2454</v>
      </c>
      <c r="H151" s="24"/>
      <c r="J151" s="49"/>
    </row>
    <row r="152" spans="1:13" s="14" customFormat="1">
      <c r="A152" s="14" t="s">
        <v>2435</v>
      </c>
      <c r="B152" s="14" t="s">
        <v>2630</v>
      </c>
      <c r="C152" s="14" t="s">
        <v>1750</v>
      </c>
      <c r="D152" s="14" t="s">
        <v>2634</v>
      </c>
      <c r="E152" s="14" t="s">
        <v>2634</v>
      </c>
      <c r="F152" s="14" t="s">
        <v>2635</v>
      </c>
      <c r="G152" s="14" t="s">
        <v>1383</v>
      </c>
      <c r="H152" s="24">
        <v>4</v>
      </c>
      <c r="J152" s="49"/>
      <c r="K152" s="14" t="s">
        <v>2638</v>
      </c>
      <c r="L152" s="54" t="s">
        <v>2639</v>
      </c>
      <c r="M152" s="32" t="s">
        <v>1340</v>
      </c>
    </row>
    <row r="153" spans="1:13" s="14" customFormat="1">
      <c r="A153" s="14" t="s">
        <v>2435</v>
      </c>
      <c r="B153" s="14" t="s">
        <v>2630</v>
      </c>
      <c r="C153" s="14" t="s">
        <v>1750</v>
      </c>
      <c r="D153" s="14" t="s">
        <v>2641</v>
      </c>
      <c r="E153" s="14" t="s">
        <v>2641</v>
      </c>
      <c r="F153" s="14" t="s">
        <v>2635</v>
      </c>
      <c r="G153" s="14" t="s">
        <v>1383</v>
      </c>
      <c r="H153" s="24">
        <v>4</v>
      </c>
      <c r="J153" s="49"/>
      <c r="K153" s="14" t="s">
        <v>2644</v>
      </c>
      <c r="L153" s="54" t="s">
        <v>2645</v>
      </c>
      <c r="M153" s="32" t="s">
        <v>1340</v>
      </c>
    </row>
    <row r="154" spans="1:13" s="14" customFormat="1">
      <c r="A154" s="14" t="s">
        <v>2435</v>
      </c>
      <c r="B154" s="14" t="s">
        <v>2630</v>
      </c>
      <c r="C154" s="14" t="s">
        <v>1750</v>
      </c>
      <c r="D154" s="14" t="s">
        <v>2647</v>
      </c>
      <c r="E154" s="14" t="s">
        <v>2647</v>
      </c>
      <c r="F154" s="14" t="s">
        <v>2635</v>
      </c>
      <c r="G154" s="14" t="s">
        <v>1383</v>
      </c>
      <c r="H154" s="24">
        <v>4</v>
      </c>
      <c r="J154" s="49"/>
      <c r="K154" s="14" t="s">
        <v>2650</v>
      </c>
      <c r="L154" s="54" t="s">
        <v>2651</v>
      </c>
      <c r="M154" s="32" t="s">
        <v>1340</v>
      </c>
    </row>
    <row r="155" spans="1:13" s="14" customFormat="1">
      <c r="A155" s="14" t="s">
        <v>2435</v>
      </c>
      <c r="B155" s="14" t="s">
        <v>2630</v>
      </c>
      <c r="C155" s="14" t="s">
        <v>1750</v>
      </c>
      <c r="D155" s="14" t="s">
        <v>2653</v>
      </c>
      <c r="E155" s="14" t="s">
        <v>2653</v>
      </c>
      <c r="F155" s="14" t="s">
        <v>2635</v>
      </c>
      <c r="G155" s="14" t="s">
        <v>1383</v>
      </c>
      <c r="H155" s="24">
        <v>4</v>
      </c>
      <c r="J155" s="49"/>
      <c r="K155" s="14" t="s">
        <v>2656</v>
      </c>
      <c r="L155" s="54" t="s">
        <v>2657</v>
      </c>
      <c r="M155" s="32" t="s">
        <v>1340</v>
      </c>
    </row>
    <row r="156" spans="1:13" s="14" customFormat="1">
      <c r="A156" s="14" t="s">
        <v>2435</v>
      </c>
      <c r="B156" s="14" t="s">
        <v>2630</v>
      </c>
      <c r="C156" s="14" t="s">
        <v>1750</v>
      </c>
      <c r="D156" s="14" t="s">
        <v>2659</v>
      </c>
      <c r="E156" s="14" t="s">
        <v>2659</v>
      </c>
      <c r="F156" s="14" t="s">
        <v>2635</v>
      </c>
      <c r="G156" s="14" t="s">
        <v>1383</v>
      </c>
      <c r="H156" s="24">
        <v>4</v>
      </c>
      <c r="J156" s="49"/>
      <c r="K156" s="14" t="s">
        <v>2662</v>
      </c>
      <c r="L156" s="54" t="s">
        <v>2663</v>
      </c>
      <c r="M156" s="32" t="s">
        <v>1340</v>
      </c>
    </row>
    <row r="157" spans="1:13" s="14" customFormat="1">
      <c r="A157" s="14" t="s">
        <v>2435</v>
      </c>
      <c r="B157" s="14" t="s">
        <v>2630</v>
      </c>
      <c r="C157" s="14" t="s">
        <v>1750</v>
      </c>
      <c r="D157" s="14" t="s">
        <v>2665</v>
      </c>
      <c r="E157" s="14" t="s">
        <v>2665</v>
      </c>
      <c r="F157" s="14" t="s">
        <v>2635</v>
      </c>
      <c r="G157" s="14" t="s">
        <v>1383</v>
      </c>
      <c r="H157" s="24">
        <v>4</v>
      </c>
      <c r="J157" s="49"/>
      <c r="K157" s="14" t="s">
        <v>2668</v>
      </c>
      <c r="L157" s="54" t="s">
        <v>2669</v>
      </c>
      <c r="M157" s="32" t="s">
        <v>1340</v>
      </c>
    </row>
    <row r="158" spans="1:13" s="14" customFormat="1">
      <c r="A158" s="14" t="s">
        <v>2435</v>
      </c>
      <c r="B158" s="14" t="s">
        <v>2630</v>
      </c>
      <c r="C158" s="14" t="s">
        <v>1750</v>
      </c>
      <c r="D158" s="14" t="s">
        <v>2671</v>
      </c>
      <c r="E158" s="14" t="s">
        <v>2671</v>
      </c>
      <c r="F158" s="14" t="s">
        <v>2635</v>
      </c>
      <c r="G158" s="14" t="s">
        <v>1383</v>
      </c>
      <c r="H158" s="24">
        <v>4</v>
      </c>
      <c r="J158" s="49"/>
      <c r="K158" s="14" t="s">
        <v>2674</v>
      </c>
      <c r="L158" s="54" t="s">
        <v>2675</v>
      </c>
      <c r="M158" s="32" t="s">
        <v>1340</v>
      </c>
    </row>
    <row r="159" spans="1:13" s="14" customFormat="1">
      <c r="A159" s="14" t="s">
        <v>2435</v>
      </c>
      <c r="B159" s="14" t="s">
        <v>2630</v>
      </c>
      <c r="C159" s="14" t="s">
        <v>1750</v>
      </c>
      <c r="D159" s="14" t="s">
        <v>2677</v>
      </c>
      <c r="E159" s="14" t="s">
        <v>2677</v>
      </c>
      <c r="F159" s="14" t="s">
        <v>2635</v>
      </c>
      <c r="G159" s="14" t="s">
        <v>1383</v>
      </c>
      <c r="H159" s="24">
        <v>4</v>
      </c>
      <c r="J159" s="49"/>
      <c r="K159" s="14" t="s">
        <v>2680</v>
      </c>
      <c r="L159" s="54" t="s">
        <v>2681</v>
      </c>
      <c r="M159" s="32" t="s">
        <v>1340</v>
      </c>
    </row>
    <row r="160" spans="1:13">
      <c r="A160" t="s">
        <v>2435</v>
      </c>
      <c r="C160" s="52" t="s">
        <v>1750</v>
      </c>
      <c r="D160" s="52" t="s">
        <v>1674</v>
      </c>
      <c r="E160" s="14" t="s">
        <v>1674</v>
      </c>
      <c r="F160" s="52" t="s">
        <v>2442</v>
      </c>
      <c r="G160" s="52" t="s">
        <v>1359</v>
      </c>
      <c r="H160" s="14"/>
      <c r="I160" s="14"/>
      <c r="J160" s="14"/>
      <c r="K160" s="52"/>
      <c r="L160" s="52"/>
      <c r="M160"/>
    </row>
    <row r="161" spans="1:13" s="14" customFormat="1">
      <c r="A161" s="14" t="s">
        <v>2435</v>
      </c>
      <c r="B161" s="14" t="s">
        <v>2630</v>
      </c>
      <c r="C161" s="14" t="s">
        <v>1750</v>
      </c>
      <c r="D161" s="14" t="s">
        <v>2683</v>
      </c>
      <c r="E161" s="14" t="s">
        <v>2683</v>
      </c>
      <c r="F161" s="14" t="s">
        <v>2635</v>
      </c>
      <c r="G161" s="14" t="s">
        <v>1383</v>
      </c>
      <c r="H161" s="24" t="s">
        <v>2465</v>
      </c>
      <c r="J161" s="49"/>
      <c r="K161" s="14" t="s">
        <v>2685</v>
      </c>
      <c r="L161" s="54" t="s">
        <v>2686</v>
      </c>
      <c r="M161" s="32" t="s">
        <v>1340</v>
      </c>
    </row>
    <row r="162" spans="1:13">
      <c r="A162" t="s">
        <v>2435</v>
      </c>
      <c r="C162" s="25" t="s">
        <v>1750</v>
      </c>
      <c r="D162" s="25" t="s">
        <v>1754</v>
      </c>
      <c r="E162" s="14" t="s">
        <v>1754</v>
      </c>
      <c r="F162" s="25" t="s">
        <v>2442</v>
      </c>
      <c r="G162" s="25" t="s">
        <v>1359</v>
      </c>
      <c r="H162" s="14"/>
      <c r="I162" s="14"/>
      <c r="J162" s="14"/>
      <c r="K162" s="25"/>
      <c r="L162" s="25"/>
      <c r="M162"/>
    </row>
    <row r="163" spans="1:13">
      <c r="A163" t="s">
        <v>2435</v>
      </c>
      <c r="C163" s="23" t="s">
        <v>1750</v>
      </c>
      <c r="D163" s="23" t="s">
        <v>1751</v>
      </c>
      <c r="E163" s="14" t="s">
        <v>1751</v>
      </c>
      <c r="F163" s="23" t="s">
        <v>2442</v>
      </c>
      <c r="G163" s="23" t="s">
        <v>1359</v>
      </c>
      <c r="H163" s="14"/>
      <c r="I163" s="14"/>
      <c r="J163" s="14"/>
      <c r="K163" s="23"/>
      <c r="L163" s="23"/>
      <c r="M163"/>
    </row>
    <row r="164" spans="1:13" s="14" customFormat="1">
      <c r="A164" s="14" t="s">
        <v>2435</v>
      </c>
      <c r="B164" s="14" t="s">
        <v>2630</v>
      </c>
      <c r="C164" s="14" t="s">
        <v>1750</v>
      </c>
      <c r="D164" s="14" t="s">
        <v>1663</v>
      </c>
      <c r="E164" s="14" t="s">
        <v>1663</v>
      </c>
      <c r="F164" s="14" t="s">
        <v>2442</v>
      </c>
      <c r="G164" s="14" t="s">
        <v>1383</v>
      </c>
      <c r="H164" s="24"/>
      <c r="J164" s="49"/>
      <c r="K164" s="14" t="s">
        <v>2612</v>
      </c>
      <c r="M164" s="32" t="s">
        <v>2503</v>
      </c>
    </row>
    <row r="165" spans="1:13" s="14" customFormat="1">
      <c r="A165" s="14" t="s">
        <v>2435</v>
      </c>
      <c r="B165" s="14" t="s">
        <v>2630</v>
      </c>
      <c r="C165" s="14" t="s">
        <v>1750</v>
      </c>
      <c r="D165" s="14" t="s">
        <v>429</v>
      </c>
      <c r="E165" s="14" t="s">
        <v>429</v>
      </c>
      <c r="F165" s="14" t="s">
        <v>2442</v>
      </c>
      <c r="G165" s="14" t="s">
        <v>1383</v>
      </c>
      <c r="H165" s="24">
        <v>6</v>
      </c>
      <c r="J165" s="49"/>
      <c r="K165" s="14" t="s">
        <v>269</v>
      </c>
      <c r="M165" s="32" t="s">
        <v>2503</v>
      </c>
    </row>
    <row r="166" spans="1:13">
      <c r="A166" t="s">
        <v>2435</v>
      </c>
      <c r="C166" s="25" t="s">
        <v>1750</v>
      </c>
      <c r="D166" s="25" t="s">
        <v>1686</v>
      </c>
      <c r="E166" s="14" t="s">
        <v>1686</v>
      </c>
      <c r="F166" s="25" t="s">
        <v>2442</v>
      </c>
      <c r="G166" s="25" t="s">
        <v>1359</v>
      </c>
      <c r="H166" s="14"/>
      <c r="I166" s="14" t="s">
        <v>2690</v>
      </c>
      <c r="J166" s="14" t="s">
        <v>2691</v>
      </c>
      <c r="K166" s="25"/>
      <c r="L166" s="25"/>
      <c r="M166"/>
    </row>
    <row r="167" spans="1:13">
      <c r="A167" t="s">
        <v>2435</v>
      </c>
      <c r="C167" s="14" t="s">
        <v>1750</v>
      </c>
      <c r="D167" s="14" t="s">
        <v>1766</v>
      </c>
      <c r="E167" s="14" t="s">
        <v>1766</v>
      </c>
      <c r="F167" s="14" t="s">
        <v>2442</v>
      </c>
      <c r="G167" s="14" t="s">
        <v>1359</v>
      </c>
      <c r="H167" s="14"/>
      <c r="I167" s="14"/>
      <c r="J167" s="14"/>
      <c r="K167" s="14"/>
      <c r="L167" s="14"/>
      <c r="M167"/>
    </row>
    <row r="168" spans="1:13">
      <c r="A168" t="s">
        <v>2435</v>
      </c>
      <c r="C168" s="14" t="s">
        <v>1750</v>
      </c>
      <c r="D168" s="14" t="s">
        <v>1757</v>
      </c>
      <c r="E168" s="14" t="s">
        <v>1757</v>
      </c>
      <c r="F168" s="14" t="s">
        <v>2442</v>
      </c>
      <c r="G168" s="14" t="s">
        <v>1359</v>
      </c>
      <c r="H168" s="14"/>
      <c r="I168" s="14"/>
      <c r="J168" s="14"/>
      <c r="K168" s="14"/>
      <c r="L168" s="14"/>
      <c r="M168"/>
    </row>
    <row r="169" spans="1:13">
      <c r="A169" t="s">
        <v>2435</v>
      </c>
      <c r="C169" s="14" t="s">
        <v>1750</v>
      </c>
      <c r="D169" s="14" t="s">
        <v>1679</v>
      </c>
      <c r="E169" s="14" t="s">
        <v>1679</v>
      </c>
      <c r="F169" s="14" t="s">
        <v>2442</v>
      </c>
      <c r="G169" s="14" t="s">
        <v>1359</v>
      </c>
      <c r="H169" s="14"/>
      <c r="I169" s="14"/>
      <c r="J169" s="14"/>
      <c r="K169" s="14"/>
      <c r="L169" s="14"/>
      <c r="M169"/>
    </row>
    <row r="170" spans="1:13">
      <c r="A170" t="s">
        <v>2435</v>
      </c>
      <c r="C170" s="23" t="s">
        <v>1750</v>
      </c>
      <c r="D170" s="23" t="s">
        <v>198</v>
      </c>
      <c r="E170" s="14" t="s">
        <v>198</v>
      </c>
      <c r="F170" s="23" t="s">
        <v>2442</v>
      </c>
      <c r="G170" s="23" t="s">
        <v>1359</v>
      </c>
      <c r="H170" s="14"/>
      <c r="I170" s="14"/>
      <c r="J170" s="14"/>
      <c r="K170" s="23"/>
      <c r="L170" s="23"/>
      <c r="M170"/>
    </row>
    <row r="171" spans="1:13" s="14" customFormat="1">
      <c r="A171" s="14" t="s">
        <v>2435</v>
      </c>
      <c r="B171" s="14" t="s">
        <v>2630</v>
      </c>
      <c r="C171" s="14" t="s">
        <v>1750</v>
      </c>
      <c r="D171" s="14" t="s">
        <v>479</v>
      </c>
      <c r="E171" s="14" t="s">
        <v>479</v>
      </c>
      <c r="F171" s="14" t="s">
        <v>2442</v>
      </c>
      <c r="G171" s="14" t="s">
        <v>1383</v>
      </c>
      <c r="H171" s="24" t="s">
        <v>2465</v>
      </c>
      <c r="I171" s="14" t="s">
        <v>2694</v>
      </c>
      <c r="J171" s="49"/>
      <c r="K171" s="14" t="s">
        <v>1658</v>
      </c>
      <c r="M171" s="32" t="s">
        <v>2503</v>
      </c>
    </row>
    <row r="172" spans="1:13">
      <c r="A172" t="s">
        <v>2435</v>
      </c>
      <c r="C172" s="25" t="s">
        <v>1750</v>
      </c>
      <c r="D172" s="25" t="s">
        <v>1684</v>
      </c>
      <c r="E172" s="14" t="s">
        <v>1684</v>
      </c>
      <c r="F172" s="25" t="s">
        <v>2442</v>
      </c>
      <c r="G172" s="25" t="s">
        <v>1359</v>
      </c>
      <c r="H172" s="14"/>
      <c r="I172" s="14"/>
      <c r="J172" s="14"/>
      <c r="K172" s="25"/>
      <c r="L172" s="25"/>
      <c r="M172"/>
    </row>
    <row r="173" spans="1:13">
      <c r="A173" t="s">
        <v>2435</v>
      </c>
      <c r="C173" s="23" t="s">
        <v>1750</v>
      </c>
      <c r="D173" s="23" t="s">
        <v>2609</v>
      </c>
      <c r="E173" s="14" t="s">
        <v>2609</v>
      </c>
      <c r="F173" s="23" t="s">
        <v>2442</v>
      </c>
      <c r="G173" s="23" t="s">
        <v>1359</v>
      </c>
      <c r="H173" s="14"/>
      <c r="I173" s="14"/>
      <c r="J173" s="14"/>
      <c r="K173" s="23"/>
      <c r="L173" s="23"/>
      <c r="M173"/>
    </row>
    <row r="174" spans="1:13" s="14" customFormat="1">
      <c r="A174" s="14" t="s">
        <v>2435</v>
      </c>
      <c r="B174" s="14" t="s">
        <v>2630</v>
      </c>
      <c r="C174" s="14" t="s">
        <v>1750</v>
      </c>
      <c r="D174" s="14" t="s">
        <v>77</v>
      </c>
      <c r="E174" s="14" t="s">
        <v>77</v>
      </c>
      <c r="F174" s="14" t="s">
        <v>2442</v>
      </c>
      <c r="G174" s="14" t="s">
        <v>1383</v>
      </c>
      <c r="H174" s="24"/>
      <c r="J174" s="49"/>
      <c r="K174" s="14" t="s">
        <v>1731</v>
      </c>
      <c r="M174" s="32" t="s">
        <v>2503</v>
      </c>
    </row>
    <row r="175" spans="1:13">
      <c r="A175" t="s">
        <v>2435</v>
      </c>
      <c r="C175" s="25" t="s">
        <v>1750</v>
      </c>
      <c r="D175" s="25" t="s">
        <v>1715</v>
      </c>
      <c r="E175" s="14" t="s">
        <v>1715</v>
      </c>
      <c r="F175" s="25" t="s">
        <v>2442</v>
      </c>
      <c r="G175" s="25" t="s">
        <v>1359</v>
      </c>
      <c r="H175" s="14"/>
      <c r="I175" s="14"/>
      <c r="J175" s="14"/>
      <c r="K175" s="25"/>
      <c r="L175" s="25"/>
      <c r="M175"/>
    </row>
    <row r="176" spans="1:13">
      <c r="A176" t="s">
        <v>2435</v>
      </c>
      <c r="C176" s="14" t="s">
        <v>1750</v>
      </c>
      <c r="D176" s="14" t="s">
        <v>1721</v>
      </c>
      <c r="E176" s="14" t="s">
        <v>1721</v>
      </c>
      <c r="F176" s="14" t="s">
        <v>2442</v>
      </c>
      <c r="G176" s="14" t="s">
        <v>1359</v>
      </c>
      <c r="H176" s="14"/>
      <c r="I176" s="14"/>
      <c r="J176" s="14"/>
      <c r="K176" s="14"/>
      <c r="L176" s="14"/>
      <c r="M176"/>
    </row>
    <row r="177" spans="1:13">
      <c r="A177" t="s">
        <v>2435</v>
      </c>
      <c r="C177" s="14" t="s">
        <v>1750</v>
      </c>
      <c r="D177" s="14" t="s">
        <v>1704</v>
      </c>
      <c r="E177" s="14" t="s">
        <v>1704</v>
      </c>
      <c r="F177" s="14" t="s">
        <v>2442</v>
      </c>
      <c r="G177" s="14" t="s">
        <v>1359</v>
      </c>
      <c r="H177" s="14"/>
      <c r="I177" s="14"/>
      <c r="J177" s="14"/>
      <c r="K177" s="14"/>
      <c r="L177" s="14"/>
      <c r="M177"/>
    </row>
    <row r="178" spans="1:13">
      <c r="A178" t="s">
        <v>2435</v>
      </c>
      <c r="C178" s="14" t="s">
        <v>1750</v>
      </c>
      <c r="D178" s="14" t="s">
        <v>1701</v>
      </c>
      <c r="E178" s="14" t="s">
        <v>1701</v>
      </c>
      <c r="F178" s="14" t="s">
        <v>2442</v>
      </c>
      <c r="G178" s="14" t="s">
        <v>1359</v>
      </c>
      <c r="H178" s="14"/>
      <c r="I178" s="14"/>
      <c r="J178" s="14"/>
      <c r="K178" s="14"/>
      <c r="L178" s="14"/>
      <c r="M178"/>
    </row>
    <row r="179" spans="1:13">
      <c r="A179" t="s">
        <v>2435</v>
      </c>
      <c r="C179" s="23" t="s">
        <v>1750</v>
      </c>
      <c r="D179" s="23" t="s">
        <v>1692</v>
      </c>
      <c r="E179" s="14" t="s">
        <v>1692</v>
      </c>
      <c r="F179" s="23" t="s">
        <v>2442</v>
      </c>
      <c r="G179" s="23" t="s">
        <v>1359</v>
      </c>
      <c r="H179" s="14"/>
      <c r="I179" s="14"/>
      <c r="J179" s="14"/>
      <c r="K179" s="23"/>
      <c r="L179" s="23"/>
      <c r="M179"/>
    </row>
    <row r="180" spans="1:13" s="14" customFormat="1" ht="180.6">
      <c r="A180" s="14" t="s">
        <v>2435</v>
      </c>
      <c r="B180" s="14" t="s">
        <v>2630</v>
      </c>
      <c r="C180" s="14" t="s">
        <v>1750</v>
      </c>
      <c r="D180" s="14" t="s">
        <v>2695</v>
      </c>
      <c r="E180" s="14" t="s">
        <v>2695</v>
      </c>
      <c r="F180" s="14" t="s">
        <v>2602</v>
      </c>
      <c r="G180" s="14" t="s">
        <v>1383</v>
      </c>
      <c r="H180" s="24" t="s">
        <v>2465</v>
      </c>
      <c r="J180" s="49"/>
      <c r="K180" s="14" t="s">
        <v>1407</v>
      </c>
      <c r="L180" s="55" t="s">
        <v>3629</v>
      </c>
      <c r="M180" s="32"/>
    </row>
    <row r="181" spans="1:13" s="14" customFormat="1" ht="159.6">
      <c r="A181" s="14" t="s">
        <v>2435</v>
      </c>
      <c r="B181" s="14" t="s">
        <v>2630</v>
      </c>
      <c r="C181" s="14" t="s">
        <v>1750</v>
      </c>
      <c r="D181" s="14" t="s">
        <v>2699</v>
      </c>
      <c r="E181" s="14" t="s">
        <v>2699</v>
      </c>
      <c r="F181" s="14" t="s">
        <v>2635</v>
      </c>
      <c r="G181" s="14" t="s">
        <v>1383</v>
      </c>
      <c r="H181" s="24">
        <v>6</v>
      </c>
      <c r="J181" s="49"/>
      <c r="K181" s="32" t="s">
        <v>2702</v>
      </c>
      <c r="L181" s="47" t="s">
        <v>3630</v>
      </c>
      <c r="M181" s="32" t="s">
        <v>1340</v>
      </c>
    </row>
    <row r="182" spans="1:13" s="14" customFormat="1">
      <c r="A182" s="14" t="s">
        <v>2435</v>
      </c>
      <c r="B182" s="14" t="s">
        <v>2630</v>
      </c>
      <c r="C182" s="14" t="s">
        <v>1750</v>
      </c>
      <c r="D182" s="14" t="s">
        <v>2705</v>
      </c>
      <c r="E182" s="14" t="s">
        <v>2705</v>
      </c>
      <c r="F182" s="14" t="s">
        <v>2635</v>
      </c>
      <c r="G182" s="14" t="s">
        <v>1383</v>
      </c>
      <c r="H182" s="24" t="s">
        <v>2465</v>
      </c>
      <c r="J182" s="49"/>
      <c r="K182" s="32" t="s">
        <v>2708</v>
      </c>
      <c r="L182" s="14" t="s">
        <v>2709</v>
      </c>
      <c r="M182" s="32" t="s">
        <v>1340</v>
      </c>
    </row>
    <row r="183" spans="1:13" s="14" customFormat="1" ht="159.6">
      <c r="A183" s="14" t="s">
        <v>2435</v>
      </c>
      <c r="B183" s="14" t="s">
        <v>2630</v>
      </c>
      <c r="C183" s="14" t="s">
        <v>1750</v>
      </c>
      <c r="D183" s="14" t="s">
        <v>2711</v>
      </c>
      <c r="E183" s="14" t="s">
        <v>2711</v>
      </c>
      <c r="F183" s="14" t="s">
        <v>2635</v>
      </c>
      <c r="G183" s="14" t="s">
        <v>1383</v>
      </c>
      <c r="H183" s="24" t="s">
        <v>2465</v>
      </c>
      <c r="J183" s="49"/>
      <c r="K183" s="32" t="s">
        <v>2714</v>
      </c>
      <c r="L183" s="47" t="s">
        <v>3631</v>
      </c>
      <c r="M183" s="32" t="s">
        <v>1340</v>
      </c>
    </row>
    <row r="184" spans="1:13" s="14" customFormat="1">
      <c r="A184" s="14" t="s">
        <v>2435</v>
      </c>
      <c r="B184" s="14" t="s">
        <v>2630</v>
      </c>
      <c r="C184" s="14" t="s">
        <v>1750</v>
      </c>
      <c r="D184" s="14" t="s">
        <v>2717</v>
      </c>
      <c r="E184" s="14" t="s">
        <v>2717</v>
      </c>
      <c r="F184" s="14" t="s">
        <v>2635</v>
      </c>
      <c r="G184" s="14" t="s">
        <v>1383</v>
      </c>
      <c r="H184" s="24" t="s">
        <v>2465</v>
      </c>
      <c r="J184" s="49"/>
      <c r="K184" s="32" t="s">
        <v>2720</v>
      </c>
      <c r="L184" s="14" t="s">
        <v>2721</v>
      </c>
      <c r="M184" s="32" t="s">
        <v>1340</v>
      </c>
    </row>
    <row r="185" spans="1:13" s="14" customFormat="1" ht="159.6">
      <c r="A185" s="14" t="s">
        <v>2435</v>
      </c>
      <c r="B185" s="14" t="s">
        <v>2630</v>
      </c>
      <c r="C185" s="14" t="s">
        <v>1750</v>
      </c>
      <c r="D185" s="14" t="s">
        <v>2723</v>
      </c>
      <c r="E185" s="14" t="s">
        <v>2723</v>
      </c>
      <c r="F185" s="14" t="s">
        <v>2635</v>
      </c>
      <c r="G185" s="14" t="s">
        <v>1383</v>
      </c>
      <c r="H185" s="24" t="s">
        <v>2465</v>
      </c>
      <c r="J185" s="49"/>
      <c r="K185" s="32" t="s">
        <v>2726</v>
      </c>
      <c r="L185" s="47" t="s">
        <v>3632</v>
      </c>
      <c r="M185" s="32" t="s">
        <v>1340</v>
      </c>
    </row>
    <row r="186" spans="1:13" s="14" customFormat="1">
      <c r="A186" s="14" t="s">
        <v>2435</v>
      </c>
      <c r="B186" s="14" t="s">
        <v>2630</v>
      </c>
      <c r="C186" s="14" t="s">
        <v>1750</v>
      </c>
      <c r="D186" s="14" t="s">
        <v>2729</v>
      </c>
      <c r="E186" s="14" t="s">
        <v>2729</v>
      </c>
      <c r="F186" s="14" t="s">
        <v>2635</v>
      </c>
      <c r="G186" s="14" t="s">
        <v>1383</v>
      </c>
      <c r="H186" s="24" t="s">
        <v>2465</v>
      </c>
      <c r="J186" s="49"/>
      <c r="K186" s="32" t="s">
        <v>2732</v>
      </c>
      <c r="L186" s="14" t="s">
        <v>2733</v>
      </c>
      <c r="M186" s="32" t="s">
        <v>1340</v>
      </c>
    </row>
    <row r="187" spans="1:13" s="14" customFormat="1" ht="159.6">
      <c r="A187" s="14" t="s">
        <v>2435</v>
      </c>
      <c r="B187" s="14" t="s">
        <v>2630</v>
      </c>
      <c r="C187" s="14" t="s">
        <v>1750</v>
      </c>
      <c r="D187" s="14" t="s">
        <v>2735</v>
      </c>
      <c r="E187" s="14" t="s">
        <v>2735</v>
      </c>
      <c r="F187" s="14" t="s">
        <v>2635</v>
      </c>
      <c r="G187" s="14" t="s">
        <v>1383</v>
      </c>
      <c r="H187" s="24" t="s">
        <v>2465</v>
      </c>
      <c r="J187" s="49"/>
      <c r="K187" s="32" t="s">
        <v>2738</v>
      </c>
      <c r="L187" s="47" t="s">
        <v>3633</v>
      </c>
      <c r="M187" s="32" t="s">
        <v>1340</v>
      </c>
    </row>
    <row r="188" spans="1:13" s="14" customFormat="1">
      <c r="A188" s="14" t="s">
        <v>2435</v>
      </c>
      <c r="B188" s="14" t="s">
        <v>2630</v>
      </c>
      <c r="C188" s="14" t="s">
        <v>1750</v>
      </c>
      <c r="D188" s="14" t="s">
        <v>2741</v>
      </c>
      <c r="E188" s="14" t="s">
        <v>2741</v>
      </c>
      <c r="F188" s="14" t="s">
        <v>2635</v>
      </c>
      <c r="G188" s="14" t="s">
        <v>1383</v>
      </c>
      <c r="H188" s="24" t="s">
        <v>2465</v>
      </c>
      <c r="J188" s="49"/>
      <c r="K188" s="32" t="s">
        <v>2744</v>
      </c>
      <c r="L188" s="14" t="s">
        <v>2745</v>
      </c>
      <c r="M188" s="32" t="s">
        <v>1340</v>
      </c>
    </row>
    <row r="189" spans="1:13" s="14" customFormat="1" ht="159.6">
      <c r="A189" s="14" t="s">
        <v>2435</v>
      </c>
      <c r="B189" s="14" t="s">
        <v>2630</v>
      </c>
      <c r="C189" s="14" t="s">
        <v>1750</v>
      </c>
      <c r="D189" s="14" t="s">
        <v>2747</v>
      </c>
      <c r="E189" s="14" t="s">
        <v>2747</v>
      </c>
      <c r="F189" s="14" t="s">
        <v>2635</v>
      </c>
      <c r="G189" s="14" t="s">
        <v>1383</v>
      </c>
      <c r="H189" s="24" t="s">
        <v>2465</v>
      </c>
      <c r="J189" s="49"/>
      <c r="K189" s="32" t="s">
        <v>2750</v>
      </c>
      <c r="L189" s="47" t="s">
        <v>3634</v>
      </c>
      <c r="M189" s="32" t="s">
        <v>1340</v>
      </c>
    </row>
    <row r="190" spans="1:13" s="14" customFormat="1">
      <c r="A190" s="14" t="s">
        <v>2435</v>
      </c>
      <c r="B190" s="14" t="s">
        <v>2630</v>
      </c>
      <c r="C190" s="14" t="s">
        <v>1750</v>
      </c>
      <c r="D190" s="14" t="s">
        <v>2753</v>
      </c>
      <c r="E190" s="14" t="s">
        <v>2753</v>
      </c>
      <c r="F190" s="14" t="s">
        <v>2635</v>
      </c>
      <c r="G190" s="14" t="s">
        <v>1383</v>
      </c>
      <c r="H190" s="24" t="s">
        <v>2465</v>
      </c>
      <c r="J190" s="49"/>
      <c r="K190" s="32" t="s">
        <v>2756</v>
      </c>
      <c r="L190" s="14" t="s">
        <v>2757</v>
      </c>
      <c r="M190" s="32" t="s">
        <v>1340</v>
      </c>
    </row>
    <row r="191" spans="1:13" s="14" customFormat="1" ht="159.6">
      <c r="A191" s="14" t="s">
        <v>2435</v>
      </c>
      <c r="B191" s="14" t="s">
        <v>2630</v>
      </c>
      <c r="C191" s="14" t="s">
        <v>1750</v>
      </c>
      <c r="D191" s="14" t="s">
        <v>2759</v>
      </c>
      <c r="E191" s="14" t="s">
        <v>2759</v>
      </c>
      <c r="F191" s="14" t="s">
        <v>2635</v>
      </c>
      <c r="G191" s="14" t="s">
        <v>1383</v>
      </c>
      <c r="H191" s="24" t="s">
        <v>2465</v>
      </c>
      <c r="J191" s="49"/>
      <c r="K191" s="32" t="s">
        <v>2762</v>
      </c>
      <c r="L191" s="47" t="s">
        <v>3635</v>
      </c>
      <c r="M191" s="32" t="s">
        <v>1340</v>
      </c>
    </row>
    <row r="192" spans="1:13" s="14" customFormat="1">
      <c r="A192" s="14" t="s">
        <v>2435</v>
      </c>
      <c r="B192" s="14" t="s">
        <v>2630</v>
      </c>
      <c r="C192" s="14" t="s">
        <v>1750</v>
      </c>
      <c r="D192" s="14" t="s">
        <v>2765</v>
      </c>
      <c r="E192" s="14" t="s">
        <v>2765</v>
      </c>
      <c r="F192" s="14" t="s">
        <v>2635</v>
      </c>
      <c r="G192" s="14" t="s">
        <v>1383</v>
      </c>
      <c r="H192" s="24" t="s">
        <v>2465</v>
      </c>
      <c r="J192" s="49"/>
      <c r="K192" s="32" t="s">
        <v>2768</v>
      </c>
      <c r="L192" s="14" t="s">
        <v>2769</v>
      </c>
      <c r="M192" s="32" t="s">
        <v>1340</v>
      </c>
    </row>
    <row r="193" spans="1:13" s="14" customFormat="1" ht="159.6">
      <c r="A193" s="14" t="s">
        <v>2435</v>
      </c>
      <c r="B193" s="14" t="s">
        <v>2630</v>
      </c>
      <c r="C193" s="14" t="s">
        <v>1750</v>
      </c>
      <c r="D193" s="14" t="s">
        <v>2771</v>
      </c>
      <c r="E193" s="14" t="s">
        <v>2771</v>
      </c>
      <c r="F193" s="14" t="s">
        <v>2635</v>
      </c>
      <c r="G193" s="14" t="s">
        <v>1383</v>
      </c>
      <c r="H193" s="24" t="s">
        <v>2465</v>
      </c>
      <c r="J193" s="49"/>
      <c r="K193" s="32" t="s">
        <v>2774</v>
      </c>
      <c r="L193" s="47" t="s">
        <v>3636</v>
      </c>
      <c r="M193" s="32" t="s">
        <v>1340</v>
      </c>
    </row>
    <row r="194" spans="1:13" s="14" customFormat="1">
      <c r="A194" s="14" t="s">
        <v>2435</v>
      </c>
      <c r="B194" s="14" t="s">
        <v>2630</v>
      </c>
      <c r="C194" s="14" t="s">
        <v>1750</v>
      </c>
      <c r="D194" s="14" t="s">
        <v>2776</v>
      </c>
      <c r="E194" s="14" t="s">
        <v>2776</v>
      </c>
      <c r="F194" s="14" t="s">
        <v>2635</v>
      </c>
      <c r="G194" s="14" t="s">
        <v>1383</v>
      </c>
      <c r="H194" s="24" t="s">
        <v>2465</v>
      </c>
      <c r="J194" s="49"/>
      <c r="K194" s="32" t="s">
        <v>2779</v>
      </c>
      <c r="L194" s="14" t="s">
        <v>2780</v>
      </c>
      <c r="M194" s="32" t="s">
        <v>1340</v>
      </c>
    </row>
    <row r="195" spans="1:13" s="14" customFormat="1" ht="159.6">
      <c r="A195" s="14" t="s">
        <v>2435</v>
      </c>
      <c r="B195" s="14" t="s">
        <v>2630</v>
      </c>
      <c r="C195" s="14" t="s">
        <v>1750</v>
      </c>
      <c r="D195" s="14" t="s">
        <v>2781</v>
      </c>
      <c r="E195" s="14" t="s">
        <v>2781</v>
      </c>
      <c r="F195" s="14" t="s">
        <v>2635</v>
      </c>
      <c r="G195" s="14" t="s">
        <v>1383</v>
      </c>
      <c r="H195" s="24" t="s">
        <v>2465</v>
      </c>
      <c r="J195" s="49"/>
      <c r="K195" s="32" t="s">
        <v>2784</v>
      </c>
      <c r="L195" s="47" t="s">
        <v>3637</v>
      </c>
      <c r="M195" s="32" t="s">
        <v>1340</v>
      </c>
    </row>
    <row r="196" spans="1:13" s="14" customFormat="1">
      <c r="A196" s="14" t="s">
        <v>2435</v>
      </c>
      <c r="B196" s="14" t="s">
        <v>2630</v>
      </c>
      <c r="C196" s="14" t="s">
        <v>1750</v>
      </c>
      <c r="D196" s="14" t="s">
        <v>2786</v>
      </c>
      <c r="E196" s="14" t="s">
        <v>2786</v>
      </c>
      <c r="F196" s="14" t="s">
        <v>2635</v>
      </c>
      <c r="G196" s="14" t="s">
        <v>1383</v>
      </c>
      <c r="H196" s="24" t="s">
        <v>2465</v>
      </c>
      <c r="J196" s="49"/>
      <c r="K196" s="32" t="s">
        <v>2789</v>
      </c>
      <c r="L196" s="14" t="s">
        <v>2790</v>
      </c>
      <c r="M196" s="32" t="s">
        <v>1340</v>
      </c>
    </row>
    <row r="197" spans="1:13" s="14" customFormat="1">
      <c r="A197" s="14" t="s">
        <v>2435</v>
      </c>
      <c r="B197" s="14" t="s">
        <v>2630</v>
      </c>
      <c r="C197" s="14" t="s">
        <v>1750</v>
      </c>
      <c r="D197" s="14" t="s">
        <v>1660</v>
      </c>
      <c r="E197" s="14" t="s">
        <v>1660</v>
      </c>
      <c r="F197" s="14" t="s">
        <v>2442</v>
      </c>
      <c r="G197" s="14" t="s">
        <v>1383</v>
      </c>
      <c r="H197" s="24" t="s">
        <v>2465</v>
      </c>
      <c r="J197" s="49"/>
      <c r="K197" s="14" t="s">
        <v>2611</v>
      </c>
      <c r="L197" s="14" t="s">
        <v>2611</v>
      </c>
      <c r="M197" s="32" t="s">
        <v>2503</v>
      </c>
    </row>
    <row r="198" spans="1:13">
      <c r="A198" t="s">
        <v>2435</v>
      </c>
      <c r="C198" s="25" t="s">
        <v>1750</v>
      </c>
      <c r="D198" s="25" t="s">
        <v>1707</v>
      </c>
      <c r="E198" s="14" t="s">
        <v>1707</v>
      </c>
      <c r="F198" s="25" t="s">
        <v>2442</v>
      </c>
      <c r="G198" s="25" t="s">
        <v>1359</v>
      </c>
      <c r="H198" s="14"/>
      <c r="I198" s="14"/>
      <c r="J198" s="14"/>
      <c r="L198" s="25"/>
      <c r="M198"/>
    </row>
    <row r="199" spans="1:13">
      <c r="A199" t="s">
        <v>2435</v>
      </c>
      <c r="C199" s="14" t="s">
        <v>1750</v>
      </c>
      <c r="D199" s="14" t="s">
        <v>1760</v>
      </c>
      <c r="E199" s="14" t="s">
        <v>1760</v>
      </c>
      <c r="F199" s="14" t="s">
        <v>2442</v>
      </c>
      <c r="G199" s="14" t="s">
        <v>1359</v>
      </c>
      <c r="H199" s="14"/>
      <c r="I199" s="14"/>
      <c r="J199" s="14"/>
      <c r="L199" s="14"/>
      <c r="M199"/>
    </row>
    <row r="200" spans="1:13">
      <c r="A200" t="s">
        <v>2435</v>
      </c>
      <c r="C200" s="14" t="s">
        <v>1750</v>
      </c>
      <c r="D200" s="14" t="s">
        <v>1681</v>
      </c>
      <c r="E200" s="14" t="s">
        <v>1681</v>
      </c>
      <c r="F200" s="14" t="s">
        <v>2442</v>
      </c>
      <c r="G200" s="14" t="s">
        <v>1359</v>
      </c>
      <c r="H200" s="14"/>
      <c r="I200" s="14"/>
      <c r="J200" s="14"/>
      <c r="L200" s="14"/>
      <c r="M200"/>
    </row>
    <row r="201" spans="1:13">
      <c r="A201" t="s">
        <v>2435</v>
      </c>
      <c r="C201" s="14" t="s">
        <v>1750</v>
      </c>
      <c r="D201" s="14" t="s">
        <v>1666</v>
      </c>
      <c r="E201" s="14" t="s">
        <v>1666</v>
      </c>
      <c r="F201" s="14" t="s">
        <v>2442</v>
      </c>
      <c r="G201" s="14" t="s">
        <v>1359</v>
      </c>
      <c r="H201" s="14"/>
      <c r="I201" s="14"/>
      <c r="J201" s="14"/>
      <c r="L201" s="14"/>
      <c r="M201"/>
    </row>
    <row r="202" spans="1:13">
      <c r="A202" t="s">
        <v>2435</v>
      </c>
      <c r="C202" s="14" t="s">
        <v>1750</v>
      </c>
      <c r="D202" s="14" t="s">
        <v>1769</v>
      </c>
      <c r="E202" s="14" t="s">
        <v>1769</v>
      </c>
      <c r="F202" s="14" t="s">
        <v>2442</v>
      </c>
      <c r="G202" s="14" t="s">
        <v>1359</v>
      </c>
      <c r="H202" s="14"/>
      <c r="I202" s="14"/>
      <c r="J202" s="14"/>
      <c r="L202" s="14"/>
      <c r="M202"/>
    </row>
    <row r="203" spans="1:13">
      <c r="A203" t="s">
        <v>2435</v>
      </c>
      <c r="C203" s="14" t="s">
        <v>1750</v>
      </c>
      <c r="D203" s="14" t="s">
        <v>1671</v>
      </c>
      <c r="E203" s="14" t="s">
        <v>1671</v>
      </c>
      <c r="F203" s="14" t="s">
        <v>2442</v>
      </c>
      <c r="G203" s="14" t="s">
        <v>1359</v>
      </c>
      <c r="H203" s="14"/>
      <c r="I203" s="14"/>
      <c r="J203" s="14"/>
      <c r="L203" s="14"/>
      <c r="M203"/>
    </row>
    <row r="204" spans="1:13">
      <c r="A204" t="s">
        <v>2435</v>
      </c>
      <c r="C204" s="23" t="s">
        <v>1750</v>
      </c>
      <c r="D204" s="23" t="s">
        <v>800</v>
      </c>
      <c r="E204" s="14" t="s">
        <v>800</v>
      </c>
      <c r="F204" s="23" t="s">
        <v>2442</v>
      </c>
      <c r="G204" s="23" t="s">
        <v>1359</v>
      </c>
      <c r="H204" s="14"/>
      <c r="I204" s="14"/>
      <c r="J204" s="14"/>
      <c r="L204" s="23"/>
      <c r="M204"/>
    </row>
    <row r="205" spans="1:13" s="14" customFormat="1">
      <c r="A205" s="14" t="s">
        <v>2435</v>
      </c>
      <c r="B205" s="14" t="s">
        <v>2630</v>
      </c>
      <c r="C205" s="14" t="s">
        <v>1750</v>
      </c>
      <c r="D205" s="14" t="s">
        <v>2794</v>
      </c>
      <c r="E205" s="14" t="s">
        <v>2794</v>
      </c>
      <c r="F205" s="14" t="s">
        <v>2442</v>
      </c>
      <c r="G205" s="14" t="s">
        <v>1383</v>
      </c>
      <c r="H205" s="24" t="s">
        <v>2465</v>
      </c>
      <c r="I205" s="14" t="s">
        <v>2797</v>
      </c>
      <c r="J205" s="49"/>
      <c r="K205" s="14" t="s">
        <v>2798</v>
      </c>
      <c r="L205" s="14" t="s">
        <v>2798</v>
      </c>
      <c r="M205" s="32" t="s">
        <v>1340</v>
      </c>
    </row>
    <row r="206" spans="1:13">
      <c r="A206" t="s">
        <v>2435</v>
      </c>
      <c r="C206" s="52" t="s">
        <v>1750</v>
      </c>
      <c r="D206" s="52" t="s">
        <v>2799</v>
      </c>
      <c r="E206" s="14" t="s">
        <v>2799</v>
      </c>
      <c r="F206" s="52" t="s">
        <v>2442</v>
      </c>
      <c r="G206" s="52" t="s">
        <v>1359</v>
      </c>
      <c r="H206" s="14"/>
      <c r="I206" s="14"/>
      <c r="J206" s="14"/>
      <c r="L206" s="52"/>
      <c r="M206"/>
    </row>
    <row r="207" spans="1:13" s="14" customFormat="1" ht="108">
      <c r="A207" s="14" t="s">
        <v>2435</v>
      </c>
      <c r="B207" s="14" t="s">
        <v>2630</v>
      </c>
      <c r="C207" s="14" t="s">
        <v>1750</v>
      </c>
      <c r="D207" s="14" t="s">
        <v>89</v>
      </c>
      <c r="E207" s="14" t="s">
        <v>89</v>
      </c>
      <c r="F207" s="14" t="s">
        <v>2602</v>
      </c>
      <c r="G207" s="14" t="s">
        <v>1383</v>
      </c>
      <c r="H207" s="24"/>
      <c r="J207" s="49"/>
      <c r="K207" s="46" t="s">
        <v>1489</v>
      </c>
      <c r="L207" s="56" t="s">
        <v>2801</v>
      </c>
      <c r="M207" s="32" t="s">
        <v>1340</v>
      </c>
    </row>
    <row r="208" spans="1:13" s="14" customFormat="1">
      <c r="A208" s="14" t="s">
        <v>2435</v>
      </c>
      <c r="B208" s="14" t="s">
        <v>2630</v>
      </c>
      <c r="C208" s="14" t="s">
        <v>1750</v>
      </c>
      <c r="D208" s="14" t="s">
        <v>435</v>
      </c>
      <c r="E208" s="14" t="s">
        <v>435</v>
      </c>
      <c r="F208" s="14" t="s">
        <v>2442</v>
      </c>
      <c r="G208" s="14" t="s">
        <v>1383</v>
      </c>
      <c r="H208" s="24"/>
      <c r="J208" s="49"/>
      <c r="K208" s="14" t="s">
        <v>2615</v>
      </c>
      <c r="M208" s="32" t="s">
        <v>2503</v>
      </c>
    </row>
    <row r="209" spans="1:13" s="14" customFormat="1">
      <c r="A209" s="14" t="s">
        <v>2435</v>
      </c>
      <c r="B209" s="14" t="s">
        <v>2630</v>
      </c>
      <c r="C209" s="14" t="s">
        <v>1750</v>
      </c>
      <c r="D209" s="14" t="s">
        <v>2803</v>
      </c>
      <c r="E209" s="14" t="s">
        <v>2803</v>
      </c>
      <c r="F209" s="14" t="s">
        <v>2442</v>
      </c>
      <c r="G209" s="14" t="s">
        <v>1383</v>
      </c>
      <c r="H209" s="24"/>
      <c r="J209" s="49"/>
      <c r="K209" s="14" t="s">
        <v>2805</v>
      </c>
      <c r="M209" s="32" t="s">
        <v>1340</v>
      </c>
    </row>
    <row r="210" spans="1:13" s="14" customFormat="1">
      <c r="A210" s="14" t="s">
        <v>2435</v>
      </c>
      <c r="B210" s="14" t="s">
        <v>2630</v>
      </c>
      <c r="C210" s="14" t="s">
        <v>1750</v>
      </c>
      <c r="D210" s="14" t="s">
        <v>428</v>
      </c>
      <c r="E210" s="14" t="s">
        <v>428</v>
      </c>
      <c r="F210" s="14" t="s">
        <v>2442</v>
      </c>
      <c r="G210" s="14" t="s">
        <v>1383</v>
      </c>
      <c r="H210" s="24"/>
      <c r="J210" s="49"/>
      <c r="K210" s="14" t="s">
        <v>1689</v>
      </c>
      <c r="M210" s="32" t="s">
        <v>2503</v>
      </c>
    </row>
    <row r="211" spans="1:13" s="14" customFormat="1">
      <c r="A211" s="14" t="s">
        <v>2435</v>
      </c>
      <c r="B211" s="14" t="s">
        <v>2630</v>
      </c>
      <c r="C211" s="14" t="s">
        <v>1750</v>
      </c>
      <c r="D211" s="14" t="s">
        <v>426</v>
      </c>
      <c r="E211" s="14" t="s">
        <v>426</v>
      </c>
      <c r="F211" s="14" t="s">
        <v>2442</v>
      </c>
      <c r="G211" s="14" t="s">
        <v>1383</v>
      </c>
      <c r="H211" s="24" t="s">
        <v>2465</v>
      </c>
      <c r="I211" s="14" t="s">
        <v>2806</v>
      </c>
      <c r="J211" s="49"/>
      <c r="K211" s="14" t="s">
        <v>1678</v>
      </c>
      <c r="M211" s="32" t="s">
        <v>2503</v>
      </c>
    </row>
    <row r="212" spans="1:13">
      <c r="A212" t="s">
        <v>2435</v>
      </c>
      <c r="C212" s="25" t="s">
        <v>1750</v>
      </c>
      <c r="D212" s="25" t="s">
        <v>1669</v>
      </c>
      <c r="E212" s="14" t="s">
        <v>1669</v>
      </c>
      <c r="F212" s="25" t="s">
        <v>2442</v>
      </c>
      <c r="G212" s="25" t="s">
        <v>1359</v>
      </c>
      <c r="H212" s="14"/>
      <c r="I212" s="14"/>
      <c r="J212" s="14"/>
      <c r="K212" s="25"/>
      <c r="L212" s="25"/>
      <c r="M212"/>
    </row>
    <row r="213" spans="1:13">
      <c r="A213" t="s">
        <v>2435</v>
      </c>
      <c r="C213" s="23" t="s">
        <v>1750</v>
      </c>
      <c r="D213" s="23" t="s">
        <v>79</v>
      </c>
      <c r="E213" s="14" t="s">
        <v>79</v>
      </c>
      <c r="F213" s="23" t="s">
        <v>2442</v>
      </c>
      <c r="G213" s="23" t="s">
        <v>1359</v>
      </c>
      <c r="H213" s="14"/>
      <c r="I213" s="14"/>
      <c r="J213" s="14"/>
      <c r="K213" s="23"/>
      <c r="L213" s="23"/>
      <c r="M213"/>
    </row>
    <row r="214" spans="1:13" s="14" customFormat="1">
      <c r="A214" s="14" t="s">
        <v>2435</v>
      </c>
      <c r="B214" s="14" t="s">
        <v>2630</v>
      </c>
      <c r="C214" s="14" t="s">
        <v>1750</v>
      </c>
      <c r="D214" s="14" t="s">
        <v>744</v>
      </c>
      <c r="E214" s="14" t="s">
        <v>744</v>
      </c>
      <c r="F214" s="14" t="s">
        <v>2442</v>
      </c>
      <c r="G214" s="14" t="s">
        <v>1383</v>
      </c>
      <c r="H214" s="24">
        <v>1</v>
      </c>
      <c r="J214" s="49"/>
      <c r="K214" s="14" t="s">
        <v>1653</v>
      </c>
      <c r="M214" s="32" t="s">
        <v>2503</v>
      </c>
    </row>
    <row r="215" spans="1:13">
      <c r="A215" t="s">
        <v>2435</v>
      </c>
      <c r="C215" s="25" t="s">
        <v>1750</v>
      </c>
      <c r="D215" s="25" t="s">
        <v>1718</v>
      </c>
      <c r="E215" s="14" t="s">
        <v>1718</v>
      </c>
      <c r="F215" s="25" t="s">
        <v>2442</v>
      </c>
      <c r="G215" s="25" t="s">
        <v>1359</v>
      </c>
      <c r="H215" s="14"/>
      <c r="I215" s="14"/>
      <c r="J215" s="14"/>
      <c r="K215" s="25"/>
      <c r="L215" s="25"/>
      <c r="M215"/>
    </row>
    <row r="216" spans="1:13">
      <c r="A216" t="s">
        <v>2435</v>
      </c>
      <c r="C216" s="14" t="s">
        <v>1750</v>
      </c>
      <c r="D216" s="14" t="s">
        <v>1724</v>
      </c>
      <c r="E216" s="14" t="s">
        <v>1724</v>
      </c>
      <c r="F216" s="14" t="s">
        <v>2442</v>
      </c>
      <c r="G216" s="14" t="s">
        <v>1359</v>
      </c>
      <c r="H216" s="14"/>
      <c r="I216" s="14"/>
      <c r="J216" s="14"/>
      <c r="K216" s="14"/>
      <c r="L216" s="14"/>
      <c r="M216"/>
    </row>
    <row r="217" spans="1:13">
      <c r="A217" t="s">
        <v>2435</v>
      </c>
      <c r="C217" s="14" t="s">
        <v>1750</v>
      </c>
      <c r="D217" s="14" t="s">
        <v>1763</v>
      </c>
      <c r="E217" s="14" t="s">
        <v>1763</v>
      </c>
      <c r="F217" s="14" t="s">
        <v>2442</v>
      </c>
      <c r="G217" s="14" t="s">
        <v>1359</v>
      </c>
      <c r="H217" s="14"/>
      <c r="I217" s="14"/>
      <c r="J217" s="14"/>
      <c r="K217" s="14"/>
      <c r="L217" s="14"/>
      <c r="M217"/>
    </row>
    <row r="218" spans="1:13">
      <c r="A218" t="s">
        <v>2435</v>
      </c>
      <c r="C218" s="14" t="s">
        <v>1750</v>
      </c>
      <c r="D218" s="14" t="s">
        <v>1655</v>
      </c>
      <c r="E218" s="14" t="s">
        <v>1655</v>
      </c>
      <c r="F218" s="14" t="s">
        <v>2442</v>
      </c>
      <c r="G218" s="14" t="s">
        <v>1359</v>
      </c>
      <c r="H218" s="14"/>
      <c r="I218" s="14"/>
      <c r="J218" s="14"/>
      <c r="K218" s="14"/>
      <c r="L218" s="14"/>
      <c r="M218"/>
    </row>
    <row r="219" spans="1:13">
      <c r="A219" t="s">
        <v>2435</v>
      </c>
      <c r="C219" s="14" t="s">
        <v>1750</v>
      </c>
      <c r="D219" s="14" t="s">
        <v>1778</v>
      </c>
      <c r="E219" s="14" t="s">
        <v>1778</v>
      </c>
      <c r="F219" s="14" t="s">
        <v>2442</v>
      </c>
      <c r="G219" s="14" t="s">
        <v>1359</v>
      </c>
      <c r="H219" s="14"/>
      <c r="I219" s="14"/>
      <c r="J219" s="14"/>
      <c r="K219" s="14"/>
      <c r="L219" s="14"/>
      <c r="M219"/>
    </row>
    <row r="220" spans="1:13">
      <c r="A220" t="s">
        <v>2435</v>
      </c>
      <c r="C220" s="14" t="s">
        <v>1750</v>
      </c>
      <c r="D220" s="14" t="s">
        <v>783</v>
      </c>
      <c r="E220" s="14" t="s">
        <v>783</v>
      </c>
      <c r="F220" s="14" t="s">
        <v>2442</v>
      </c>
      <c r="G220" s="14" t="s">
        <v>1359</v>
      </c>
      <c r="H220" s="14"/>
      <c r="I220" s="14"/>
      <c r="J220" s="14"/>
      <c r="K220" s="14"/>
      <c r="L220" s="14"/>
      <c r="M220"/>
    </row>
    <row r="221" spans="1:13">
      <c r="A221" t="s">
        <v>2435</v>
      </c>
      <c r="C221" s="23" t="s">
        <v>1750</v>
      </c>
      <c r="D221" s="23" t="s">
        <v>1698</v>
      </c>
      <c r="E221" s="14" t="s">
        <v>1698</v>
      </c>
      <c r="F221" s="23" t="s">
        <v>2442</v>
      </c>
      <c r="G221" s="23" t="s">
        <v>1359</v>
      </c>
      <c r="H221" s="14"/>
      <c r="I221" s="14"/>
      <c r="J221" s="14"/>
      <c r="K221" s="23"/>
      <c r="L221" s="23"/>
      <c r="M221"/>
    </row>
    <row r="222" spans="1:13" s="14" customFormat="1">
      <c r="A222" s="14" t="s">
        <v>2435</v>
      </c>
      <c r="B222" s="14" t="s">
        <v>2630</v>
      </c>
      <c r="C222" s="14" t="s">
        <v>1750</v>
      </c>
      <c r="D222" s="14" t="s">
        <v>2808</v>
      </c>
      <c r="E222" s="14" t="s">
        <v>2808</v>
      </c>
      <c r="F222" s="14" t="s">
        <v>2442</v>
      </c>
      <c r="G222" s="14" t="s">
        <v>1383</v>
      </c>
      <c r="H222" s="24"/>
      <c r="I222" s="14" t="s">
        <v>2811</v>
      </c>
      <c r="J222" s="49"/>
      <c r="K222" s="14" t="s">
        <v>2812</v>
      </c>
      <c r="M222" s="32" t="s">
        <v>1340</v>
      </c>
    </row>
    <row r="223" spans="1:13">
      <c r="A223" t="s">
        <v>2435</v>
      </c>
      <c r="C223" s="25" t="s">
        <v>1750</v>
      </c>
      <c r="D223" s="25" t="s">
        <v>2527</v>
      </c>
      <c r="E223" s="14" t="s">
        <v>2527</v>
      </c>
      <c r="F223" s="25" t="s">
        <v>2602</v>
      </c>
      <c r="G223" s="25" t="s">
        <v>1359</v>
      </c>
      <c r="H223" s="14"/>
      <c r="I223" s="14"/>
      <c r="J223" s="14"/>
      <c r="K223" s="14" t="s">
        <v>2528</v>
      </c>
      <c r="L223" s="25"/>
      <c r="M223"/>
    </row>
    <row r="224" spans="1:13">
      <c r="A224" t="s">
        <v>2435</v>
      </c>
      <c r="C224" s="23" t="s">
        <v>1750</v>
      </c>
      <c r="D224" s="23" t="s">
        <v>1710</v>
      </c>
      <c r="E224" s="14" t="s">
        <v>1710</v>
      </c>
      <c r="F224" s="23" t="s">
        <v>2442</v>
      </c>
      <c r="G224" s="23" t="s">
        <v>1359</v>
      </c>
      <c r="H224" s="14"/>
      <c r="I224" s="14"/>
      <c r="J224" s="14"/>
      <c r="K224" s="23"/>
      <c r="L224" s="23"/>
      <c r="M224"/>
    </row>
    <row r="225" spans="1:13" s="14" customFormat="1">
      <c r="A225" s="14" t="s">
        <v>2435</v>
      </c>
      <c r="B225" s="14" t="s">
        <v>2630</v>
      </c>
      <c r="C225" s="14" t="s">
        <v>1750</v>
      </c>
      <c r="D225" s="14" t="s">
        <v>1695</v>
      </c>
      <c r="E225" s="14" t="s">
        <v>1695</v>
      </c>
      <c r="F225" s="14" t="s">
        <v>2442</v>
      </c>
      <c r="G225" s="14" t="s">
        <v>1383</v>
      </c>
      <c r="H225" s="24"/>
      <c r="J225" s="49"/>
      <c r="K225" s="14" t="s">
        <v>1696</v>
      </c>
      <c r="M225" s="32" t="s">
        <v>2503</v>
      </c>
    </row>
    <row r="226" spans="1:13">
      <c r="A226" t="s">
        <v>2435</v>
      </c>
      <c r="C226" s="25" t="s">
        <v>1750</v>
      </c>
      <c r="D226" s="25" t="s">
        <v>2627</v>
      </c>
      <c r="E226" s="14" t="s">
        <v>2627</v>
      </c>
      <c r="F226" s="25" t="s">
        <v>2442</v>
      </c>
      <c r="G226" s="25" t="s">
        <v>1359</v>
      </c>
      <c r="H226" s="14"/>
      <c r="I226" s="14"/>
      <c r="J226" s="14"/>
      <c r="K226" s="25"/>
      <c r="L226" s="25"/>
      <c r="M226"/>
    </row>
    <row r="227" spans="1:13">
      <c r="A227" t="s">
        <v>2435</v>
      </c>
      <c r="C227" s="14" t="s">
        <v>1750</v>
      </c>
      <c r="D227" s="14" t="s">
        <v>75</v>
      </c>
      <c r="E227" s="14" t="s">
        <v>75</v>
      </c>
      <c r="F227" s="14" t="s">
        <v>2442</v>
      </c>
      <c r="G227" s="14" t="s">
        <v>1359</v>
      </c>
      <c r="H227" s="14"/>
      <c r="I227" s="14"/>
      <c r="J227" s="14"/>
      <c r="K227" s="14"/>
      <c r="L227" s="14"/>
      <c r="M227"/>
    </row>
    <row r="228" spans="1:13">
      <c r="A228" t="s">
        <v>2435</v>
      </c>
      <c r="C228" s="23" t="s">
        <v>1750</v>
      </c>
      <c r="D228" s="23" t="s">
        <v>371</v>
      </c>
      <c r="E228" s="14" t="s">
        <v>371</v>
      </c>
      <c r="F228" s="23" t="s">
        <v>2442</v>
      </c>
      <c r="G228" s="23" t="s">
        <v>1359</v>
      </c>
      <c r="H228" s="14"/>
      <c r="I228" s="14"/>
      <c r="J228" s="14"/>
      <c r="K228" s="23"/>
      <c r="L228" s="23"/>
      <c r="M228"/>
    </row>
    <row r="229" spans="1:13" s="14" customFormat="1">
      <c r="A229" s="14" t="s">
        <v>2435</v>
      </c>
      <c r="B229" s="14" t="s">
        <v>2813</v>
      </c>
      <c r="C229" s="14" t="s">
        <v>1784</v>
      </c>
      <c r="D229" s="119" t="s">
        <v>1784</v>
      </c>
      <c r="E229" s="14" t="s">
        <v>1784</v>
      </c>
      <c r="F229" s="120" t="s">
        <v>2438</v>
      </c>
      <c r="G229" s="14" t="s">
        <v>2454</v>
      </c>
      <c r="H229" s="24"/>
      <c r="J229" s="49"/>
      <c r="L229" s="125"/>
    </row>
    <row r="230" spans="1:13">
      <c r="A230" t="s">
        <v>2435</v>
      </c>
      <c r="C230" s="25" t="s">
        <v>1784</v>
      </c>
      <c r="D230" s="57" t="s">
        <v>2816</v>
      </c>
      <c r="E230" s="14" t="s">
        <v>2816</v>
      </c>
      <c r="F230" s="25" t="s">
        <v>2602</v>
      </c>
      <c r="G230" s="25" t="s">
        <v>1359</v>
      </c>
      <c r="H230" s="14"/>
      <c r="I230" s="14"/>
      <c r="J230" s="14"/>
      <c r="K230" s="25"/>
      <c r="L230" s="25"/>
      <c r="M230"/>
    </row>
    <row r="231" spans="1:13">
      <c r="A231" t="s">
        <v>2435</v>
      </c>
      <c r="C231" s="14" t="s">
        <v>1784</v>
      </c>
      <c r="D231" s="14" t="s">
        <v>3638</v>
      </c>
      <c r="E231" s="14" t="s">
        <v>3638</v>
      </c>
      <c r="F231" s="14" t="s">
        <v>2602</v>
      </c>
      <c r="G231" s="14" t="s">
        <v>1359</v>
      </c>
      <c r="H231" s="14"/>
      <c r="I231" s="14"/>
      <c r="J231" s="14"/>
      <c r="K231" s="14"/>
      <c r="L231" s="14"/>
      <c r="M231"/>
    </row>
    <row r="232" spans="1:13">
      <c r="A232" t="s">
        <v>2435</v>
      </c>
      <c r="C232" s="23" t="s">
        <v>1784</v>
      </c>
      <c r="D232" s="23" t="s">
        <v>3639</v>
      </c>
      <c r="E232" s="14" t="s">
        <v>3639</v>
      </c>
      <c r="F232" s="23" t="s">
        <v>2602</v>
      </c>
      <c r="G232" s="23" t="s">
        <v>1359</v>
      </c>
      <c r="H232" s="14"/>
      <c r="I232" s="14"/>
      <c r="J232" s="14"/>
      <c r="K232" s="23"/>
      <c r="L232" s="23"/>
      <c r="M232"/>
    </row>
    <row r="233" spans="1:13" s="14" customFormat="1" ht="362.45">
      <c r="A233" s="14" t="s">
        <v>2435</v>
      </c>
      <c r="B233" s="14" t="s">
        <v>2813</v>
      </c>
      <c r="C233" s="14" t="s">
        <v>1784</v>
      </c>
      <c r="D233" s="51" t="s">
        <v>2825</v>
      </c>
      <c r="E233" s="14" t="s">
        <v>2825</v>
      </c>
      <c r="F233" s="14" t="s">
        <v>2602</v>
      </c>
      <c r="G233" s="14" t="s">
        <v>1383</v>
      </c>
      <c r="H233" s="24">
        <v>1</v>
      </c>
      <c r="J233" s="49"/>
      <c r="K233" s="14" t="s">
        <v>2828</v>
      </c>
      <c r="L233" s="58" t="s">
        <v>2829</v>
      </c>
      <c r="M233" s="32" t="s">
        <v>1340</v>
      </c>
    </row>
    <row r="234" spans="1:13">
      <c r="A234" t="s">
        <v>2435</v>
      </c>
      <c r="C234" s="25" t="s">
        <v>1784</v>
      </c>
      <c r="D234" s="25" t="s">
        <v>3640</v>
      </c>
      <c r="E234" s="14" t="s">
        <v>3640</v>
      </c>
      <c r="F234" s="25" t="s">
        <v>2602</v>
      </c>
      <c r="G234" s="25" t="s">
        <v>1359</v>
      </c>
      <c r="H234" s="14"/>
      <c r="I234" s="14"/>
      <c r="J234" s="14"/>
      <c r="K234" s="25"/>
      <c r="L234" s="25"/>
      <c r="M234"/>
    </row>
    <row r="235" spans="1:13">
      <c r="A235" t="s">
        <v>2435</v>
      </c>
      <c r="C235" s="14" t="s">
        <v>1784</v>
      </c>
      <c r="D235" s="51" t="s">
        <v>2834</v>
      </c>
      <c r="E235" s="14" t="s">
        <v>2834</v>
      </c>
      <c r="F235" s="14" t="s">
        <v>2602</v>
      </c>
      <c r="G235" s="14" t="s">
        <v>1359</v>
      </c>
      <c r="H235" s="14"/>
      <c r="I235" s="14"/>
      <c r="J235" s="14"/>
      <c r="K235" s="14"/>
      <c r="L235" s="14"/>
      <c r="M235"/>
    </row>
    <row r="236" spans="1:13">
      <c r="A236" t="s">
        <v>2435</v>
      </c>
      <c r="C236" s="14" t="s">
        <v>1784</v>
      </c>
      <c r="D236" s="14" t="s">
        <v>3641</v>
      </c>
      <c r="E236" s="14" t="s">
        <v>3641</v>
      </c>
      <c r="F236" s="14" t="s">
        <v>2602</v>
      </c>
      <c r="G236" s="14" t="s">
        <v>1359</v>
      </c>
      <c r="H236" s="14"/>
      <c r="I236" s="14"/>
      <c r="J236" s="14"/>
      <c r="K236" s="14"/>
      <c r="L236" s="14"/>
      <c r="M236"/>
    </row>
    <row r="237" spans="1:13">
      <c r="A237" t="s">
        <v>2435</v>
      </c>
      <c r="C237" s="14" t="s">
        <v>1784</v>
      </c>
      <c r="D237" s="14" t="s">
        <v>3642</v>
      </c>
      <c r="E237" s="14" t="s">
        <v>3642</v>
      </c>
      <c r="F237" s="14" t="s">
        <v>2602</v>
      </c>
      <c r="G237" s="14" t="s">
        <v>1359</v>
      </c>
      <c r="H237" s="14"/>
      <c r="I237" s="14"/>
      <c r="J237" s="14"/>
      <c r="K237" s="14"/>
      <c r="L237" s="14"/>
      <c r="M237"/>
    </row>
    <row r="238" spans="1:13">
      <c r="A238" t="s">
        <v>2435</v>
      </c>
      <c r="C238" s="14" t="s">
        <v>1784</v>
      </c>
      <c r="D238" s="14" t="s">
        <v>3643</v>
      </c>
      <c r="E238" s="14" t="s">
        <v>3643</v>
      </c>
      <c r="F238" s="14" t="s">
        <v>2602</v>
      </c>
      <c r="G238" s="14" t="s">
        <v>1359</v>
      </c>
      <c r="H238" s="14"/>
      <c r="I238" s="14"/>
      <c r="J238" s="14"/>
      <c r="K238" s="14"/>
      <c r="L238" s="14"/>
      <c r="M238"/>
    </row>
    <row r="239" spans="1:13">
      <c r="A239" t="s">
        <v>2435</v>
      </c>
      <c r="C239" s="14" t="s">
        <v>1784</v>
      </c>
      <c r="D239" s="14" t="s">
        <v>3644</v>
      </c>
      <c r="E239" s="14" t="s">
        <v>3644</v>
      </c>
      <c r="F239" s="14" t="s">
        <v>2602</v>
      </c>
      <c r="G239" s="14" t="s">
        <v>1359</v>
      </c>
      <c r="H239" s="14"/>
      <c r="I239" s="14"/>
      <c r="J239" s="14"/>
      <c r="K239" s="14"/>
      <c r="L239" s="14"/>
      <c r="M239"/>
    </row>
    <row r="240" spans="1:13">
      <c r="A240" t="s">
        <v>2435</v>
      </c>
      <c r="C240" s="14" t="s">
        <v>1784</v>
      </c>
      <c r="D240" s="14" t="s">
        <v>3645</v>
      </c>
      <c r="E240" s="14" t="s">
        <v>3645</v>
      </c>
      <c r="F240" s="14" t="s">
        <v>2602</v>
      </c>
      <c r="G240" s="14" t="s">
        <v>1359</v>
      </c>
      <c r="H240" s="14"/>
      <c r="I240" s="14"/>
      <c r="J240" s="14"/>
      <c r="K240" s="14"/>
      <c r="L240" s="14"/>
      <c r="M240"/>
    </row>
    <row r="241" spans="1:13">
      <c r="A241" t="s">
        <v>2435</v>
      </c>
      <c r="C241" s="14" t="s">
        <v>1784</v>
      </c>
      <c r="D241" s="14" t="s">
        <v>3646</v>
      </c>
      <c r="E241" s="14" t="s">
        <v>3646</v>
      </c>
      <c r="F241" s="14" t="s">
        <v>2602</v>
      </c>
      <c r="G241" s="14" t="s">
        <v>1359</v>
      </c>
      <c r="H241" s="14"/>
      <c r="I241" s="14"/>
      <c r="J241" s="14"/>
      <c r="K241" s="14"/>
      <c r="L241" s="14"/>
      <c r="M241"/>
    </row>
    <row r="242" spans="1:13">
      <c r="A242" t="s">
        <v>2435</v>
      </c>
      <c r="C242" s="14" t="s">
        <v>1784</v>
      </c>
      <c r="D242" s="14" t="s">
        <v>3647</v>
      </c>
      <c r="E242" s="14" t="s">
        <v>3647</v>
      </c>
      <c r="F242" s="14" t="s">
        <v>2602</v>
      </c>
      <c r="G242" s="14" t="s">
        <v>1359</v>
      </c>
      <c r="H242" s="14"/>
      <c r="I242" s="14"/>
      <c r="J242" s="14"/>
      <c r="K242" s="14"/>
      <c r="L242" s="14"/>
      <c r="M242"/>
    </row>
    <row r="243" spans="1:13">
      <c r="A243" t="s">
        <v>2435</v>
      </c>
      <c r="C243" s="14" t="s">
        <v>1784</v>
      </c>
      <c r="D243" s="14" t="s">
        <v>3648</v>
      </c>
      <c r="E243" s="14" t="s">
        <v>3648</v>
      </c>
      <c r="F243" s="14" t="s">
        <v>2602</v>
      </c>
      <c r="G243" s="14" t="s">
        <v>1359</v>
      </c>
      <c r="H243" s="14"/>
      <c r="I243" s="14"/>
      <c r="J243" s="14"/>
      <c r="K243" s="14"/>
      <c r="L243" s="14"/>
      <c r="M243"/>
    </row>
    <row r="244" spans="1:13">
      <c r="A244" t="s">
        <v>2435</v>
      </c>
      <c r="C244" s="14" t="s">
        <v>1784</v>
      </c>
      <c r="D244" s="14" t="s">
        <v>3649</v>
      </c>
      <c r="E244" s="14" t="s">
        <v>3649</v>
      </c>
      <c r="F244" s="14" t="s">
        <v>2602</v>
      </c>
      <c r="G244" s="14" t="s">
        <v>1359</v>
      </c>
      <c r="H244" s="14"/>
      <c r="I244" s="14"/>
      <c r="J244" s="14"/>
      <c r="K244" s="14"/>
      <c r="L244" s="14"/>
      <c r="M244"/>
    </row>
    <row r="245" spans="1:13">
      <c r="A245" t="s">
        <v>2435</v>
      </c>
      <c r="C245" s="14" t="s">
        <v>1784</v>
      </c>
      <c r="D245" s="14" t="s">
        <v>3650</v>
      </c>
      <c r="E245" s="14" t="s">
        <v>3650</v>
      </c>
      <c r="F245" s="14" t="s">
        <v>2602</v>
      </c>
      <c r="G245" s="14" t="s">
        <v>1359</v>
      </c>
      <c r="H245" s="14"/>
      <c r="I245" s="14"/>
      <c r="J245" s="14"/>
      <c r="K245" s="14"/>
      <c r="L245" s="14"/>
      <c r="M245"/>
    </row>
    <row r="246" spans="1:13">
      <c r="A246" t="s">
        <v>2435</v>
      </c>
      <c r="C246" s="14" t="s">
        <v>1784</v>
      </c>
      <c r="D246" s="14" t="s">
        <v>3651</v>
      </c>
      <c r="E246" s="14" t="s">
        <v>3651</v>
      </c>
      <c r="F246" s="14" t="s">
        <v>2602</v>
      </c>
      <c r="G246" s="14" t="s">
        <v>1359</v>
      </c>
      <c r="H246" s="14"/>
      <c r="I246" s="14"/>
      <c r="J246" s="14"/>
      <c r="K246" s="14"/>
      <c r="L246" s="14"/>
      <c r="M246"/>
    </row>
    <row r="247" spans="1:13">
      <c r="A247" t="s">
        <v>2435</v>
      </c>
      <c r="C247" s="14" t="s">
        <v>1784</v>
      </c>
      <c r="D247" s="14" t="s">
        <v>3652</v>
      </c>
      <c r="E247" s="14" t="s">
        <v>3652</v>
      </c>
      <c r="F247" s="14" t="s">
        <v>2602</v>
      </c>
      <c r="G247" s="14" t="s">
        <v>1359</v>
      </c>
      <c r="H247" s="14"/>
      <c r="I247" s="14"/>
      <c r="J247" s="14"/>
      <c r="K247" s="14"/>
      <c r="L247" s="14"/>
      <c r="M247"/>
    </row>
    <row r="248" spans="1:13">
      <c r="A248" t="s">
        <v>2435</v>
      </c>
      <c r="C248" s="14" t="s">
        <v>1784</v>
      </c>
      <c r="D248" s="14" t="s">
        <v>3653</v>
      </c>
      <c r="E248" s="14" t="s">
        <v>3653</v>
      </c>
      <c r="F248" s="14" t="s">
        <v>2602</v>
      </c>
      <c r="G248" s="14" t="s">
        <v>1359</v>
      </c>
      <c r="H248" s="14"/>
      <c r="I248" s="14"/>
      <c r="J248" s="14"/>
      <c r="K248" s="14"/>
      <c r="L248" s="14"/>
      <c r="M248"/>
    </row>
    <row r="249" spans="1:13">
      <c r="A249" t="s">
        <v>2435</v>
      </c>
      <c r="C249" s="14" t="s">
        <v>1784</v>
      </c>
      <c r="D249" s="14" t="s">
        <v>3654</v>
      </c>
      <c r="E249" s="14" t="s">
        <v>3654</v>
      </c>
      <c r="F249" s="14" t="s">
        <v>2602</v>
      </c>
      <c r="G249" s="14" t="s">
        <v>1359</v>
      </c>
      <c r="H249" s="14"/>
      <c r="I249" s="14"/>
      <c r="J249" s="14"/>
      <c r="K249" s="14"/>
      <c r="L249" s="14"/>
      <c r="M249"/>
    </row>
    <row r="250" spans="1:13">
      <c r="A250" t="s">
        <v>2435</v>
      </c>
      <c r="C250" s="23" t="s">
        <v>1784</v>
      </c>
      <c r="D250" s="23" t="s">
        <v>3655</v>
      </c>
      <c r="E250" s="14" t="s">
        <v>3655</v>
      </c>
      <c r="F250" s="23" t="s">
        <v>2602</v>
      </c>
      <c r="G250" s="23" t="s">
        <v>1359</v>
      </c>
      <c r="H250" s="14"/>
      <c r="I250" s="14"/>
      <c r="J250" s="14"/>
      <c r="K250" s="23"/>
      <c r="L250" s="23"/>
      <c r="M250"/>
    </row>
    <row r="251" spans="1:13" s="14" customFormat="1" ht="362.45">
      <c r="A251" s="14" t="s">
        <v>2435</v>
      </c>
      <c r="B251" s="14" t="s">
        <v>2813</v>
      </c>
      <c r="C251" s="14" t="s">
        <v>1784</v>
      </c>
      <c r="D251" s="14" t="s">
        <v>3656</v>
      </c>
      <c r="E251" s="14" t="s">
        <v>3656</v>
      </c>
      <c r="F251" s="14" t="s">
        <v>2602</v>
      </c>
      <c r="G251" s="14" t="s">
        <v>1383</v>
      </c>
      <c r="H251" s="24"/>
      <c r="J251" s="49"/>
      <c r="K251" s="14" t="s">
        <v>2885</v>
      </c>
      <c r="L251" s="58" t="s">
        <v>2886</v>
      </c>
      <c r="M251" s="32" t="s">
        <v>1340</v>
      </c>
    </row>
    <row r="252" spans="1:13">
      <c r="A252" t="s">
        <v>2435</v>
      </c>
      <c r="C252" s="25" t="s">
        <v>1784</v>
      </c>
      <c r="D252" s="25" t="s">
        <v>3657</v>
      </c>
      <c r="E252" s="14" t="s">
        <v>3657</v>
      </c>
      <c r="F252" s="25" t="s">
        <v>2602</v>
      </c>
      <c r="G252" s="25" t="s">
        <v>1359</v>
      </c>
      <c r="H252" s="14"/>
      <c r="I252" s="14"/>
      <c r="J252" s="14"/>
      <c r="K252" s="25"/>
      <c r="L252" s="25"/>
      <c r="M252"/>
    </row>
    <row r="253" spans="1:13">
      <c r="A253" t="s">
        <v>2435</v>
      </c>
      <c r="C253" s="14" t="s">
        <v>1784</v>
      </c>
      <c r="D253" s="14" t="s">
        <v>3658</v>
      </c>
      <c r="E253" s="14" t="s">
        <v>3658</v>
      </c>
      <c r="F253" s="14" t="s">
        <v>2602</v>
      </c>
      <c r="G253" s="14" t="s">
        <v>1359</v>
      </c>
      <c r="H253" s="14"/>
      <c r="I253" s="14"/>
      <c r="J253" s="14"/>
      <c r="K253" s="14"/>
      <c r="L253" s="14"/>
      <c r="M253"/>
    </row>
    <row r="254" spans="1:13">
      <c r="A254" t="s">
        <v>2435</v>
      </c>
      <c r="C254" s="14" t="s">
        <v>1784</v>
      </c>
      <c r="D254" s="14" t="s">
        <v>3659</v>
      </c>
      <c r="E254" s="14" t="s">
        <v>3659</v>
      </c>
      <c r="F254" s="14" t="s">
        <v>2602</v>
      </c>
      <c r="G254" s="14" t="s">
        <v>1359</v>
      </c>
      <c r="H254" s="14"/>
      <c r="I254" s="14"/>
      <c r="J254" s="14"/>
      <c r="K254" s="14"/>
      <c r="L254" s="14"/>
      <c r="M254"/>
    </row>
    <row r="255" spans="1:13">
      <c r="A255" t="s">
        <v>2435</v>
      </c>
      <c r="C255" s="14" t="s">
        <v>1784</v>
      </c>
      <c r="D255" s="14" t="s">
        <v>3660</v>
      </c>
      <c r="E255" s="14" t="s">
        <v>3660</v>
      </c>
      <c r="F255" s="14" t="s">
        <v>2602</v>
      </c>
      <c r="G255" s="14" t="s">
        <v>1359</v>
      </c>
      <c r="H255" s="14"/>
      <c r="I255" s="14"/>
      <c r="J255" s="14"/>
      <c r="K255" s="14"/>
      <c r="L255" s="14"/>
      <c r="M255"/>
    </row>
    <row r="256" spans="1:13">
      <c r="A256" t="s">
        <v>2435</v>
      </c>
      <c r="C256" s="14" t="s">
        <v>1784</v>
      </c>
      <c r="D256" s="14" t="s">
        <v>3661</v>
      </c>
      <c r="E256" s="14" t="s">
        <v>3661</v>
      </c>
      <c r="F256" s="14" t="s">
        <v>2602</v>
      </c>
      <c r="G256" s="14" t="s">
        <v>1359</v>
      </c>
      <c r="H256" s="14"/>
      <c r="I256" s="14"/>
      <c r="J256" s="14"/>
      <c r="K256" s="14"/>
      <c r="L256" s="14"/>
      <c r="M256"/>
    </row>
    <row r="257" spans="1:13">
      <c r="A257" t="s">
        <v>2435</v>
      </c>
      <c r="C257" s="14" t="s">
        <v>1784</v>
      </c>
      <c r="D257" s="14" t="s">
        <v>3662</v>
      </c>
      <c r="E257" s="14" t="s">
        <v>3662</v>
      </c>
      <c r="F257" s="14" t="s">
        <v>2602</v>
      </c>
      <c r="G257" s="14" t="s">
        <v>1359</v>
      </c>
      <c r="H257" s="14"/>
      <c r="I257" s="14"/>
      <c r="J257" s="14"/>
      <c r="K257" s="14"/>
      <c r="L257" s="14"/>
      <c r="M257"/>
    </row>
    <row r="258" spans="1:13">
      <c r="A258" t="s">
        <v>2435</v>
      </c>
      <c r="C258" s="14" t="s">
        <v>1784</v>
      </c>
      <c r="D258" s="51" t="s">
        <v>2906</v>
      </c>
      <c r="E258" s="14" t="s">
        <v>2906</v>
      </c>
      <c r="F258" s="14" t="s">
        <v>2602</v>
      </c>
      <c r="G258" s="14" t="s">
        <v>1359</v>
      </c>
      <c r="H258" s="14"/>
      <c r="I258" s="14"/>
      <c r="J258" s="14"/>
      <c r="K258" s="14"/>
      <c r="L258" s="14"/>
      <c r="M258"/>
    </row>
    <row r="259" spans="1:13">
      <c r="A259" t="s">
        <v>2435</v>
      </c>
      <c r="C259" s="14" t="s">
        <v>1784</v>
      </c>
      <c r="D259" s="51" t="s">
        <v>2909</v>
      </c>
      <c r="E259" s="14" t="s">
        <v>2909</v>
      </c>
      <c r="F259" s="14" t="s">
        <v>2602</v>
      </c>
      <c r="G259" s="14" t="s">
        <v>1359</v>
      </c>
      <c r="H259" s="14"/>
      <c r="I259" s="14"/>
      <c r="J259" s="14"/>
      <c r="K259" s="14"/>
      <c r="L259" s="14"/>
      <c r="M259"/>
    </row>
    <row r="260" spans="1:13">
      <c r="A260" t="s">
        <v>2435</v>
      </c>
      <c r="C260" s="14" t="s">
        <v>1784</v>
      </c>
      <c r="D260" s="14" t="s">
        <v>3663</v>
      </c>
      <c r="E260" s="14" t="s">
        <v>3663</v>
      </c>
      <c r="F260" s="14" t="s">
        <v>2602</v>
      </c>
      <c r="G260" s="14" t="s">
        <v>1359</v>
      </c>
      <c r="H260" s="14"/>
      <c r="I260" s="14"/>
      <c r="J260" s="14"/>
      <c r="K260" s="14"/>
      <c r="L260" s="14"/>
      <c r="M260"/>
    </row>
    <row r="261" spans="1:13">
      <c r="A261" t="s">
        <v>2435</v>
      </c>
      <c r="C261" s="23" t="s">
        <v>1784</v>
      </c>
      <c r="D261" s="23" t="s">
        <v>3664</v>
      </c>
      <c r="E261" s="14" t="s">
        <v>3664</v>
      </c>
      <c r="F261" s="23" t="s">
        <v>2602</v>
      </c>
      <c r="G261" s="23" t="s">
        <v>1359</v>
      </c>
      <c r="H261" s="14"/>
      <c r="I261" s="14"/>
      <c r="J261" s="14"/>
      <c r="K261" s="23"/>
      <c r="L261" s="23"/>
      <c r="M261"/>
    </row>
    <row r="262" spans="1:13" s="14" customFormat="1" ht="362.45">
      <c r="A262" s="14" t="s">
        <v>2435</v>
      </c>
      <c r="B262" s="14" t="s">
        <v>2813</v>
      </c>
      <c r="C262" s="14" t="s">
        <v>1784</v>
      </c>
      <c r="D262" s="14" t="s">
        <v>3665</v>
      </c>
      <c r="E262" s="14" t="s">
        <v>3665</v>
      </c>
      <c r="F262" s="14" t="s">
        <v>2602</v>
      </c>
      <c r="G262" s="14" t="s">
        <v>1383</v>
      </c>
      <c r="H262" s="24"/>
      <c r="J262" s="49"/>
      <c r="K262" s="14" t="s">
        <v>2921</v>
      </c>
      <c r="L262" s="58" t="s">
        <v>2922</v>
      </c>
      <c r="M262" s="32" t="s">
        <v>1340</v>
      </c>
    </row>
    <row r="263" spans="1:13">
      <c r="A263" t="s">
        <v>2435</v>
      </c>
      <c r="C263" s="25" t="s">
        <v>1784</v>
      </c>
      <c r="D263" s="25" t="s">
        <v>3666</v>
      </c>
      <c r="E263" s="14" t="s">
        <v>3666</v>
      </c>
      <c r="F263" s="25" t="s">
        <v>2602</v>
      </c>
      <c r="G263" s="25" t="s">
        <v>1359</v>
      </c>
      <c r="H263" s="14"/>
      <c r="I263" s="14"/>
      <c r="J263" s="14"/>
      <c r="K263" s="25"/>
      <c r="L263" s="25"/>
      <c r="M263"/>
    </row>
    <row r="264" spans="1:13">
      <c r="A264" t="s">
        <v>2435</v>
      </c>
      <c r="C264" s="14" t="s">
        <v>1784</v>
      </c>
      <c r="D264" s="14" t="s">
        <v>3667</v>
      </c>
      <c r="E264" s="14" t="s">
        <v>3667</v>
      </c>
      <c r="F264" s="14" t="s">
        <v>2602</v>
      </c>
      <c r="G264" s="14" t="s">
        <v>1359</v>
      </c>
      <c r="H264" s="14"/>
      <c r="I264" s="14"/>
      <c r="J264" s="14"/>
      <c r="K264" s="14"/>
      <c r="L264" s="14"/>
      <c r="M264"/>
    </row>
    <row r="265" spans="1:13">
      <c r="A265" t="s">
        <v>2435</v>
      </c>
      <c r="C265" s="14" t="s">
        <v>1784</v>
      </c>
      <c r="D265" s="14" t="s">
        <v>3668</v>
      </c>
      <c r="E265" s="14" t="s">
        <v>3668</v>
      </c>
      <c r="F265" s="14" t="s">
        <v>2602</v>
      </c>
      <c r="G265" s="14" t="s">
        <v>1359</v>
      </c>
      <c r="H265" s="14"/>
      <c r="I265" s="14"/>
      <c r="J265" s="14"/>
      <c r="K265" s="14"/>
      <c r="L265" s="14"/>
      <c r="M265"/>
    </row>
    <row r="266" spans="1:13">
      <c r="A266" t="s">
        <v>2435</v>
      </c>
      <c r="C266" s="14" t="s">
        <v>1784</v>
      </c>
      <c r="D266" s="14" t="s">
        <v>3669</v>
      </c>
      <c r="E266" s="14" t="s">
        <v>3669</v>
      </c>
      <c r="F266" s="14" t="s">
        <v>2602</v>
      </c>
      <c r="G266" s="14" t="s">
        <v>1359</v>
      </c>
      <c r="H266" s="14"/>
      <c r="I266" s="14"/>
      <c r="J266" s="14"/>
      <c r="K266" s="14"/>
      <c r="L266" s="14"/>
      <c r="M266"/>
    </row>
    <row r="267" spans="1:13">
      <c r="A267" t="s">
        <v>2435</v>
      </c>
      <c r="C267" s="14" t="s">
        <v>1784</v>
      </c>
      <c r="D267" s="51" t="s">
        <v>3670</v>
      </c>
      <c r="E267" s="14" t="s">
        <v>3670</v>
      </c>
      <c r="F267" s="14" t="s">
        <v>2602</v>
      </c>
      <c r="G267" s="14" t="s">
        <v>1359</v>
      </c>
      <c r="H267" s="14"/>
      <c r="I267" s="14"/>
      <c r="J267" s="14"/>
      <c r="K267" s="14"/>
      <c r="L267" s="14"/>
      <c r="M267"/>
    </row>
    <row r="268" spans="1:13">
      <c r="A268" t="s">
        <v>2435</v>
      </c>
      <c r="C268" s="14" t="s">
        <v>1784</v>
      </c>
      <c r="D268" s="51" t="s">
        <v>3671</v>
      </c>
      <c r="E268" s="14" t="s">
        <v>3671</v>
      </c>
      <c r="F268" s="14" t="s">
        <v>2602</v>
      </c>
      <c r="G268" s="14" t="s">
        <v>1359</v>
      </c>
      <c r="H268" s="14"/>
      <c r="I268" s="14"/>
      <c r="J268" s="14"/>
      <c r="K268" s="14"/>
      <c r="L268" s="14"/>
      <c r="M268"/>
    </row>
    <row r="269" spans="1:13">
      <c r="A269" t="s">
        <v>2435</v>
      </c>
      <c r="C269" s="23" t="s">
        <v>1784</v>
      </c>
      <c r="D269" s="59" t="s">
        <v>3672</v>
      </c>
      <c r="E269" s="14" t="s">
        <v>3672</v>
      </c>
      <c r="F269" s="23" t="s">
        <v>2602</v>
      </c>
      <c r="G269" s="23" t="s">
        <v>1359</v>
      </c>
      <c r="H269" s="14"/>
      <c r="I269" s="14"/>
      <c r="J269" s="14"/>
      <c r="K269" s="23"/>
      <c r="L269" s="23"/>
      <c r="M269"/>
    </row>
    <row r="270" spans="1:13" s="14" customFormat="1" ht="362.45">
      <c r="A270" s="14" t="s">
        <v>2435</v>
      </c>
      <c r="B270" s="14" t="s">
        <v>2813</v>
      </c>
      <c r="C270" s="14" t="s">
        <v>1784</v>
      </c>
      <c r="D270" s="51" t="s">
        <v>3673</v>
      </c>
      <c r="E270" s="14" t="s">
        <v>3673</v>
      </c>
      <c r="F270" s="14" t="s">
        <v>2602</v>
      </c>
      <c r="G270" s="14" t="s">
        <v>1383</v>
      </c>
      <c r="H270" s="24"/>
      <c r="J270" s="49"/>
      <c r="K270" s="14" t="s">
        <v>2948</v>
      </c>
      <c r="L270" s="58" t="s">
        <v>2949</v>
      </c>
      <c r="M270" s="32" t="s">
        <v>1340</v>
      </c>
    </row>
    <row r="271" spans="1:13">
      <c r="A271" t="s">
        <v>2435</v>
      </c>
      <c r="C271" s="25" t="s">
        <v>1784</v>
      </c>
      <c r="D271" s="57" t="s">
        <v>3674</v>
      </c>
      <c r="E271" s="14" t="s">
        <v>3674</v>
      </c>
      <c r="F271" s="25" t="s">
        <v>2602</v>
      </c>
      <c r="G271" s="25" t="s">
        <v>1359</v>
      </c>
      <c r="H271" s="14"/>
      <c r="I271" s="14"/>
      <c r="J271" s="14"/>
      <c r="K271" s="25"/>
      <c r="L271" s="25"/>
      <c r="M271"/>
    </row>
    <row r="272" spans="1:13">
      <c r="A272" t="s">
        <v>2435</v>
      </c>
      <c r="C272" s="14" t="s">
        <v>1784</v>
      </c>
      <c r="D272" s="51" t="s">
        <v>3675</v>
      </c>
      <c r="E272" s="14" t="s">
        <v>3675</v>
      </c>
      <c r="F272" s="14" t="s">
        <v>2602</v>
      </c>
      <c r="G272" s="14" t="s">
        <v>1359</v>
      </c>
      <c r="H272" s="14"/>
      <c r="I272" s="14"/>
      <c r="J272" s="14"/>
      <c r="K272" s="14"/>
      <c r="L272" s="14"/>
      <c r="M272"/>
    </row>
    <row r="273" spans="1:13">
      <c r="A273" t="s">
        <v>2435</v>
      </c>
      <c r="C273" s="14" t="s">
        <v>1784</v>
      </c>
      <c r="D273" s="51" t="s">
        <v>3676</v>
      </c>
      <c r="E273" s="14" t="s">
        <v>3676</v>
      </c>
      <c r="F273" s="14" t="s">
        <v>2602</v>
      </c>
      <c r="G273" s="14" t="s">
        <v>1359</v>
      </c>
      <c r="H273" s="14"/>
      <c r="I273" s="14"/>
      <c r="J273" s="14"/>
      <c r="K273" s="14"/>
      <c r="L273" s="14"/>
      <c r="M273"/>
    </row>
    <row r="274" spans="1:13">
      <c r="A274" t="s">
        <v>2435</v>
      </c>
      <c r="C274" s="14" t="s">
        <v>1784</v>
      </c>
      <c r="D274" s="51" t="s">
        <v>3677</v>
      </c>
      <c r="E274" s="14" t="s">
        <v>3677</v>
      </c>
      <c r="F274" s="14" t="s">
        <v>2602</v>
      </c>
      <c r="G274" s="14" t="s">
        <v>1359</v>
      </c>
      <c r="H274" s="14"/>
      <c r="I274" s="14"/>
      <c r="J274" s="14"/>
      <c r="K274" s="14"/>
      <c r="L274" s="14"/>
      <c r="M274"/>
    </row>
    <row r="275" spans="1:13">
      <c r="A275" t="s">
        <v>2435</v>
      </c>
      <c r="C275" s="14" t="s">
        <v>1784</v>
      </c>
      <c r="D275" s="51" t="s">
        <v>3678</v>
      </c>
      <c r="E275" s="14" t="s">
        <v>3678</v>
      </c>
      <c r="F275" s="14" t="s">
        <v>2602</v>
      </c>
      <c r="G275" s="14" t="s">
        <v>1359</v>
      </c>
      <c r="H275" s="14"/>
      <c r="I275" s="14"/>
      <c r="J275" s="14"/>
      <c r="K275" s="14"/>
      <c r="L275" s="14"/>
      <c r="M275"/>
    </row>
    <row r="276" spans="1:13">
      <c r="A276" t="s">
        <v>2435</v>
      </c>
      <c r="C276" s="14" t="s">
        <v>1784</v>
      </c>
      <c r="D276" s="51" t="s">
        <v>3679</v>
      </c>
      <c r="E276" s="14" t="s">
        <v>3679</v>
      </c>
      <c r="F276" s="14" t="s">
        <v>2602</v>
      </c>
      <c r="G276" s="14" t="s">
        <v>1359</v>
      </c>
      <c r="H276" s="14"/>
      <c r="I276" s="14"/>
      <c r="J276" s="14"/>
      <c r="K276" s="14"/>
      <c r="L276" s="14"/>
      <c r="M276"/>
    </row>
    <row r="277" spans="1:13">
      <c r="A277" t="s">
        <v>2435</v>
      </c>
      <c r="C277" s="23" t="s">
        <v>1784</v>
      </c>
      <c r="D277" s="59" t="s">
        <v>3680</v>
      </c>
      <c r="E277" s="14" t="s">
        <v>3680</v>
      </c>
      <c r="F277" s="23" t="s">
        <v>2602</v>
      </c>
      <c r="G277" s="23" t="s">
        <v>1359</v>
      </c>
      <c r="H277" s="14"/>
      <c r="I277" s="14"/>
      <c r="J277" s="14"/>
      <c r="K277" s="23"/>
      <c r="L277" s="23"/>
      <c r="M277"/>
    </row>
    <row r="278" spans="1:13" s="14" customFormat="1" ht="362.45">
      <c r="A278" s="14" t="s">
        <v>2435</v>
      </c>
      <c r="B278" s="14" t="s">
        <v>2813</v>
      </c>
      <c r="C278" s="14" t="s">
        <v>1784</v>
      </c>
      <c r="D278" s="51" t="s">
        <v>3681</v>
      </c>
      <c r="E278" s="14" t="s">
        <v>3681</v>
      </c>
      <c r="F278" s="14" t="s">
        <v>2602</v>
      </c>
      <c r="G278" s="14" t="s">
        <v>1383</v>
      </c>
      <c r="H278" s="24"/>
      <c r="J278" s="49"/>
      <c r="K278" s="14" t="s">
        <v>2975</v>
      </c>
      <c r="L278" s="58" t="s">
        <v>2976</v>
      </c>
      <c r="M278" s="32" t="s">
        <v>1340</v>
      </c>
    </row>
    <row r="279" spans="1:13">
      <c r="A279" t="s">
        <v>2435</v>
      </c>
      <c r="C279" s="25" t="s">
        <v>1784</v>
      </c>
      <c r="D279" s="57" t="s">
        <v>3682</v>
      </c>
      <c r="E279" s="14" t="s">
        <v>3682</v>
      </c>
      <c r="F279" s="25" t="s">
        <v>2602</v>
      </c>
      <c r="G279" s="25" t="s">
        <v>1359</v>
      </c>
      <c r="H279" s="14"/>
      <c r="I279" s="14"/>
      <c r="J279" s="14"/>
      <c r="K279" s="25"/>
      <c r="L279" s="25"/>
      <c r="M279"/>
    </row>
    <row r="280" spans="1:13">
      <c r="A280" t="s">
        <v>2435</v>
      </c>
      <c r="C280" s="14" t="s">
        <v>1784</v>
      </c>
      <c r="D280" s="51" t="s">
        <v>3683</v>
      </c>
      <c r="E280" s="14" t="s">
        <v>3683</v>
      </c>
      <c r="F280" s="14" t="s">
        <v>2602</v>
      </c>
      <c r="G280" s="14" t="s">
        <v>1359</v>
      </c>
      <c r="H280" s="14"/>
      <c r="I280" s="14"/>
      <c r="J280" s="14"/>
      <c r="K280" s="14"/>
      <c r="L280" s="14"/>
      <c r="M280"/>
    </row>
    <row r="281" spans="1:13">
      <c r="A281" t="s">
        <v>2435</v>
      </c>
      <c r="C281" s="14" t="s">
        <v>1784</v>
      </c>
      <c r="D281" s="51" t="s">
        <v>3684</v>
      </c>
      <c r="E281" s="14" t="s">
        <v>3684</v>
      </c>
      <c r="F281" s="14" t="s">
        <v>2602</v>
      </c>
      <c r="G281" s="14" t="s">
        <v>1359</v>
      </c>
      <c r="H281" s="14"/>
      <c r="I281" s="14"/>
      <c r="J281" s="14"/>
      <c r="K281" s="14"/>
      <c r="L281" s="14"/>
      <c r="M281"/>
    </row>
    <row r="282" spans="1:13">
      <c r="A282" t="s">
        <v>2435</v>
      </c>
      <c r="C282" s="14" t="s">
        <v>1784</v>
      </c>
      <c r="D282" s="51" t="s">
        <v>3685</v>
      </c>
      <c r="E282" s="14" t="s">
        <v>3685</v>
      </c>
      <c r="F282" s="14" t="s">
        <v>2602</v>
      </c>
      <c r="G282" s="14" t="s">
        <v>1359</v>
      </c>
      <c r="H282" s="14"/>
      <c r="I282" s="14"/>
      <c r="J282" s="14"/>
      <c r="K282" s="14"/>
      <c r="L282" s="14"/>
      <c r="M282"/>
    </row>
    <row r="283" spans="1:13">
      <c r="A283" t="s">
        <v>2435</v>
      </c>
      <c r="C283" s="14" t="s">
        <v>1784</v>
      </c>
      <c r="D283" s="51" t="s">
        <v>2990</v>
      </c>
      <c r="E283" s="14" t="s">
        <v>2990</v>
      </c>
      <c r="F283" s="14" t="s">
        <v>2602</v>
      </c>
      <c r="G283" s="14" t="s">
        <v>1359</v>
      </c>
      <c r="H283" s="14"/>
      <c r="I283" s="14"/>
      <c r="J283" s="14"/>
      <c r="K283" s="14"/>
      <c r="L283" s="14"/>
      <c r="M283"/>
    </row>
    <row r="284" spans="1:13">
      <c r="A284" t="s">
        <v>2435</v>
      </c>
      <c r="C284" s="23" t="s">
        <v>1784</v>
      </c>
      <c r="D284" s="23" t="s">
        <v>3686</v>
      </c>
      <c r="E284" s="14" t="s">
        <v>3686</v>
      </c>
      <c r="F284" s="23" t="s">
        <v>2602</v>
      </c>
      <c r="G284" s="23" t="s">
        <v>1359</v>
      </c>
      <c r="H284" s="14"/>
      <c r="I284" s="14"/>
      <c r="J284" s="14"/>
      <c r="K284" s="23"/>
      <c r="L284" s="23"/>
      <c r="M284"/>
    </row>
    <row r="285" spans="1:13" s="14" customFormat="1">
      <c r="A285" s="14" t="s">
        <v>2435</v>
      </c>
      <c r="B285" s="14" t="s">
        <v>2813</v>
      </c>
      <c r="C285" s="14" t="s">
        <v>1784</v>
      </c>
      <c r="D285" s="14" t="s">
        <v>2996</v>
      </c>
      <c r="E285" s="14" t="s">
        <v>2996</v>
      </c>
      <c r="F285" s="14" t="s">
        <v>2602</v>
      </c>
      <c r="G285" s="14" t="s">
        <v>1383</v>
      </c>
      <c r="H285" s="24">
        <v>4</v>
      </c>
      <c r="J285" s="49"/>
      <c r="K285" s="14" t="s">
        <v>2999</v>
      </c>
      <c r="L285" s="14" t="s">
        <v>3000</v>
      </c>
      <c r="M285" s="32" t="s">
        <v>1340</v>
      </c>
    </row>
    <row r="286" spans="1:13" s="14" customFormat="1">
      <c r="A286" s="14" t="s">
        <v>2435</v>
      </c>
      <c r="B286" s="14" t="s">
        <v>2813</v>
      </c>
      <c r="C286" s="14" t="s">
        <v>1784</v>
      </c>
      <c r="D286" s="14" t="s">
        <v>3002</v>
      </c>
      <c r="E286" s="14" t="s">
        <v>3002</v>
      </c>
      <c r="F286" s="14" t="s">
        <v>2442</v>
      </c>
      <c r="G286" s="14" t="s">
        <v>1383</v>
      </c>
      <c r="H286" s="24">
        <v>2</v>
      </c>
      <c r="J286" s="49"/>
      <c r="K286" s="14" t="s">
        <v>3005</v>
      </c>
      <c r="M286" s="32" t="s">
        <v>2503</v>
      </c>
    </row>
    <row r="287" spans="1:13" s="14" customFormat="1">
      <c r="A287" s="14" t="s">
        <v>2435</v>
      </c>
      <c r="B287" s="14" t="s">
        <v>2813</v>
      </c>
      <c r="C287" s="14" t="s">
        <v>1784</v>
      </c>
      <c r="D287" s="14" t="s">
        <v>3006</v>
      </c>
      <c r="E287" s="14" t="s">
        <v>3006</v>
      </c>
      <c r="F287" s="14" t="s">
        <v>2442</v>
      </c>
      <c r="G287" s="14" t="s">
        <v>1383</v>
      </c>
      <c r="H287" s="24">
        <v>4</v>
      </c>
      <c r="J287" s="49"/>
      <c r="K287" s="14" t="s">
        <v>3009</v>
      </c>
      <c r="M287" s="32" t="s">
        <v>2503</v>
      </c>
    </row>
    <row r="288" spans="1:13" s="14" customFormat="1">
      <c r="A288" s="14" t="s">
        <v>2435</v>
      </c>
      <c r="B288" s="14" t="s">
        <v>2813</v>
      </c>
      <c r="C288" s="14" t="s">
        <v>1784</v>
      </c>
      <c r="D288" s="14" t="s">
        <v>3010</v>
      </c>
      <c r="E288" s="14" t="s">
        <v>3010</v>
      </c>
      <c r="F288" s="14" t="s">
        <v>2442</v>
      </c>
      <c r="G288" s="14" t="s">
        <v>1383</v>
      </c>
      <c r="H288" s="24">
        <v>4</v>
      </c>
      <c r="J288" s="49"/>
      <c r="K288" s="14" t="s">
        <v>3013</v>
      </c>
      <c r="M288" s="32" t="s">
        <v>2503</v>
      </c>
    </row>
    <row r="289" spans="1:13" s="14" customFormat="1">
      <c r="A289" s="14" t="s">
        <v>2435</v>
      </c>
      <c r="B289" s="14" t="s">
        <v>2813</v>
      </c>
      <c r="C289" s="14" t="s">
        <v>1784</v>
      </c>
      <c r="D289" s="14" t="s">
        <v>3014</v>
      </c>
      <c r="E289" s="14" t="s">
        <v>3014</v>
      </c>
      <c r="F289" s="14" t="s">
        <v>2442</v>
      </c>
      <c r="G289" s="14" t="s">
        <v>1383</v>
      </c>
      <c r="H289" s="24">
        <v>4</v>
      </c>
      <c r="J289" s="49"/>
      <c r="K289" s="14" t="s">
        <v>3017</v>
      </c>
      <c r="M289" s="32" t="s">
        <v>2503</v>
      </c>
    </row>
    <row r="290" spans="1:13">
      <c r="A290" t="s">
        <v>2435</v>
      </c>
      <c r="C290" s="52" t="s">
        <v>1784</v>
      </c>
      <c r="D290" s="52" t="s">
        <v>3018</v>
      </c>
      <c r="E290" s="14" t="s">
        <v>3018</v>
      </c>
      <c r="F290" s="52" t="s">
        <v>2602</v>
      </c>
      <c r="G290" s="52" t="s">
        <v>1359</v>
      </c>
      <c r="H290" s="14"/>
      <c r="I290" s="14"/>
      <c r="J290" s="14"/>
      <c r="K290" s="52"/>
      <c r="L290" s="52"/>
      <c r="M290"/>
    </row>
    <row r="291" spans="1:13" s="14" customFormat="1">
      <c r="A291" s="14" t="s">
        <v>2435</v>
      </c>
      <c r="B291" s="14" t="s">
        <v>2813</v>
      </c>
      <c r="C291" s="14" t="s">
        <v>1784</v>
      </c>
      <c r="D291" s="14" t="s">
        <v>3021</v>
      </c>
      <c r="E291" s="14" t="s">
        <v>3021</v>
      </c>
      <c r="F291" s="14" t="s">
        <v>2442</v>
      </c>
      <c r="G291" s="14" t="s">
        <v>1383</v>
      </c>
      <c r="H291" s="24" t="s">
        <v>2465</v>
      </c>
      <c r="J291" s="49"/>
      <c r="K291" s="14" t="s">
        <v>3024</v>
      </c>
      <c r="M291" s="32" t="s">
        <v>2503</v>
      </c>
    </row>
    <row r="292" spans="1:13" s="14" customFormat="1">
      <c r="A292" s="14" t="s">
        <v>2435</v>
      </c>
      <c r="B292" s="14" t="s">
        <v>2813</v>
      </c>
      <c r="C292" s="14" t="s">
        <v>1784</v>
      </c>
      <c r="D292" s="14" t="s">
        <v>3025</v>
      </c>
      <c r="E292" s="14" t="s">
        <v>3025</v>
      </c>
      <c r="F292" s="14" t="s">
        <v>2442</v>
      </c>
      <c r="G292" s="14" t="s">
        <v>1383</v>
      </c>
      <c r="H292" s="24" t="s">
        <v>2465</v>
      </c>
      <c r="J292" s="49"/>
      <c r="K292" s="14" t="s">
        <v>3028</v>
      </c>
      <c r="M292" s="32" t="s">
        <v>2503</v>
      </c>
    </row>
    <row r="293" spans="1:13" s="14" customFormat="1">
      <c r="A293" s="14" t="s">
        <v>2435</v>
      </c>
      <c r="B293" s="14" t="s">
        <v>2813</v>
      </c>
      <c r="C293" s="14" t="s">
        <v>1784</v>
      </c>
      <c r="D293" s="14" t="s">
        <v>3029</v>
      </c>
      <c r="E293" s="14" t="s">
        <v>3029</v>
      </c>
      <c r="F293" s="14" t="s">
        <v>2442</v>
      </c>
      <c r="G293" s="14" t="s">
        <v>1383</v>
      </c>
      <c r="H293" s="24">
        <v>2</v>
      </c>
      <c r="J293" s="49"/>
      <c r="K293" s="14" t="s">
        <v>3032</v>
      </c>
      <c r="M293" s="32" t="s">
        <v>2503</v>
      </c>
    </row>
    <row r="294" spans="1:13">
      <c r="A294" t="s">
        <v>2435</v>
      </c>
      <c r="C294" s="52" t="s">
        <v>1784</v>
      </c>
      <c r="D294" s="52" t="s">
        <v>3033</v>
      </c>
      <c r="E294" s="14" t="s">
        <v>3033</v>
      </c>
      <c r="F294" s="52" t="s">
        <v>2602</v>
      </c>
      <c r="G294" s="52" t="s">
        <v>1359</v>
      </c>
      <c r="H294" s="14"/>
      <c r="I294" s="14"/>
      <c r="J294" s="14"/>
      <c r="K294" s="52" t="e">
        <v>#N/A</v>
      </c>
      <c r="L294" s="52"/>
      <c r="M294"/>
    </row>
    <row r="295" spans="1:13" s="14" customFormat="1">
      <c r="A295" s="14" t="s">
        <v>2435</v>
      </c>
      <c r="B295" s="14" t="s">
        <v>2813</v>
      </c>
      <c r="C295" s="14" t="s">
        <v>1784</v>
      </c>
      <c r="D295" s="14" t="s">
        <v>3036</v>
      </c>
      <c r="E295" s="14" t="s">
        <v>3036</v>
      </c>
      <c r="F295" s="14" t="s">
        <v>2442</v>
      </c>
      <c r="G295" s="14" t="s">
        <v>1383</v>
      </c>
      <c r="H295" s="24" t="s">
        <v>2465</v>
      </c>
      <c r="J295" s="49"/>
      <c r="K295" s="14" t="s">
        <v>3039</v>
      </c>
      <c r="M295" s="32" t="s">
        <v>2503</v>
      </c>
    </row>
    <row r="296" spans="1:13" s="14" customFormat="1">
      <c r="A296" s="14" t="s">
        <v>2435</v>
      </c>
      <c r="B296" s="14" t="s">
        <v>2813</v>
      </c>
      <c r="C296" s="14" t="s">
        <v>1784</v>
      </c>
      <c r="D296" s="14" t="s">
        <v>2114</v>
      </c>
      <c r="E296" s="14" t="s">
        <v>2114</v>
      </c>
      <c r="F296" s="14" t="s">
        <v>2442</v>
      </c>
      <c r="G296" s="14" t="s">
        <v>1383</v>
      </c>
      <c r="H296" s="24"/>
      <c r="J296" s="49"/>
      <c r="K296" s="46" t="s">
        <v>3041</v>
      </c>
      <c r="M296" s="32" t="s">
        <v>2503</v>
      </c>
    </row>
    <row r="297" spans="1:13" s="14" customFormat="1">
      <c r="A297" s="14" t="s">
        <v>2435</v>
      </c>
      <c r="B297" s="14" t="s">
        <v>2813</v>
      </c>
      <c r="C297" s="14" t="s">
        <v>1784</v>
      </c>
      <c r="D297" s="14" t="s">
        <v>3043</v>
      </c>
      <c r="E297" s="14" t="s">
        <v>3043</v>
      </c>
      <c r="F297" s="14" t="s">
        <v>3044</v>
      </c>
      <c r="G297" s="14" t="s">
        <v>1383</v>
      </c>
      <c r="H297" s="24"/>
      <c r="J297" s="49" t="s">
        <v>3046</v>
      </c>
      <c r="K297" s="14" t="s">
        <v>3047</v>
      </c>
      <c r="M297" s="32" t="s">
        <v>1340</v>
      </c>
    </row>
    <row r="298" spans="1:13">
      <c r="A298" t="s">
        <v>2435</v>
      </c>
      <c r="C298" s="25" t="s">
        <v>1784</v>
      </c>
      <c r="D298" s="25" t="s">
        <v>3048</v>
      </c>
      <c r="E298" s="14" t="s">
        <v>3048</v>
      </c>
      <c r="F298" s="25" t="s">
        <v>2635</v>
      </c>
      <c r="G298" s="25" t="s">
        <v>1359</v>
      </c>
      <c r="H298" s="14"/>
      <c r="I298" s="14"/>
      <c r="J298" s="14"/>
      <c r="K298" s="25"/>
      <c r="L298" s="25"/>
      <c r="M298"/>
    </row>
    <row r="299" spans="1:13">
      <c r="A299" t="s">
        <v>2435</v>
      </c>
      <c r="C299" s="23" t="s">
        <v>1784</v>
      </c>
      <c r="D299" s="23" t="s">
        <v>3051</v>
      </c>
      <c r="E299" s="14" t="s">
        <v>3051</v>
      </c>
      <c r="F299" s="23" t="s">
        <v>2635</v>
      </c>
      <c r="G299" s="23" t="s">
        <v>1359</v>
      </c>
      <c r="H299" s="14"/>
      <c r="I299" s="14"/>
      <c r="J299" s="14"/>
      <c r="K299" s="23"/>
      <c r="L299" s="23"/>
      <c r="M299"/>
    </row>
    <row r="300" spans="1:13" s="14" customFormat="1">
      <c r="A300" s="14" t="s">
        <v>2435</v>
      </c>
      <c r="B300" s="14" t="s">
        <v>2813</v>
      </c>
      <c r="C300" s="14" t="s">
        <v>1784</v>
      </c>
      <c r="D300" s="14" t="s">
        <v>3054</v>
      </c>
      <c r="E300" s="14" t="s">
        <v>3054</v>
      </c>
      <c r="F300" s="14" t="s">
        <v>2602</v>
      </c>
      <c r="G300" s="14" t="s">
        <v>1383</v>
      </c>
      <c r="H300" s="24"/>
      <c r="J300" s="49"/>
      <c r="K300" s="14" t="s">
        <v>3057</v>
      </c>
      <c r="L300" s="54" t="s">
        <v>3058</v>
      </c>
      <c r="M300" s="32" t="s">
        <v>1340</v>
      </c>
    </row>
    <row r="301" spans="1:13">
      <c r="A301" t="s">
        <v>2435</v>
      </c>
      <c r="C301" s="52" t="s">
        <v>1784</v>
      </c>
      <c r="D301" s="52" t="s">
        <v>3060</v>
      </c>
      <c r="E301" s="14" t="s">
        <v>3060</v>
      </c>
      <c r="F301" s="52" t="s">
        <v>2602</v>
      </c>
      <c r="G301" s="52" t="s">
        <v>1359</v>
      </c>
      <c r="H301" s="14"/>
      <c r="I301" s="14"/>
      <c r="J301" s="14"/>
      <c r="K301" s="52"/>
      <c r="L301" s="52"/>
      <c r="M301"/>
    </row>
    <row r="302" spans="1:13" s="14" customFormat="1" ht="275.45">
      <c r="A302" s="14" t="s">
        <v>2435</v>
      </c>
      <c r="B302" s="14" t="s">
        <v>2813</v>
      </c>
      <c r="C302" s="14" t="s">
        <v>1784</v>
      </c>
      <c r="D302" s="14" t="s">
        <v>3062</v>
      </c>
      <c r="E302" s="14" t="s">
        <v>3062</v>
      </c>
      <c r="F302" s="14" t="s">
        <v>2602</v>
      </c>
      <c r="G302" s="14" t="s">
        <v>1383</v>
      </c>
      <c r="H302" s="24">
        <v>6</v>
      </c>
      <c r="J302" s="49"/>
      <c r="K302" s="14" t="s">
        <v>3065</v>
      </c>
      <c r="L302" s="47" t="s">
        <v>3687</v>
      </c>
      <c r="M302" s="32" t="s">
        <v>1340</v>
      </c>
    </row>
    <row r="303" spans="1:13" s="14" customFormat="1" ht="246.6">
      <c r="A303" s="14" t="s">
        <v>2435</v>
      </c>
      <c r="B303" s="14" t="s">
        <v>2813</v>
      </c>
      <c r="C303" s="14" t="s">
        <v>1784</v>
      </c>
      <c r="D303" s="14" t="s">
        <v>3068</v>
      </c>
      <c r="E303" s="14" t="s">
        <v>3068</v>
      </c>
      <c r="F303" s="14" t="s">
        <v>2602</v>
      </c>
      <c r="G303" s="14" t="s">
        <v>1383</v>
      </c>
      <c r="H303" s="24">
        <v>6</v>
      </c>
      <c r="J303" s="49"/>
      <c r="K303" s="14" t="s">
        <v>3071</v>
      </c>
      <c r="L303" s="47" t="s">
        <v>3688</v>
      </c>
      <c r="M303" s="32" t="s">
        <v>1340</v>
      </c>
    </row>
    <row r="304" spans="1:13" s="14" customFormat="1" ht="275.45">
      <c r="A304" s="14" t="s">
        <v>2435</v>
      </c>
      <c r="B304" s="14" t="s">
        <v>2813</v>
      </c>
      <c r="C304" s="14" t="s">
        <v>1784</v>
      </c>
      <c r="D304" s="14" t="s">
        <v>3074</v>
      </c>
      <c r="E304" s="14" t="s">
        <v>3074</v>
      </c>
      <c r="F304" s="14" t="s">
        <v>2602</v>
      </c>
      <c r="G304" s="14" t="s">
        <v>1383</v>
      </c>
      <c r="H304" s="24">
        <v>6</v>
      </c>
      <c r="J304" s="49"/>
      <c r="K304" s="14" t="s">
        <v>3077</v>
      </c>
      <c r="L304" s="47" t="s">
        <v>3689</v>
      </c>
      <c r="M304" s="32" t="s">
        <v>1340</v>
      </c>
    </row>
    <row r="305" spans="1:13">
      <c r="A305" t="s">
        <v>2435</v>
      </c>
      <c r="C305" s="52" t="s">
        <v>1784</v>
      </c>
      <c r="D305" s="52" t="s">
        <v>3080</v>
      </c>
      <c r="E305" s="14" t="s">
        <v>3080</v>
      </c>
      <c r="F305" s="52" t="s">
        <v>2602</v>
      </c>
      <c r="G305" s="52" t="s">
        <v>1359</v>
      </c>
      <c r="H305" s="14"/>
      <c r="I305" s="14"/>
      <c r="J305" s="14"/>
      <c r="K305" s="52"/>
      <c r="L305" s="52"/>
      <c r="M305"/>
    </row>
    <row r="306" spans="1:13" s="14" customFormat="1">
      <c r="A306" s="14" t="s">
        <v>2435</v>
      </c>
      <c r="B306" s="14" t="s">
        <v>2813</v>
      </c>
      <c r="C306" s="14" t="s">
        <v>1784</v>
      </c>
      <c r="D306" s="14" t="s">
        <v>3083</v>
      </c>
      <c r="E306" s="14" t="s">
        <v>3083</v>
      </c>
      <c r="F306" s="14" t="s">
        <v>2602</v>
      </c>
      <c r="G306" s="14" t="s">
        <v>1383</v>
      </c>
      <c r="H306" s="24" t="s">
        <v>2465</v>
      </c>
      <c r="J306" s="49"/>
      <c r="K306" s="14" t="s">
        <v>3086</v>
      </c>
      <c r="L306" s="60" t="s">
        <v>3690</v>
      </c>
      <c r="M306" s="32" t="s">
        <v>1340</v>
      </c>
    </row>
    <row r="307" spans="1:13" s="14" customFormat="1">
      <c r="A307" s="14" t="s">
        <v>2435</v>
      </c>
      <c r="B307" s="14" t="s">
        <v>2813</v>
      </c>
      <c r="C307" s="14" t="s">
        <v>1784</v>
      </c>
      <c r="D307" s="14" t="s">
        <v>3089</v>
      </c>
      <c r="E307" s="14" t="s">
        <v>3089</v>
      </c>
      <c r="F307" s="14" t="s">
        <v>2602</v>
      </c>
      <c r="G307" s="14" t="s">
        <v>1383</v>
      </c>
      <c r="H307" s="24">
        <v>4</v>
      </c>
      <c r="J307" s="49"/>
      <c r="K307" s="14" t="s">
        <v>3092</v>
      </c>
      <c r="L307" s="60" t="s">
        <v>3691</v>
      </c>
      <c r="M307" s="32" t="s">
        <v>1340</v>
      </c>
    </row>
    <row r="308" spans="1:13" s="14" customFormat="1">
      <c r="A308" s="14" t="s">
        <v>2435</v>
      </c>
      <c r="B308" s="14" t="s">
        <v>2813</v>
      </c>
      <c r="C308" s="14" t="s">
        <v>1784</v>
      </c>
      <c r="D308" s="14" t="s">
        <v>3094</v>
      </c>
      <c r="E308" s="14" t="s">
        <v>3094</v>
      </c>
      <c r="F308" s="14" t="s">
        <v>2602</v>
      </c>
      <c r="G308" s="14" t="s">
        <v>1383</v>
      </c>
      <c r="H308" s="24" t="s">
        <v>2465</v>
      </c>
      <c r="J308" s="49"/>
      <c r="K308" s="14" t="s">
        <v>3097</v>
      </c>
      <c r="L308" s="60" t="s">
        <v>3692</v>
      </c>
      <c r="M308" s="32" t="s">
        <v>1340</v>
      </c>
    </row>
    <row r="309" spans="1:13" s="14" customFormat="1">
      <c r="A309" s="14" t="s">
        <v>2435</v>
      </c>
      <c r="B309" s="14" t="s">
        <v>2813</v>
      </c>
      <c r="C309" s="14" t="s">
        <v>1784</v>
      </c>
      <c r="D309" s="14" t="s">
        <v>3099</v>
      </c>
      <c r="E309" s="14" t="s">
        <v>3099</v>
      </c>
      <c r="F309" s="14" t="s">
        <v>2442</v>
      </c>
      <c r="G309" s="14" t="s">
        <v>1383</v>
      </c>
      <c r="H309" s="24" t="s">
        <v>2465</v>
      </c>
      <c r="J309" s="49"/>
      <c r="K309" s="14" t="s">
        <v>3102</v>
      </c>
      <c r="M309" s="32" t="s">
        <v>2503</v>
      </c>
    </row>
    <row r="310" spans="1:13" s="14" customFormat="1">
      <c r="A310" s="14" t="s">
        <v>2435</v>
      </c>
      <c r="B310" s="14" t="s">
        <v>2813</v>
      </c>
      <c r="C310" s="14" t="s">
        <v>1784</v>
      </c>
      <c r="D310" s="14" t="s">
        <v>3103</v>
      </c>
      <c r="E310" s="14" t="s">
        <v>3103</v>
      </c>
      <c r="F310" s="14" t="s">
        <v>2442</v>
      </c>
      <c r="G310" s="14" t="s">
        <v>1383</v>
      </c>
      <c r="H310" s="24" t="s">
        <v>2465</v>
      </c>
      <c r="J310" s="49"/>
      <c r="K310" s="14" t="s">
        <v>3106</v>
      </c>
      <c r="M310" s="32" t="s">
        <v>2503</v>
      </c>
    </row>
    <row r="311" spans="1:13" s="14" customFormat="1">
      <c r="A311" s="14" t="s">
        <v>2435</v>
      </c>
      <c r="B311" s="14" t="s">
        <v>2813</v>
      </c>
      <c r="C311" s="14" t="s">
        <v>1784</v>
      </c>
      <c r="D311" s="14" t="s">
        <v>3107</v>
      </c>
      <c r="E311" s="14" t="s">
        <v>3107</v>
      </c>
      <c r="F311" s="14" t="s">
        <v>2442</v>
      </c>
      <c r="G311" s="14" t="s">
        <v>1383</v>
      </c>
      <c r="H311" s="24" t="s">
        <v>2465</v>
      </c>
      <c r="J311" s="49"/>
      <c r="K311" s="14" t="s">
        <v>3110</v>
      </c>
      <c r="M311" s="32" t="s">
        <v>2503</v>
      </c>
    </row>
    <row r="312" spans="1:13">
      <c r="A312" t="s">
        <v>2435</v>
      </c>
      <c r="C312" s="25" t="s">
        <v>1784</v>
      </c>
      <c r="D312" s="25" t="s">
        <v>2138</v>
      </c>
      <c r="E312" s="14" t="s">
        <v>2138</v>
      </c>
      <c r="F312" s="25" t="s">
        <v>2442</v>
      </c>
      <c r="G312" s="25" t="s">
        <v>1359</v>
      </c>
      <c r="H312" s="14"/>
      <c r="I312" s="14"/>
      <c r="J312" s="14"/>
      <c r="K312" s="50" t="s">
        <v>3112</v>
      </c>
      <c r="L312" s="25"/>
      <c r="M312"/>
    </row>
    <row r="313" spans="1:13">
      <c r="A313" t="s">
        <v>2435</v>
      </c>
      <c r="C313" s="23" t="s">
        <v>1784</v>
      </c>
      <c r="D313" s="23" t="s">
        <v>3113</v>
      </c>
      <c r="E313" s="14" t="s">
        <v>3113</v>
      </c>
      <c r="F313" s="23" t="s">
        <v>2602</v>
      </c>
      <c r="G313" s="23" t="s">
        <v>1359</v>
      </c>
      <c r="H313" s="14"/>
      <c r="I313" s="14"/>
      <c r="J313" s="14"/>
      <c r="K313" s="23"/>
      <c r="L313" s="23"/>
      <c r="M313"/>
    </row>
    <row r="314" spans="1:13" s="14" customFormat="1">
      <c r="A314" s="14" t="s">
        <v>2435</v>
      </c>
      <c r="B314" s="14" t="s">
        <v>2813</v>
      </c>
      <c r="C314" s="14" t="s">
        <v>1784</v>
      </c>
      <c r="D314" s="14" t="s">
        <v>3115</v>
      </c>
      <c r="E314" s="14" t="s">
        <v>3115</v>
      </c>
      <c r="F314" s="14" t="s">
        <v>2442</v>
      </c>
      <c r="G314" s="14" t="s">
        <v>1383</v>
      </c>
      <c r="H314" s="24"/>
      <c r="I314" s="14" t="s">
        <v>3117</v>
      </c>
      <c r="J314" s="49"/>
      <c r="K314" s="14" t="s">
        <v>1805</v>
      </c>
      <c r="M314" s="32" t="s">
        <v>2503</v>
      </c>
    </row>
    <row r="315" spans="1:13" s="14" customFormat="1">
      <c r="A315" s="14" t="s">
        <v>2435</v>
      </c>
      <c r="B315" s="14" t="s">
        <v>2813</v>
      </c>
      <c r="C315" s="14" t="s">
        <v>1784</v>
      </c>
      <c r="D315" s="14" t="s">
        <v>3118</v>
      </c>
      <c r="E315" s="14" t="s">
        <v>3118</v>
      </c>
      <c r="F315" s="14" t="s">
        <v>2602</v>
      </c>
      <c r="G315" s="14" t="s">
        <v>1383</v>
      </c>
      <c r="H315" s="24">
        <v>1</v>
      </c>
      <c r="J315" s="49"/>
      <c r="K315" s="14" t="s">
        <v>1805</v>
      </c>
      <c r="L315" s="60" t="s">
        <v>3693</v>
      </c>
      <c r="M315" s="32" t="s">
        <v>1340</v>
      </c>
    </row>
    <row r="316" spans="1:13" s="14" customFormat="1" ht="156">
      <c r="A316" s="14" t="s">
        <v>2435</v>
      </c>
      <c r="B316" s="14" t="s">
        <v>2813</v>
      </c>
      <c r="C316" s="14" t="s">
        <v>1784</v>
      </c>
      <c r="D316" s="14" t="s">
        <v>3123</v>
      </c>
      <c r="E316" s="14" t="s">
        <v>3123</v>
      </c>
      <c r="F316" s="14" t="s">
        <v>2602</v>
      </c>
      <c r="G316" s="14" t="s">
        <v>1383</v>
      </c>
      <c r="H316" s="24"/>
      <c r="J316" s="49"/>
      <c r="K316" s="14" t="s">
        <v>1805</v>
      </c>
      <c r="L316" s="61" t="s">
        <v>3694</v>
      </c>
      <c r="M316" s="32" t="s">
        <v>1340</v>
      </c>
    </row>
    <row r="317" spans="1:13" s="14" customFormat="1">
      <c r="A317" s="14" t="s">
        <v>2435</v>
      </c>
      <c r="B317" s="14" t="s">
        <v>2813</v>
      </c>
      <c r="C317" s="14" t="s">
        <v>1784</v>
      </c>
      <c r="D317" s="14" t="s">
        <v>3128</v>
      </c>
      <c r="E317" s="14" t="s">
        <v>3128</v>
      </c>
      <c r="F317" s="14" t="s">
        <v>2602</v>
      </c>
      <c r="G317" s="14" t="s">
        <v>1383</v>
      </c>
      <c r="H317" s="24"/>
      <c r="J317" s="49"/>
      <c r="K317" s="14" t="s">
        <v>1805</v>
      </c>
      <c r="L317" s="60" t="s">
        <v>3695</v>
      </c>
      <c r="M317" s="32" t="s">
        <v>1340</v>
      </c>
    </row>
    <row r="318" spans="1:13" s="14" customFormat="1" ht="159.6">
      <c r="A318" s="14" t="s">
        <v>2435</v>
      </c>
      <c r="B318" s="14" t="s">
        <v>2813</v>
      </c>
      <c r="C318" s="14" t="s">
        <v>1784</v>
      </c>
      <c r="D318" s="14" t="s">
        <v>3133</v>
      </c>
      <c r="E318" s="14" t="s">
        <v>3133</v>
      </c>
      <c r="F318" s="14" t="s">
        <v>2602</v>
      </c>
      <c r="G318" s="14" t="s">
        <v>1383</v>
      </c>
      <c r="H318" s="24" t="s">
        <v>2465</v>
      </c>
      <c r="J318" s="49"/>
      <c r="K318" s="14" t="s">
        <v>1402</v>
      </c>
      <c r="L318" s="47" t="s">
        <v>3135</v>
      </c>
      <c r="M318" s="32" t="s">
        <v>1340</v>
      </c>
    </row>
    <row r="319" spans="1:13" s="14" customFormat="1" ht="203.1">
      <c r="A319" s="14" t="s">
        <v>2435</v>
      </c>
      <c r="B319" s="14" t="s">
        <v>2813</v>
      </c>
      <c r="C319" s="14" t="s">
        <v>1784</v>
      </c>
      <c r="D319" s="14" t="s">
        <v>3137</v>
      </c>
      <c r="E319" s="14" t="s">
        <v>3137</v>
      </c>
      <c r="F319" s="14" t="s">
        <v>2602</v>
      </c>
      <c r="G319" s="14" t="s">
        <v>1383</v>
      </c>
      <c r="H319" s="24" t="s">
        <v>2465</v>
      </c>
      <c r="J319" s="49"/>
      <c r="K319" s="14" t="s">
        <v>3140</v>
      </c>
      <c r="L319" s="47" t="s">
        <v>3696</v>
      </c>
      <c r="M319" s="32" t="s">
        <v>1340</v>
      </c>
    </row>
    <row r="320" spans="1:13" s="14" customFormat="1" ht="275.45">
      <c r="A320" s="14" t="s">
        <v>2435</v>
      </c>
      <c r="B320" s="14" t="s">
        <v>2813</v>
      </c>
      <c r="C320" s="14" t="s">
        <v>1784</v>
      </c>
      <c r="D320" s="14" t="s">
        <v>3143</v>
      </c>
      <c r="E320" s="14" t="s">
        <v>3143</v>
      </c>
      <c r="F320" s="14" t="s">
        <v>2602</v>
      </c>
      <c r="G320" s="14" t="s">
        <v>1383</v>
      </c>
      <c r="H320" s="24" t="s">
        <v>2465</v>
      </c>
      <c r="J320" s="49"/>
      <c r="K320" s="14" t="s">
        <v>3146</v>
      </c>
      <c r="L320" s="47" t="s">
        <v>3147</v>
      </c>
      <c r="M320" s="32" t="s">
        <v>1340</v>
      </c>
    </row>
    <row r="321" spans="1:13" s="14" customFormat="1" ht="409.5">
      <c r="A321" s="14" t="s">
        <v>2435</v>
      </c>
      <c r="B321" s="14" t="s">
        <v>2813</v>
      </c>
      <c r="C321" s="14" t="s">
        <v>1784</v>
      </c>
      <c r="D321" s="14" t="s">
        <v>3149</v>
      </c>
      <c r="E321" s="14" t="s">
        <v>3149</v>
      </c>
      <c r="F321" s="14" t="s">
        <v>2602</v>
      </c>
      <c r="G321" s="14" t="s">
        <v>1383</v>
      </c>
      <c r="H321" s="24" t="s">
        <v>2465</v>
      </c>
      <c r="J321" s="49"/>
      <c r="K321" s="14" t="s">
        <v>3152</v>
      </c>
      <c r="L321" s="47" t="s">
        <v>3153</v>
      </c>
      <c r="M321" s="32" t="s">
        <v>1340</v>
      </c>
    </row>
    <row r="322" spans="1:13" s="14" customFormat="1" ht="409.5">
      <c r="A322" s="14" t="s">
        <v>2435</v>
      </c>
      <c r="B322" s="14" t="s">
        <v>2813</v>
      </c>
      <c r="C322" s="14" t="s">
        <v>1784</v>
      </c>
      <c r="D322" s="14" t="s">
        <v>3155</v>
      </c>
      <c r="E322" s="14" t="s">
        <v>3155</v>
      </c>
      <c r="F322" s="14" t="s">
        <v>2602</v>
      </c>
      <c r="G322" s="14" t="s">
        <v>1383</v>
      </c>
      <c r="H322" s="24" t="s">
        <v>2465</v>
      </c>
      <c r="J322" s="49"/>
      <c r="K322" s="14" t="s">
        <v>3158</v>
      </c>
      <c r="L322" s="47" t="s">
        <v>3697</v>
      </c>
      <c r="M322" s="32" t="s">
        <v>1340</v>
      </c>
    </row>
    <row r="323" spans="1:13" s="14" customFormat="1" ht="409.5">
      <c r="A323" s="14" t="s">
        <v>2435</v>
      </c>
      <c r="B323" s="14" t="s">
        <v>2813</v>
      </c>
      <c r="C323" s="14" t="s">
        <v>1784</v>
      </c>
      <c r="D323" s="14" t="s">
        <v>3160</v>
      </c>
      <c r="E323" s="14" t="s">
        <v>3160</v>
      </c>
      <c r="F323" s="14" t="s">
        <v>2602</v>
      </c>
      <c r="G323" s="14" t="s">
        <v>1383</v>
      </c>
      <c r="H323" s="24" t="s">
        <v>2465</v>
      </c>
      <c r="J323" s="49"/>
      <c r="K323" s="14" t="s">
        <v>3163</v>
      </c>
      <c r="L323" s="47" t="s">
        <v>3698</v>
      </c>
      <c r="M323" s="32" t="s">
        <v>1340</v>
      </c>
    </row>
    <row r="324" spans="1:13">
      <c r="A324" t="s">
        <v>2435</v>
      </c>
      <c r="C324" s="52" t="s">
        <v>1784</v>
      </c>
      <c r="D324" s="52" t="s">
        <v>3165</v>
      </c>
      <c r="E324" s="14" t="s">
        <v>3165</v>
      </c>
      <c r="F324" s="52" t="s">
        <v>2602</v>
      </c>
      <c r="G324" s="52" t="s">
        <v>1359</v>
      </c>
      <c r="H324" s="14"/>
      <c r="I324" s="14"/>
      <c r="J324" s="14"/>
      <c r="K324" s="52"/>
      <c r="L324" s="52"/>
      <c r="M324"/>
    </row>
    <row r="325" spans="1:13" s="14" customFormat="1" ht="159.6">
      <c r="A325" s="14" t="s">
        <v>2435</v>
      </c>
      <c r="B325" s="14" t="s">
        <v>2813</v>
      </c>
      <c r="C325" s="14" t="s">
        <v>1784</v>
      </c>
      <c r="D325" s="14" t="s">
        <v>2695</v>
      </c>
      <c r="E325" s="14" t="s">
        <v>2695</v>
      </c>
      <c r="F325" s="14" t="s">
        <v>2602</v>
      </c>
      <c r="G325" s="14" t="s">
        <v>1383</v>
      </c>
      <c r="H325" s="24" t="s">
        <v>2465</v>
      </c>
      <c r="J325" s="49"/>
      <c r="K325" s="14" t="s">
        <v>1407</v>
      </c>
      <c r="L325" s="47" t="s">
        <v>3167</v>
      </c>
      <c r="M325" s="32" t="s">
        <v>1340</v>
      </c>
    </row>
    <row r="326" spans="1:13" s="14" customFormat="1">
      <c r="A326" s="14" t="s">
        <v>2435</v>
      </c>
      <c r="B326" s="14" t="s">
        <v>2813</v>
      </c>
      <c r="C326" s="14" t="s">
        <v>1784</v>
      </c>
      <c r="D326" s="14" t="s">
        <v>3168</v>
      </c>
      <c r="E326" s="14" t="s">
        <v>3168</v>
      </c>
      <c r="F326" s="14" t="s">
        <v>2602</v>
      </c>
      <c r="G326" s="14" t="s">
        <v>1383</v>
      </c>
      <c r="H326" s="24"/>
      <c r="J326" s="49"/>
      <c r="K326" s="14" t="s">
        <v>3171</v>
      </c>
      <c r="L326" s="14" t="s">
        <v>3172</v>
      </c>
      <c r="M326" s="32" t="s">
        <v>1340</v>
      </c>
    </row>
    <row r="327" spans="1:13" s="14" customFormat="1">
      <c r="A327" s="14" t="s">
        <v>2435</v>
      </c>
      <c r="B327" s="14" t="s">
        <v>2813</v>
      </c>
      <c r="C327" s="14" t="s">
        <v>1784</v>
      </c>
      <c r="D327" s="14" t="s">
        <v>2082</v>
      </c>
      <c r="E327" s="14" t="s">
        <v>2082</v>
      </c>
      <c r="F327" s="14" t="s">
        <v>2442</v>
      </c>
      <c r="G327" s="14" t="s">
        <v>1383</v>
      </c>
      <c r="H327" s="24" t="s">
        <v>2465</v>
      </c>
      <c r="J327" s="49"/>
      <c r="K327" s="46" t="s">
        <v>3175</v>
      </c>
      <c r="M327" s="32" t="s">
        <v>2503</v>
      </c>
    </row>
    <row r="328" spans="1:13">
      <c r="A328" t="s">
        <v>2435</v>
      </c>
      <c r="C328" s="52" t="s">
        <v>1784</v>
      </c>
      <c r="D328" s="52" t="s">
        <v>3176</v>
      </c>
      <c r="E328" s="14" t="s">
        <v>3176</v>
      </c>
      <c r="F328" s="52" t="s">
        <v>2602</v>
      </c>
      <c r="G328" s="52" t="s">
        <v>1359</v>
      </c>
      <c r="H328" s="14"/>
      <c r="I328" s="14"/>
      <c r="J328" s="14"/>
      <c r="K328" s="52"/>
      <c r="L328" s="52"/>
      <c r="M328"/>
    </row>
    <row r="329" spans="1:13" s="14" customFormat="1">
      <c r="A329" s="14" t="s">
        <v>2435</v>
      </c>
      <c r="B329" s="14" t="s">
        <v>2813</v>
      </c>
      <c r="C329" s="14" t="s">
        <v>1784</v>
      </c>
      <c r="D329" s="14" t="s">
        <v>3179</v>
      </c>
      <c r="E329" s="14" t="s">
        <v>3179</v>
      </c>
      <c r="F329" s="14" t="s">
        <v>2442</v>
      </c>
      <c r="G329" s="14" t="s">
        <v>1383</v>
      </c>
      <c r="H329" s="24"/>
      <c r="J329" s="49"/>
      <c r="K329" s="14" t="s">
        <v>3182</v>
      </c>
      <c r="M329" s="32" t="s">
        <v>2503</v>
      </c>
    </row>
    <row r="330" spans="1:13" s="14" customFormat="1">
      <c r="A330" s="14" t="s">
        <v>2435</v>
      </c>
      <c r="B330" s="14" t="s">
        <v>2813</v>
      </c>
      <c r="C330" s="14" t="s">
        <v>1784</v>
      </c>
      <c r="D330" s="14" t="s">
        <v>2028</v>
      </c>
      <c r="E330" s="14" t="s">
        <v>2028</v>
      </c>
      <c r="F330" s="14" t="s">
        <v>2442</v>
      </c>
      <c r="G330" s="14" t="s">
        <v>1383</v>
      </c>
      <c r="H330" s="24"/>
      <c r="J330" s="49"/>
      <c r="K330" s="46" t="s">
        <v>3184</v>
      </c>
      <c r="M330" s="32" t="s">
        <v>2503</v>
      </c>
    </row>
    <row r="331" spans="1:13" s="14" customFormat="1">
      <c r="A331" s="14" t="s">
        <v>2435</v>
      </c>
      <c r="B331" s="14" t="s">
        <v>2813</v>
      </c>
      <c r="C331" s="14" t="s">
        <v>1784</v>
      </c>
      <c r="D331" s="14" t="s">
        <v>2202</v>
      </c>
      <c r="E331" s="14" t="s">
        <v>2202</v>
      </c>
      <c r="F331" s="14" t="s">
        <v>2442</v>
      </c>
      <c r="G331" s="14" t="s">
        <v>1383</v>
      </c>
      <c r="H331" s="24"/>
      <c r="J331" s="49"/>
      <c r="K331" s="46" t="s">
        <v>3699</v>
      </c>
      <c r="M331" s="32" t="s">
        <v>2503</v>
      </c>
    </row>
    <row r="332" spans="1:13" s="14" customFormat="1">
      <c r="A332" s="14" t="s">
        <v>2435</v>
      </c>
      <c r="B332" s="14" t="s">
        <v>2813</v>
      </c>
      <c r="C332" s="14" t="s">
        <v>1784</v>
      </c>
      <c r="D332" s="14" t="s">
        <v>2186</v>
      </c>
      <c r="E332" s="14" t="s">
        <v>2186</v>
      </c>
      <c r="F332" s="14" t="s">
        <v>2442</v>
      </c>
      <c r="G332" s="14" t="s">
        <v>1383</v>
      </c>
      <c r="H332" s="24"/>
      <c r="J332" s="49"/>
      <c r="K332" s="46" t="s">
        <v>3188</v>
      </c>
      <c r="M332" s="32" t="s">
        <v>2503</v>
      </c>
    </row>
    <row r="333" spans="1:13" s="14" customFormat="1" ht="203.1">
      <c r="A333" s="14" t="s">
        <v>2435</v>
      </c>
      <c r="B333" s="14" t="s">
        <v>2813</v>
      </c>
      <c r="C333" s="14" t="s">
        <v>1784</v>
      </c>
      <c r="D333" s="14" t="s">
        <v>3189</v>
      </c>
      <c r="E333" s="14" t="s">
        <v>3189</v>
      </c>
      <c r="F333" s="14" t="s">
        <v>2602</v>
      </c>
      <c r="G333" s="14" t="s">
        <v>1383</v>
      </c>
      <c r="H333" s="24"/>
      <c r="J333" s="49"/>
      <c r="K333" s="14" t="s">
        <v>3192</v>
      </c>
      <c r="L333" s="47" t="s">
        <v>3193</v>
      </c>
      <c r="M333" s="32" t="s">
        <v>1340</v>
      </c>
    </row>
    <row r="334" spans="1:13" s="14" customFormat="1">
      <c r="A334" s="14" t="s">
        <v>2435</v>
      </c>
      <c r="B334" s="14" t="s">
        <v>2813</v>
      </c>
      <c r="C334" s="14" t="s">
        <v>1784</v>
      </c>
      <c r="D334" s="14" t="s">
        <v>3195</v>
      </c>
      <c r="E334" s="14" t="s">
        <v>3195</v>
      </c>
      <c r="F334" s="14" t="s">
        <v>2442</v>
      </c>
      <c r="G334" s="14" t="s">
        <v>1383</v>
      </c>
      <c r="H334" s="24"/>
      <c r="J334" s="49"/>
      <c r="K334" s="14" t="s">
        <v>3198</v>
      </c>
      <c r="M334" s="32" t="s">
        <v>2503</v>
      </c>
    </row>
    <row r="335" spans="1:13" s="14" customFormat="1">
      <c r="A335" s="14" t="s">
        <v>2435</v>
      </c>
      <c r="B335" s="14" t="s">
        <v>2813</v>
      </c>
      <c r="C335" s="14" t="s">
        <v>1784</v>
      </c>
      <c r="D335" s="14" t="s">
        <v>3199</v>
      </c>
      <c r="E335" s="14" t="s">
        <v>3199</v>
      </c>
      <c r="F335" s="14" t="s">
        <v>2442</v>
      </c>
      <c r="G335" s="14" t="s">
        <v>1383</v>
      </c>
      <c r="H335" s="24"/>
      <c r="J335" s="49"/>
      <c r="K335" s="14" t="s">
        <v>3202</v>
      </c>
      <c r="M335" s="32" t="s">
        <v>2503</v>
      </c>
    </row>
    <row r="336" spans="1:13" s="14" customFormat="1">
      <c r="A336" s="14" t="s">
        <v>2435</v>
      </c>
      <c r="B336" s="14" t="s">
        <v>2813</v>
      </c>
      <c r="C336" s="14" t="s">
        <v>1784</v>
      </c>
      <c r="D336" s="14" t="s">
        <v>3203</v>
      </c>
      <c r="E336" s="14" t="s">
        <v>3203</v>
      </c>
      <c r="F336" s="14" t="s">
        <v>2442</v>
      </c>
      <c r="G336" s="14" t="s">
        <v>1383</v>
      </c>
      <c r="H336" s="24"/>
      <c r="J336" s="49"/>
      <c r="K336" s="14" t="s">
        <v>3206</v>
      </c>
      <c r="M336" s="32" t="s">
        <v>2503</v>
      </c>
    </row>
    <row r="337" spans="1:13" s="14" customFormat="1">
      <c r="A337" s="14" t="s">
        <v>2435</v>
      </c>
      <c r="B337" s="14" t="s">
        <v>2813</v>
      </c>
      <c r="C337" s="14" t="s">
        <v>1784</v>
      </c>
      <c r="D337" s="14" t="s">
        <v>3207</v>
      </c>
      <c r="E337" s="14" t="s">
        <v>3207</v>
      </c>
      <c r="F337" s="14" t="s">
        <v>2442</v>
      </c>
      <c r="G337" s="14" t="s">
        <v>1383</v>
      </c>
      <c r="H337" s="24"/>
      <c r="J337" s="49"/>
      <c r="K337" s="14" t="s">
        <v>3210</v>
      </c>
      <c r="M337" s="32" t="s">
        <v>2503</v>
      </c>
    </row>
    <row r="338" spans="1:13" s="14" customFormat="1">
      <c r="A338" s="14" t="s">
        <v>2435</v>
      </c>
      <c r="B338" s="14" t="s">
        <v>2813</v>
      </c>
      <c r="C338" s="14" t="s">
        <v>1784</v>
      </c>
      <c r="D338" s="14" t="s">
        <v>3211</v>
      </c>
      <c r="E338" s="14" t="s">
        <v>3211</v>
      </c>
      <c r="F338" s="14" t="s">
        <v>2602</v>
      </c>
      <c r="G338" s="14" t="s">
        <v>1383</v>
      </c>
      <c r="H338" s="24"/>
      <c r="J338" s="49"/>
      <c r="K338" s="14" t="s">
        <v>3214</v>
      </c>
      <c r="L338" s="14" t="s">
        <v>3700</v>
      </c>
      <c r="M338" s="32" t="s">
        <v>2503</v>
      </c>
    </row>
    <row r="339" spans="1:13" s="14" customFormat="1">
      <c r="A339" s="14" t="s">
        <v>2435</v>
      </c>
      <c r="B339" s="14" t="s">
        <v>2813</v>
      </c>
      <c r="C339" s="14" t="s">
        <v>1784</v>
      </c>
      <c r="D339" s="14" t="s">
        <v>3216</v>
      </c>
      <c r="E339" s="14" t="s">
        <v>3216</v>
      </c>
      <c r="F339" s="14" t="s">
        <v>2442</v>
      </c>
      <c r="G339" s="14" t="s">
        <v>1383</v>
      </c>
      <c r="H339" s="24"/>
      <c r="J339" s="49"/>
      <c r="K339" s="14" t="s">
        <v>3219</v>
      </c>
      <c r="M339" s="32" t="s">
        <v>2503</v>
      </c>
    </row>
    <row r="340" spans="1:13">
      <c r="A340" t="s">
        <v>2435</v>
      </c>
      <c r="C340" s="52" t="s">
        <v>1784</v>
      </c>
      <c r="D340" s="52" t="s">
        <v>3220</v>
      </c>
      <c r="E340" s="14" t="s">
        <v>3220</v>
      </c>
      <c r="F340" s="52" t="s">
        <v>2602</v>
      </c>
      <c r="G340" s="52" t="s">
        <v>1359</v>
      </c>
      <c r="H340" s="14"/>
      <c r="I340" s="14"/>
      <c r="J340" s="14"/>
      <c r="K340" s="52"/>
      <c r="L340" s="52"/>
      <c r="M340"/>
    </row>
    <row r="341" spans="1:13" s="14" customFormat="1">
      <c r="A341" s="14" t="s">
        <v>2435</v>
      </c>
      <c r="B341" s="14" t="s">
        <v>2813</v>
      </c>
      <c r="C341" s="14" t="s">
        <v>1784</v>
      </c>
      <c r="D341" s="14" t="s">
        <v>3223</v>
      </c>
      <c r="E341" s="14" t="s">
        <v>3223</v>
      </c>
      <c r="F341" s="14" t="s">
        <v>2442</v>
      </c>
      <c r="G341" s="14" t="s">
        <v>1383</v>
      </c>
      <c r="H341" s="24"/>
      <c r="J341" s="49"/>
      <c r="K341" s="14" t="s">
        <v>3226</v>
      </c>
      <c r="M341" s="32" t="s">
        <v>2503</v>
      </c>
    </row>
    <row r="342" spans="1:13" s="14" customFormat="1">
      <c r="A342" s="14" t="s">
        <v>2435</v>
      </c>
      <c r="B342" s="14" t="s">
        <v>2813</v>
      </c>
      <c r="C342" s="14" t="s">
        <v>1784</v>
      </c>
      <c r="D342" s="14" t="s">
        <v>3227</v>
      </c>
      <c r="E342" s="14" t="s">
        <v>3227</v>
      </c>
      <c r="F342" s="14" t="s">
        <v>2442</v>
      </c>
      <c r="G342" s="14" t="s">
        <v>1383</v>
      </c>
      <c r="H342" s="24"/>
      <c r="J342" s="49"/>
      <c r="K342" s="14" t="s">
        <v>3230</v>
      </c>
      <c r="M342" s="32" t="s">
        <v>2503</v>
      </c>
    </row>
    <row r="343" spans="1:13">
      <c r="A343" t="s">
        <v>2435</v>
      </c>
      <c r="C343" s="52" t="s">
        <v>1784</v>
      </c>
      <c r="D343" s="52" t="s">
        <v>3231</v>
      </c>
      <c r="E343" s="14" t="s">
        <v>3231</v>
      </c>
      <c r="F343" s="52" t="s">
        <v>2602</v>
      </c>
      <c r="G343" s="52" t="s">
        <v>1359</v>
      </c>
      <c r="H343" s="14"/>
      <c r="I343" s="14"/>
      <c r="J343" s="14"/>
      <c r="K343" s="52"/>
      <c r="L343" s="52"/>
      <c r="M343"/>
    </row>
    <row r="344" spans="1:13" s="14" customFormat="1">
      <c r="A344" s="14" t="s">
        <v>2435</v>
      </c>
      <c r="B344" s="14" t="s">
        <v>2813</v>
      </c>
      <c r="C344" s="14" t="s">
        <v>1784</v>
      </c>
      <c r="D344" s="14" t="s">
        <v>3234</v>
      </c>
      <c r="E344" s="14" t="s">
        <v>3234</v>
      </c>
      <c r="F344" s="14" t="s">
        <v>2442</v>
      </c>
      <c r="G344" s="14" t="s">
        <v>1383</v>
      </c>
      <c r="H344" s="24"/>
      <c r="J344" s="49"/>
      <c r="K344" s="14" t="s">
        <v>3237</v>
      </c>
      <c r="M344" s="32" t="s">
        <v>2503</v>
      </c>
    </row>
    <row r="345" spans="1:13" s="14" customFormat="1">
      <c r="A345" s="14" t="s">
        <v>2435</v>
      </c>
      <c r="B345" s="14" t="s">
        <v>2813</v>
      </c>
      <c r="C345" s="14" t="s">
        <v>1784</v>
      </c>
      <c r="D345" s="14" t="s">
        <v>3238</v>
      </c>
      <c r="E345" s="14" t="s">
        <v>3238</v>
      </c>
      <c r="F345" s="14" t="s">
        <v>2602</v>
      </c>
      <c r="G345" s="14" t="s">
        <v>1383</v>
      </c>
      <c r="H345" s="24"/>
      <c r="J345" s="49"/>
      <c r="K345" s="14" t="s">
        <v>3241</v>
      </c>
      <c r="L345" s="14" t="s">
        <v>3242</v>
      </c>
      <c r="M345" s="32" t="s">
        <v>2503</v>
      </c>
    </row>
    <row r="346" spans="1:13" s="14" customFormat="1">
      <c r="A346" s="14" t="s">
        <v>2435</v>
      </c>
      <c r="B346" s="14" t="s">
        <v>2813</v>
      </c>
      <c r="C346" s="14" t="s">
        <v>1784</v>
      </c>
      <c r="D346" s="14" t="s">
        <v>3244</v>
      </c>
      <c r="E346" s="14" t="s">
        <v>3244</v>
      </c>
      <c r="F346" s="14" t="s">
        <v>2602</v>
      </c>
      <c r="G346" s="14" t="s">
        <v>1383</v>
      </c>
      <c r="H346" s="24"/>
      <c r="J346" s="49"/>
      <c r="K346" s="14" t="s">
        <v>3247</v>
      </c>
      <c r="L346" s="14" t="s">
        <v>3248</v>
      </c>
      <c r="M346" s="32" t="s">
        <v>2503</v>
      </c>
    </row>
    <row r="347" spans="1:13" s="14" customFormat="1">
      <c r="A347" s="14" t="s">
        <v>2435</v>
      </c>
      <c r="B347" s="14" t="s">
        <v>2813</v>
      </c>
      <c r="C347" s="14" t="s">
        <v>1784</v>
      </c>
      <c r="D347" s="14" t="s">
        <v>2171</v>
      </c>
      <c r="E347" s="14" t="s">
        <v>2171</v>
      </c>
      <c r="F347" s="14" t="s">
        <v>2442</v>
      </c>
      <c r="G347" s="14" t="s">
        <v>1383</v>
      </c>
      <c r="H347" s="24"/>
      <c r="J347" s="49"/>
      <c r="K347" s="46" t="s">
        <v>3250</v>
      </c>
      <c r="M347" s="32" t="s">
        <v>2503</v>
      </c>
    </row>
    <row r="348" spans="1:13" s="14" customFormat="1">
      <c r="A348" s="14" t="s">
        <v>2435</v>
      </c>
      <c r="B348" s="14" t="s">
        <v>2813</v>
      </c>
      <c r="C348" s="14" t="s">
        <v>1784</v>
      </c>
      <c r="D348" s="14" t="s">
        <v>2141</v>
      </c>
      <c r="E348" s="14" t="s">
        <v>2141</v>
      </c>
      <c r="F348" s="14" t="s">
        <v>2442</v>
      </c>
      <c r="G348" s="14" t="s">
        <v>1383</v>
      </c>
      <c r="H348" s="24"/>
      <c r="J348" s="49"/>
      <c r="K348" s="46" t="s">
        <v>3252</v>
      </c>
      <c r="M348" s="32" t="s">
        <v>2503</v>
      </c>
    </row>
    <row r="349" spans="1:13" s="14" customFormat="1">
      <c r="A349" s="14" t="s">
        <v>2435</v>
      </c>
      <c r="B349" s="14" t="s">
        <v>2813</v>
      </c>
      <c r="C349" s="14" t="s">
        <v>1784</v>
      </c>
      <c r="D349" s="14" t="s">
        <v>3253</v>
      </c>
      <c r="E349" s="14" t="s">
        <v>3253</v>
      </c>
      <c r="F349" s="14" t="s">
        <v>2442</v>
      </c>
      <c r="G349" s="14" t="s">
        <v>1383</v>
      </c>
      <c r="H349" s="24"/>
      <c r="J349" s="49"/>
      <c r="K349" s="46" t="s">
        <v>3256</v>
      </c>
      <c r="M349" s="32" t="s">
        <v>2503</v>
      </c>
    </row>
    <row r="350" spans="1:13" s="14" customFormat="1">
      <c r="A350" s="14" t="s">
        <v>2435</v>
      </c>
      <c r="B350" s="14" t="s">
        <v>2813</v>
      </c>
      <c r="C350" s="14" t="s">
        <v>1784</v>
      </c>
      <c r="D350" s="14" t="s">
        <v>3257</v>
      </c>
      <c r="E350" s="14" t="s">
        <v>3257</v>
      </c>
      <c r="F350" s="14" t="s">
        <v>2602</v>
      </c>
      <c r="G350" s="14" t="s">
        <v>1383</v>
      </c>
      <c r="H350" s="24"/>
      <c r="J350" s="49"/>
      <c r="K350" s="14" t="s">
        <v>3260</v>
      </c>
      <c r="L350" s="14" t="s">
        <v>3261</v>
      </c>
      <c r="M350" s="32" t="s">
        <v>2503</v>
      </c>
    </row>
    <row r="351" spans="1:13" s="14" customFormat="1">
      <c r="A351" s="14" t="s">
        <v>2435</v>
      </c>
      <c r="B351" s="14" t="s">
        <v>2813</v>
      </c>
      <c r="C351" s="14" t="s">
        <v>1784</v>
      </c>
      <c r="D351" s="14" t="s">
        <v>3263</v>
      </c>
      <c r="E351" s="14" t="s">
        <v>3263</v>
      </c>
      <c r="F351" s="14" t="s">
        <v>2602</v>
      </c>
      <c r="G351" s="14" t="s">
        <v>1383</v>
      </c>
      <c r="H351" s="24"/>
      <c r="J351" s="49"/>
      <c r="K351" s="14" t="s">
        <v>3266</v>
      </c>
      <c r="L351" s="14" t="s">
        <v>3267</v>
      </c>
      <c r="M351" s="32" t="s">
        <v>2503</v>
      </c>
    </row>
    <row r="352" spans="1:13" s="14" customFormat="1" ht="159.6">
      <c r="A352" s="14" t="s">
        <v>2435</v>
      </c>
      <c r="B352" s="14" t="s">
        <v>2813</v>
      </c>
      <c r="C352" s="14" t="s">
        <v>1784</v>
      </c>
      <c r="D352" s="14" t="s">
        <v>3269</v>
      </c>
      <c r="E352" s="14" t="s">
        <v>3269</v>
      </c>
      <c r="F352" s="14" t="s">
        <v>2602</v>
      </c>
      <c r="G352" s="14" t="s">
        <v>1383</v>
      </c>
      <c r="H352" s="24"/>
      <c r="J352" s="49"/>
      <c r="K352" s="14" t="s">
        <v>3271</v>
      </c>
      <c r="L352" s="47" t="s">
        <v>3272</v>
      </c>
      <c r="M352" s="32" t="s">
        <v>1340</v>
      </c>
    </row>
    <row r="353" spans="1:13" s="14" customFormat="1" ht="159.6">
      <c r="A353" s="14" t="s">
        <v>2435</v>
      </c>
      <c r="B353" s="14" t="s">
        <v>2813</v>
      </c>
      <c r="C353" s="14" t="s">
        <v>1784</v>
      </c>
      <c r="D353" s="14" t="s">
        <v>3274</v>
      </c>
      <c r="E353" s="14" t="s">
        <v>3274</v>
      </c>
      <c r="F353" s="14" t="s">
        <v>2602</v>
      </c>
      <c r="G353" s="14" t="s">
        <v>1383</v>
      </c>
      <c r="H353" s="24"/>
      <c r="J353" s="49"/>
      <c r="K353" s="14" t="s">
        <v>3276</v>
      </c>
      <c r="L353" s="47" t="s">
        <v>3277</v>
      </c>
      <c r="M353" s="32" t="s">
        <v>1340</v>
      </c>
    </row>
    <row r="354" spans="1:13" s="14" customFormat="1">
      <c r="A354" s="14" t="s">
        <v>2435</v>
      </c>
      <c r="B354" s="14" t="s">
        <v>2813</v>
      </c>
      <c r="C354" s="14" t="s">
        <v>1784</v>
      </c>
      <c r="D354" s="14" t="s">
        <v>3279</v>
      </c>
      <c r="E354" s="14" t="s">
        <v>3279</v>
      </c>
      <c r="F354" s="14" t="s">
        <v>2635</v>
      </c>
      <c r="G354" s="14" t="s">
        <v>1383</v>
      </c>
      <c r="H354" s="24"/>
      <c r="J354" s="49"/>
      <c r="K354" s="14" t="s">
        <v>3282</v>
      </c>
      <c r="L354" s="54" t="s">
        <v>3283</v>
      </c>
      <c r="M354" s="32" t="s">
        <v>1340</v>
      </c>
    </row>
    <row r="355" spans="1:13" s="14" customFormat="1">
      <c r="A355" s="14" t="s">
        <v>2435</v>
      </c>
      <c r="B355" s="14" t="s">
        <v>2813</v>
      </c>
      <c r="C355" s="14" t="s">
        <v>1784</v>
      </c>
      <c r="D355" s="14" t="s">
        <v>3284</v>
      </c>
      <c r="E355" s="14" t="s">
        <v>3284</v>
      </c>
      <c r="F355" s="14" t="s">
        <v>2635</v>
      </c>
      <c r="G355" s="14" t="s">
        <v>1383</v>
      </c>
      <c r="H355" s="24"/>
      <c r="J355" s="49"/>
      <c r="K355" s="14" t="s">
        <v>3287</v>
      </c>
      <c r="L355" s="54" t="s">
        <v>3288</v>
      </c>
      <c r="M355" s="32" t="s">
        <v>1340</v>
      </c>
    </row>
    <row r="356" spans="1:13" s="14" customFormat="1">
      <c r="A356" s="14" t="s">
        <v>2435</v>
      </c>
      <c r="B356" s="14" t="s">
        <v>2813</v>
      </c>
      <c r="C356" s="14" t="s">
        <v>1784</v>
      </c>
      <c r="D356" s="14" t="s">
        <v>3289</v>
      </c>
      <c r="E356" s="14" t="s">
        <v>3289</v>
      </c>
      <c r="F356" s="14" t="s">
        <v>2635</v>
      </c>
      <c r="G356" s="14" t="s">
        <v>1383</v>
      </c>
      <c r="H356" s="24"/>
      <c r="J356" s="49"/>
      <c r="K356" s="14" t="s">
        <v>3292</v>
      </c>
      <c r="L356" s="54" t="s">
        <v>3293</v>
      </c>
      <c r="M356" s="32" t="s">
        <v>1340</v>
      </c>
    </row>
    <row r="357" spans="1:13" s="14" customFormat="1">
      <c r="A357" s="14" t="s">
        <v>2435</v>
      </c>
      <c r="B357" s="14" t="s">
        <v>2813</v>
      </c>
      <c r="C357" s="14" t="s">
        <v>1784</v>
      </c>
      <c r="D357" s="14" t="s">
        <v>3294</v>
      </c>
      <c r="E357" s="14" t="s">
        <v>3294</v>
      </c>
      <c r="F357" s="14" t="s">
        <v>2635</v>
      </c>
      <c r="G357" s="14" t="s">
        <v>1383</v>
      </c>
      <c r="H357" s="24"/>
      <c r="J357" s="49"/>
      <c r="K357" s="14" t="s">
        <v>3297</v>
      </c>
      <c r="L357" s="62" t="s">
        <v>3298</v>
      </c>
      <c r="M357" s="32" t="s">
        <v>1340</v>
      </c>
    </row>
    <row r="358" spans="1:13" s="14" customFormat="1">
      <c r="A358" s="14" t="s">
        <v>2435</v>
      </c>
      <c r="B358" s="14" t="s">
        <v>2813</v>
      </c>
      <c r="C358" s="14" t="s">
        <v>1784</v>
      </c>
      <c r="D358" s="14" t="s">
        <v>3299</v>
      </c>
      <c r="E358" s="14" t="s">
        <v>3299</v>
      </c>
      <c r="F358" s="14" t="s">
        <v>2635</v>
      </c>
      <c r="G358" s="14" t="s">
        <v>1383</v>
      </c>
      <c r="H358" s="24"/>
      <c r="J358" s="49"/>
      <c r="K358" s="14" t="s">
        <v>3302</v>
      </c>
      <c r="L358" s="63" t="s">
        <v>3303</v>
      </c>
      <c r="M358" s="32" t="s">
        <v>1340</v>
      </c>
    </row>
    <row r="359" spans="1:13" s="14" customFormat="1">
      <c r="A359" s="14" t="s">
        <v>2435</v>
      </c>
      <c r="B359" s="14" t="s">
        <v>2813</v>
      </c>
      <c r="C359" s="14" t="s">
        <v>1784</v>
      </c>
      <c r="D359" s="14" t="s">
        <v>3304</v>
      </c>
      <c r="E359" s="14" t="s">
        <v>3304</v>
      </c>
      <c r="F359" s="14" t="s">
        <v>2635</v>
      </c>
      <c r="G359" s="14" t="s">
        <v>1383</v>
      </c>
      <c r="H359" s="24"/>
      <c r="J359" s="49"/>
      <c r="K359" s="14" t="s">
        <v>3307</v>
      </c>
      <c r="L359" s="63" t="s">
        <v>3308</v>
      </c>
      <c r="M359" s="32" t="s">
        <v>1340</v>
      </c>
    </row>
    <row r="360" spans="1:13" s="14" customFormat="1">
      <c r="A360" s="14" t="s">
        <v>2435</v>
      </c>
      <c r="B360" s="14" t="s">
        <v>2813</v>
      </c>
      <c r="C360" s="14" t="s">
        <v>1784</v>
      </c>
      <c r="D360" s="14" t="s">
        <v>3309</v>
      </c>
      <c r="E360" s="14" t="s">
        <v>3309</v>
      </c>
      <c r="F360" s="14" t="s">
        <v>2635</v>
      </c>
      <c r="G360" s="14" t="s">
        <v>1383</v>
      </c>
      <c r="H360" s="24"/>
      <c r="J360" s="49"/>
      <c r="K360" s="14" t="s">
        <v>3312</v>
      </c>
      <c r="L360" s="63" t="s">
        <v>3313</v>
      </c>
      <c r="M360" s="32" t="s">
        <v>1340</v>
      </c>
    </row>
    <row r="361" spans="1:13" s="14" customFormat="1">
      <c r="A361" s="14" t="s">
        <v>2435</v>
      </c>
      <c r="B361" s="14" t="s">
        <v>2813</v>
      </c>
      <c r="C361" s="14" t="s">
        <v>1784</v>
      </c>
      <c r="D361" s="14" t="s">
        <v>3314</v>
      </c>
      <c r="E361" s="14" t="s">
        <v>3314</v>
      </c>
      <c r="F361" s="14" t="s">
        <v>2635</v>
      </c>
      <c r="G361" s="14" t="s">
        <v>1383</v>
      </c>
      <c r="H361" s="24"/>
      <c r="J361" s="49"/>
      <c r="K361" s="14" t="s">
        <v>3317</v>
      </c>
      <c r="L361" s="63" t="s">
        <v>3318</v>
      </c>
      <c r="M361" s="32" t="s">
        <v>1340</v>
      </c>
    </row>
    <row r="362" spans="1:13" s="14" customFormat="1">
      <c r="A362" s="14" t="s">
        <v>2435</v>
      </c>
      <c r="B362" s="14" t="s">
        <v>2813</v>
      </c>
      <c r="C362" s="14" t="s">
        <v>1784</v>
      </c>
      <c r="D362" s="14" t="s">
        <v>3319</v>
      </c>
      <c r="E362" s="14" t="s">
        <v>3319</v>
      </c>
      <c r="F362" s="14" t="s">
        <v>2635</v>
      </c>
      <c r="G362" s="14" t="s">
        <v>1383</v>
      </c>
      <c r="H362" s="24"/>
      <c r="J362" s="49"/>
      <c r="K362" s="14" t="s">
        <v>3322</v>
      </c>
      <c r="L362" s="63" t="s">
        <v>3323</v>
      </c>
      <c r="M362" s="32" t="s">
        <v>1340</v>
      </c>
    </row>
    <row r="363" spans="1:13">
      <c r="A363" t="s">
        <v>2435</v>
      </c>
      <c r="C363" s="25" t="s">
        <v>1784</v>
      </c>
      <c r="D363" s="25" t="s">
        <v>3324</v>
      </c>
      <c r="E363" s="14" t="s">
        <v>3324</v>
      </c>
      <c r="F363" s="25" t="s">
        <v>2442</v>
      </c>
      <c r="G363" s="25" t="s">
        <v>1359</v>
      </c>
      <c r="H363" s="14"/>
      <c r="I363" s="14"/>
      <c r="J363" s="14"/>
      <c r="K363" s="25" t="s">
        <v>3327</v>
      </c>
      <c r="L363" s="25"/>
      <c r="M363"/>
    </row>
    <row r="364" spans="1:13">
      <c r="A364" t="s">
        <v>2435</v>
      </c>
      <c r="C364" s="23" t="s">
        <v>1784</v>
      </c>
      <c r="D364" s="23" t="s">
        <v>3328</v>
      </c>
      <c r="E364" s="14" t="s">
        <v>3328</v>
      </c>
      <c r="F364" s="23" t="s">
        <v>2442</v>
      </c>
      <c r="G364" s="23" t="s">
        <v>1359</v>
      </c>
      <c r="H364" s="14"/>
      <c r="I364" s="14"/>
      <c r="J364" s="14"/>
      <c r="K364" s="23" t="s">
        <v>3331</v>
      </c>
      <c r="L364" s="23"/>
      <c r="M364"/>
    </row>
    <row r="365" spans="1:13" s="14" customFormat="1">
      <c r="A365" s="14" t="s">
        <v>2435</v>
      </c>
      <c r="B365" s="14" t="s">
        <v>2813</v>
      </c>
      <c r="C365" s="14" t="s">
        <v>1784</v>
      </c>
      <c r="D365" s="14" t="s">
        <v>3332</v>
      </c>
      <c r="E365" s="14" t="s">
        <v>3332</v>
      </c>
      <c r="F365" s="14" t="s">
        <v>2442</v>
      </c>
      <c r="G365" s="14" t="s">
        <v>1383</v>
      </c>
      <c r="H365" s="24"/>
      <c r="J365" s="49"/>
      <c r="K365" s="14" t="s">
        <v>3335</v>
      </c>
      <c r="M365" s="32" t="s">
        <v>2503</v>
      </c>
    </row>
    <row r="366" spans="1:13" s="14" customFormat="1">
      <c r="A366" s="14" t="s">
        <v>2435</v>
      </c>
      <c r="B366" s="14" t="s">
        <v>2813</v>
      </c>
      <c r="C366" s="14" t="s">
        <v>1784</v>
      </c>
      <c r="D366" s="14" t="s">
        <v>89</v>
      </c>
      <c r="E366" s="14" t="s">
        <v>89</v>
      </c>
      <c r="F366" s="14" t="s">
        <v>2602</v>
      </c>
      <c r="G366" s="14" t="s">
        <v>1383</v>
      </c>
      <c r="H366" s="24"/>
      <c r="J366" s="49"/>
      <c r="K366" s="46" t="s">
        <v>1489</v>
      </c>
      <c r="L366" s="14" t="s">
        <v>3336</v>
      </c>
      <c r="M366" s="32" t="s">
        <v>1340</v>
      </c>
    </row>
    <row r="367" spans="1:13">
      <c r="A367" t="s">
        <v>2435</v>
      </c>
      <c r="C367" s="25" t="s">
        <v>1784</v>
      </c>
      <c r="D367" s="25" t="s">
        <v>3338</v>
      </c>
      <c r="E367" s="14" t="s">
        <v>3338</v>
      </c>
      <c r="F367" s="25" t="s">
        <v>2602</v>
      </c>
      <c r="G367" s="25" t="s">
        <v>1359</v>
      </c>
      <c r="H367" s="14"/>
      <c r="I367" s="14"/>
      <c r="J367" s="14"/>
      <c r="K367" s="25"/>
      <c r="L367" s="25"/>
      <c r="M367"/>
    </row>
    <row r="368" spans="1:13">
      <c r="A368" t="s">
        <v>2435</v>
      </c>
      <c r="C368" s="23" t="s">
        <v>1784</v>
      </c>
      <c r="D368" s="23" t="s">
        <v>466</v>
      </c>
      <c r="E368" s="14" t="s">
        <v>466</v>
      </c>
      <c r="F368" s="23" t="s">
        <v>2442</v>
      </c>
      <c r="G368" s="23" t="s">
        <v>1359</v>
      </c>
      <c r="H368" s="14"/>
      <c r="I368" s="14"/>
      <c r="J368" s="14"/>
      <c r="K368" s="23" t="s">
        <v>265</v>
      </c>
      <c r="L368" s="23"/>
      <c r="M368"/>
    </row>
    <row r="369" spans="1:13" s="14" customFormat="1" ht="188.45">
      <c r="A369" s="14" t="s">
        <v>2435</v>
      </c>
      <c r="B369" s="14" t="s">
        <v>2813</v>
      </c>
      <c r="C369" s="14" t="s">
        <v>1784</v>
      </c>
      <c r="D369" s="14" t="s">
        <v>3341</v>
      </c>
      <c r="E369" s="14" t="s">
        <v>3341</v>
      </c>
      <c r="F369" s="14" t="s">
        <v>2602</v>
      </c>
      <c r="G369" s="14" t="s">
        <v>1383</v>
      </c>
      <c r="H369" s="24"/>
      <c r="J369" s="49"/>
      <c r="K369" s="14" t="s">
        <v>3344</v>
      </c>
      <c r="L369" s="47" t="s">
        <v>3345</v>
      </c>
      <c r="M369" s="32" t="s">
        <v>1340</v>
      </c>
    </row>
    <row r="370" spans="1:13" s="14" customFormat="1" ht="217.5">
      <c r="A370" s="14" t="s">
        <v>2435</v>
      </c>
      <c r="B370" s="14" t="s">
        <v>2813</v>
      </c>
      <c r="C370" s="14" t="s">
        <v>1784</v>
      </c>
      <c r="D370" s="14" t="s">
        <v>3346</v>
      </c>
      <c r="E370" s="14" t="s">
        <v>3346</v>
      </c>
      <c r="F370" s="14" t="s">
        <v>2602</v>
      </c>
      <c r="G370" s="14" t="s">
        <v>1383</v>
      </c>
      <c r="H370" s="24"/>
      <c r="J370" s="49"/>
      <c r="K370" s="14" t="s">
        <v>3349</v>
      </c>
      <c r="L370" s="47" t="s">
        <v>3350</v>
      </c>
      <c r="M370" s="32" t="s">
        <v>1340</v>
      </c>
    </row>
    <row r="371" spans="1:13" s="14" customFormat="1" ht="217.5">
      <c r="A371" s="14" t="s">
        <v>2435</v>
      </c>
      <c r="B371" s="14" t="s">
        <v>2813</v>
      </c>
      <c r="C371" s="14" t="s">
        <v>1784</v>
      </c>
      <c r="D371" s="14" t="s">
        <v>3351</v>
      </c>
      <c r="E371" s="14" t="s">
        <v>3351</v>
      </c>
      <c r="F371" s="14" t="s">
        <v>2602</v>
      </c>
      <c r="G371" s="14" t="s">
        <v>1383</v>
      </c>
      <c r="H371" s="24"/>
      <c r="J371" s="49"/>
      <c r="K371" s="14" t="s">
        <v>3353</v>
      </c>
      <c r="L371" s="47" t="s">
        <v>3354</v>
      </c>
      <c r="M371" s="32" t="s">
        <v>1340</v>
      </c>
    </row>
    <row r="372" spans="1:13" s="14" customFormat="1" ht="217.5">
      <c r="A372" s="14" t="s">
        <v>2435</v>
      </c>
      <c r="B372" s="14" t="s">
        <v>2813</v>
      </c>
      <c r="C372" s="14" t="s">
        <v>1784</v>
      </c>
      <c r="D372" s="14" t="s">
        <v>2527</v>
      </c>
      <c r="E372" s="14" t="s">
        <v>2527</v>
      </c>
      <c r="F372" s="14" t="s">
        <v>2602</v>
      </c>
      <c r="G372" s="14" t="s">
        <v>1383</v>
      </c>
      <c r="H372" s="24"/>
      <c r="J372" s="49"/>
      <c r="K372" s="14" t="s">
        <v>2528</v>
      </c>
      <c r="L372" s="47" t="s">
        <v>3355</v>
      </c>
      <c r="M372" s="32" t="s">
        <v>1340</v>
      </c>
    </row>
    <row r="373" spans="1:13" s="14" customFormat="1" ht="29.1">
      <c r="A373" s="14" t="s">
        <v>2435</v>
      </c>
      <c r="B373" s="14" t="s">
        <v>2813</v>
      </c>
      <c r="C373" s="14" t="s">
        <v>1784</v>
      </c>
      <c r="D373" s="14" t="s">
        <v>80</v>
      </c>
      <c r="E373" s="14" t="s">
        <v>80</v>
      </c>
      <c r="F373" s="14" t="s">
        <v>2442</v>
      </c>
      <c r="G373" s="14" t="s">
        <v>1383</v>
      </c>
      <c r="H373" s="24"/>
      <c r="I373" s="47" t="s">
        <v>3356</v>
      </c>
      <c r="J373" s="49"/>
      <c r="K373" s="14" t="s">
        <v>1785</v>
      </c>
      <c r="M373" s="32" t="s">
        <v>2503</v>
      </c>
    </row>
    <row r="374" spans="1:13" s="14" customFormat="1">
      <c r="A374" s="14" t="s">
        <v>2435</v>
      </c>
      <c r="B374" s="14" t="s">
        <v>2813</v>
      </c>
      <c r="C374" s="14" t="s">
        <v>1784</v>
      </c>
      <c r="D374" s="14" t="s">
        <v>3357</v>
      </c>
      <c r="E374" s="14" t="s">
        <v>3357</v>
      </c>
      <c r="F374" s="14" t="s">
        <v>2602</v>
      </c>
      <c r="G374" s="14" t="s">
        <v>1383</v>
      </c>
      <c r="H374" s="24"/>
      <c r="J374" s="49"/>
      <c r="K374" s="14" t="s">
        <v>3360</v>
      </c>
      <c r="L374" s="14" t="s">
        <v>3361</v>
      </c>
      <c r="M374" s="32" t="s">
        <v>1340</v>
      </c>
    </row>
    <row r="375" spans="1:13" s="14" customFormat="1">
      <c r="A375" s="14" t="s">
        <v>2435</v>
      </c>
      <c r="B375" s="14" t="s">
        <v>2813</v>
      </c>
      <c r="C375" s="14" t="s">
        <v>1784</v>
      </c>
      <c r="D375" s="14" t="s">
        <v>3362</v>
      </c>
      <c r="E375" s="14" t="s">
        <v>3362</v>
      </c>
      <c r="F375" s="14" t="s">
        <v>2602</v>
      </c>
      <c r="G375" s="14" t="s">
        <v>1383</v>
      </c>
      <c r="H375" s="24"/>
      <c r="J375" s="49"/>
      <c r="K375" s="14" t="s">
        <v>3365</v>
      </c>
      <c r="L375" s="14" t="s">
        <v>3366</v>
      </c>
      <c r="M375" s="32" t="s">
        <v>1340</v>
      </c>
    </row>
    <row r="376" spans="1:13" s="14" customFormat="1">
      <c r="A376" s="14" t="s">
        <v>2435</v>
      </c>
      <c r="B376" s="14" t="s">
        <v>2813</v>
      </c>
      <c r="C376" s="14" t="s">
        <v>1784</v>
      </c>
      <c r="D376" s="14" t="s">
        <v>3367</v>
      </c>
      <c r="E376" s="14" t="s">
        <v>3367</v>
      </c>
      <c r="F376" s="14" t="s">
        <v>2602</v>
      </c>
      <c r="G376" s="14" t="s">
        <v>1383</v>
      </c>
      <c r="H376" s="24"/>
      <c r="J376" s="49"/>
      <c r="K376" s="14" t="s">
        <v>3370</v>
      </c>
      <c r="L376" s="14" t="s">
        <v>3371</v>
      </c>
      <c r="M376" s="32" t="s">
        <v>1340</v>
      </c>
    </row>
    <row r="377" spans="1:13" s="14" customFormat="1">
      <c r="A377" s="14" t="s">
        <v>2435</v>
      </c>
      <c r="B377" s="14" t="s">
        <v>2813</v>
      </c>
      <c r="C377" s="14" t="s">
        <v>1784</v>
      </c>
      <c r="D377" s="14" t="s">
        <v>3372</v>
      </c>
      <c r="E377" s="14" t="s">
        <v>3372</v>
      </c>
      <c r="F377" s="14" t="s">
        <v>2602</v>
      </c>
      <c r="G377" s="14" t="s">
        <v>1383</v>
      </c>
      <c r="H377" s="24"/>
      <c r="J377" s="49"/>
      <c r="K377" s="14" t="s">
        <v>3375</v>
      </c>
      <c r="L377" s="14" t="s">
        <v>3376</v>
      </c>
      <c r="M377" s="32" t="s">
        <v>1340</v>
      </c>
    </row>
    <row r="378" spans="1:13" s="14" customFormat="1" ht="144.94999999999999">
      <c r="A378" s="14" t="s">
        <v>2435</v>
      </c>
      <c r="B378" s="14" t="s">
        <v>2813</v>
      </c>
      <c r="C378" s="14" t="s">
        <v>1784</v>
      </c>
      <c r="D378" s="14" t="s">
        <v>3377</v>
      </c>
      <c r="E378" s="14" t="s">
        <v>3377</v>
      </c>
      <c r="F378" s="14" t="s">
        <v>2602</v>
      </c>
      <c r="G378" s="14" t="s">
        <v>1383</v>
      </c>
      <c r="H378" s="24"/>
      <c r="J378" s="49"/>
      <c r="K378" s="14" t="s">
        <v>3380</v>
      </c>
      <c r="L378" s="47" t="s">
        <v>3381</v>
      </c>
      <c r="M378" s="32" t="s">
        <v>1340</v>
      </c>
    </row>
    <row r="379" spans="1:13" s="14" customFormat="1" ht="159.6">
      <c r="A379" s="14" t="s">
        <v>2435</v>
      </c>
      <c r="B379" s="14" t="s">
        <v>2813</v>
      </c>
      <c r="C379" s="14" t="s">
        <v>1784</v>
      </c>
      <c r="D379" s="14" t="s">
        <v>3382</v>
      </c>
      <c r="E379" s="14" t="s">
        <v>3382</v>
      </c>
      <c r="F379" s="14" t="s">
        <v>2602</v>
      </c>
      <c r="G379" s="14" t="s">
        <v>1383</v>
      </c>
      <c r="H379" s="24"/>
      <c r="J379" s="49"/>
      <c r="K379" s="14" t="s">
        <v>3385</v>
      </c>
      <c r="L379" s="47" t="s">
        <v>3701</v>
      </c>
      <c r="M379" s="32" t="s">
        <v>1340</v>
      </c>
    </row>
    <row r="380" spans="1:13" s="14" customFormat="1">
      <c r="A380" s="14" t="s">
        <v>2435</v>
      </c>
      <c r="B380" s="14" t="s">
        <v>2813</v>
      </c>
      <c r="C380" s="14" t="s">
        <v>1784</v>
      </c>
      <c r="D380" s="14" t="s">
        <v>160</v>
      </c>
      <c r="E380" s="14" t="s">
        <v>160</v>
      </c>
      <c r="F380" s="14" t="s">
        <v>2442</v>
      </c>
      <c r="G380" s="14" t="s">
        <v>1383</v>
      </c>
      <c r="H380" s="24"/>
      <c r="J380" s="49"/>
      <c r="K380" s="14" t="s">
        <v>269</v>
      </c>
      <c r="M380" s="32" t="s">
        <v>2503</v>
      </c>
    </row>
    <row r="381" spans="1:13">
      <c r="A381" t="s">
        <v>2435</v>
      </c>
      <c r="C381" s="25" t="s">
        <v>1784</v>
      </c>
      <c r="D381" s="25" t="s">
        <v>3387</v>
      </c>
      <c r="E381" s="14" t="s">
        <v>3387</v>
      </c>
      <c r="F381" s="25" t="s">
        <v>2602</v>
      </c>
      <c r="G381" s="25" t="s">
        <v>1359</v>
      </c>
      <c r="H381" s="14"/>
      <c r="I381" s="14"/>
      <c r="J381" s="14" t="s">
        <v>3389</v>
      </c>
      <c r="K381" s="25"/>
      <c r="L381" s="25"/>
      <c r="M381"/>
    </row>
    <row r="382" spans="1:13">
      <c r="A382" t="s">
        <v>2435</v>
      </c>
      <c r="C382" s="23" t="s">
        <v>1784</v>
      </c>
      <c r="D382" s="23" t="s">
        <v>156</v>
      </c>
      <c r="E382" s="14" t="s">
        <v>156</v>
      </c>
      <c r="F382" s="23" t="s">
        <v>2442</v>
      </c>
      <c r="G382" s="23" t="s">
        <v>1359</v>
      </c>
      <c r="H382" s="14"/>
      <c r="I382" s="14"/>
      <c r="J382" s="14"/>
      <c r="K382" s="23" t="s">
        <v>156</v>
      </c>
      <c r="L382" s="23"/>
      <c r="M382"/>
    </row>
    <row r="383" spans="1:13" s="14" customFormat="1">
      <c r="A383" s="14" t="s">
        <v>2435</v>
      </c>
      <c r="B383" s="14" t="s">
        <v>3390</v>
      </c>
      <c r="C383" s="14" t="s">
        <v>2262</v>
      </c>
      <c r="D383" s="119" t="s">
        <v>2262</v>
      </c>
      <c r="E383" s="14" t="s">
        <v>2262</v>
      </c>
      <c r="F383" s="120" t="s">
        <v>2438</v>
      </c>
      <c r="G383" s="14" t="s">
        <v>2454</v>
      </c>
      <c r="H383" s="24"/>
      <c r="J383" s="49"/>
      <c r="K383" s="46"/>
    </row>
    <row r="384" spans="1:13" s="14" customFormat="1">
      <c r="A384" s="14" t="s">
        <v>2435</v>
      </c>
      <c r="B384" s="14" t="s">
        <v>3390</v>
      </c>
      <c r="C384" s="14" t="s">
        <v>2262</v>
      </c>
      <c r="D384" s="14" t="s">
        <v>744</v>
      </c>
      <c r="E384" s="14" t="s">
        <v>744</v>
      </c>
      <c r="F384" s="14" t="s">
        <v>2442</v>
      </c>
      <c r="G384" s="14" t="s">
        <v>1383</v>
      </c>
      <c r="H384" s="24"/>
      <c r="I384" s="14" t="s">
        <v>3394</v>
      </c>
      <c r="J384" s="49"/>
      <c r="K384" s="14" t="s">
        <v>3395</v>
      </c>
      <c r="M384" s="32" t="s">
        <v>2503</v>
      </c>
    </row>
    <row r="385" spans="1:13" s="14" customFormat="1">
      <c r="A385" s="14" t="s">
        <v>2435</v>
      </c>
      <c r="B385" s="14" t="s">
        <v>3390</v>
      </c>
      <c r="C385" s="14" t="s">
        <v>2262</v>
      </c>
      <c r="D385" s="14" t="s">
        <v>761</v>
      </c>
      <c r="E385" s="14" t="s">
        <v>761</v>
      </c>
      <c r="F385" s="14" t="s">
        <v>2442</v>
      </c>
      <c r="G385" s="14" t="s">
        <v>1383</v>
      </c>
      <c r="H385" s="24"/>
      <c r="J385" s="49"/>
      <c r="K385" s="14" t="s">
        <v>3396</v>
      </c>
      <c r="M385" s="32" t="s">
        <v>2503</v>
      </c>
    </row>
    <row r="386" spans="1:13">
      <c r="A386" t="s">
        <v>2435</v>
      </c>
      <c r="C386" s="25" t="s">
        <v>2262</v>
      </c>
      <c r="D386" s="25" t="s">
        <v>2266</v>
      </c>
      <c r="E386" s="14" t="s">
        <v>2266</v>
      </c>
      <c r="F386" s="25" t="s">
        <v>2442</v>
      </c>
      <c r="G386" s="25" t="s">
        <v>1359</v>
      </c>
      <c r="H386" s="14"/>
      <c r="I386" s="14"/>
      <c r="J386" s="14"/>
      <c r="K386" s="25" t="s">
        <v>3398</v>
      </c>
      <c r="L386" s="25"/>
      <c r="M386"/>
    </row>
    <row r="387" spans="1:13">
      <c r="A387" t="s">
        <v>2435</v>
      </c>
      <c r="C387" s="14" t="s">
        <v>2262</v>
      </c>
      <c r="D387" s="14" t="s">
        <v>2269</v>
      </c>
      <c r="E387" s="14" t="s">
        <v>2269</v>
      </c>
      <c r="F387" s="14" t="s">
        <v>2442</v>
      </c>
      <c r="G387" s="14" t="s">
        <v>1359</v>
      </c>
      <c r="H387" s="14"/>
      <c r="I387" s="14"/>
      <c r="J387" s="14"/>
      <c r="K387" s="14" t="s">
        <v>3399</v>
      </c>
      <c r="L387" s="14"/>
      <c r="M387"/>
    </row>
    <row r="388" spans="1:13">
      <c r="A388" t="s">
        <v>2435</v>
      </c>
      <c r="C388" s="14" t="s">
        <v>2262</v>
      </c>
      <c r="D388" s="14" t="s">
        <v>3400</v>
      </c>
      <c r="E388" s="14" t="s">
        <v>3400</v>
      </c>
      <c r="F388" s="14" t="s">
        <v>2442</v>
      </c>
      <c r="G388" s="14" t="s">
        <v>1359</v>
      </c>
      <c r="H388" s="14"/>
      <c r="I388" s="14"/>
      <c r="J388" s="14"/>
      <c r="K388" s="14" t="s">
        <v>3402</v>
      </c>
      <c r="L388" s="14"/>
      <c r="M388"/>
    </row>
    <row r="389" spans="1:13">
      <c r="A389" t="s">
        <v>2435</v>
      </c>
      <c r="C389" s="14" t="s">
        <v>2262</v>
      </c>
      <c r="D389" s="14" t="s">
        <v>3403</v>
      </c>
      <c r="E389" s="14" t="s">
        <v>3403</v>
      </c>
      <c r="F389" s="14" t="s">
        <v>2442</v>
      </c>
      <c r="G389" s="14" t="s">
        <v>1359</v>
      </c>
      <c r="H389" s="14"/>
      <c r="I389" s="14"/>
      <c r="J389" s="14"/>
      <c r="K389" s="14" t="s">
        <v>3405</v>
      </c>
      <c r="L389" s="14"/>
      <c r="M389"/>
    </row>
    <row r="390" spans="1:13">
      <c r="A390" t="s">
        <v>2435</v>
      </c>
      <c r="C390" s="14" t="s">
        <v>2262</v>
      </c>
      <c r="D390" s="14" t="s">
        <v>3406</v>
      </c>
      <c r="E390" s="14" t="s">
        <v>3406</v>
      </c>
      <c r="F390" s="14" t="s">
        <v>2442</v>
      </c>
      <c r="G390" s="14" t="s">
        <v>1359</v>
      </c>
      <c r="H390" s="14"/>
      <c r="I390" s="14"/>
      <c r="J390" s="14"/>
      <c r="K390" s="14" t="s">
        <v>3408</v>
      </c>
      <c r="L390" s="14"/>
      <c r="M390"/>
    </row>
    <row r="391" spans="1:13">
      <c r="A391" t="s">
        <v>2435</v>
      </c>
      <c r="C391" s="14" t="s">
        <v>2262</v>
      </c>
      <c r="D391" s="14" t="s">
        <v>2281</v>
      </c>
      <c r="E391" s="14" t="s">
        <v>2281</v>
      </c>
      <c r="F391" s="14" t="s">
        <v>2442</v>
      </c>
      <c r="G391" s="14" t="s">
        <v>1359</v>
      </c>
      <c r="H391" s="14"/>
      <c r="I391" s="14"/>
      <c r="J391" s="14"/>
      <c r="K391" s="14" t="s">
        <v>3410</v>
      </c>
      <c r="L391" s="14"/>
      <c r="M391"/>
    </row>
    <row r="392" spans="1:13">
      <c r="A392" t="s">
        <v>2435</v>
      </c>
      <c r="C392" s="14" t="s">
        <v>2262</v>
      </c>
      <c r="D392" s="14" t="s">
        <v>2284</v>
      </c>
      <c r="E392" s="14" t="s">
        <v>2284</v>
      </c>
      <c r="F392" s="14" t="s">
        <v>2442</v>
      </c>
      <c r="G392" s="14" t="s">
        <v>1359</v>
      </c>
      <c r="H392" s="14"/>
      <c r="I392" s="14"/>
      <c r="J392" s="14"/>
      <c r="K392" s="14" t="s">
        <v>3411</v>
      </c>
      <c r="L392" s="14"/>
      <c r="M392"/>
    </row>
    <row r="393" spans="1:13">
      <c r="A393" t="s">
        <v>2435</v>
      </c>
      <c r="C393" s="14" t="s">
        <v>2262</v>
      </c>
      <c r="D393" s="14" t="s">
        <v>3412</v>
      </c>
      <c r="E393" s="14" t="s">
        <v>3412</v>
      </c>
      <c r="F393" s="14" t="s">
        <v>2442</v>
      </c>
      <c r="G393" s="14" t="s">
        <v>1359</v>
      </c>
      <c r="H393" s="14"/>
      <c r="I393" s="14"/>
      <c r="J393" s="14"/>
      <c r="K393" s="14"/>
      <c r="L393" s="14"/>
      <c r="M393"/>
    </row>
    <row r="394" spans="1:13">
      <c r="A394" t="s">
        <v>2435</v>
      </c>
      <c r="C394" s="14" t="s">
        <v>2262</v>
      </c>
      <c r="D394" s="14" t="s">
        <v>2290</v>
      </c>
      <c r="E394" s="14" t="s">
        <v>2290</v>
      </c>
      <c r="F394" s="14" t="s">
        <v>2442</v>
      </c>
      <c r="G394" s="14" t="s">
        <v>1359</v>
      </c>
      <c r="H394" s="14"/>
      <c r="I394" s="14"/>
      <c r="J394" s="14"/>
      <c r="K394" s="14" t="s">
        <v>3415</v>
      </c>
      <c r="L394" s="14"/>
      <c r="M394"/>
    </row>
    <row r="395" spans="1:13">
      <c r="A395" t="s">
        <v>2435</v>
      </c>
      <c r="C395" s="14" t="s">
        <v>2262</v>
      </c>
      <c r="D395" s="14" t="s">
        <v>2292</v>
      </c>
      <c r="E395" s="14" t="s">
        <v>2292</v>
      </c>
      <c r="F395" s="14" t="s">
        <v>2442</v>
      </c>
      <c r="G395" s="14" t="s">
        <v>1359</v>
      </c>
      <c r="H395" s="14"/>
      <c r="I395" s="14"/>
      <c r="J395" s="14" t="s">
        <v>3389</v>
      </c>
      <c r="K395" s="14" t="s">
        <v>3416</v>
      </c>
      <c r="L395" s="14"/>
      <c r="M395"/>
    </row>
    <row r="396" spans="1:13">
      <c r="A396" t="s">
        <v>2435</v>
      </c>
      <c r="C396" s="14" t="s">
        <v>2262</v>
      </c>
      <c r="D396" s="14" t="s">
        <v>3417</v>
      </c>
      <c r="E396" s="14" t="s">
        <v>3417</v>
      </c>
      <c r="F396" s="14" t="s">
        <v>2442</v>
      </c>
      <c r="G396" s="14" t="s">
        <v>1359</v>
      </c>
      <c r="H396" s="14"/>
      <c r="I396" s="14"/>
      <c r="J396" s="14"/>
      <c r="K396" s="14"/>
      <c r="L396" s="14"/>
      <c r="M396"/>
    </row>
    <row r="397" spans="1:13">
      <c r="A397" t="s">
        <v>2435</v>
      </c>
      <c r="C397" s="14" t="s">
        <v>2262</v>
      </c>
      <c r="D397" s="14" t="s">
        <v>2297</v>
      </c>
      <c r="E397" s="14" t="s">
        <v>2297</v>
      </c>
      <c r="F397" s="14" t="s">
        <v>2442</v>
      </c>
      <c r="G397" s="14" t="s">
        <v>1359</v>
      </c>
      <c r="H397" s="14"/>
      <c r="I397" s="14"/>
      <c r="J397" s="14"/>
      <c r="K397" s="14" t="s">
        <v>3421</v>
      </c>
      <c r="L397" s="14"/>
      <c r="M397"/>
    </row>
    <row r="398" spans="1:13">
      <c r="A398" t="s">
        <v>2435</v>
      </c>
      <c r="C398" s="14" t="s">
        <v>2262</v>
      </c>
      <c r="D398" s="14" t="s">
        <v>2300</v>
      </c>
      <c r="E398" s="14" t="s">
        <v>2300</v>
      </c>
      <c r="F398" s="14" t="s">
        <v>2442</v>
      </c>
      <c r="G398" s="14" t="s">
        <v>1359</v>
      </c>
      <c r="H398" s="14"/>
      <c r="I398" s="14"/>
      <c r="J398" s="14"/>
      <c r="K398" s="14" t="s">
        <v>3423</v>
      </c>
      <c r="L398" s="14"/>
      <c r="M398"/>
    </row>
    <row r="399" spans="1:13">
      <c r="A399" t="s">
        <v>2435</v>
      </c>
      <c r="C399" s="14" t="s">
        <v>2262</v>
      </c>
      <c r="D399" s="14" t="s">
        <v>2303</v>
      </c>
      <c r="E399" s="14" t="s">
        <v>2303</v>
      </c>
      <c r="F399" s="14" t="s">
        <v>2442</v>
      </c>
      <c r="G399" s="14" t="s">
        <v>1359</v>
      </c>
      <c r="H399" s="14"/>
      <c r="I399" s="14"/>
      <c r="J399" s="14"/>
      <c r="K399" s="14" t="s">
        <v>3425</v>
      </c>
      <c r="L399" s="14"/>
      <c r="M399"/>
    </row>
    <row r="400" spans="1:13">
      <c r="A400" t="s">
        <v>2435</v>
      </c>
      <c r="C400" s="14" t="s">
        <v>2262</v>
      </c>
      <c r="D400" s="14" t="s">
        <v>2306</v>
      </c>
      <c r="E400" s="14" t="s">
        <v>2306</v>
      </c>
      <c r="F400" s="14" t="s">
        <v>2442</v>
      </c>
      <c r="G400" s="14" t="s">
        <v>1359</v>
      </c>
      <c r="H400" s="14"/>
      <c r="I400" s="14"/>
      <c r="J400" s="14"/>
      <c r="K400" s="14" t="s">
        <v>2306</v>
      </c>
      <c r="L400" s="14"/>
      <c r="M400"/>
    </row>
    <row r="401" spans="1:13">
      <c r="A401" t="s">
        <v>2435</v>
      </c>
      <c r="C401" s="14" t="s">
        <v>2262</v>
      </c>
      <c r="D401" s="14" t="s">
        <v>2309</v>
      </c>
      <c r="E401" s="14" t="s">
        <v>2309</v>
      </c>
      <c r="F401" s="14" t="s">
        <v>2442</v>
      </c>
      <c r="G401" s="14" t="s">
        <v>1359</v>
      </c>
      <c r="H401" s="14"/>
      <c r="I401" s="14"/>
      <c r="J401" s="14"/>
      <c r="K401" s="14" t="s">
        <v>3428</v>
      </c>
      <c r="L401" s="14"/>
      <c r="M401"/>
    </row>
    <row r="402" spans="1:13">
      <c r="A402" t="s">
        <v>2435</v>
      </c>
      <c r="C402" s="14" t="s">
        <v>2262</v>
      </c>
      <c r="D402" s="14" t="s">
        <v>2312</v>
      </c>
      <c r="E402" s="14" t="s">
        <v>2312</v>
      </c>
      <c r="F402" s="14" t="s">
        <v>2442</v>
      </c>
      <c r="G402" s="14" t="s">
        <v>1359</v>
      </c>
      <c r="H402" s="14"/>
      <c r="I402" s="14"/>
      <c r="J402" s="14"/>
      <c r="K402" s="14" t="s">
        <v>2312</v>
      </c>
      <c r="L402" s="14"/>
      <c r="M402"/>
    </row>
    <row r="403" spans="1:13">
      <c r="A403" t="s">
        <v>2435</v>
      </c>
      <c r="C403" s="14" t="s">
        <v>2262</v>
      </c>
      <c r="D403" s="14" t="s">
        <v>2315</v>
      </c>
      <c r="E403" s="14" t="s">
        <v>2315</v>
      </c>
      <c r="F403" s="14" t="s">
        <v>2442</v>
      </c>
      <c r="G403" s="14" t="s">
        <v>1359</v>
      </c>
      <c r="H403" s="14"/>
      <c r="I403" s="14"/>
      <c r="J403" s="14"/>
      <c r="K403" s="14" t="s">
        <v>3431</v>
      </c>
      <c r="L403" s="14"/>
      <c r="M403"/>
    </row>
    <row r="404" spans="1:13">
      <c r="A404" t="s">
        <v>2435</v>
      </c>
      <c r="C404" s="14" t="s">
        <v>2262</v>
      </c>
      <c r="D404" s="14" t="s">
        <v>3432</v>
      </c>
      <c r="E404" s="14" t="s">
        <v>3432</v>
      </c>
      <c r="F404" s="14" t="s">
        <v>2442</v>
      </c>
      <c r="G404" s="14" t="s">
        <v>1359</v>
      </c>
      <c r="H404" s="14"/>
      <c r="I404" s="14"/>
      <c r="J404" s="14"/>
      <c r="K404" s="14"/>
      <c r="L404" s="14"/>
      <c r="M404"/>
    </row>
    <row r="405" spans="1:13">
      <c r="A405" t="s">
        <v>2435</v>
      </c>
      <c r="C405" s="14" t="s">
        <v>2262</v>
      </c>
      <c r="D405" s="14" t="s">
        <v>2321</v>
      </c>
      <c r="E405" s="14" t="s">
        <v>2321</v>
      </c>
      <c r="F405" s="14" t="s">
        <v>2442</v>
      </c>
      <c r="G405" s="14" t="s">
        <v>1359</v>
      </c>
      <c r="H405" s="14"/>
      <c r="I405" s="14"/>
      <c r="J405" s="14"/>
      <c r="K405" s="14" t="s">
        <v>3435</v>
      </c>
      <c r="L405" s="14"/>
      <c r="M405"/>
    </row>
    <row r="406" spans="1:13">
      <c r="A406" t="s">
        <v>2435</v>
      </c>
      <c r="C406" s="14" t="s">
        <v>2262</v>
      </c>
      <c r="D406" s="14" t="s">
        <v>2324</v>
      </c>
      <c r="E406" s="14" t="s">
        <v>2324</v>
      </c>
      <c r="F406" s="14" t="s">
        <v>2442</v>
      </c>
      <c r="G406" s="14" t="s">
        <v>1359</v>
      </c>
      <c r="H406" s="14"/>
      <c r="I406" s="14"/>
      <c r="J406" s="14"/>
      <c r="K406" s="14" t="s">
        <v>3438</v>
      </c>
      <c r="L406" s="14"/>
      <c r="M406"/>
    </row>
    <row r="407" spans="1:13">
      <c r="A407" t="s">
        <v>2435</v>
      </c>
      <c r="C407" s="14" t="s">
        <v>2262</v>
      </c>
      <c r="D407" s="14" t="s">
        <v>3439</v>
      </c>
      <c r="E407" s="14" t="s">
        <v>3439</v>
      </c>
      <c r="F407" s="14" t="s">
        <v>2442</v>
      </c>
      <c r="G407" s="14" t="s">
        <v>1359</v>
      </c>
      <c r="H407" s="14"/>
      <c r="I407" s="14"/>
      <c r="J407" s="14"/>
      <c r="K407" s="14"/>
      <c r="L407" s="14"/>
      <c r="M407"/>
    </row>
    <row r="408" spans="1:13">
      <c r="A408" t="s">
        <v>2435</v>
      </c>
      <c r="C408" s="14" t="s">
        <v>2262</v>
      </c>
      <c r="D408" s="14" t="s">
        <v>2331</v>
      </c>
      <c r="E408" s="14" t="s">
        <v>2331</v>
      </c>
      <c r="F408" s="14" t="s">
        <v>2442</v>
      </c>
      <c r="G408" s="14" t="s">
        <v>1359</v>
      </c>
      <c r="H408" s="14"/>
      <c r="I408" s="14"/>
      <c r="J408" s="14"/>
      <c r="K408" s="14" t="s">
        <v>3443</v>
      </c>
      <c r="L408" s="14"/>
      <c r="M408"/>
    </row>
    <row r="409" spans="1:13">
      <c r="A409" t="s">
        <v>2435</v>
      </c>
      <c r="C409" s="14" t="s">
        <v>2262</v>
      </c>
      <c r="D409" s="14" t="s">
        <v>2334</v>
      </c>
      <c r="E409" s="14" t="s">
        <v>2334</v>
      </c>
      <c r="F409" s="14" t="s">
        <v>2442</v>
      </c>
      <c r="G409" s="14" t="s">
        <v>1359</v>
      </c>
      <c r="H409" s="14"/>
      <c r="I409" s="14"/>
      <c r="J409" s="14"/>
      <c r="K409" s="14" t="s">
        <v>3445</v>
      </c>
      <c r="L409" s="14"/>
      <c r="M409"/>
    </row>
    <row r="410" spans="1:13">
      <c r="A410" t="s">
        <v>2435</v>
      </c>
      <c r="C410" s="14" t="s">
        <v>2262</v>
      </c>
      <c r="D410" s="14" t="s">
        <v>2337</v>
      </c>
      <c r="E410" s="14" t="s">
        <v>2337</v>
      </c>
      <c r="F410" s="14" t="s">
        <v>2442</v>
      </c>
      <c r="G410" s="14" t="s">
        <v>1359</v>
      </c>
      <c r="H410" s="14"/>
      <c r="I410" s="14"/>
      <c r="J410" s="14"/>
      <c r="K410" s="14" t="s">
        <v>3447</v>
      </c>
      <c r="L410" s="14"/>
      <c r="M410"/>
    </row>
    <row r="411" spans="1:13">
      <c r="A411" t="s">
        <v>2435</v>
      </c>
      <c r="C411" s="23" t="s">
        <v>2262</v>
      </c>
      <c r="D411" s="23" t="s">
        <v>2340</v>
      </c>
      <c r="E411" s="14" t="s">
        <v>2340</v>
      </c>
      <c r="F411" s="23" t="s">
        <v>2442</v>
      </c>
      <c r="G411" s="23" t="s">
        <v>1359</v>
      </c>
      <c r="H411" s="14"/>
      <c r="I411" s="14"/>
      <c r="J411" s="14"/>
      <c r="K411" s="23" t="s">
        <v>3449</v>
      </c>
      <c r="L411" s="23"/>
      <c r="M411"/>
    </row>
    <row r="412" spans="1:13" s="14" customFormat="1">
      <c r="A412" s="14" t="s">
        <v>2435</v>
      </c>
      <c r="B412" s="14" t="s">
        <v>3390</v>
      </c>
      <c r="C412" s="14" t="s">
        <v>2262</v>
      </c>
      <c r="D412" s="14" t="s">
        <v>2343</v>
      </c>
      <c r="E412" s="14" t="s">
        <v>2343</v>
      </c>
      <c r="F412" s="14" t="s">
        <v>2442</v>
      </c>
      <c r="G412" s="14" t="s">
        <v>1383</v>
      </c>
      <c r="H412" s="24"/>
      <c r="J412" s="49" t="s">
        <v>3451</v>
      </c>
      <c r="K412" s="14" t="s">
        <v>3452</v>
      </c>
      <c r="M412" s="32" t="s">
        <v>2503</v>
      </c>
    </row>
    <row r="413" spans="1:13">
      <c r="A413" t="s">
        <v>2435</v>
      </c>
      <c r="C413" s="25" t="s">
        <v>2262</v>
      </c>
      <c r="D413" s="25" t="s">
        <v>2346</v>
      </c>
      <c r="E413" s="14" t="s">
        <v>2346</v>
      </c>
      <c r="F413" s="25" t="s">
        <v>2442</v>
      </c>
      <c r="G413" s="25" t="s">
        <v>1359</v>
      </c>
      <c r="H413" s="14"/>
      <c r="I413" s="14"/>
      <c r="J413" s="14"/>
      <c r="K413" s="25" t="s">
        <v>3454</v>
      </c>
      <c r="L413" s="25"/>
      <c r="M413"/>
    </row>
    <row r="414" spans="1:13">
      <c r="A414" t="s">
        <v>2435</v>
      </c>
      <c r="C414" s="14" t="s">
        <v>2262</v>
      </c>
      <c r="D414" s="14" t="s">
        <v>2349</v>
      </c>
      <c r="E414" s="14" t="s">
        <v>2349</v>
      </c>
      <c r="F414" s="14" t="s">
        <v>2442</v>
      </c>
      <c r="G414" s="14" t="s">
        <v>1359</v>
      </c>
      <c r="H414" s="14"/>
      <c r="I414" s="14"/>
      <c r="J414" s="14"/>
      <c r="K414" s="14" t="s">
        <v>3456</v>
      </c>
      <c r="L414" s="14"/>
      <c r="M414"/>
    </row>
    <row r="415" spans="1:13">
      <c r="A415" t="s">
        <v>2435</v>
      </c>
      <c r="C415" s="14" t="s">
        <v>2262</v>
      </c>
      <c r="D415" s="14" t="s">
        <v>2351</v>
      </c>
      <c r="E415" s="14" t="s">
        <v>2351</v>
      </c>
      <c r="F415" s="14" t="s">
        <v>2442</v>
      </c>
      <c r="G415" s="14" t="s">
        <v>1359</v>
      </c>
      <c r="H415" s="14"/>
      <c r="I415" s="14"/>
      <c r="J415" s="14"/>
      <c r="K415" s="14" t="s">
        <v>3458</v>
      </c>
      <c r="L415" s="14"/>
      <c r="M415"/>
    </row>
    <row r="416" spans="1:13">
      <c r="A416" t="s">
        <v>2435</v>
      </c>
      <c r="C416" s="14" t="s">
        <v>2262</v>
      </c>
      <c r="D416" s="14" t="s">
        <v>3459</v>
      </c>
      <c r="E416" s="14" t="s">
        <v>3459</v>
      </c>
      <c r="F416" s="14" t="s">
        <v>2442</v>
      </c>
      <c r="G416" s="14" t="s">
        <v>1359</v>
      </c>
      <c r="H416" s="14"/>
      <c r="I416" s="14"/>
      <c r="J416" s="14"/>
      <c r="K416" s="14"/>
      <c r="L416" s="14"/>
      <c r="M416"/>
    </row>
    <row r="417" spans="1:13">
      <c r="A417" t="s">
        <v>2435</v>
      </c>
      <c r="C417" s="14" t="s">
        <v>2262</v>
      </c>
      <c r="D417" s="14" t="s">
        <v>2357</v>
      </c>
      <c r="E417" s="14" t="s">
        <v>2357</v>
      </c>
      <c r="F417" s="14" t="s">
        <v>2442</v>
      </c>
      <c r="G417" s="14" t="s">
        <v>1359</v>
      </c>
      <c r="H417" s="14"/>
      <c r="I417" s="14"/>
      <c r="J417" s="14"/>
      <c r="K417" s="14" t="s">
        <v>3463</v>
      </c>
      <c r="L417" s="14"/>
      <c r="M417"/>
    </row>
    <row r="418" spans="1:13">
      <c r="A418" t="s">
        <v>2435</v>
      </c>
      <c r="C418" s="14" t="s">
        <v>2262</v>
      </c>
      <c r="D418" s="14" t="s">
        <v>2360</v>
      </c>
      <c r="E418" s="14" t="s">
        <v>2360</v>
      </c>
      <c r="F418" s="14" t="s">
        <v>2442</v>
      </c>
      <c r="G418" s="14" t="s">
        <v>1359</v>
      </c>
      <c r="H418" s="14"/>
      <c r="I418" s="14"/>
      <c r="J418" s="14"/>
      <c r="K418" s="14" t="s">
        <v>3465</v>
      </c>
      <c r="L418" s="14"/>
      <c r="M418"/>
    </row>
    <row r="419" spans="1:13">
      <c r="A419" t="s">
        <v>2435</v>
      </c>
      <c r="C419" s="14" t="s">
        <v>2262</v>
      </c>
      <c r="D419" s="14" t="s">
        <v>2363</v>
      </c>
      <c r="E419" s="14" t="s">
        <v>2363</v>
      </c>
      <c r="F419" s="14" t="s">
        <v>2442</v>
      </c>
      <c r="G419" s="14" t="s">
        <v>1359</v>
      </c>
      <c r="H419" s="14"/>
      <c r="I419" s="14"/>
      <c r="J419" s="14"/>
      <c r="K419" s="14" t="s">
        <v>3466</v>
      </c>
      <c r="L419" s="14"/>
      <c r="M419"/>
    </row>
    <row r="420" spans="1:13">
      <c r="A420" t="s">
        <v>2435</v>
      </c>
      <c r="C420" s="14" t="s">
        <v>2262</v>
      </c>
      <c r="D420" s="14" t="s">
        <v>2366</v>
      </c>
      <c r="E420" s="14" t="s">
        <v>2366</v>
      </c>
      <c r="F420" s="14" t="s">
        <v>2442</v>
      </c>
      <c r="G420" s="14" t="s">
        <v>1359</v>
      </c>
      <c r="H420" s="14"/>
      <c r="I420" s="14"/>
      <c r="J420" s="14"/>
      <c r="K420" s="14" t="s">
        <v>3468</v>
      </c>
      <c r="L420" s="14"/>
      <c r="M420"/>
    </row>
    <row r="421" spans="1:13">
      <c r="A421" t="s">
        <v>2435</v>
      </c>
      <c r="C421" s="14" t="s">
        <v>2262</v>
      </c>
      <c r="D421" s="14" t="s">
        <v>226</v>
      </c>
      <c r="E421" s="14" t="s">
        <v>226</v>
      </c>
      <c r="F421" s="14" t="s">
        <v>2442</v>
      </c>
      <c r="G421" s="14" t="s">
        <v>1359</v>
      </c>
      <c r="H421" s="14"/>
      <c r="I421" s="14"/>
      <c r="J421" s="14"/>
      <c r="K421" s="14" t="s">
        <v>3469</v>
      </c>
      <c r="L421" s="14"/>
      <c r="M421"/>
    </row>
    <row r="422" spans="1:13">
      <c r="A422" t="s">
        <v>2435</v>
      </c>
      <c r="C422" s="14" t="s">
        <v>2262</v>
      </c>
      <c r="D422" s="14" t="s">
        <v>2370</v>
      </c>
      <c r="E422" s="14" t="s">
        <v>2370</v>
      </c>
      <c r="F422" s="14" t="s">
        <v>2442</v>
      </c>
      <c r="G422" s="14" t="s">
        <v>1359</v>
      </c>
      <c r="H422" s="14"/>
      <c r="I422" s="14"/>
      <c r="J422" s="14"/>
      <c r="K422" s="14" t="s">
        <v>3470</v>
      </c>
      <c r="L422" s="14"/>
      <c r="M422"/>
    </row>
    <row r="423" spans="1:13">
      <c r="A423" t="s">
        <v>2435</v>
      </c>
      <c r="C423" s="14" t="s">
        <v>2262</v>
      </c>
      <c r="D423" s="14" t="s">
        <v>2373</v>
      </c>
      <c r="E423" s="14" t="s">
        <v>2373</v>
      </c>
      <c r="F423" s="14" t="s">
        <v>2442</v>
      </c>
      <c r="G423" s="14" t="s">
        <v>1359</v>
      </c>
      <c r="H423" s="14"/>
      <c r="I423" s="14"/>
      <c r="J423" s="14"/>
      <c r="K423" s="14" t="s">
        <v>2377</v>
      </c>
      <c r="L423" s="14"/>
      <c r="M423"/>
    </row>
    <row r="429" spans="1:13">
      <c r="G429" s="64"/>
    </row>
  </sheetData>
  <autoFilter ref="A1:M423" xr:uid="{248AFB70-F73A-48EC-BB6F-6F82386B47F0}"/>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05BFC-1AC4-43ED-8AD4-53ECC540DD52}">
  <dimension ref="D1:H54"/>
  <sheetViews>
    <sheetView topLeftCell="B2" workbookViewId="0">
      <selection activeCell="D2" sqref="D2"/>
    </sheetView>
  </sheetViews>
  <sheetFormatPr defaultColWidth="11.42578125" defaultRowHeight="14.45"/>
  <cols>
    <col min="4" max="4" width="52.42578125" bestFit="1" customWidth="1"/>
    <col min="5" max="5" width="3.5703125" customWidth="1"/>
    <col min="6" max="6" width="2.7109375" customWidth="1"/>
    <col min="7" max="7" width="52.42578125" bestFit="1" customWidth="1"/>
    <col min="8" max="8" width="29.42578125" customWidth="1"/>
  </cols>
  <sheetData>
    <row r="1" spans="4:8" ht="15" thickBot="1"/>
    <row r="2" spans="4:8" ht="15" thickBot="1">
      <c r="D2" s="33" t="s">
        <v>1352</v>
      </c>
      <c r="G2" s="33" t="s">
        <v>1352</v>
      </c>
    </row>
    <row r="3" spans="4:8" ht="14.45" customHeight="1">
      <c r="D3" s="6" t="s">
        <v>1764</v>
      </c>
      <c r="G3" s="6" t="s">
        <v>1764</v>
      </c>
      <c r="H3" s="180" t="s">
        <v>3702</v>
      </c>
    </row>
    <row r="4" spans="4:8">
      <c r="D4" s="6" t="s">
        <v>1755</v>
      </c>
      <c r="G4" s="6" t="s">
        <v>1755</v>
      </c>
      <c r="H4" s="180"/>
    </row>
    <row r="5" spans="4:8">
      <c r="D5" s="6" t="s">
        <v>1761</v>
      </c>
      <c r="G5" s="6" t="s">
        <v>1761</v>
      </c>
      <c r="H5" s="180"/>
    </row>
    <row r="6" spans="4:8">
      <c r="D6" s="6" t="s">
        <v>1767</v>
      </c>
      <c r="G6" s="6" t="s">
        <v>1767</v>
      </c>
      <c r="H6" s="180"/>
    </row>
    <row r="7" spans="4:8">
      <c r="D7" s="6" t="s">
        <v>471</v>
      </c>
      <c r="G7" s="29" t="s">
        <v>471</v>
      </c>
      <c r="H7" s="181" t="s">
        <v>3703</v>
      </c>
    </row>
    <row r="8" spans="4:8">
      <c r="D8" s="29" t="s">
        <v>1606</v>
      </c>
      <c r="G8" s="29" t="s">
        <v>1606</v>
      </c>
      <c r="H8" s="181"/>
    </row>
    <row r="9" spans="4:8">
      <c r="D9" s="29" t="s">
        <v>1728</v>
      </c>
      <c r="G9" s="29" t="s">
        <v>1620</v>
      </c>
      <c r="H9" s="181"/>
    </row>
    <row r="10" spans="4:8" ht="14.45" customHeight="1">
      <c r="D10" s="29" t="s">
        <v>1620</v>
      </c>
      <c r="G10" s="6" t="s">
        <v>1758</v>
      </c>
      <c r="H10" s="180" t="s">
        <v>3704</v>
      </c>
    </row>
    <row r="11" spans="4:8">
      <c r="D11" s="6" t="s">
        <v>1758</v>
      </c>
      <c r="G11" s="6" t="s">
        <v>1752</v>
      </c>
      <c r="H11" s="180"/>
    </row>
    <row r="12" spans="4:8">
      <c r="D12" s="6" t="s">
        <v>1752</v>
      </c>
      <c r="G12" s="29" t="s">
        <v>1680</v>
      </c>
      <c r="H12" s="180"/>
    </row>
    <row r="13" spans="4:8">
      <c r="D13" s="29" t="s">
        <v>1680</v>
      </c>
      <c r="G13" s="30" t="s">
        <v>1459</v>
      </c>
      <c r="H13" s="180"/>
    </row>
    <row r="14" spans="4:8">
      <c r="D14" s="29" t="s">
        <v>1680</v>
      </c>
      <c r="G14" s="29" t="s">
        <v>1682</v>
      </c>
      <c r="H14" s="180"/>
    </row>
    <row r="15" spans="4:8">
      <c r="D15" s="30" t="s">
        <v>1459</v>
      </c>
      <c r="G15" s="30" t="s">
        <v>1463</v>
      </c>
      <c r="H15" s="180"/>
    </row>
    <row r="16" spans="4:8">
      <c r="D16" s="29" t="s">
        <v>1682</v>
      </c>
      <c r="G16" s="6" t="s">
        <v>1786</v>
      </c>
      <c r="H16" s="180"/>
    </row>
    <row r="17" spans="4:8">
      <c r="D17" s="29" t="s">
        <v>1682</v>
      </c>
      <c r="G17" s="6" t="s">
        <v>1381</v>
      </c>
      <c r="H17" s="180"/>
    </row>
    <row r="18" spans="4:8">
      <c r="D18" s="30" t="s">
        <v>1463</v>
      </c>
      <c r="G18" s="29" t="s">
        <v>1653</v>
      </c>
      <c r="H18" s="180"/>
    </row>
    <row r="19" spans="4:8">
      <c r="D19" s="6" t="s">
        <v>1786</v>
      </c>
      <c r="G19" s="6" t="s">
        <v>1779</v>
      </c>
      <c r="H19" s="180"/>
    </row>
    <row r="20" spans="4:8">
      <c r="D20" s="6" t="s">
        <v>1381</v>
      </c>
      <c r="G20" s="29" t="s">
        <v>1685</v>
      </c>
      <c r="H20" s="180"/>
    </row>
    <row r="21" spans="4:8">
      <c r="D21" s="29" t="s">
        <v>1653</v>
      </c>
      <c r="G21" s="30" t="s">
        <v>1470</v>
      </c>
      <c r="H21" s="180"/>
    </row>
    <row r="22" spans="4:8">
      <c r="D22" s="29" t="s">
        <v>1653</v>
      </c>
      <c r="G22" s="13" t="s">
        <v>1633</v>
      </c>
      <c r="H22" s="180"/>
    </row>
    <row r="23" spans="4:8">
      <c r="D23" s="6" t="s">
        <v>1779</v>
      </c>
      <c r="G23" s="6" t="s">
        <v>1782</v>
      </c>
      <c r="H23" s="180"/>
    </row>
    <row r="24" spans="4:8">
      <c r="D24" s="29" t="s">
        <v>1685</v>
      </c>
      <c r="G24" s="6" t="s">
        <v>1783</v>
      </c>
      <c r="H24" s="180"/>
    </row>
    <row r="25" spans="4:8">
      <c r="D25" s="29" t="s">
        <v>1685</v>
      </c>
      <c r="G25" s="13" t="s">
        <v>1644</v>
      </c>
      <c r="H25" s="180"/>
    </row>
    <row r="26" spans="4:8">
      <c r="D26" s="30" t="s">
        <v>1470</v>
      </c>
      <c r="G26" s="13" t="s">
        <v>1648</v>
      </c>
      <c r="H26" s="180"/>
    </row>
    <row r="27" spans="4:8">
      <c r="D27" s="13" t="s">
        <v>1633</v>
      </c>
      <c r="G27" s="13" t="s">
        <v>1637</v>
      </c>
      <c r="H27" s="180"/>
    </row>
    <row r="28" spans="4:8">
      <c r="D28" s="6" t="s">
        <v>1782</v>
      </c>
      <c r="G28" s="13" t="s">
        <v>1640</v>
      </c>
      <c r="H28" s="180"/>
    </row>
    <row r="29" spans="4:8">
      <c r="D29" s="6" t="s">
        <v>1783</v>
      </c>
      <c r="G29" s="6" t="s">
        <v>1780</v>
      </c>
      <c r="H29" s="180"/>
    </row>
    <row r="30" spans="4:8">
      <c r="D30" s="13" t="s">
        <v>1644</v>
      </c>
      <c r="G30" s="6" t="s">
        <v>1781</v>
      </c>
      <c r="H30" s="180"/>
    </row>
    <row r="31" spans="4:8">
      <c r="D31" s="13" t="s">
        <v>1648</v>
      </c>
      <c r="G31" s="29" t="s">
        <v>269</v>
      </c>
      <c r="H31" t="s">
        <v>3705</v>
      </c>
    </row>
    <row r="32" spans="4:8">
      <c r="D32" s="13" t="s">
        <v>1637</v>
      </c>
      <c r="G32" s="29" t="s">
        <v>1386</v>
      </c>
      <c r="H32" t="s">
        <v>3705</v>
      </c>
    </row>
    <row r="33" spans="4:8" ht="29.1" customHeight="1">
      <c r="D33" s="13" t="s">
        <v>1640</v>
      </c>
      <c r="G33" s="29" t="s">
        <v>1683</v>
      </c>
      <c r="H33" s="182" t="s">
        <v>3704</v>
      </c>
    </row>
    <row r="34" spans="4:8">
      <c r="D34" s="6" t="s">
        <v>1780</v>
      </c>
      <c r="G34" s="30" t="s">
        <v>1467</v>
      </c>
      <c r="H34" s="182"/>
    </row>
    <row r="35" spans="4:8">
      <c r="D35" s="6" t="s">
        <v>1781</v>
      </c>
      <c r="G35" s="6" t="s">
        <v>1377</v>
      </c>
      <c r="H35" t="s">
        <v>3706</v>
      </c>
    </row>
    <row r="36" spans="4:8">
      <c r="D36" s="29" t="s">
        <v>269</v>
      </c>
      <c r="G36" s="29" t="s">
        <v>263</v>
      </c>
      <c r="H36" t="s">
        <v>3706</v>
      </c>
    </row>
    <row r="37" spans="4:8">
      <c r="D37" s="29" t="s">
        <v>269</v>
      </c>
      <c r="G37" s="29" t="s">
        <v>1364</v>
      </c>
      <c r="H37" t="s">
        <v>3706</v>
      </c>
    </row>
    <row r="38" spans="4:8">
      <c r="D38" s="29" t="s">
        <v>1386</v>
      </c>
      <c r="G38" s="29" t="s">
        <v>265</v>
      </c>
      <c r="H38" t="s">
        <v>3706</v>
      </c>
    </row>
    <row r="39" spans="4:8">
      <c r="D39" s="29" t="s">
        <v>1683</v>
      </c>
      <c r="G39" s="29" t="s">
        <v>1369</v>
      </c>
      <c r="H39" t="s">
        <v>3706</v>
      </c>
    </row>
    <row r="40" spans="4:8">
      <c r="D40" s="29" t="s">
        <v>1683</v>
      </c>
      <c r="G40" s="6" t="s">
        <v>287</v>
      </c>
      <c r="H40" t="s">
        <v>3707</v>
      </c>
    </row>
    <row r="41" spans="4:8">
      <c r="D41" s="30" t="s">
        <v>1467</v>
      </c>
      <c r="G41" s="29" t="s">
        <v>1785</v>
      </c>
      <c r="H41" t="s">
        <v>3708</v>
      </c>
    </row>
    <row r="42" spans="4:8">
      <c r="D42" s="6" t="s">
        <v>1377</v>
      </c>
      <c r="G42" s="29" t="s">
        <v>1374</v>
      </c>
      <c r="H42" t="s">
        <v>3708</v>
      </c>
    </row>
    <row r="43" spans="4:8">
      <c r="D43" s="29" t="s">
        <v>263</v>
      </c>
      <c r="G43" s="29" t="s">
        <v>1678</v>
      </c>
      <c r="H43" t="s">
        <v>3708</v>
      </c>
    </row>
    <row r="44" spans="4:8">
      <c r="D44" s="29" t="s">
        <v>263</v>
      </c>
      <c r="G44" s="6" t="s">
        <v>156</v>
      </c>
      <c r="H44" t="s">
        <v>3706</v>
      </c>
    </row>
    <row r="45" spans="4:8">
      <c r="D45" s="29" t="s">
        <v>1364</v>
      </c>
    </row>
    <row r="46" spans="4:8">
      <c r="D46" s="29" t="s">
        <v>265</v>
      </c>
    </row>
    <row r="47" spans="4:8">
      <c r="D47" s="29" t="s">
        <v>265</v>
      </c>
    </row>
    <row r="48" spans="4:8">
      <c r="D48" s="29" t="s">
        <v>1369</v>
      </c>
    </row>
    <row r="49" spans="4:4">
      <c r="D49" s="6" t="s">
        <v>287</v>
      </c>
    </row>
    <row r="50" spans="4:4">
      <c r="D50" s="29" t="s">
        <v>1785</v>
      </c>
    </row>
    <row r="51" spans="4:4">
      <c r="D51" s="29" t="s">
        <v>1374</v>
      </c>
    </row>
    <row r="52" spans="4:4">
      <c r="D52" s="29" t="s">
        <v>1678</v>
      </c>
    </row>
    <row r="53" spans="4:4">
      <c r="D53" s="29" t="s">
        <v>1678</v>
      </c>
    </row>
    <row r="54" spans="4:4">
      <c r="D54" s="6" t="s">
        <v>156</v>
      </c>
    </row>
  </sheetData>
  <sortState xmlns:xlrd2="http://schemas.microsoft.com/office/spreadsheetml/2017/richdata2" ref="D3:D54">
    <sortCondition ref="D3:D54"/>
  </sortState>
  <mergeCells count="4">
    <mergeCell ref="H3:H6"/>
    <mergeCell ref="H7:H9"/>
    <mergeCell ref="H10:H30"/>
    <mergeCell ref="H33:H3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8317B-FF32-4D41-B8EF-34B7F701A983}">
  <sheetPr>
    <tabColor theme="9" tint="0.59999389629810485"/>
  </sheetPr>
  <dimension ref="A1:N36"/>
  <sheetViews>
    <sheetView topLeftCell="A3" zoomScaleNormal="100" workbookViewId="0">
      <selection activeCell="D11" sqref="D11"/>
    </sheetView>
  </sheetViews>
  <sheetFormatPr defaultColWidth="11.42578125" defaultRowHeight="14.45"/>
  <cols>
    <col min="1" max="1" width="1.7109375" style="149" customWidth="1"/>
    <col min="2" max="2" width="9.28515625" style="149" bestFit="1" customWidth="1"/>
    <col min="3" max="3" width="8.42578125" style="149" bestFit="1" customWidth="1"/>
    <col min="4" max="4" width="41.85546875" style="149" bestFit="1" customWidth="1"/>
    <col min="5" max="5" width="41.7109375" style="149" customWidth="1"/>
    <col min="6" max="6" width="13.5703125" style="149" customWidth="1"/>
    <col min="7" max="7" width="16.7109375" style="149" customWidth="1"/>
    <col min="8" max="8" width="13.42578125" style="149" customWidth="1"/>
    <col min="9" max="9" width="12.140625" style="149" customWidth="1"/>
    <col min="10" max="10" width="13.42578125" style="149" bestFit="1" customWidth="1"/>
    <col min="11" max="11" width="24.5703125" style="149" customWidth="1"/>
    <col min="12" max="12" width="14.42578125" style="149" customWidth="1"/>
    <col min="13" max="13" width="16.5703125" style="149" customWidth="1"/>
    <col min="14" max="14" width="19.7109375" style="149" customWidth="1"/>
    <col min="15" max="16384" width="11.42578125" style="149"/>
  </cols>
  <sheetData>
    <row r="1" spans="1:14" customFormat="1" ht="4.5" customHeight="1">
      <c r="A1" s="2"/>
      <c r="B1" s="2"/>
      <c r="C1" s="2"/>
      <c r="D1" s="2"/>
      <c r="E1" s="2"/>
      <c r="F1" s="2"/>
      <c r="G1" s="2"/>
      <c r="H1" s="2"/>
      <c r="I1" s="2"/>
      <c r="J1" s="2"/>
      <c r="K1" s="2"/>
      <c r="L1" s="2"/>
      <c r="M1" s="2"/>
    </row>
    <row r="2" spans="1:14" customFormat="1" ht="23.45" customHeight="1">
      <c r="A2" s="2"/>
      <c r="B2" s="172" t="s">
        <v>14</v>
      </c>
      <c r="C2" s="172"/>
      <c r="D2" s="172"/>
      <c r="E2" s="172"/>
      <c r="F2" s="172"/>
      <c r="G2" s="172"/>
      <c r="H2" s="172"/>
      <c r="I2" s="172"/>
      <c r="J2" s="172"/>
      <c r="K2" s="172"/>
      <c r="L2" s="172"/>
      <c r="M2" s="172"/>
      <c r="N2" s="172"/>
    </row>
    <row r="3" spans="1:14" customFormat="1" ht="39.6">
      <c r="A3" s="2"/>
      <c r="B3" s="126" t="s">
        <v>15</v>
      </c>
      <c r="C3" s="126" t="s">
        <v>16</v>
      </c>
      <c r="D3" s="126" t="s">
        <v>17</v>
      </c>
      <c r="E3" s="126" t="s">
        <v>18</v>
      </c>
      <c r="F3" s="126" t="s">
        <v>19</v>
      </c>
      <c r="G3" s="126" t="s">
        <v>20</v>
      </c>
      <c r="H3" s="126" t="s">
        <v>21</v>
      </c>
      <c r="I3" s="126" t="s">
        <v>22</v>
      </c>
      <c r="J3" s="126" t="s">
        <v>23</v>
      </c>
      <c r="K3" s="126" t="s">
        <v>24</v>
      </c>
      <c r="L3" s="126" t="s">
        <v>25</v>
      </c>
      <c r="M3" s="126" t="s">
        <v>26</v>
      </c>
      <c r="N3" s="126" t="s">
        <v>27</v>
      </c>
    </row>
    <row r="4" spans="1:14">
      <c r="B4" s="158" t="s">
        <v>28</v>
      </c>
      <c r="C4" s="158" t="s">
        <v>29</v>
      </c>
      <c r="D4" s="158" t="s">
        <v>30</v>
      </c>
      <c r="E4" s="158" t="s">
        <v>31</v>
      </c>
      <c r="F4" s="158"/>
      <c r="G4" s="158"/>
      <c r="H4" s="158" t="s">
        <v>32</v>
      </c>
      <c r="I4" s="163"/>
      <c r="J4" s="164" t="s">
        <v>33</v>
      </c>
      <c r="K4" s="158"/>
      <c r="L4" s="158"/>
      <c r="M4" s="158"/>
      <c r="N4" s="158"/>
    </row>
    <row r="5" spans="1:14">
      <c r="B5" s="158" t="s">
        <v>28</v>
      </c>
      <c r="C5" s="158" t="s">
        <v>29</v>
      </c>
      <c r="D5" s="158" t="s">
        <v>34</v>
      </c>
      <c r="E5" s="158" t="s">
        <v>35</v>
      </c>
      <c r="F5" s="158"/>
      <c r="G5" s="158"/>
      <c r="H5" s="158" t="s">
        <v>32</v>
      </c>
      <c r="I5" s="163"/>
      <c r="J5" s="164" t="s">
        <v>33</v>
      </c>
      <c r="K5" s="158"/>
      <c r="L5" s="158"/>
      <c r="M5" s="158"/>
      <c r="N5" s="158"/>
    </row>
    <row r="6" spans="1:14" ht="15">
      <c r="B6" s="158" t="s">
        <v>28</v>
      </c>
      <c r="C6" s="158" t="s">
        <v>29</v>
      </c>
      <c r="D6" s="158" t="s">
        <v>36</v>
      </c>
      <c r="E6" s="158" t="s">
        <v>36</v>
      </c>
      <c r="F6" s="158"/>
      <c r="G6" s="158"/>
      <c r="H6" s="158" t="s">
        <v>32</v>
      </c>
      <c r="I6" s="163"/>
      <c r="J6" s="164" t="s">
        <v>33</v>
      </c>
      <c r="K6" s="158"/>
      <c r="L6" s="158"/>
      <c r="M6" s="158"/>
      <c r="N6" s="158"/>
    </row>
    <row r="7" spans="1:14" ht="29.25">
      <c r="B7" s="136" t="s">
        <v>28</v>
      </c>
      <c r="C7" s="136" t="s">
        <v>29</v>
      </c>
      <c r="D7" s="154" t="s">
        <v>37</v>
      </c>
      <c r="E7" s="136" t="s">
        <v>38</v>
      </c>
      <c r="F7" s="136" t="s">
        <v>39</v>
      </c>
      <c r="G7" s="136">
        <v>161605</v>
      </c>
      <c r="H7" s="136" t="s">
        <v>32</v>
      </c>
      <c r="I7" s="150" t="s">
        <v>40</v>
      </c>
      <c r="J7" s="165" t="s">
        <v>33</v>
      </c>
      <c r="K7" s="136" t="s">
        <v>41</v>
      </c>
      <c r="L7" s="136" t="s">
        <v>42</v>
      </c>
      <c r="M7" s="136" t="s">
        <v>41</v>
      </c>
      <c r="N7" s="136" t="s">
        <v>43</v>
      </c>
    </row>
    <row r="8" spans="1:14">
      <c r="B8" s="136" t="s">
        <v>28</v>
      </c>
      <c r="C8" s="136" t="s">
        <v>29</v>
      </c>
      <c r="D8" s="136" t="s">
        <v>44</v>
      </c>
      <c r="E8" s="136" t="s">
        <v>45</v>
      </c>
      <c r="F8" s="136" t="s">
        <v>39</v>
      </c>
      <c r="G8" s="136">
        <v>132732</v>
      </c>
      <c r="H8" s="136" t="s">
        <v>32</v>
      </c>
      <c r="I8" s="150" t="s">
        <v>40</v>
      </c>
      <c r="J8" s="165" t="s">
        <v>33</v>
      </c>
      <c r="K8" s="136" t="s">
        <v>41</v>
      </c>
      <c r="L8" s="136" t="s">
        <v>42</v>
      </c>
      <c r="M8" s="136" t="s">
        <v>41</v>
      </c>
      <c r="N8" s="136" t="s">
        <v>43</v>
      </c>
    </row>
    <row r="9" spans="1:14">
      <c r="B9" s="136" t="s">
        <v>28</v>
      </c>
      <c r="C9" s="136" t="s">
        <v>29</v>
      </c>
      <c r="D9" s="136" t="s">
        <v>46</v>
      </c>
      <c r="E9" s="136" t="s">
        <v>47</v>
      </c>
      <c r="F9" s="136" t="s">
        <v>39</v>
      </c>
      <c r="G9" s="136">
        <v>16475</v>
      </c>
      <c r="H9" s="136" t="s">
        <v>32</v>
      </c>
      <c r="I9" s="150" t="s">
        <v>40</v>
      </c>
      <c r="J9" s="165" t="s">
        <v>33</v>
      </c>
      <c r="K9" s="136" t="s">
        <v>41</v>
      </c>
      <c r="L9" s="136" t="s">
        <v>42</v>
      </c>
      <c r="M9" s="136" t="s">
        <v>41</v>
      </c>
      <c r="N9" s="136" t="s">
        <v>43</v>
      </c>
    </row>
    <row r="10" spans="1:14">
      <c r="B10" s="136" t="s">
        <v>28</v>
      </c>
      <c r="C10" s="136" t="s">
        <v>29</v>
      </c>
      <c r="D10" s="136" t="s">
        <v>48</v>
      </c>
      <c r="E10" s="136" t="s">
        <v>49</v>
      </c>
      <c r="F10" s="136" t="s">
        <v>39</v>
      </c>
      <c r="G10" s="136">
        <v>114754</v>
      </c>
      <c r="H10" s="136" t="s">
        <v>32</v>
      </c>
      <c r="I10" s="150" t="s">
        <v>40</v>
      </c>
      <c r="J10" s="165" t="s">
        <v>33</v>
      </c>
      <c r="K10" s="136" t="s">
        <v>41</v>
      </c>
      <c r="L10" s="136" t="s">
        <v>42</v>
      </c>
      <c r="M10" s="136" t="s">
        <v>41</v>
      </c>
      <c r="N10" s="136" t="s">
        <v>43</v>
      </c>
    </row>
    <row r="11" spans="1:14">
      <c r="B11" s="136" t="s">
        <v>28</v>
      </c>
      <c r="C11" s="136" t="s">
        <v>29</v>
      </c>
      <c r="D11" s="136" t="s">
        <v>50</v>
      </c>
      <c r="E11" s="136" t="s">
        <v>51</v>
      </c>
      <c r="F11" s="136" t="s">
        <v>39</v>
      </c>
      <c r="G11" s="136">
        <v>6460</v>
      </c>
      <c r="H11" s="136" t="s">
        <v>32</v>
      </c>
      <c r="I11" s="150" t="s">
        <v>40</v>
      </c>
      <c r="J11" s="165" t="s">
        <v>33</v>
      </c>
      <c r="K11" s="136" t="s">
        <v>41</v>
      </c>
      <c r="L11" s="136" t="s">
        <v>42</v>
      </c>
      <c r="M11" s="136" t="s">
        <v>41</v>
      </c>
      <c r="N11" s="136" t="s">
        <v>43</v>
      </c>
    </row>
    <row r="12" spans="1:14">
      <c r="B12" s="136" t="s">
        <v>28</v>
      </c>
      <c r="C12" s="136" t="s">
        <v>29</v>
      </c>
      <c r="D12" s="136" t="s">
        <v>52</v>
      </c>
      <c r="E12" s="136" t="s">
        <v>52</v>
      </c>
      <c r="F12" s="136" t="s">
        <v>39</v>
      </c>
      <c r="G12" s="136">
        <v>57607</v>
      </c>
      <c r="H12" s="136" t="s">
        <v>32</v>
      </c>
      <c r="I12" s="150" t="s">
        <v>40</v>
      </c>
      <c r="J12" s="165" t="s">
        <v>33</v>
      </c>
      <c r="K12" s="136" t="s">
        <v>41</v>
      </c>
      <c r="L12" s="136" t="s">
        <v>42</v>
      </c>
      <c r="M12" s="136" t="s">
        <v>41</v>
      </c>
      <c r="N12" s="136" t="s">
        <v>43</v>
      </c>
    </row>
    <row r="13" spans="1:14">
      <c r="B13" s="136" t="s">
        <v>28</v>
      </c>
      <c r="C13" s="136" t="s">
        <v>29</v>
      </c>
      <c r="D13" s="136" t="s">
        <v>53</v>
      </c>
      <c r="E13" s="136" t="s">
        <v>53</v>
      </c>
      <c r="F13" s="136" t="s">
        <v>39</v>
      </c>
      <c r="G13" s="136">
        <v>11047</v>
      </c>
      <c r="H13" s="136" t="s">
        <v>32</v>
      </c>
      <c r="I13" s="150" t="s">
        <v>40</v>
      </c>
      <c r="J13" s="165" t="s">
        <v>33</v>
      </c>
      <c r="K13" s="136" t="s">
        <v>41</v>
      </c>
      <c r="L13" s="136" t="s">
        <v>42</v>
      </c>
      <c r="M13" s="136" t="s">
        <v>41</v>
      </c>
      <c r="N13" s="136" t="s">
        <v>43</v>
      </c>
    </row>
    <row r="14" spans="1:14">
      <c r="B14" s="136" t="s">
        <v>28</v>
      </c>
      <c r="C14" s="136" t="s">
        <v>29</v>
      </c>
      <c r="D14" s="136" t="s">
        <v>54</v>
      </c>
      <c r="E14" s="136" t="s">
        <v>54</v>
      </c>
      <c r="F14" s="136" t="s">
        <v>39</v>
      </c>
      <c r="G14" s="136">
        <v>15631</v>
      </c>
      <c r="H14" s="136" t="s">
        <v>32</v>
      </c>
      <c r="I14" s="150" t="s">
        <v>40</v>
      </c>
      <c r="J14" s="165" t="s">
        <v>33</v>
      </c>
      <c r="K14" s="136" t="s">
        <v>41</v>
      </c>
      <c r="L14" s="136" t="s">
        <v>42</v>
      </c>
      <c r="M14" s="136" t="s">
        <v>41</v>
      </c>
      <c r="N14" s="136" t="s">
        <v>43</v>
      </c>
    </row>
    <row r="15" spans="1:14">
      <c r="B15" s="136" t="s">
        <v>28</v>
      </c>
      <c r="C15" s="136" t="s">
        <v>29</v>
      </c>
      <c r="D15" s="136" t="s">
        <v>55</v>
      </c>
      <c r="E15" s="136" t="s">
        <v>55</v>
      </c>
      <c r="F15" s="136" t="s">
        <v>39</v>
      </c>
      <c r="G15" s="136">
        <v>18855</v>
      </c>
      <c r="H15" s="136" t="s">
        <v>32</v>
      </c>
      <c r="I15" s="150" t="s">
        <v>40</v>
      </c>
      <c r="J15" s="165" t="s">
        <v>33</v>
      </c>
      <c r="K15" s="136" t="s">
        <v>41</v>
      </c>
      <c r="L15" s="136" t="s">
        <v>42</v>
      </c>
      <c r="M15" s="136" t="s">
        <v>41</v>
      </c>
      <c r="N15" s="136" t="s">
        <v>43</v>
      </c>
    </row>
    <row r="16" spans="1:14">
      <c r="B16" s="136" t="s">
        <v>28</v>
      </c>
      <c r="C16" s="136" t="s">
        <v>29</v>
      </c>
      <c r="D16" s="136" t="s">
        <v>56</v>
      </c>
      <c r="E16" s="136" t="s">
        <v>56</v>
      </c>
      <c r="F16" s="136" t="s">
        <v>39</v>
      </c>
      <c r="G16" s="136">
        <v>5785</v>
      </c>
      <c r="H16" s="136" t="s">
        <v>32</v>
      </c>
      <c r="I16" s="150" t="s">
        <v>40</v>
      </c>
      <c r="J16" s="165" t="s">
        <v>33</v>
      </c>
      <c r="K16" s="136" t="s">
        <v>41</v>
      </c>
      <c r="L16" s="136" t="s">
        <v>42</v>
      </c>
      <c r="M16" s="136" t="s">
        <v>41</v>
      </c>
      <c r="N16" s="136" t="s">
        <v>43</v>
      </c>
    </row>
    <row r="17" spans="2:14">
      <c r="B17" s="136" t="s">
        <v>28</v>
      </c>
      <c r="C17" s="136" t="s">
        <v>29</v>
      </c>
      <c r="D17" s="136" t="s">
        <v>57</v>
      </c>
      <c r="E17" s="136" t="s">
        <v>57</v>
      </c>
      <c r="F17" s="136" t="s">
        <v>39</v>
      </c>
      <c r="G17" s="136">
        <v>67698</v>
      </c>
      <c r="H17" s="136" t="s">
        <v>32</v>
      </c>
      <c r="I17" s="150" t="s">
        <v>40</v>
      </c>
      <c r="J17" s="165" t="s">
        <v>33</v>
      </c>
      <c r="K17" s="136" t="s">
        <v>41</v>
      </c>
      <c r="L17" s="136" t="s">
        <v>42</v>
      </c>
      <c r="M17" s="136" t="s">
        <v>41</v>
      </c>
      <c r="N17" s="136" t="s">
        <v>43</v>
      </c>
    </row>
    <row r="18" spans="2:14">
      <c r="B18" s="136" t="s">
        <v>28</v>
      </c>
      <c r="C18" s="136" t="s">
        <v>29</v>
      </c>
      <c r="D18" s="136" t="s">
        <v>58</v>
      </c>
      <c r="E18" s="136" t="s">
        <v>59</v>
      </c>
      <c r="F18" s="136" t="s">
        <v>39</v>
      </c>
      <c r="G18" s="136">
        <v>7632</v>
      </c>
      <c r="H18" s="136" t="s">
        <v>32</v>
      </c>
      <c r="I18" s="150" t="s">
        <v>40</v>
      </c>
      <c r="J18" s="165" t="s">
        <v>33</v>
      </c>
      <c r="K18" s="136" t="s">
        <v>41</v>
      </c>
      <c r="L18" s="136" t="s">
        <v>42</v>
      </c>
      <c r="M18" s="136" t="s">
        <v>41</v>
      </c>
      <c r="N18" s="136" t="s">
        <v>43</v>
      </c>
    </row>
    <row r="19" spans="2:14">
      <c r="B19" s="136" t="s">
        <v>28</v>
      </c>
      <c r="C19" s="136" t="s">
        <v>29</v>
      </c>
      <c r="D19" s="136" t="s">
        <v>60</v>
      </c>
      <c r="E19" s="136" t="s">
        <v>61</v>
      </c>
      <c r="F19" s="136" t="s">
        <v>39</v>
      </c>
      <c r="G19" s="136" t="s">
        <v>62</v>
      </c>
      <c r="H19" s="136" t="s">
        <v>32</v>
      </c>
      <c r="I19" s="150" t="s">
        <v>40</v>
      </c>
      <c r="J19" s="165" t="s">
        <v>33</v>
      </c>
      <c r="K19" s="136" t="s">
        <v>41</v>
      </c>
      <c r="L19" s="136" t="s">
        <v>42</v>
      </c>
      <c r="M19" s="136" t="s">
        <v>41</v>
      </c>
      <c r="N19" s="136" t="s">
        <v>43</v>
      </c>
    </row>
    <row r="20" spans="2:14">
      <c r="B20" s="166" t="s">
        <v>63</v>
      </c>
      <c r="C20" s="167"/>
      <c r="D20" s="167"/>
    </row>
    <row r="22" spans="2:14">
      <c r="D22" s="161" t="s">
        <v>64</v>
      </c>
      <c r="E22" s="161"/>
    </row>
    <row r="24" spans="2:14">
      <c r="D24" s="162"/>
    </row>
    <row r="25" spans="2:14">
      <c r="D25" s="162"/>
    </row>
    <row r="26" spans="2:14">
      <c r="D26" s="162"/>
    </row>
    <row r="27" spans="2:14">
      <c r="D27" s="162"/>
    </row>
    <row r="28" spans="2:14">
      <c r="D28" s="162"/>
    </row>
    <row r="29" spans="2:14">
      <c r="D29" s="162"/>
    </row>
    <row r="30" spans="2:14">
      <c r="D30" s="162"/>
    </row>
    <row r="31" spans="2:14">
      <c r="D31" s="162"/>
    </row>
    <row r="32" spans="2:14">
      <c r="D32" s="162"/>
    </row>
    <row r="33" spans="4:4">
      <c r="D33" s="162"/>
    </row>
    <row r="34" spans="4:4">
      <c r="D34" s="162"/>
    </row>
    <row r="35" spans="4:4">
      <c r="D35" s="162"/>
    </row>
    <row r="36" spans="4:4">
      <c r="D36" s="162"/>
    </row>
  </sheetData>
  <mergeCells count="1">
    <mergeCell ref="B2:N2"/>
  </mergeCells>
  <phoneticPr fontId="40"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E07984-75F6-4D58-BADB-B203F8996716}">
  <sheetPr>
    <tabColor theme="9" tint="0.59999389629810485"/>
  </sheetPr>
  <dimension ref="A1:K701"/>
  <sheetViews>
    <sheetView zoomScale="90" zoomScaleNormal="90" workbookViewId="0">
      <selection activeCell="F4" sqref="F4"/>
    </sheetView>
  </sheetViews>
  <sheetFormatPr defaultColWidth="11.42578125" defaultRowHeight="15" customHeight="1"/>
  <cols>
    <col min="1" max="1" width="1.85546875" style="149" customWidth="1"/>
    <col min="2" max="2" width="11.140625" style="149" bestFit="1" customWidth="1"/>
    <col min="3" max="3" width="50.28515625" style="149" customWidth="1"/>
    <col min="4" max="4" width="28.85546875" style="149" customWidth="1"/>
    <col min="5" max="5" width="25.42578125" style="149" bestFit="1" customWidth="1"/>
    <col min="6" max="6" width="13.85546875" style="149" customWidth="1"/>
    <col min="7" max="7" width="26.140625" style="149" bestFit="1" customWidth="1"/>
    <col min="8" max="8" width="45.28515625" style="156" customWidth="1"/>
    <col min="9" max="9" width="15.5703125" style="149" customWidth="1"/>
    <col min="10" max="10" width="22.7109375" style="149" customWidth="1"/>
    <col min="11" max="11" width="17.7109375" style="156" customWidth="1"/>
    <col min="12" max="12" width="66.85546875" style="149" bestFit="1" customWidth="1"/>
    <col min="13" max="16384" width="11.42578125" style="149"/>
  </cols>
  <sheetData>
    <row r="1" spans="1:11" customFormat="1" ht="4.5" customHeight="1">
      <c r="A1" s="2"/>
      <c r="B1" s="2"/>
      <c r="C1" s="2"/>
      <c r="D1" s="2"/>
      <c r="E1" s="2"/>
      <c r="F1" s="134"/>
      <c r="G1" s="2"/>
      <c r="H1" s="140"/>
      <c r="K1" s="127"/>
    </row>
    <row r="2" spans="1:11" customFormat="1" ht="24" customHeight="1">
      <c r="A2" s="2"/>
      <c r="B2" s="173" t="s">
        <v>65</v>
      </c>
      <c r="C2" s="173"/>
      <c r="D2" s="173"/>
      <c r="E2" s="173"/>
      <c r="F2" s="173"/>
      <c r="G2" s="173"/>
      <c r="H2" s="173"/>
      <c r="I2" s="173"/>
      <c r="J2" s="173"/>
      <c r="K2" s="173"/>
    </row>
    <row r="3" spans="1:11" s="1" customFormat="1" ht="35.450000000000003">
      <c r="A3" s="15"/>
      <c r="B3" s="126" t="s">
        <v>15</v>
      </c>
      <c r="C3" s="128" t="s">
        <v>66</v>
      </c>
      <c r="D3" s="128" t="s">
        <v>67</v>
      </c>
      <c r="E3" s="126" t="s">
        <v>68</v>
      </c>
      <c r="F3" s="126" t="s">
        <v>69</v>
      </c>
      <c r="G3" s="126" t="s">
        <v>70</v>
      </c>
      <c r="H3" s="141" t="s">
        <v>71</v>
      </c>
      <c r="I3" s="126" t="s">
        <v>72</v>
      </c>
      <c r="J3" s="126" t="s">
        <v>73</v>
      </c>
      <c r="K3" s="126" t="s">
        <v>74</v>
      </c>
    </row>
    <row r="4" spans="1:11" ht="14.45">
      <c r="A4" s="152"/>
      <c r="B4" s="153" t="s">
        <v>28</v>
      </c>
      <c r="C4" s="136" t="s">
        <v>37</v>
      </c>
      <c r="D4" s="136" t="s">
        <v>75</v>
      </c>
      <c r="E4" s="136" t="s">
        <v>76</v>
      </c>
      <c r="F4" s="153" t="s">
        <v>41</v>
      </c>
      <c r="G4" s="136"/>
      <c r="H4" s="154"/>
      <c r="I4" s="136"/>
      <c r="J4" s="136"/>
      <c r="K4" s="154"/>
    </row>
    <row r="5" spans="1:11" ht="14.45">
      <c r="A5" s="152"/>
      <c r="B5" s="153" t="s">
        <v>28</v>
      </c>
      <c r="C5" s="136" t="s">
        <v>37</v>
      </c>
      <c r="D5" s="136" t="s">
        <v>77</v>
      </c>
      <c r="E5" s="136" t="s">
        <v>78</v>
      </c>
      <c r="F5" s="153" t="s">
        <v>41</v>
      </c>
      <c r="G5" s="136"/>
      <c r="H5" s="154"/>
      <c r="I5" s="136"/>
      <c r="J5" s="136"/>
      <c r="K5" s="154"/>
    </row>
    <row r="6" spans="1:11" ht="14.45">
      <c r="A6" s="152"/>
      <c r="B6" s="153" t="s">
        <v>28</v>
      </c>
      <c r="C6" s="136" t="s">
        <v>37</v>
      </c>
      <c r="D6" s="136" t="s">
        <v>79</v>
      </c>
      <c r="E6" s="136" t="s">
        <v>76</v>
      </c>
      <c r="F6" s="153" t="s">
        <v>41</v>
      </c>
      <c r="G6" s="136"/>
      <c r="H6" s="154"/>
      <c r="I6" s="136"/>
      <c r="J6" s="136"/>
      <c r="K6" s="154"/>
    </row>
    <row r="7" spans="1:11" ht="14.45">
      <c r="A7" s="152"/>
      <c r="B7" s="153" t="s">
        <v>28</v>
      </c>
      <c r="C7" s="136" t="s">
        <v>37</v>
      </c>
      <c r="D7" s="136" t="s">
        <v>80</v>
      </c>
      <c r="E7" s="136" t="s">
        <v>81</v>
      </c>
      <c r="F7" s="153" t="s">
        <v>41</v>
      </c>
      <c r="G7" s="136"/>
      <c r="H7" s="154"/>
      <c r="I7" s="136"/>
      <c r="J7" s="136"/>
      <c r="K7" s="154"/>
    </row>
    <row r="8" spans="1:11" ht="14.45">
      <c r="A8" s="152"/>
      <c r="B8" s="153" t="s">
        <v>28</v>
      </c>
      <c r="C8" s="136" t="s">
        <v>37</v>
      </c>
      <c r="D8" s="136" t="s">
        <v>82</v>
      </c>
      <c r="E8" s="136" t="s">
        <v>81</v>
      </c>
      <c r="F8" s="153" t="s">
        <v>41</v>
      </c>
      <c r="G8" s="136"/>
      <c r="H8" s="154"/>
      <c r="I8" s="136"/>
      <c r="J8" s="136"/>
      <c r="K8" s="154"/>
    </row>
    <row r="9" spans="1:11" ht="14.45">
      <c r="A9" s="152"/>
      <c r="B9" s="153" t="s">
        <v>28</v>
      </c>
      <c r="C9" s="136" t="s">
        <v>37</v>
      </c>
      <c r="D9" s="136" t="s">
        <v>83</v>
      </c>
      <c r="E9" s="136" t="s">
        <v>81</v>
      </c>
      <c r="F9" s="153" t="s">
        <v>41</v>
      </c>
      <c r="G9" s="136"/>
      <c r="H9" s="154"/>
      <c r="I9" s="136"/>
      <c r="J9" s="136"/>
      <c r="K9" s="154"/>
    </row>
    <row r="10" spans="1:11" ht="14.45">
      <c r="A10" s="152"/>
      <c r="B10" s="153" t="s">
        <v>28</v>
      </c>
      <c r="C10" s="136" t="s">
        <v>37</v>
      </c>
      <c r="D10" s="136" t="s">
        <v>84</v>
      </c>
      <c r="E10" s="136" t="s">
        <v>85</v>
      </c>
      <c r="F10" s="153" t="s">
        <v>41</v>
      </c>
      <c r="G10" s="136"/>
      <c r="H10" s="154"/>
      <c r="I10" s="136"/>
      <c r="J10" s="136"/>
      <c r="K10" s="154"/>
    </row>
    <row r="11" spans="1:11" ht="14.45">
      <c r="A11" s="152"/>
      <c r="B11" s="153" t="s">
        <v>28</v>
      </c>
      <c r="C11" s="136" t="s">
        <v>37</v>
      </c>
      <c r="D11" s="136" t="s">
        <v>86</v>
      </c>
      <c r="E11" s="136" t="s">
        <v>85</v>
      </c>
      <c r="F11" s="153" t="s">
        <v>41</v>
      </c>
      <c r="G11" s="136"/>
      <c r="H11" s="154"/>
      <c r="I11" s="136"/>
      <c r="J11" s="136"/>
      <c r="K11" s="154"/>
    </row>
    <row r="12" spans="1:11" ht="14.45">
      <c r="A12" s="152"/>
      <c r="B12" s="153" t="s">
        <v>28</v>
      </c>
      <c r="C12" s="136" t="s">
        <v>37</v>
      </c>
      <c r="D12" s="136" t="s">
        <v>87</v>
      </c>
      <c r="E12" s="136" t="s">
        <v>88</v>
      </c>
      <c r="F12" s="153" t="s">
        <v>41</v>
      </c>
      <c r="G12" s="136"/>
      <c r="H12" s="154"/>
      <c r="I12" s="136"/>
      <c r="J12" s="136"/>
      <c r="K12" s="154"/>
    </row>
    <row r="13" spans="1:11" ht="14.45">
      <c r="A13" s="152"/>
      <c r="B13" s="153" t="s">
        <v>28</v>
      </c>
      <c r="C13" s="136" t="s">
        <v>37</v>
      </c>
      <c r="D13" s="136" t="s">
        <v>89</v>
      </c>
      <c r="E13" s="136" t="s">
        <v>81</v>
      </c>
      <c r="F13" s="153" t="s">
        <v>41</v>
      </c>
      <c r="G13" s="136"/>
      <c r="H13" s="154"/>
      <c r="I13" s="136"/>
      <c r="J13" s="136"/>
      <c r="K13" s="154"/>
    </row>
    <row r="14" spans="1:11" ht="14.45">
      <c r="A14" s="152"/>
      <c r="B14" s="153" t="s">
        <v>28</v>
      </c>
      <c r="C14" s="136" t="s">
        <v>37</v>
      </c>
      <c r="D14" s="136" t="s">
        <v>90</v>
      </c>
      <c r="E14" s="136" t="s">
        <v>91</v>
      </c>
      <c r="F14" s="153" t="s">
        <v>41</v>
      </c>
      <c r="G14" s="136"/>
      <c r="H14" s="154"/>
      <c r="I14" s="136"/>
      <c r="J14" s="136"/>
      <c r="K14" s="154"/>
    </row>
    <row r="15" spans="1:11" ht="14.45">
      <c r="A15" s="152"/>
      <c r="B15" s="153" t="s">
        <v>28</v>
      </c>
      <c r="C15" s="136" t="s">
        <v>37</v>
      </c>
      <c r="D15" s="136" t="s">
        <v>92</v>
      </c>
      <c r="E15" s="136" t="s">
        <v>91</v>
      </c>
      <c r="F15" s="153" t="s">
        <v>41</v>
      </c>
      <c r="G15" s="136"/>
      <c r="H15" s="154"/>
      <c r="I15" s="136"/>
      <c r="J15" s="136"/>
      <c r="K15" s="154"/>
    </row>
    <row r="16" spans="1:11" ht="14.45">
      <c r="A16" s="152"/>
      <c r="B16" s="153" t="s">
        <v>28</v>
      </c>
      <c r="C16" s="136" t="s">
        <v>37</v>
      </c>
      <c r="D16" s="136" t="s">
        <v>93</v>
      </c>
      <c r="E16" s="136" t="s">
        <v>94</v>
      </c>
      <c r="F16" s="153" t="s">
        <v>41</v>
      </c>
      <c r="G16" s="136"/>
      <c r="H16" s="154"/>
      <c r="I16" s="136"/>
      <c r="J16" s="136"/>
      <c r="K16" s="154"/>
    </row>
    <row r="17" spans="1:11" ht="14.45">
      <c r="A17" s="152"/>
      <c r="B17" s="153" t="s">
        <v>28</v>
      </c>
      <c r="C17" s="136" t="s">
        <v>37</v>
      </c>
      <c r="D17" s="136" t="s">
        <v>95</v>
      </c>
      <c r="E17" s="136" t="s">
        <v>94</v>
      </c>
      <c r="F17" s="153" t="s">
        <v>41</v>
      </c>
      <c r="G17" s="136"/>
      <c r="H17" s="154"/>
      <c r="I17" s="136"/>
      <c r="J17" s="136"/>
      <c r="K17" s="154"/>
    </row>
    <row r="18" spans="1:11" ht="14.45">
      <c r="A18" s="152"/>
      <c r="B18" s="153" t="s">
        <v>28</v>
      </c>
      <c r="C18" s="136" t="s">
        <v>37</v>
      </c>
      <c r="D18" s="136" t="s">
        <v>96</v>
      </c>
      <c r="E18" s="136" t="s">
        <v>94</v>
      </c>
      <c r="F18" s="153" t="s">
        <v>41</v>
      </c>
      <c r="G18" s="136"/>
      <c r="H18" s="154"/>
      <c r="I18" s="136"/>
      <c r="J18" s="136"/>
      <c r="K18" s="154"/>
    </row>
    <row r="19" spans="1:11" ht="14.45">
      <c r="A19" s="152"/>
      <c r="B19" s="153" t="s">
        <v>28</v>
      </c>
      <c r="C19" s="136" t="s">
        <v>37</v>
      </c>
      <c r="D19" s="136" t="s">
        <v>97</v>
      </c>
      <c r="E19" s="136" t="s">
        <v>98</v>
      </c>
      <c r="F19" s="153" t="s">
        <v>41</v>
      </c>
      <c r="G19" s="136"/>
      <c r="H19" s="154"/>
      <c r="I19" s="136"/>
      <c r="J19" s="136"/>
      <c r="K19" s="154"/>
    </row>
    <row r="20" spans="1:11" ht="14.45">
      <c r="A20" s="152"/>
      <c r="B20" s="153" t="s">
        <v>28</v>
      </c>
      <c r="C20" s="136" t="s">
        <v>37</v>
      </c>
      <c r="D20" s="136" t="s">
        <v>99</v>
      </c>
      <c r="E20" s="136" t="s">
        <v>100</v>
      </c>
      <c r="F20" s="153" t="s">
        <v>41</v>
      </c>
      <c r="G20" s="136"/>
      <c r="H20" s="154"/>
      <c r="I20" s="136"/>
      <c r="J20" s="136"/>
      <c r="K20" s="154"/>
    </row>
    <row r="21" spans="1:11" ht="14.45">
      <c r="A21" s="152"/>
      <c r="B21" s="153" t="s">
        <v>28</v>
      </c>
      <c r="C21" s="136" t="s">
        <v>37</v>
      </c>
      <c r="D21" s="136" t="s">
        <v>101</v>
      </c>
      <c r="E21" s="136" t="s">
        <v>102</v>
      </c>
      <c r="F21" s="153" t="s">
        <v>41</v>
      </c>
      <c r="G21" s="136"/>
      <c r="H21" s="154"/>
      <c r="I21" s="136"/>
      <c r="J21" s="136"/>
      <c r="K21" s="154"/>
    </row>
    <row r="22" spans="1:11" ht="14.45">
      <c r="A22" s="152"/>
      <c r="B22" s="153" t="s">
        <v>28</v>
      </c>
      <c r="C22" s="136" t="s">
        <v>37</v>
      </c>
      <c r="D22" s="136" t="s">
        <v>103</v>
      </c>
      <c r="E22" s="136" t="s">
        <v>104</v>
      </c>
      <c r="F22" s="153">
        <v>2</v>
      </c>
      <c r="G22" s="136"/>
      <c r="H22" s="154"/>
      <c r="I22" s="136"/>
      <c r="J22" s="136"/>
      <c r="K22" s="154"/>
    </row>
    <row r="23" spans="1:11" ht="14.45">
      <c r="A23" s="152"/>
      <c r="B23" s="153" t="s">
        <v>28</v>
      </c>
      <c r="C23" s="136" t="s">
        <v>37</v>
      </c>
      <c r="D23" s="136" t="s">
        <v>105</v>
      </c>
      <c r="E23" s="136" t="s">
        <v>85</v>
      </c>
      <c r="F23" s="153" t="s">
        <v>41</v>
      </c>
      <c r="G23" s="136"/>
      <c r="H23" s="154"/>
      <c r="I23" s="136"/>
      <c r="J23" s="136"/>
      <c r="K23" s="154"/>
    </row>
    <row r="24" spans="1:11" ht="14.45">
      <c r="A24" s="152"/>
      <c r="B24" s="153" t="s">
        <v>28</v>
      </c>
      <c r="C24" s="136" t="s">
        <v>37</v>
      </c>
      <c r="D24" s="136" t="s">
        <v>106</v>
      </c>
      <c r="E24" s="136" t="s">
        <v>85</v>
      </c>
      <c r="F24" s="153" t="s">
        <v>41</v>
      </c>
      <c r="G24" s="136"/>
      <c r="H24" s="154"/>
      <c r="I24" s="136"/>
      <c r="J24" s="136"/>
      <c r="K24" s="154"/>
    </row>
    <row r="25" spans="1:11" ht="14.45">
      <c r="A25" s="152"/>
      <c r="B25" s="153" t="s">
        <v>28</v>
      </c>
      <c r="C25" s="136" t="s">
        <v>37</v>
      </c>
      <c r="D25" s="136" t="s">
        <v>107</v>
      </c>
      <c r="E25" s="136" t="s">
        <v>85</v>
      </c>
      <c r="F25" s="153" t="s">
        <v>41</v>
      </c>
      <c r="G25" s="136"/>
      <c r="H25" s="154"/>
      <c r="I25" s="136"/>
      <c r="J25" s="136"/>
      <c r="K25" s="154"/>
    </row>
    <row r="26" spans="1:11" ht="14.45">
      <c r="A26" s="152"/>
      <c r="B26" s="153" t="s">
        <v>28</v>
      </c>
      <c r="C26" s="136" t="s">
        <v>37</v>
      </c>
      <c r="D26" s="136" t="s">
        <v>108</v>
      </c>
      <c r="E26" s="136" t="s">
        <v>109</v>
      </c>
      <c r="F26" s="153" t="s">
        <v>41</v>
      </c>
      <c r="G26" s="136"/>
      <c r="H26" s="154"/>
      <c r="I26" s="136"/>
      <c r="J26" s="136"/>
      <c r="K26" s="154"/>
    </row>
    <row r="27" spans="1:11" ht="14.45">
      <c r="A27" s="152"/>
      <c r="B27" s="153" t="s">
        <v>28</v>
      </c>
      <c r="C27" s="136" t="s">
        <v>37</v>
      </c>
      <c r="D27" s="136" t="s">
        <v>110</v>
      </c>
      <c r="E27" s="136" t="s">
        <v>111</v>
      </c>
      <c r="F27" s="153" t="s">
        <v>41</v>
      </c>
      <c r="G27" s="136"/>
      <c r="H27" s="154"/>
      <c r="I27" s="136"/>
      <c r="J27" s="136"/>
      <c r="K27" s="154"/>
    </row>
    <row r="28" spans="1:11" ht="14.45">
      <c r="A28" s="152"/>
      <c r="B28" s="153" t="s">
        <v>28</v>
      </c>
      <c r="C28" s="136" t="s">
        <v>37</v>
      </c>
      <c r="D28" s="136" t="s">
        <v>112</v>
      </c>
      <c r="E28" s="136" t="s">
        <v>104</v>
      </c>
      <c r="F28" s="153">
        <v>2</v>
      </c>
      <c r="G28" s="136"/>
      <c r="H28" s="154"/>
      <c r="I28" s="136"/>
      <c r="J28" s="136"/>
      <c r="K28" s="154"/>
    </row>
    <row r="29" spans="1:11" ht="14.45">
      <c r="A29" s="152"/>
      <c r="B29" s="153" t="s">
        <v>28</v>
      </c>
      <c r="C29" s="136" t="s">
        <v>37</v>
      </c>
      <c r="D29" s="136" t="s">
        <v>113</v>
      </c>
      <c r="E29" s="136" t="s">
        <v>88</v>
      </c>
      <c r="F29" s="153" t="s">
        <v>41</v>
      </c>
      <c r="G29" s="136"/>
      <c r="H29" s="154"/>
      <c r="I29" s="136"/>
      <c r="J29" s="136"/>
      <c r="K29" s="154"/>
    </row>
    <row r="30" spans="1:11" ht="14.45">
      <c r="A30" s="152"/>
      <c r="B30" s="153" t="s">
        <v>28</v>
      </c>
      <c r="C30" s="136" t="s">
        <v>37</v>
      </c>
      <c r="D30" s="136" t="s">
        <v>114</v>
      </c>
      <c r="E30" s="136" t="s">
        <v>104</v>
      </c>
      <c r="F30" s="153">
        <v>2</v>
      </c>
      <c r="G30" s="136"/>
      <c r="H30" s="154"/>
      <c r="I30" s="136"/>
      <c r="J30" s="136"/>
      <c r="K30" s="154"/>
    </row>
    <row r="31" spans="1:11" ht="14.45">
      <c r="A31" s="152"/>
      <c r="B31" s="153" t="s">
        <v>28</v>
      </c>
      <c r="C31" s="136" t="s">
        <v>37</v>
      </c>
      <c r="D31" s="136" t="s">
        <v>115</v>
      </c>
      <c r="E31" s="136" t="s">
        <v>116</v>
      </c>
      <c r="F31" s="153">
        <v>2</v>
      </c>
      <c r="G31" s="136"/>
      <c r="H31" s="154"/>
      <c r="I31" s="136"/>
      <c r="J31" s="136"/>
      <c r="K31" s="154"/>
    </row>
    <row r="32" spans="1:11" ht="14.45">
      <c r="A32" s="152"/>
      <c r="B32" s="153" t="s">
        <v>28</v>
      </c>
      <c r="C32" s="136" t="s">
        <v>37</v>
      </c>
      <c r="D32" s="136" t="s">
        <v>117</v>
      </c>
      <c r="E32" s="136" t="s">
        <v>116</v>
      </c>
      <c r="F32" s="153">
        <v>2</v>
      </c>
      <c r="G32" s="136"/>
      <c r="H32" s="154"/>
      <c r="I32" s="136"/>
      <c r="J32" s="136"/>
      <c r="K32" s="154"/>
    </row>
    <row r="33" spans="1:11" ht="14.45">
      <c r="A33" s="152"/>
      <c r="B33" s="153" t="s">
        <v>28</v>
      </c>
      <c r="C33" s="136" t="s">
        <v>37</v>
      </c>
      <c r="D33" s="136" t="s">
        <v>118</v>
      </c>
      <c r="E33" s="136" t="s">
        <v>116</v>
      </c>
      <c r="F33" s="153">
        <v>2</v>
      </c>
      <c r="G33" s="136"/>
      <c r="H33" s="154"/>
      <c r="I33" s="136"/>
      <c r="J33" s="136"/>
      <c r="K33" s="154"/>
    </row>
    <row r="34" spans="1:11" ht="14.45">
      <c r="A34" s="152"/>
      <c r="B34" s="153" t="s">
        <v>28</v>
      </c>
      <c r="C34" s="136" t="s">
        <v>37</v>
      </c>
      <c r="D34" s="136" t="s">
        <v>119</v>
      </c>
      <c r="E34" s="136" t="s">
        <v>116</v>
      </c>
      <c r="F34" s="153">
        <v>2</v>
      </c>
      <c r="G34" s="136"/>
      <c r="H34" s="154"/>
      <c r="I34" s="136"/>
      <c r="J34" s="136"/>
      <c r="K34" s="154"/>
    </row>
    <row r="35" spans="1:11" ht="14.45">
      <c r="A35" s="152"/>
      <c r="B35" s="153" t="s">
        <v>28</v>
      </c>
      <c r="C35" s="136" t="s">
        <v>37</v>
      </c>
      <c r="D35" s="136" t="s">
        <v>120</v>
      </c>
      <c r="E35" s="136" t="s">
        <v>116</v>
      </c>
      <c r="F35" s="153">
        <v>2</v>
      </c>
      <c r="G35" s="136"/>
      <c r="H35" s="154"/>
      <c r="I35" s="136"/>
      <c r="J35" s="136"/>
      <c r="K35" s="154"/>
    </row>
    <row r="36" spans="1:11" ht="14.45">
      <c r="A36" s="152"/>
      <c r="B36" s="153" t="s">
        <v>28</v>
      </c>
      <c r="C36" s="136" t="s">
        <v>37</v>
      </c>
      <c r="D36" s="136" t="s">
        <v>121</v>
      </c>
      <c r="E36" s="136" t="s">
        <v>116</v>
      </c>
      <c r="F36" s="153">
        <v>18</v>
      </c>
      <c r="G36" s="136"/>
      <c r="H36" s="154"/>
      <c r="I36" s="136"/>
      <c r="J36" s="136"/>
      <c r="K36" s="154"/>
    </row>
    <row r="37" spans="1:11" ht="14.45">
      <c r="A37" s="152"/>
      <c r="B37" s="153" t="s">
        <v>28</v>
      </c>
      <c r="C37" s="136" t="s">
        <v>37</v>
      </c>
      <c r="D37" s="136" t="s">
        <v>122</v>
      </c>
      <c r="E37" s="136" t="s">
        <v>116</v>
      </c>
      <c r="F37" s="153">
        <v>2</v>
      </c>
      <c r="G37" s="136"/>
      <c r="H37" s="154"/>
      <c r="I37" s="136"/>
      <c r="J37" s="136"/>
      <c r="K37" s="154"/>
    </row>
    <row r="38" spans="1:11" ht="14.45">
      <c r="A38" s="152"/>
      <c r="B38" s="153" t="s">
        <v>28</v>
      </c>
      <c r="C38" s="136" t="s">
        <v>37</v>
      </c>
      <c r="D38" s="136" t="s">
        <v>123</v>
      </c>
      <c r="E38" s="136" t="s">
        <v>116</v>
      </c>
      <c r="F38" s="153">
        <v>2</v>
      </c>
      <c r="G38" s="136"/>
      <c r="H38" s="154"/>
      <c r="I38" s="136"/>
      <c r="J38" s="136"/>
      <c r="K38" s="154"/>
    </row>
    <row r="39" spans="1:11" ht="14.45">
      <c r="A39" s="152"/>
      <c r="B39" s="153" t="s">
        <v>28</v>
      </c>
      <c r="C39" s="136" t="s">
        <v>37</v>
      </c>
      <c r="D39" s="136" t="s">
        <v>124</v>
      </c>
      <c r="E39" s="136" t="s">
        <v>116</v>
      </c>
      <c r="F39" s="153">
        <v>2</v>
      </c>
      <c r="G39" s="136"/>
      <c r="H39" s="154"/>
      <c r="I39" s="136"/>
      <c r="J39" s="136"/>
      <c r="K39" s="154"/>
    </row>
    <row r="40" spans="1:11" ht="14.45">
      <c r="A40" s="152"/>
      <c r="B40" s="153" t="s">
        <v>28</v>
      </c>
      <c r="C40" s="136" t="s">
        <v>37</v>
      </c>
      <c r="D40" s="136" t="s">
        <v>125</v>
      </c>
      <c r="E40" s="136" t="s">
        <v>116</v>
      </c>
      <c r="F40" s="153">
        <v>2</v>
      </c>
      <c r="G40" s="136"/>
      <c r="H40" s="154"/>
      <c r="I40" s="136"/>
      <c r="J40" s="136"/>
      <c r="K40" s="154"/>
    </row>
    <row r="41" spans="1:11" ht="14.45">
      <c r="A41" s="152"/>
      <c r="B41" s="153" t="s">
        <v>28</v>
      </c>
      <c r="C41" s="136" t="s">
        <v>37</v>
      </c>
      <c r="D41" s="136" t="s">
        <v>126</v>
      </c>
      <c r="E41" s="136" t="s">
        <v>116</v>
      </c>
      <c r="F41" s="153">
        <v>2</v>
      </c>
      <c r="G41" s="136"/>
      <c r="H41" s="154"/>
      <c r="I41" s="136"/>
      <c r="J41" s="136"/>
      <c r="K41" s="154"/>
    </row>
    <row r="42" spans="1:11" ht="14.45">
      <c r="A42" s="152"/>
      <c r="B42" s="153" t="s">
        <v>28</v>
      </c>
      <c r="C42" s="136" t="s">
        <v>37</v>
      </c>
      <c r="D42" s="136" t="s">
        <v>127</v>
      </c>
      <c r="E42" s="136" t="s">
        <v>116</v>
      </c>
      <c r="F42" s="153">
        <v>2</v>
      </c>
      <c r="G42" s="136"/>
      <c r="H42" s="154"/>
      <c r="I42" s="136"/>
      <c r="J42" s="136"/>
      <c r="K42" s="154"/>
    </row>
    <row r="43" spans="1:11" ht="14.45">
      <c r="A43" s="152"/>
      <c r="B43" s="153" t="s">
        <v>28</v>
      </c>
      <c r="C43" s="136" t="s">
        <v>37</v>
      </c>
      <c r="D43" s="136" t="s">
        <v>128</v>
      </c>
      <c r="E43" s="136" t="s">
        <v>116</v>
      </c>
      <c r="F43" s="153">
        <v>2</v>
      </c>
      <c r="G43" s="136"/>
      <c r="H43" s="154"/>
      <c r="I43" s="136"/>
      <c r="J43" s="136"/>
      <c r="K43" s="154"/>
    </row>
    <row r="44" spans="1:11" ht="14.45">
      <c r="A44" s="152"/>
      <c r="B44" s="153" t="s">
        <v>28</v>
      </c>
      <c r="C44" s="136" t="s">
        <v>37</v>
      </c>
      <c r="D44" s="136" t="s">
        <v>129</v>
      </c>
      <c r="E44" s="136" t="s">
        <v>116</v>
      </c>
      <c r="F44" s="153">
        <v>2</v>
      </c>
      <c r="G44" s="136"/>
      <c r="H44" s="154"/>
      <c r="I44" s="136"/>
      <c r="J44" s="136"/>
      <c r="K44" s="154"/>
    </row>
    <row r="45" spans="1:11" ht="14.45">
      <c r="A45" s="152"/>
      <c r="B45" s="153" t="s">
        <v>28</v>
      </c>
      <c r="C45" s="136" t="s">
        <v>37</v>
      </c>
      <c r="D45" s="136" t="s">
        <v>130</v>
      </c>
      <c r="E45" s="136" t="s">
        <v>116</v>
      </c>
      <c r="F45" s="153">
        <v>2</v>
      </c>
      <c r="G45" s="136"/>
      <c r="H45" s="154"/>
      <c r="I45" s="136"/>
      <c r="J45" s="136"/>
      <c r="K45" s="154"/>
    </row>
    <row r="46" spans="1:11" ht="14.45">
      <c r="A46" s="152"/>
      <c r="B46" s="153" t="s">
        <v>28</v>
      </c>
      <c r="C46" s="136" t="s">
        <v>37</v>
      </c>
      <c r="D46" s="136" t="s">
        <v>131</v>
      </c>
      <c r="E46" s="136" t="s">
        <v>116</v>
      </c>
      <c r="F46" s="153">
        <v>2</v>
      </c>
      <c r="G46" s="136"/>
      <c r="H46" s="154"/>
      <c r="I46" s="136"/>
      <c r="J46" s="136"/>
      <c r="K46" s="154"/>
    </row>
    <row r="47" spans="1:11" ht="14.45">
      <c r="A47" s="152"/>
      <c r="B47" s="153" t="s">
        <v>28</v>
      </c>
      <c r="C47" s="136" t="s">
        <v>37</v>
      </c>
      <c r="D47" s="136" t="s">
        <v>132</v>
      </c>
      <c r="E47" s="136" t="s">
        <v>116</v>
      </c>
      <c r="F47" s="153">
        <v>2</v>
      </c>
      <c r="G47" s="136"/>
      <c r="H47" s="154"/>
      <c r="I47" s="136"/>
      <c r="J47" s="136"/>
      <c r="K47" s="154"/>
    </row>
    <row r="48" spans="1:11" ht="14.45">
      <c r="A48" s="152"/>
      <c r="B48" s="153" t="s">
        <v>28</v>
      </c>
      <c r="C48" s="136" t="s">
        <v>37</v>
      </c>
      <c r="D48" s="136" t="s">
        <v>133</v>
      </c>
      <c r="E48" s="136" t="s">
        <v>116</v>
      </c>
      <c r="F48" s="153">
        <v>3</v>
      </c>
      <c r="G48" s="136"/>
      <c r="H48" s="154"/>
      <c r="I48" s="136"/>
      <c r="J48" s="136"/>
      <c r="K48" s="154"/>
    </row>
    <row r="49" spans="1:11" ht="14.45">
      <c r="A49" s="152"/>
      <c r="B49" s="153" t="s">
        <v>28</v>
      </c>
      <c r="C49" s="136" t="s">
        <v>37</v>
      </c>
      <c r="D49" s="136" t="s">
        <v>134</v>
      </c>
      <c r="E49" s="136" t="s">
        <v>116</v>
      </c>
      <c r="F49" s="153">
        <v>3</v>
      </c>
      <c r="G49" s="136"/>
      <c r="H49" s="154"/>
      <c r="I49" s="136"/>
      <c r="J49" s="136"/>
      <c r="K49" s="154"/>
    </row>
    <row r="50" spans="1:11" ht="14.45">
      <c r="A50" s="152"/>
      <c r="B50" s="153" t="s">
        <v>28</v>
      </c>
      <c r="C50" s="136" t="s">
        <v>37</v>
      </c>
      <c r="D50" s="136" t="s">
        <v>135</v>
      </c>
      <c r="E50" s="136" t="s">
        <v>116</v>
      </c>
      <c r="F50" s="153">
        <v>2</v>
      </c>
      <c r="G50" s="136"/>
      <c r="H50" s="154"/>
      <c r="I50" s="136"/>
      <c r="J50" s="136"/>
      <c r="K50" s="154"/>
    </row>
    <row r="51" spans="1:11" ht="14.45">
      <c r="A51" s="152"/>
      <c r="B51" s="153" t="s">
        <v>28</v>
      </c>
      <c r="C51" s="136" t="s">
        <v>37</v>
      </c>
      <c r="D51" s="136" t="s">
        <v>136</v>
      </c>
      <c r="E51" s="136" t="s">
        <v>116</v>
      </c>
      <c r="F51" s="153">
        <v>2</v>
      </c>
      <c r="G51" s="136"/>
      <c r="H51" s="154"/>
      <c r="I51" s="136"/>
      <c r="J51" s="136"/>
      <c r="K51" s="154"/>
    </row>
    <row r="52" spans="1:11" ht="14.45">
      <c r="A52" s="152"/>
      <c r="B52" s="153" t="s">
        <v>28</v>
      </c>
      <c r="C52" s="136" t="s">
        <v>37</v>
      </c>
      <c r="D52" s="136" t="s">
        <v>137</v>
      </c>
      <c r="E52" s="136" t="s">
        <v>116</v>
      </c>
      <c r="F52" s="153">
        <v>2</v>
      </c>
      <c r="G52" s="136"/>
      <c r="H52" s="154"/>
      <c r="I52" s="136"/>
      <c r="J52" s="136"/>
      <c r="K52" s="154"/>
    </row>
    <row r="53" spans="1:11" ht="14.45">
      <c r="A53" s="152"/>
      <c r="B53" s="153" t="s">
        <v>28</v>
      </c>
      <c r="C53" s="136" t="s">
        <v>37</v>
      </c>
      <c r="D53" s="136" t="s">
        <v>138</v>
      </c>
      <c r="E53" s="136" t="s">
        <v>104</v>
      </c>
      <c r="F53" s="153">
        <v>2</v>
      </c>
      <c r="G53" s="136"/>
      <c r="H53" s="154"/>
      <c r="I53" s="136"/>
      <c r="J53" s="136"/>
      <c r="K53" s="154"/>
    </row>
    <row r="54" spans="1:11" ht="14.45">
      <c r="A54" s="152"/>
      <c r="B54" s="153" t="s">
        <v>28</v>
      </c>
      <c r="C54" s="136" t="s">
        <v>37</v>
      </c>
      <c r="D54" s="136" t="s">
        <v>139</v>
      </c>
      <c r="E54" s="136" t="s">
        <v>104</v>
      </c>
      <c r="F54" s="153">
        <v>2</v>
      </c>
      <c r="G54" s="136"/>
      <c r="H54" s="154"/>
      <c r="I54" s="136"/>
      <c r="J54" s="136"/>
      <c r="K54" s="154"/>
    </row>
    <row r="55" spans="1:11" ht="14.45">
      <c r="A55" s="152"/>
      <c r="B55" s="153" t="s">
        <v>28</v>
      </c>
      <c r="C55" s="136" t="s">
        <v>37</v>
      </c>
      <c r="D55" s="136" t="s">
        <v>140</v>
      </c>
      <c r="E55" s="136" t="s">
        <v>116</v>
      </c>
      <c r="F55" s="153">
        <v>2</v>
      </c>
      <c r="G55" s="136"/>
      <c r="H55" s="154"/>
      <c r="I55" s="136"/>
      <c r="J55" s="136"/>
      <c r="K55" s="154"/>
    </row>
    <row r="56" spans="1:11" ht="14.45">
      <c r="A56" s="152"/>
      <c r="B56" s="153" t="s">
        <v>28</v>
      </c>
      <c r="C56" s="136" t="s">
        <v>37</v>
      </c>
      <c r="D56" s="136" t="s">
        <v>141</v>
      </c>
      <c r="E56" s="136" t="s">
        <v>116</v>
      </c>
      <c r="F56" s="153">
        <v>2</v>
      </c>
      <c r="G56" s="136"/>
      <c r="H56" s="154"/>
      <c r="I56" s="136"/>
      <c r="J56" s="136"/>
      <c r="K56" s="154"/>
    </row>
    <row r="57" spans="1:11" ht="14.45">
      <c r="A57" s="152"/>
      <c r="B57" s="153" t="s">
        <v>28</v>
      </c>
      <c r="C57" s="136" t="s">
        <v>37</v>
      </c>
      <c r="D57" s="136" t="s">
        <v>142</v>
      </c>
      <c r="E57" s="136" t="s">
        <v>104</v>
      </c>
      <c r="F57" s="153">
        <v>2</v>
      </c>
      <c r="G57" s="136"/>
      <c r="H57" s="154"/>
      <c r="I57" s="136"/>
      <c r="J57" s="136"/>
      <c r="K57" s="154"/>
    </row>
    <row r="58" spans="1:11" ht="14.45">
      <c r="A58" s="152"/>
      <c r="B58" s="153" t="s">
        <v>28</v>
      </c>
      <c r="C58" s="136" t="s">
        <v>37</v>
      </c>
      <c r="D58" s="136" t="s">
        <v>143</v>
      </c>
      <c r="E58" s="136" t="s">
        <v>116</v>
      </c>
      <c r="F58" s="153">
        <v>2</v>
      </c>
      <c r="G58" s="136"/>
      <c r="H58" s="154"/>
      <c r="I58" s="136"/>
      <c r="J58" s="136"/>
      <c r="K58" s="154"/>
    </row>
    <row r="59" spans="1:11" ht="14.45">
      <c r="A59" s="152"/>
      <c r="B59" s="153" t="s">
        <v>28</v>
      </c>
      <c r="C59" s="136" t="s">
        <v>37</v>
      </c>
      <c r="D59" s="136" t="s">
        <v>144</v>
      </c>
      <c r="E59" s="136" t="s">
        <v>116</v>
      </c>
      <c r="F59" s="153">
        <v>2</v>
      </c>
      <c r="G59" s="136"/>
      <c r="H59" s="154"/>
      <c r="I59" s="136"/>
      <c r="J59" s="136"/>
      <c r="K59" s="154"/>
    </row>
    <row r="60" spans="1:11" ht="14.45">
      <c r="A60" s="152"/>
      <c r="B60" s="153" t="s">
        <v>28</v>
      </c>
      <c r="C60" s="136" t="s">
        <v>37</v>
      </c>
      <c r="D60" s="136" t="s">
        <v>145</v>
      </c>
      <c r="E60" s="136" t="s">
        <v>116</v>
      </c>
      <c r="F60" s="153">
        <v>2</v>
      </c>
      <c r="G60" s="136"/>
      <c r="H60" s="154"/>
      <c r="I60" s="136"/>
      <c r="J60" s="136"/>
      <c r="K60" s="154"/>
    </row>
    <row r="61" spans="1:11" ht="14.45">
      <c r="A61" s="152"/>
      <c r="B61" s="153" t="s">
        <v>28</v>
      </c>
      <c r="C61" s="136" t="s">
        <v>37</v>
      </c>
      <c r="D61" s="136" t="s">
        <v>146</v>
      </c>
      <c r="E61" s="136" t="s">
        <v>116</v>
      </c>
      <c r="F61" s="153">
        <v>2</v>
      </c>
      <c r="G61" s="136"/>
      <c r="H61" s="154"/>
      <c r="I61" s="136"/>
      <c r="J61" s="136"/>
      <c r="K61" s="154"/>
    </row>
    <row r="62" spans="1:11" ht="14.45">
      <c r="A62" s="152"/>
      <c r="B62" s="153" t="s">
        <v>28</v>
      </c>
      <c r="C62" s="136" t="s">
        <v>37</v>
      </c>
      <c r="D62" s="136" t="s">
        <v>147</v>
      </c>
      <c r="E62" s="136" t="s">
        <v>116</v>
      </c>
      <c r="F62" s="153">
        <v>2</v>
      </c>
      <c r="G62" s="136"/>
      <c r="H62" s="154"/>
      <c r="I62" s="136"/>
      <c r="J62" s="136"/>
      <c r="K62" s="154"/>
    </row>
    <row r="63" spans="1:11" ht="14.45">
      <c r="A63" s="152"/>
      <c r="B63" s="153" t="s">
        <v>28</v>
      </c>
      <c r="C63" s="136" t="s">
        <v>37</v>
      </c>
      <c r="D63" s="136" t="s">
        <v>148</v>
      </c>
      <c r="E63" s="136" t="s">
        <v>149</v>
      </c>
      <c r="F63" s="153" t="s">
        <v>41</v>
      </c>
      <c r="G63" s="136"/>
      <c r="H63" s="154"/>
      <c r="I63" s="136"/>
      <c r="J63" s="136"/>
      <c r="K63" s="154"/>
    </row>
    <row r="64" spans="1:11" ht="14.45">
      <c r="A64" s="152"/>
      <c r="B64" s="153" t="s">
        <v>28</v>
      </c>
      <c r="C64" s="136" t="s">
        <v>44</v>
      </c>
      <c r="D64" s="136" t="s">
        <v>150</v>
      </c>
      <c r="E64" s="136" t="s">
        <v>88</v>
      </c>
      <c r="F64" s="153" t="s">
        <v>41</v>
      </c>
      <c r="G64" s="136"/>
      <c r="H64" s="154" t="s">
        <v>151</v>
      </c>
      <c r="I64" s="136"/>
      <c r="J64" s="136"/>
      <c r="K64" s="154"/>
    </row>
    <row r="65" spans="1:11" ht="14.45">
      <c r="A65" s="152"/>
      <c r="B65" s="153" t="s">
        <v>28</v>
      </c>
      <c r="C65" s="136" t="s">
        <v>44</v>
      </c>
      <c r="D65" s="136" t="s">
        <v>152</v>
      </c>
      <c r="E65" s="136" t="s">
        <v>153</v>
      </c>
      <c r="F65" s="153" t="s">
        <v>41</v>
      </c>
      <c r="G65" s="136"/>
      <c r="H65" s="154" t="s">
        <v>154</v>
      </c>
      <c r="I65" s="136"/>
      <c r="J65" s="136"/>
      <c r="K65" s="154"/>
    </row>
    <row r="66" spans="1:11" ht="14.45">
      <c r="A66" s="152"/>
      <c r="B66" s="153" t="s">
        <v>28</v>
      </c>
      <c r="C66" s="136" t="s">
        <v>44</v>
      </c>
      <c r="D66" s="136" t="s">
        <v>80</v>
      </c>
      <c r="E66" s="136" t="s">
        <v>81</v>
      </c>
      <c r="F66" s="153" t="s">
        <v>41</v>
      </c>
      <c r="G66" s="136"/>
      <c r="H66" s="154" t="s">
        <v>155</v>
      </c>
      <c r="I66" s="136"/>
      <c r="J66" s="136"/>
      <c r="K66" s="154"/>
    </row>
    <row r="67" spans="1:11" ht="14.45">
      <c r="A67" s="152"/>
      <c r="B67" s="153" t="s">
        <v>28</v>
      </c>
      <c r="C67" s="136" t="s">
        <v>44</v>
      </c>
      <c r="D67" s="136" t="s">
        <v>156</v>
      </c>
      <c r="E67" s="136" t="s">
        <v>81</v>
      </c>
      <c r="F67" s="153" t="s">
        <v>41</v>
      </c>
      <c r="G67" s="136"/>
      <c r="H67" s="154" t="s">
        <v>157</v>
      </c>
      <c r="I67" s="136"/>
      <c r="J67" s="136"/>
      <c r="K67" s="154"/>
    </row>
    <row r="68" spans="1:11" ht="14.45">
      <c r="A68" s="152"/>
      <c r="B68" s="153" t="s">
        <v>28</v>
      </c>
      <c r="C68" s="136" t="s">
        <v>44</v>
      </c>
      <c r="D68" s="136" t="s">
        <v>158</v>
      </c>
      <c r="E68" s="136" t="s">
        <v>85</v>
      </c>
      <c r="F68" s="153" t="s">
        <v>41</v>
      </c>
      <c r="G68" s="136"/>
      <c r="H68" s="154" t="s">
        <v>159</v>
      </c>
      <c r="I68" s="136"/>
      <c r="J68" s="136"/>
      <c r="K68" s="154"/>
    </row>
    <row r="69" spans="1:11" ht="14.45">
      <c r="A69" s="152"/>
      <c r="B69" s="153" t="s">
        <v>28</v>
      </c>
      <c r="C69" s="136" t="s">
        <v>44</v>
      </c>
      <c r="D69" s="136" t="s">
        <v>160</v>
      </c>
      <c r="E69" s="136" t="s">
        <v>85</v>
      </c>
      <c r="F69" s="153" t="s">
        <v>41</v>
      </c>
      <c r="G69" s="136"/>
      <c r="H69" s="154" t="s">
        <v>161</v>
      </c>
      <c r="I69" s="136"/>
      <c r="J69" s="136"/>
      <c r="K69" s="154"/>
    </row>
    <row r="70" spans="1:11" ht="14.45">
      <c r="A70" s="152"/>
      <c r="B70" s="153" t="s">
        <v>28</v>
      </c>
      <c r="C70" s="136" t="s">
        <v>44</v>
      </c>
      <c r="D70" s="136" t="s">
        <v>162</v>
      </c>
      <c r="E70" s="136" t="s">
        <v>81</v>
      </c>
      <c r="F70" s="153" t="s">
        <v>41</v>
      </c>
      <c r="G70" s="136"/>
      <c r="H70" s="154" t="s">
        <v>163</v>
      </c>
      <c r="I70" s="136"/>
      <c r="J70" s="136"/>
      <c r="K70" s="154"/>
    </row>
    <row r="71" spans="1:11" ht="14.45">
      <c r="A71" s="152"/>
      <c r="B71" s="153" t="s">
        <v>28</v>
      </c>
      <c r="C71" s="136" t="s">
        <v>44</v>
      </c>
      <c r="D71" s="136" t="s">
        <v>164</v>
      </c>
      <c r="E71" s="136" t="s">
        <v>165</v>
      </c>
      <c r="F71" s="153" t="s">
        <v>41</v>
      </c>
      <c r="G71" s="136"/>
      <c r="H71" s="154" t="s">
        <v>166</v>
      </c>
      <c r="I71" s="136"/>
      <c r="J71" s="136"/>
      <c r="K71" s="154"/>
    </row>
    <row r="72" spans="1:11" ht="14.45">
      <c r="A72" s="152"/>
      <c r="B72" s="153" t="s">
        <v>28</v>
      </c>
      <c r="C72" s="136" t="s">
        <v>44</v>
      </c>
      <c r="D72" s="136" t="s">
        <v>167</v>
      </c>
      <c r="E72" s="136" t="s">
        <v>91</v>
      </c>
      <c r="F72" s="153" t="s">
        <v>41</v>
      </c>
      <c r="G72" s="136"/>
      <c r="H72" s="154" t="s">
        <v>168</v>
      </c>
      <c r="I72" s="136"/>
      <c r="J72" s="136"/>
      <c r="K72" s="154"/>
    </row>
    <row r="73" spans="1:11" ht="14.45">
      <c r="A73" s="152"/>
      <c r="B73" s="153" t="s">
        <v>28</v>
      </c>
      <c r="C73" s="136" t="s">
        <v>44</v>
      </c>
      <c r="D73" s="136" t="s">
        <v>169</v>
      </c>
      <c r="E73" s="136" t="s">
        <v>81</v>
      </c>
      <c r="F73" s="153" t="s">
        <v>41</v>
      </c>
      <c r="G73" s="136"/>
      <c r="H73" s="154" t="s">
        <v>170</v>
      </c>
      <c r="I73" s="136"/>
      <c r="J73" s="136"/>
      <c r="K73" s="154"/>
    </row>
    <row r="74" spans="1:11" ht="14.45">
      <c r="A74" s="152"/>
      <c r="B74" s="153" t="s">
        <v>28</v>
      </c>
      <c r="C74" s="136" t="s">
        <v>44</v>
      </c>
      <c r="D74" s="136" t="s">
        <v>171</v>
      </c>
      <c r="E74" s="136" t="s">
        <v>116</v>
      </c>
      <c r="F74" s="136">
        <v>3</v>
      </c>
      <c r="G74" s="136"/>
      <c r="H74" s="154" t="s">
        <v>172</v>
      </c>
      <c r="I74" s="136"/>
      <c r="J74" s="136"/>
      <c r="K74" s="154"/>
    </row>
    <row r="75" spans="1:11" ht="29.1">
      <c r="A75" s="152"/>
      <c r="B75" s="153" t="s">
        <v>28</v>
      </c>
      <c r="C75" s="136" t="s">
        <v>44</v>
      </c>
      <c r="D75" s="136" t="s">
        <v>173</v>
      </c>
      <c r="E75" s="136" t="s">
        <v>94</v>
      </c>
      <c r="F75" s="153" t="s">
        <v>41</v>
      </c>
      <c r="G75" s="136"/>
      <c r="H75" s="154" t="s">
        <v>174</v>
      </c>
      <c r="I75" s="136"/>
      <c r="J75" s="136"/>
      <c r="K75" s="154"/>
    </row>
    <row r="76" spans="1:11" ht="14.45">
      <c r="A76" s="152"/>
      <c r="B76" s="153" t="s">
        <v>28</v>
      </c>
      <c r="C76" s="136" t="s">
        <v>44</v>
      </c>
      <c r="D76" s="136" t="s">
        <v>175</v>
      </c>
      <c r="E76" s="136" t="s">
        <v>94</v>
      </c>
      <c r="F76" s="153" t="s">
        <v>41</v>
      </c>
      <c r="G76" s="136"/>
      <c r="H76" s="154" t="s">
        <v>176</v>
      </c>
      <c r="I76" s="136"/>
      <c r="J76" s="136"/>
      <c r="K76" s="154"/>
    </row>
    <row r="77" spans="1:11" ht="14.45">
      <c r="A77" s="152"/>
      <c r="B77" s="153" t="s">
        <v>28</v>
      </c>
      <c r="C77" s="136" t="s">
        <v>44</v>
      </c>
      <c r="D77" s="136" t="s">
        <v>177</v>
      </c>
      <c r="E77" s="136" t="s">
        <v>104</v>
      </c>
      <c r="F77" s="136">
        <v>2</v>
      </c>
      <c r="G77" s="136"/>
      <c r="H77" s="154" t="s">
        <v>178</v>
      </c>
      <c r="I77" s="136"/>
      <c r="J77" s="136"/>
      <c r="K77" s="154"/>
    </row>
    <row r="78" spans="1:11" ht="14.45">
      <c r="A78" s="152"/>
      <c r="B78" s="153" t="s">
        <v>28</v>
      </c>
      <c r="C78" s="136" t="s">
        <v>44</v>
      </c>
      <c r="D78" s="136" t="s">
        <v>179</v>
      </c>
      <c r="E78" s="136" t="s">
        <v>104</v>
      </c>
      <c r="F78" s="136">
        <v>2</v>
      </c>
      <c r="G78" s="136"/>
      <c r="H78" s="154" t="s">
        <v>180</v>
      </c>
      <c r="I78" s="136"/>
      <c r="J78" s="136"/>
      <c r="K78" s="154"/>
    </row>
    <row r="79" spans="1:11" ht="14.45">
      <c r="A79" s="152"/>
      <c r="B79" s="153" t="s">
        <v>28</v>
      </c>
      <c r="C79" s="136" t="s">
        <v>44</v>
      </c>
      <c r="D79" s="136" t="s">
        <v>181</v>
      </c>
      <c r="E79" s="136" t="s">
        <v>153</v>
      </c>
      <c r="F79" s="153" t="s">
        <v>41</v>
      </c>
      <c r="G79" s="136"/>
      <c r="H79" s="154" t="s">
        <v>182</v>
      </c>
      <c r="I79" s="136"/>
      <c r="J79" s="136"/>
      <c r="K79" s="154"/>
    </row>
    <row r="80" spans="1:11" ht="14.45">
      <c r="A80" s="152"/>
      <c r="B80" s="153" t="s">
        <v>28</v>
      </c>
      <c r="C80" s="136" t="s">
        <v>44</v>
      </c>
      <c r="D80" s="136" t="s">
        <v>183</v>
      </c>
      <c r="E80" s="136" t="s">
        <v>184</v>
      </c>
      <c r="F80" s="153" t="s">
        <v>41</v>
      </c>
      <c r="G80" s="136"/>
      <c r="H80" s="154" t="s">
        <v>185</v>
      </c>
      <c r="I80" s="136"/>
      <c r="J80" s="136"/>
      <c r="K80" s="154"/>
    </row>
    <row r="81" spans="1:11" ht="14.45">
      <c r="A81" s="152"/>
      <c r="B81" s="153" t="s">
        <v>28</v>
      </c>
      <c r="C81" s="136" t="s">
        <v>44</v>
      </c>
      <c r="D81" s="136" t="s">
        <v>186</v>
      </c>
      <c r="E81" s="136" t="s">
        <v>187</v>
      </c>
      <c r="F81" s="153" t="s">
        <v>41</v>
      </c>
      <c r="G81" s="136"/>
      <c r="H81" s="154" t="s">
        <v>188</v>
      </c>
      <c r="I81" s="136"/>
      <c r="J81" s="136"/>
      <c r="K81" s="154"/>
    </row>
    <row r="82" spans="1:11" ht="14.45">
      <c r="A82" s="152"/>
      <c r="B82" s="153" t="s">
        <v>28</v>
      </c>
      <c r="C82" s="136" t="s">
        <v>44</v>
      </c>
      <c r="D82" s="136" t="s">
        <v>189</v>
      </c>
      <c r="E82" s="136" t="s">
        <v>153</v>
      </c>
      <c r="F82" s="153" t="s">
        <v>41</v>
      </c>
      <c r="G82" s="136"/>
      <c r="H82" s="154" t="s">
        <v>190</v>
      </c>
      <c r="I82" s="136"/>
      <c r="J82" s="136"/>
      <c r="K82" s="154"/>
    </row>
    <row r="83" spans="1:11" ht="14.45">
      <c r="A83" s="152"/>
      <c r="B83" s="153" t="s">
        <v>28</v>
      </c>
      <c r="C83" s="136" t="s">
        <v>44</v>
      </c>
      <c r="D83" s="136" t="s">
        <v>191</v>
      </c>
      <c r="E83" s="136" t="s">
        <v>153</v>
      </c>
      <c r="F83" s="153" t="s">
        <v>41</v>
      </c>
      <c r="G83" s="136"/>
      <c r="H83" s="154" t="s">
        <v>192</v>
      </c>
      <c r="I83" s="136"/>
      <c r="J83" s="136"/>
      <c r="K83" s="154"/>
    </row>
    <row r="84" spans="1:11" ht="14.45">
      <c r="A84" s="152"/>
      <c r="B84" s="153" t="s">
        <v>28</v>
      </c>
      <c r="C84" s="136" t="s">
        <v>44</v>
      </c>
      <c r="D84" s="136" t="s">
        <v>193</v>
      </c>
      <c r="E84" s="136" t="s">
        <v>194</v>
      </c>
      <c r="F84" s="153" t="s">
        <v>41</v>
      </c>
      <c r="G84" s="136"/>
      <c r="H84" s="154" t="s">
        <v>195</v>
      </c>
      <c r="I84" s="136"/>
      <c r="J84" s="136"/>
      <c r="K84" s="154"/>
    </row>
    <row r="85" spans="1:11" ht="14.45">
      <c r="A85" s="152"/>
      <c r="B85" s="153" t="s">
        <v>28</v>
      </c>
      <c r="C85" s="136" t="s">
        <v>44</v>
      </c>
      <c r="D85" s="136" t="s">
        <v>196</v>
      </c>
      <c r="E85" s="136" t="s">
        <v>81</v>
      </c>
      <c r="F85" s="153" t="s">
        <v>41</v>
      </c>
      <c r="G85" s="136"/>
      <c r="H85" s="154" t="s">
        <v>197</v>
      </c>
      <c r="I85" s="136"/>
      <c r="J85" s="136"/>
      <c r="K85" s="154"/>
    </row>
    <row r="86" spans="1:11" ht="29.1">
      <c r="A86" s="152"/>
      <c r="B86" s="153" t="s">
        <v>28</v>
      </c>
      <c r="C86" s="136" t="s">
        <v>44</v>
      </c>
      <c r="D86" s="136" t="s">
        <v>198</v>
      </c>
      <c r="E86" s="136" t="s">
        <v>98</v>
      </c>
      <c r="F86" s="153" t="s">
        <v>41</v>
      </c>
      <c r="G86" s="136"/>
      <c r="H86" s="154" t="s">
        <v>199</v>
      </c>
      <c r="I86" s="136"/>
      <c r="J86" s="136"/>
      <c r="K86" s="154"/>
    </row>
    <row r="87" spans="1:11" ht="14.45">
      <c r="A87" s="152"/>
      <c r="B87" s="153" t="s">
        <v>28</v>
      </c>
      <c r="C87" s="136" t="s">
        <v>44</v>
      </c>
      <c r="D87" s="136" t="s">
        <v>200</v>
      </c>
      <c r="E87" s="136" t="s">
        <v>201</v>
      </c>
      <c r="F87" s="153">
        <v>0</v>
      </c>
      <c r="G87" s="136"/>
      <c r="H87" s="154" t="s">
        <v>168</v>
      </c>
      <c r="I87" s="136"/>
      <c r="J87" s="136"/>
      <c r="K87" s="154"/>
    </row>
    <row r="88" spans="1:11" ht="14.45">
      <c r="A88" s="152"/>
      <c r="B88" s="153" t="s">
        <v>28</v>
      </c>
      <c r="C88" s="136" t="s">
        <v>44</v>
      </c>
      <c r="D88" s="136" t="s">
        <v>202</v>
      </c>
      <c r="E88" s="136" t="s">
        <v>203</v>
      </c>
      <c r="F88" s="153">
        <v>0</v>
      </c>
      <c r="G88" s="136"/>
      <c r="H88" s="154" t="s">
        <v>204</v>
      </c>
      <c r="I88" s="136"/>
      <c r="J88" s="136"/>
      <c r="K88" s="154"/>
    </row>
    <row r="89" spans="1:11" ht="14.45">
      <c r="A89" s="152"/>
      <c r="B89" s="153" t="s">
        <v>28</v>
      </c>
      <c r="C89" s="136" t="s">
        <v>44</v>
      </c>
      <c r="D89" s="136" t="s">
        <v>205</v>
      </c>
      <c r="E89" s="136" t="s">
        <v>104</v>
      </c>
      <c r="F89" s="153">
        <v>2</v>
      </c>
      <c r="G89" s="136"/>
      <c r="H89" s="154" t="s">
        <v>206</v>
      </c>
      <c r="I89" s="136"/>
      <c r="J89" s="136"/>
      <c r="K89" s="154"/>
    </row>
    <row r="90" spans="1:11" ht="14.45">
      <c r="A90" s="152"/>
      <c r="B90" s="153" t="s">
        <v>28</v>
      </c>
      <c r="C90" s="136" t="s">
        <v>44</v>
      </c>
      <c r="D90" s="136" t="s">
        <v>207</v>
      </c>
      <c r="E90" s="136" t="s">
        <v>116</v>
      </c>
      <c r="F90" s="153">
        <v>18</v>
      </c>
      <c r="G90" s="136"/>
      <c r="H90" s="154" t="s">
        <v>208</v>
      </c>
      <c r="I90" s="136"/>
      <c r="J90" s="136"/>
      <c r="K90" s="154"/>
    </row>
    <row r="91" spans="1:11" ht="14.45">
      <c r="A91" s="152"/>
      <c r="B91" s="153" t="s">
        <v>28</v>
      </c>
      <c r="C91" s="136" t="s">
        <v>44</v>
      </c>
      <c r="D91" s="136" t="s">
        <v>209</v>
      </c>
      <c r="E91" s="136" t="s">
        <v>116</v>
      </c>
      <c r="F91" s="153">
        <v>18</v>
      </c>
      <c r="G91" s="136"/>
      <c r="H91" s="154" t="s">
        <v>210</v>
      </c>
      <c r="I91" s="136"/>
      <c r="J91" s="136"/>
      <c r="K91" s="154"/>
    </row>
    <row r="92" spans="1:11" ht="14.45">
      <c r="A92" s="152"/>
      <c r="B92" s="153" t="s">
        <v>28</v>
      </c>
      <c r="C92" s="136" t="s">
        <v>44</v>
      </c>
      <c r="D92" s="136" t="s">
        <v>211</v>
      </c>
      <c r="E92" s="136" t="s">
        <v>104</v>
      </c>
      <c r="F92" s="153">
        <v>2</v>
      </c>
      <c r="G92" s="136"/>
      <c r="H92" s="154" t="s">
        <v>212</v>
      </c>
      <c r="I92" s="136"/>
      <c r="J92" s="136"/>
      <c r="K92" s="154"/>
    </row>
    <row r="93" spans="1:11" ht="14.45">
      <c r="A93" s="152"/>
      <c r="B93" s="153" t="s">
        <v>28</v>
      </c>
      <c r="C93" s="136" t="s">
        <v>44</v>
      </c>
      <c r="D93" s="136" t="s">
        <v>213</v>
      </c>
      <c r="E93" s="136" t="s">
        <v>116</v>
      </c>
      <c r="F93" s="153">
        <v>3</v>
      </c>
      <c r="G93" s="136"/>
      <c r="H93" s="154" t="s">
        <v>214</v>
      </c>
      <c r="I93" s="136"/>
      <c r="J93" s="136"/>
      <c r="K93" s="154"/>
    </row>
    <row r="94" spans="1:11" ht="14.45">
      <c r="A94" s="152"/>
      <c r="B94" s="153" t="s">
        <v>28</v>
      </c>
      <c r="C94" s="136" t="s">
        <v>44</v>
      </c>
      <c r="D94" s="136" t="s">
        <v>215</v>
      </c>
      <c r="E94" s="136" t="s">
        <v>216</v>
      </c>
      <c r="F94" s="136">
        <v>0</v>
      </c>
      <c r="G94" s="136"/>
      <c r="H94" s="154" t="s">
        <v>217</v>
      </c>
      <c r="I94" s="136"/>
      <c r="J94" s="136"/>
      <c r="K94" s="154"/>
    </row>
    <row r="95" spans="1:11" ht="14.45">
      <c r="A95" s="152"/>
      <c r="B95" s="153" t="s">
        <v>28</v>
      </c>
      <c r="C95" s="136" t="s">
        <v>44</v>
      </c>
      <c r="D95" s="136" t="s">
        <v>218</v>
      </c>
      <c r="E95" s="136" t="s">
        <v>116</v>
      </c>
      <c r="F95" s="136">
        <v>18</v>
      </c>
      <c r="G95" s="136"/>
      <c r="H95" s="154" t="s">
        <v>219</v>
      </c>
      <c r="I95" s="136"/>
      <c r="J95" s="136"/>
      <c r="K95" s="154"/>
    </row>
    <row r="96" spans="1:11" ht="29.1">
      <c r="A96" s="152"/>
      <c r="B96" s="153" t="s">
        <v>28</v>
      </c>
      <c r="C96" s="136" t="s">
        <v>44</v>
      </c>
      <c r="D96" s="136" t="s">
        <v>220</v>
      </c>
      <c r="E96" s="136" t="s">
        <v>91</v>
      </c>
      <c r="F96" s="153" t="s">
        <v>41</v>
      </c>
      <c r="G96" s="136"/>
      <c r="H96" s="154" t="s">
        <v>221</v>
      </c>
      <c r="I96" s="136"/>
      <c r="J96" s="136"/>
      <c r="K96" s="154"/>
    </row>
    <row r="97" spans="1:11" ht="14.45">
      <c r="A97" s="152"/>
      <c r="B97" s="153" t="s">
        <v>28</v>
      </c>
      <c r="C97" s="136" t="s">
        <v>44</v>
      </c>
      <c r="D97" s="136" t="s">
        <v>222</v>
      </c>
      <c r="E97" s="136" t="s">
        <v>98</v>
      </c>
      <c r="F97" s="153" t="s">
        <v>41</v>
      </c>
      <c r="G97" s="136"/>
      <c r="H97" s="154" t="s">
        <v>223</v>
      </c>
      <c r="I97" s="136"/>
      <c r="J97" s="136"/>
      <c r="K97" s="154"/>
    </row>
    <row r="98" spans="1:11" ht="14.45">
      <c r="A98" s="152"/>
      <c r="B98" s="153" t="s">
        <v>28</v>
      </c>
      <c r="C98" s="136" t="s">
        <v>44</v>
      </c>
      <c r="D98" s="136" t="s">
        <v>224</v>
      </c>
      <c r="E98" s="136" t="s">
        <v>116</v>
      </c>
      <c r="F98" s="136">
        <v>3</v>
      </c>
      <c r="G98" s="136"/>
      <c r="H98" s="154" t="s">
        <v>225</v>
      </c>
      <c r="I98" s="136"/>
      <c r="J98" s="136"/>
      <c r="K98" s="154"/>
    </row>
    <row r="99" spans="1:11" ht="14.45">
      <c r="A99" s="152"/>
      <c r="B99" s="153" t="s">
        <v>28</v>
      </c>
      <c r="C99" s="136" t="s">
        <v>44</v>
      </c>
      <c r="D99" s="136" t="s">
        <v>226</v>
      </c>
      <c r="E99" s="136" t="s">
        <v>85</v>
      </c>
      <c r="F99" s="153" t="s">
        <v>41</v>
      </c>
      <c r="G99" s="136"/>
      <c r="H99" s="154" t="s">
        <v>227</v>
      </c>
      <c r="I99" s="136"/>
      <c r="J99" s="136"/>
      <c r="K99" s="154"/>
    </row>
    <row r="100" spans="1:11" ht="14.45">
      <c r="A100" s="152"/>
      <c r="B100" s="153" t="s">
        <v>28</v>
      </c>
      <c r="C100" s="136" t="s">
        <v>44</v>
      </c>
      <c r="D100" s="136" t="s">
        <v>228</v>
      </c>
      <c r="E100" s="136" t="s">
        <v>229</v>
      </c>
      <c r="F100" s="153" t="s">
        <v>41</v>
      </c>
      <c r="G100" s="136"/>
      <c r="H100" s="154" t="s">
        <v>230</v>
      </c>
      <c r="I100" s="136"/>
      <c r="J100" s="136"/>
      <c r="K100" s="154"/>
    </row>
    <row r="101" spans="1:11" ht="14.45">
      <c r="A101" s="152"/>
      <c r="B101" s="153" t="s">
        <v>28</v>
      </c>
      <c r="C101" s="136" t="s">
        <v>44</v>
      </c>
      <c r="D101" s="136" t="s">
        <v>231</v>
      </c>
      <c r="E101" s="136" t="s">
        <v>116</v>
      </c>
      <c r="F101" s="136">
        <v>3</v>
      </c>
      <c r="G101" s="136"/>
      <c r="H101" s="154" t="s">
        <v>232</v>
      </c>
      <c r="I101" s="136"/>
      <c r="J101" s="136"/>
      <c r="K101" s="154"/>
    </row>
    <row r="102" spans="1:11" ht="14.45">
      <c r="A102" s="152"/>
      <c r="B102" s="153" t="s">
        <v>28</v>
      </c>
      <c r="C102" s="136" t="s">
        <v>44</v>
      </c>
      <c r="D102" s="136" t="s">
        <v>233</v>
      </c>
      <c r="E102" s="136" t="s">
        <v>104</v>
      </c>
      <c r="F102" s="136">
        <v>2</v>
      </c>
      <c r="G102" s="136"/>
      <c r="H102" s="154" t="s">
        <v>234</v>
      </c>
      <c r="I102" s="136"/>
      <c r="J102" s="136"/>
      <c r="K102" s="154"/>
    </row>
    <row r="103" spans="1:11" ht="14.45">
      <c r="A103" s="152"/>
      <c r="B103" s="153" t="s">
        <v>28</v>
      </c>
      <c r="C103" s="136" t="s">
        <v>44</v>
      </c>
      <c r="D103" s="136" t="s">
        <v>235</v>
      </c>
      <c r="E103" s="136" t="s">
        <v>81</v>
      </c>
      <c r="F103" s="153" t="s">
        <v>41</v>
      </c>
      <c r="G103" s="136"/>
      <c r="H103" s="154" t="s">
        <v>236</v>
      </c>
      <c r="I103" s="136"/>
      <c r="J103" s="136"/>
      <c r="K103" s="154"/>
    </row>
    <row r="104" spans="1:11" ht="14.45">
      <c r="A104" s="152"/>
      <c r="B104" s="153" t="s">
        <v>28</v>
      </c>
      <c r="C104" s="136" t="s">
        <v>44</v>
      </c>
      <c r="D104" s="136" t="s">
        <v>237</v>
      </c>
      <c r="E104" s="136" t="s">
        <v>85</v>
      </c>
      <c r="F104" s="153" t="s">
        <v>41</v>
      </c>
      <c r="G104" s="136"/>
      <c r="H104" s="154" t="s">
        <v>238</v>
      </c>
      <c r="I104" s="136"/>
      <c r="J104" s="136"/>
      <c r="K104" s="154"/>
    </row>
    <row r="105" spans="1:11" ht="14.45">
      <c r="A105" s="152"/>
      <c r="B105" s="153" t="s">
        <v>28</v>
      </c>
      <c r="C105" s="136" t="s">
        <v>44</v>
      </c>
      <c r="D105" s="136" t="s">
        <v>239</v>
      </c>
      <c r="E105" s="136" t="s">
        <v>104</v>
      </c>
      <c r="F105" s="136">
        <v>2</v>
      </c>
      <c r="G105" s="136"/>
      <c r="H105" s="154" t="s">
        <v>240</v>
      </c>
      <c r="I105" s="136"/>
      <c r="J105" s="136"/>
      <c r="K105" s="154"/>
    </row>
    <row r="106" spans="1:11" ht="14.45">
      <c r="A106" s="152"/>
      <c r="B106" s="153" t="s">
        <v>28</v>
      </c>
      <c r="C106" s="136" t="s">
        <v>44</v>
      </c>
      <c r="D106" s="136" t="s">
        <v>241</v>
      </c>
      <c r="E106" s="136" t="s">
        <v>88</v>
      </c>
      <c r="F106" s="153" t="s">
        <v>41</v>
      </c>
      <c r="G106" s="136"/>
      <c r="H106" s="154" t="s">
        <v>242</v>
      </c>
      <c r="I106" s="136"/>
      <c r="J106" s="136"/>
      <c r="K106" s="154"/>
    </row>
    <row r="107" spans="1:11" ht="14.45">
      <c r="A107" s="152"/>
      <c r="B107" s="153" t="s">
        <v>28</v>
      </c>
      <c r="C107" s="136" t="s">
        <v>44</v>
      </c>
      <c r="D107" s="136" t="s">
        <v>243</v>
      </c>
      <c r="E107" s="136" t="s">
        <v>184</v>
      </c>
      <c r="F107" s="153" t="s">
        <v>41</v>
      </c>
      <c r="G107" s="136"/>
      <c r="H107" s="154" t="s">
        <v>244</v>
      </c>
      <c r="I107" s="136"/>
      <c r="J107" s="136"/>
      <c r="K107" s="154"/>
    </row>
    <row r="108" spans="1:11" ht="14.45">
      <c r="A108" s="152"/>
      <c r="B108" s="153" t="s">
        <v>28</v>
      </c>
      <c r="C108" s="136" t="s">
        <v>44</v>
      </c>
      <c r="D108" s="136" t="s">
        <v>245</v>
      </c>
      <c r="E108" s="136" t="s">
        <v>116</v>
      </c>
      <c r="F108" s="136">
        <v>18</v>
      </c>
      <c r="G108" s="136"/>
      <c r="H108" s="154" t="s">
        <v>246</v>
      </c>
      <c r="I108" s="136"/>
      <c r="J108" s="136"/>
      <c r="K108" s="154"/>
    </row>
    <row r="109" spans="1:11" ht="29.1">
      <c r="A109" s="152"/>
      <c r="B109" s="153" t="s">
        <v>28</v>
      </c>
      <c r="C109" s="136" t="s">
        <v>44</v>
      </c>
      <c r="D109" s="136" t="s">
        <v>247</v>
      </c>
      <c r="E109" s="136" t="s">
        <v>116</v>
      </c>
      <c r="F109" s="136">
        <v>18</v>
      </c>
      <c r="G109" s="136"/>
      <c r="H109" s="154" t="s">
        <v>248</v>
      </c>
      <c r="I109" s="136"/>
      <c r="J109" s="136"/>
      <c r="K109" s="154"/>
    </row>
    <row r="110" spans="1:11" ht="14.45">
      <c r="A110" s="152"/>
      <c r="B110" s="153" t="s">
        <v>28</v>
      </c>
      <c r="C110" s="136" t="s">
        <v>44</v>
      </c>
      <c r="D110" s="136" t="s">
        <v>249</v>
      </c>
      <c r="E110" s="136" t="s">
        <v>116</v>
      </c>
      <c r="F110" s="136">
        <v>18</v>
      </c>
      <c r="G110" s="136"/>
      <c r="H110" s="154" t="s">
        <v>250</v>
      </c>
      <c r="I110" s="136"/>
      <c r="J110" s="136"/>
      <c r="K110" s="154"/>
    </row>
    <row r="111" spans="1:11" ht="14.45">
      <c r="A111" s="152"/>
      <c r="B111" s="153" t="s">
        <v>28</v>
      </c>
      <c r="C111" s="136" t="s">
        <v>44</v>
      </c>
      <c r="D111" s="136" t="s">
        <v>251</v>
      </c>
      <c r="E111" s="136" t="s">
        <v>116</v>
      </c>
      <c r="F111" s="136">
        <v>18</v>
      </c>
      <c r="G111" s="136"/>
      <c r="H111" s="154" t="s">
        <v>252</v>
      </c>
      <c r="I111" s="136"/>
      <c r="J111" s="136"/>
      <c r="K111" s="154"/>
    </row>
    <row r="112" spans="1:11" ht="43.5">
      <c r="A112" s="152"/>
      <c r="B112" s="153" t="s">
        <v>28</v>
      </c>
      <c r="C112" s="136" t="s">
        <v>44</v>
      </c>
      <c r="D112" s="136" t="s">
        <v>253</v>
      </c>
      <c r="E112" s="136" t="s">
        <v>116</v>
      </c>
      <c r="F112" s="136">
        <v>18</v>
      </c>
      <c r="G112" s="136"/>
      <c r="H112" s="154" t="s">
        <v>254</v>
      </c>
      <c r="I112" s="136"/>
      <c r="J112" s="136"/>
      <c r="K112" s="154"/>
    </row>
    <row r="113" spans="1:11" ht="43.5">
      <c r="A113" s="152"/>
      <c r="B113" s="153" t="s">
        <v>28</v>
      </c>
      <c r="C113" s="136" t="s">
        <v>44</v>
      </c>
      <c r="D113" s="136" t="s">
        <v>255</v>
      </c>
      <c r="E113" s="136" t="s">
        <v>116</v>
      </c>
      <c r="F113" s="136">
        <v>3</v>
      </c>
      <c r="G113" s="136"/>
      <c r="H113" s="154" t="s">
        <v>256</v>
      </c>
      <c r="I113" s="136"/>
      <c r="J113" s="136"/>
      <c r="K113" s="154"/>
    </row>
    <row r="114" spans="1:11" ht="14.45">
      <c r="A114" s="152"/>
      <c r="B114" s="153" t="s">
        <v>28</v>
      </c>
      <c r="C114" s="136" t="s">
        <v>44</v>
      </c>
      <c r="D114" s="136" t="s">
        <v>257</v>
      </c>
      <c r="E114" s="136" t="s">
        <v>116</v>
      </c>
      <c r="F114" s="136">
        <v>3</v>
      </c>
      <c r="G114" s="136"/>
      <c r="H114" s="154" t="s">
        <v>258</v>
      </c>
      <c r="I114" s="136"/>
      <c r="J114" s="136"/>
      <c r="K114" s="154"/>
    </row>
    <row r="115" spans="1:11" ht="29.1">
      <c r="A115" s="152"/>
      <c r="B115" s="153" t="s">
        <v>28</v>
      </c>
      <c r="C115" s="136" t="s">
        <v>44</v>
      </c>
      <c r="D115" s="136" t="s">
        <v>90</v>
      </c>
      <c r="E115" s="136" t="s">
        <v>91</v>
      </c>
      <c r="F115" s="153" t="s">
        <v>41</v>
      </c>
      <c r="G115" s="136"/>
      <c r="H115" s="154" t="s">
        <v>259</v>
      </c>
      <c r="I115" s="136"/>
      <c r="J115" s="136"/>
      <c r="K115" s="154"/>
    </row>
    <row r="116" spans="1:11" ht="14.45">
      <c r="A116" s="152"/>
      <c r="B116" s="153" t="s">
        <v>28</v>
      </c>
      <c r="C116" s="136" t="s">
        <v>44</v>
      </c>
      <c r="D116" s="136" t="s">
        <v>260</v>
      </c>
      <c r="E116" s="136" t="s">
        <v>85</v>
      </c>
      <c r="F116" s="153" t="s">
        <v>41</v>
      </c>
      <c r="G116" s="136"/>
      <c r="H116" s="154"/>
      <c r="I116" s="136"/>
      <c r="J116" s="136"/>
      <c r="K116" s="154"/>
    </row>
    <row r="117" spans="1:11" ht="14.45">
      <c r="A117" s="152"/>
      <c r="B117" s="153" t="s">
        <v>28</v>
      </c>
      <c r="C117" s="136" t="s">
        <v>44</v>
      </c>
      <c r="D117" s="136" t="s">
        <v>261</v>
      </c>
      <c r="E117" s="136" t="s">
        <v>76</v>
      </c>
      <c r="F117" s="153" t="s">
        <v>41</v>
      </c>
      <c r="G117" s="136"/>
      <c r="H117" s="154"/>
      <c r="I117" s="136"/>
      <c r="J117" s="136"/>
      <c r="K117" s="154"/>
    </row>
    <row r="118" spans="1:11" ht="14.45">
      <c r="A118" s="152"/>
      <c r="B118" s="153" t="s">
        <v>28</v>
      </c>
      <c r="C118" s="136" t="s">
        <v>46</v>
      </c>
      <c r="D118" s="136" t="s">
        <v>262</v>
      </c>
      <c r="E118" s="136" t="s">
        <v>88</v>
      </c>
      <c r="F118" s="153" t="s">
        <v>41</v>
      </c>
      <c r="G118" s="136"/>
      <c r="H118" s="154" t="s">
        <v>263</v>
      </c>
      <c r="I118" s="136"/>
      <c r="J118" s="136"/>
      <c r="K118" s="154"/>
    </row>
    <row r="119" spans="1:11" ht="14.45">
      <c r="A119" s="152"/>
      <c r="B119" s="153" t="s">
        <v>28</v>
      </c>
      <c r="C119" s="136" t="s">
        <v>46</v>
      </c>
      <c r="D119" s="136" t="s">
        <v>264</v>
      </c>
      <c r="E119" s="136" t="s">
        <v>153</v>
      </c>
      <c r="F119" s="153" t="s">
        <v>41</v>
      </c>
      <c r="G119" s="136"/>
      <c r="H119" s="154" t="s">
        <v>265</v>
      </c>
      <c r="I119" s="136"/>
      <c r="J119" s="136"/>
      <c r="K119" s="154"/>
    </row>
    <row r="120" spans="1:11" ht="14.45">
      <c r="A120" s="152"/>
      <c r="B120" s="153" t="s">
        <v>28</v>
      </c>
      <c r="C120" s="136" t="s">
        <v>46</v>
      </c>
      <c r="D120" s="136" t="s">
        <v>80</v>
      </c>
      <c r="E120" s="136" t="s">
        <v>81</v>
      </c>
      <c r="F120" s="153" t="s">
        <v>41</v>
      </c>
      <c r="G120" s="136"/>
      <c r="H120" s="154" t="s">
        <v>266</v>
      </c>
      <c r="I120" s="136"/>
      <c r="J120" s="136"/>
      <c r="K120" s="154"/>
    </row>
    <row r="121" spans="1:11" ht="14.45">
      <c r="A121" s="152"/>
      <c r="B121" s="153" t="s">
        <v>28</v>
      </c>
      <c r="C121" s="136" t="s">
        <v>46</v>
      </c>
      <c r="D121" s="136" t="s">
        <v>82</v>
      </c>
      <c r="E121" s="136" t="s">
        <v>81</v>
      </c>
      <c r="F121" s="153" t="s">
        <v>41</v>
      </c>
      <c r="G121" s="136"/>
      <c r="H121" s="154" t="s">
        <v>267</v>
      </c>
      <c r="I121" s="136"/>
      <c r="J121" s="136"/>
      <c r="K121" s="154"/>
    </row>
    <row r="122" spans="1:11" ht="14.45">
      <c r="A122" s="152"/>
      <c r="B122" s="153" t="s">
        <v>28</v>
      </c>
      <c r="C122" s="136" t="s">
        <v>46</v>
      </c>
      <c r="D122" s="136" t="s">
        <v>268</v>
      </c>
      <c r="E122" s="136" t="s">
        <v>85</v>
      </c>
      <c r="F122" s="153" t="s">
        <v>41</v>
      </c>
      <c r="G122" s="136"/>
      <c r="H122" s="154" t="s">
        <v>269</v>
      </c>
      <c r="I122" s="136"/>
      <c r="J122" s="136"/>
      <c r="K122" s="154"/>
    </row>
    <row r="123" spans="1:11" ht="14.45">
      <c r="A123" s="152"/>
      <c r="B123" s="153" t="s">
        <v>28</v>
      </c>
      <c r="C123" s="136" t="s">
        <v>46</v>
      </c>
      <c r="D123" s="136" t="s">
        <v>270</v>
      </c>
      <c r="E123" s="136" t="s">
        <v>85</v>
      </c>
      <c r="F123" s="153" t="s">
        <v>41</v>
      </c>
      <c r="G123" s="136"/>
      <c r="H123" s="154" t="s">
        <v>159</v>
      </c>
      <c r="I123" s="136"/>
      <c r="J123" s="136"/>
      <c r="K123" s="154"/>
    </row>
    <row r="124" spans="1:11" ht="14.45">
      <c r="A124" s="152"/>
      <c r="B124" s="153" t="s">
        <v>28</v>
      </c>
      <c r="C124" s="136" t="s">
        <v>46</v>
      </c>
      <c r="D124" s="136" t="s">
        <v>271</v>
      </c>
      <c r="E124" s="136" t="s">
        <v>153</v>
      </c>
      <c r="F124" s="153" t="s">
        <v>41</v>
      </c>
      <c r="G124" s="136"/>
      <c r="H124" s="154" t="s">
        <v>272</v>
      </c>
      <c r="I124" s="136"/>
      <c r="J124" s="136"/>
      <c r="K124" s="154"/>
    </row>
    <row r="125" spans="1:11" ht="14.45">
      <c r="A125" s="152"/>
      <c r="B125" s="153" t="s">
        <v>28</v>
      </c>
      <c r="C125" s="136" t="s">
        <v>46</v>
      </c>
      <c r="D125" s="136" t="s">
        <v>273</v>
      </c>
      <c r="E125" s="136" t="s">
        <v>91</v>
      </c>
      <c r="F125" s="153" t="s">
        <v>41</v>
      </c>
      <c r="G125" s="136"/>
      <c r="H125" s="154" t="s">
        <v>274</v>
      </c>
      <c r="I125" s="136"/>
      <c r="J125" s="136"/>
      <c r="K125" s="154"/>
    </row>
    <row r="126" spans="1:11" ht="14.45">
      <c r="A126" s="152"/>
      <c r="B126" s="153" t="s">
        <v>28</v>
      </c>
      <c r="C126" s="136" t="s">
        <v>46</v>
      </c>
      <c r="D126" s="136" t="s">
        <v>87</v>
      </c>
      <c r="E126" s="136" t="s">
        <v>98</v>
      </c>
      <c r="F126" s="153" t="s">
        <v>41</v>
      </c>
      <c r="G126" s="136"/>
      <c r="H126" s="154" t="s">
        <v>275</v>
      </c>
      <c r="I126" s="136"/>
      <c r="J126" s="136"/>
      <c r="K126" s="154"/>
    </row>
    <row r="127" spans="1:11" ht="14.45">
      <c r="A127" s="152"/>
      <c r="B127" s="153" t="s">
        <v>28</v>
      </c>
      <c r="C127" s="136" t="s">
        <v>46</v>
      </c>
      <c r="D127" s="136" t="s">
        <v>276</v>
      </c>
      <c r="E127" s="136" t="s">
        <v>94</v>
      </c>
      <c r="F127" s="153" t="s">
        <v>41</v>
      </c>
      <c r="G127" s="136"/>
      <c r="H127" s="154" t="s">
        <v>277</v>
      </c>
      <c r="I127" s="136"/>
      <c r="J127" s="136"/>
      <c r="K127" s="154"/>
    </row>
    <row r="128" spans="1:11" ht="29.1">
      <c r="A128" s="152"/>
      <c r="B128" s="153" t="s">
        <v>28</v>
      </c>
      <c r="C128" s="136" t="s">
        <v>46</v>
      </c>
      <c r="D128" s="136" t="s">
        <v>278</v>
      </c>
      <c r="E128" s="136" t="s">
        <v>94</v>
      </c>
      <c r="F128" s="153" t="s">
        <v>41</v>
      </c>
      <c r="G128" s="136"/>
      <c r="H128" s="154" t="s">
        <v>279</v>
      </c>
      <c r="I128" s="136"/>
      <c r="J128" s="136"/>
      <c r="K128" s="154"/>
    </row>
    <row r="129" spans="1:11" ht="14.45">
      <c r="A129" s="152"/>
      <c r="B129" s="153" t="s">
        <v>28</v>
      </c>
      <c r="C129" s="136" t="s">
        <v>46</v>
      </c>
      <c r="D129" s="136" t="s">
        <v>280</v>
      </c>
      <c r="E129" s="136" t="s">
        <v>85</v>
      </c>
      <c r="F129" s="153" t="s">
        <v>41</v>
      </c>
      <c r="G129" s="136"/>
      <c r="H129" s="154" t="s">
        <v>281</v>
      </c>
      <c r="I129" s="136"/>
      <c r="J129" s="136"/>
      <c r="K129" s="154"/>
    </row>
    <row r="130" spans="1:11" ht="14.45">
      <c r="A130" s="152"/>
      <c r="B130" s="153" t="s">
        <v>28</v>
      </c>
      <c r="C130" s="136" t="s">
        <v>46</v>
      </c>
      <c r="D130" s="136" t="s">
        <v>282</v>
      </c>
      <c r="E130" s="136" t="s">
        <v>94</v>
      </c>
      <c r="F130" s="153" t="s">
        <v>41</v>
      </c>
      <c r="G130" s="136"/>
      <c r="H130" s="154" t="s">
        <v>283</v>
      </c>
      <c r="I130" s="136"/>
      <c r="J130" s="136"/>
      <c r="K130" s="154"/>
    </row>
    <row r="131" spans="1:11" ht="14.45">
      <c r="A131" s="152"/>
      <c r="B131" s="153" t="s">
        <v>28</v>
      </c>
      <c r="C131" s="136" t="s">
        <v>46</v>
      </c>
      <c r="D131" s="136" t="s">
        <v>284</v>
      </c>
      <c r="E131" s="136" t="s">
        <v>94</v>
      </c>
      <c r="F131" s="153" t="s">
        <v>41</v>
      </c>
      <c r="G131" s="136"/>
      <c r="H131" s="154" t="s">
        <v>285</v>
      </c>
      <c r="I131" s="136"/>
      <c r="J131" s="136"/>
      <c r="K131" s="154"/>
    </row>
    <row r="132" spans="1:11" ht="14.45">
      <c r="A132" s="152"/>
      <c r="B132" s="153" t="s">
        <v>28</v>
      </c>
      <c r="C132" s="136" t="s">
        <v>46</v>
      </c>
      <c r="D132" s="136" t="s">
        <v>286</v>
      </c>
      <c r="E132" s="136" t="s">
        <v>81</v>
      </c>
      <c r="F132" s="153" t="s">
        <v>41</v>
      </c>
      <c r="G132" s="136"/>
      <c r="H132" s="154" t="s">
        <v>287</v>
      </c>
      <c r="I132" s="136"/>
      <c r="J132" s="136"/>
      <c r="K132" s="154"/>
    </row>
    <row r="133" spans="1:11" ht="14.45">
      <c r="A133" s="152"/>
      <c r="B133" s="153" t="s">
        <v>28</v>
      </c>
      <c r="C133" s="136" t="s">
        <v>46</v>
      </c>
      <c r="D133" s="136" t="s">
        <v>288</v>
      </c>
      <c r="E133" s="136" t="s">
        <v>81</v>
      </c>
      <c r="F133" s="153" t="s">
        <v>41</v>
      </c>
      <c r="G133" s="136"/>
      <c r="H133" s="154" t="s">
        <v>289</v>
      </c>
      <c r="I133" s="136"/>
      <c r="J133" s="136"/>
      <c r="K133" s="154"/>
    </row>
    <row r="134" spans="1:11" ht="14.45">
      <c r="A134" s="152"/>
      <c r="B134" s="153" t="s">
        <v>28</v>
      </c>
      <c r="C134" s="136" t="s">
        <v>46</v>
      </c>
      <c r="D134" s="136" t="s">
        <v>290</v>
      </c>
      <c r="E134" s="136" t="s">
        <v>104</v>
      </c>
      <c r="F134" s="136">
        <v>3</v>
      </c>
      <c r="G134" s="136"/>
      <c r="H134" s="154" t="s">
        <v>291</v>
      </c>
      <c r="I134" s="136"/>
      <c r="J134" s="136"/>
      <c r="K134" s="154"/>
    </row>
    <row r="135" spans="1:11" ht="14.45">
      <c r="A135" s="152"/>
      <c r="B135" s="153" t="s">
        <v>28</v>
      </c>
      <c r="C135" s="136" t="s">
        <v>46</v>
      </c>
      <c r="D135" s="136" t="s">
        <v>292</v>
      </c>
      <c r="E135" s="136" t="s">
        <v>104</v>
      </c>
      <c r="F135" s="136">
        <v>2</v>
      </c>
      <c r="G135" s="136"/>
      <c r="H135" s="154" t="s">
        <v>293</v>
      </c>
      <c r="I135" s="136"/>
      <c r="J135" s="136"/>
      <c r="K135" s="154"/>
    </row>
    <row r="136" spans="1:11" ht="14.45">
      <c r="A136" s="152"/>
      <c r="B136" s="153" t="s">
        <v>28</v>
      </c>
      <c r="C136" s="136" t="s">
        <v>46</v>
      </c>
      <c r="D136" s="136" t="s">
        <v>294</v>
      </c>
      <c r="E136" s="136" t="s">
        <v>295</v>
      </c>
      <c r="F136" s="153" t="s">
        <v>41</v>
      </c>
      <c r="G136" s="136"/>
      <c r="H136" s="154" t="s">
        <v>296</v>
      </c>
      <c r="I136" s="136"/>
      <c r="J136" s="136"/>
      <c r="K136" s="154"/>
    </row>
    <row r="137" spans="1:11" ht="14.45">
      <c r="A137" s="152"/>
      <c r="B137" s="153" t="s">
        <v>28</v>
      </c>
      <c r="C137" s="136" t="s">
        <v>46</v>
      </c>
      <c r="D137" s="136" t="s">
        <v>297</v>
      </c>
      <c r="E137" s="136" t="s">
        <v>295</v>
      </c>
      <c r="F137" s="153" t="s">
        <v>41</v>
      </c>
      <c r="G137" s="136"/>
      <c r="H137" s="154" t="s">
        <v>298</v>
      </c>
      <c r="I137" s="136"/>
      <c r="J137" s="136"/>
      <c r="K137" s="154"/>
    </row>
    <row r="138" spans="1:11" ht="14.45">
      <c r="A138" s="152"/>
      <c r="B138" s="153" t="s">
        <v>28</v>
      </c>
      <c r="C138" s="136" t="s">
        <v>46</v>
      </c>
      <c r="D138" s="136" t="s">
        <v>299</v>
      </c>
      <c r="E138" s="136" t="s">
        <v>295</v>
      </c>
      <c r="F138" s="153" t="s">
        <v>41</v>
      </c>
      <c r="G138" s="136"/>
      <c r="H138" s="154" t="s">
        <v>300</v>
      </c>
      <c r="I138" s="136"/>
      <c r="J138" s="136"/>
      <c r="K138" s="154"/>
    </row>
    <row r="139" spans="1:11" ht="14.45">
      <c r="A139" s="152"/>
      <c r="B139" s="153" t="s">
        <v>28</v>
      </c>
      <c r="C139" s="136" t="s">
        <v>46</v>
      </c>
      <c r="D139" s="136" t="s">
        <v>301</v>
      </c>
      <c r="E139" s="136" t="s">
        <v>203</v>
      </c>
      <c r="F139" s="153">
        <v>0</v>
      </c>
      <c r="G139" s="136"/>
      <c r="H139" s="154" t="s">
        <v>302</v>
      </c>
      <c r="I139" s="136"/>
      <c r="J139" s="136"/>
      <c r="K139" s="154"/>
    </row>
    <row r="140" spans="1:11" ht="14.45">
      <c r="A140" s="152"/>
      <c r="B140" s="153" t="s">
        <v>28</v>
      </c>
      <c r="C140" s="136" t="s">
        <v>46</v>
      </c>
      <c r="D140" s="136" t="s">
        <v>303</v>
      </c>
      <c r="E140" s="136" t="s">
        <v>295</v>
      </c>
      <c r="F140" s="153" t="s">
        <v>41</v>
      </c>
      <c r="G140" s="136"/>
      <c r="H140" s="154" t="s">
        <v>304</v>
      </c>
      <c r="I140" s="136"/>
      <c r="J140" s="136"/>
      <c r="K140" s="154"/>
    </row>
    <row r="141" spans="1:11" ht="14.45">
      <c r="A141" s="152"/>
      <c r="B141" s="153" t="s">
        <v>28</v>
      </c>
      <c r="C141" s="136" t="s">
        <v>46</v>
      </c>
      <c r="D141" s="136" t="s">
        <v>305</v>
      </c>
      <c r="E141" s="136" t="s">
        <v>100</v>
      </c>
      <c r="F141" s="153" t="s">
        <v>41</v>
      </c>
      <c r="G141" s="136"/>
      <c r="H141" s="154" t="s">
        <v>306</v>
      </c>
      <c r="I141" s="136"/>
      <c r="J141" s="136"/>
      <c r="K141" s="154"/>
    </row>
    <row r="142" spans="1:11" ht="29.1">
      <c r="A142" s="152"/>
      <c r="B142" s="153" t="s">
        <v>28</v>
      </c>
      <c r="C142" s="136" t="s">
        <v>46</v>
      </c>
      <c r="D142" s="136" t="s">
        <v>307</v>
      </c>
      <c r="E142" s="136" t="s">
        <v>104</v>
      </c>
      <c r="F142" s="136">
        <v>2</v>
      </c>
      <c r="G142" s="136"/>
      <c r="H142" s="154" t="s">
        <v>308</v>
      </c>
      <c r="I142" s="136"/>
      <c r="J142" s="136"/>
      <c r="K142" s="154"/>
    </row>
    <row r="143" spans="1:11" ht="14.45">
      <c r="A143" s="152"/>
      <c r="B143" s="153" t="s">
        <v>28</v>
      </c>
      <c r="C143" s="136" t="s">
        <v>46</v>
      </c>
      <c r="D143" s="136" t="s">
        <v>309</v>
      </c>
      <c r="E143" s="136" t="s">
        <v>203</v>
      </c>
      <c r="F143" s="136">
        <v>0</v>
      </c>
      <c r="G143" s="136"/>
      <c r="H143" s="154" t="s">
        <v>310</v>
      </c>
      <c r="I143" s="136"/>
      <c r="J143" s="136"/>
      <c r="K143" s="154"/>
    </row>
    <row r="144" spans="1:11" ht="29.1">
      <c r="A144" s="152"/>
      <c r="B144" s="153" t="s">
        <v>28</v>
      </c>
      <c r="C144" s="136" t="s">
        <v>46</v>
      </c>
      <c r="D144" s="136" t="s">
        <v>311</v>
      </c>
      <c r="E144" s="136" t="s">
        <v>203</v>
      </c>
      <c r="F144" s="153">
        <v>0</v>
      </c>
      <c r="G144" s="136"/>
      <c r="H144" s="154" t="s">
        <v>312</v>
      </c>
      <c r="I144" s="136"/>
      <c r="J144" s="136"/>
      <c r="K144" s="154"/>
    </row>
    <row r="145" spans="1:11" ht="14.45">
      <c r="A145" s="152"/>
      <c r="B145" s="153" t="s">
        <v>28</v>
      </c>
      <c r="C145" s="136" t="s">
        <v>46</v>
      </c>
      <c r="D145" s="136" t="s">
        <v>313</v>
      </c>
      <c r="E145" s="136" t="s">
        <v>203</v>
      </c>
      <c r="F145" s="136">
        <v>0</v>
      </c>
      <c r="G145" s="136"/>
      <c r="H145" s="154" t="s">
        <v>314</v>
      </c>
      <c r="I145" s="136"/>
      <c r="J145" s="136"/>
      <c r="K145" s="154"/>
    </row>
    <row r="146" spans="1:11" ht="29.1">
      <c r="A146" s="152"/>
      <c r="B146" s="153" t="s">
        <v>28</v>
      </c>
      <c r="C146" s="136" t="s">
        <v>46</v>
      </c>
      <c r="D146" s="136" t="s">
        <v>315</v>
      </c>
      <c r="E146" s="136" t="s">
        <v>203</v>
      </c>
      <c r="F146" s="136">
        <v>0</v>
      </c>
      <c r="G146" s="136"/>
      <c r="H146" s="154" t="s">
        <v>316</v>
      </c>
      <c r="I146" s="136"/>
      <c r="J146" s="136"/>
      <c r="K146" s="154"/>
    </row>
    <row r="147" spans="1:11" ht="14.45">
      <c r="A147" s="152"/>
      <c r="B147" s="153" t="s">
        <v>28</v>
      </c>
      <c r="C147" s="136" t="s">
        <v>46</v>
      </c>
      <c r="D147" s="136" t="s">
        <v>317</v>
      </c>
      <c r="E147" s="136" t="s">
        <v>203</v>
      </c>
      <c r="F147" s="153">
        <v>0</v>
      </c>
      <c r="G147" s="136"/>
      <c r="H147" s="154" t="s">
        <v>318</v>
      </c>
      <c r="I147" s="136"/>
      <c r="J147" s="136"/>
      <c r="K147" s="154"/>
    </row>
    <row r="148" spans="1:11" ht="14.45">
      <c r="A148" s="152"/>
      <c r="B148" s="153" t="s">
        <v>28</v>
      </c>
      <c r="C148" s="136" t="s">
        <v>46</v>
      </c>
      <c r="D148" s="136" t="s">
        <v>319</v>
      </c>
      <c r="E148" s="136" t="s">
        <v>203</v>
      </c>
      <c r="F148" s="153">
        <v>0</v>
      </c>
      <c r="G148" s="136"/>
      <c r="H148" s="154" t="s">
        <v>320</v>
      </c>
      <c r="I148" s="136"/>
      <c r="J148" s="136"/>
      <c r="K148" s="154"/>
    </row>
    <row r="149" spans="1:11" ht="14.45">
      <c r="A149" s="152"/>
      <c r="B149" s="153" t="s">
        <v>28</v>
      </c>
      <c r="C149" s="136" t="s">
        <v>46</v>
      </c>
      <c r="D149" s="136" t="s">
        <v>321</v>
      </c>
      <c r="E149" s="136" t="s">
        <v>203</v>
      </c>
      <c r="F149" s="153">
        <v>0</v>
      </c>
      <c r="G149" s="136"/>
      <c r="H149" s="154" t="s">
        <v>322</v>
      </c>
      <c r="I149" s="136"/>
      <c r="J149" s="136"/>
      <c r="K149" s="154"/>
    </row>
    <row r="150" spans="1:11" ht="14.45">
      <c r="A150" s="152"/>
      <c r="B150" s="153" t="s">
        <v>28</v>
      </c>
      <c r="C150" s="136" t="s">
        <v>46</v>
      </c>
      <c r="D150" s="136" t="s">
        <v>323</v>
      </c>
      <c r="E150" s="136" t="s">
        <v>184</v>
      </c>
      <c r="F150" s="153" t="s">
        <v>41</v>
      </c>
      <c r="G150" s="136"/>
      <c r="H150" s="154" t="s">
        <v>324</v>
      </c>
      <c r="I150" s="136"/>
      <c r="J150" s="136"/>
      <c r="K150" s="154"/>
    </row>
    <row r="151" spans="1:11" ht="29.1">
      <c r="A151" s="152"/>
      <c r="B151" s="153" t="s">
        <v>28</v>
      </c>
      <c r="C151" s="136" t="s">
        <v>46</v>
      </c>
      <c r="D151" s="136" t="s">
        <v>325</v>
      </c>
      <c r="E151" s="136" t="s">
        <v>184</v>
      </c>
      <c r="F151" s="153" t="s">
        <v>41</v>
      </c>
      <c r="G151" s="136"/>
      <c r="H151" s="154" t="s">
        <v>326</v>
      </c>
      <c r="I151" s="136"/>
      <c r="J151" s="136"/>
      <c r="K151" s="154"/>
    </row>
    <row r="152" spans="1:11" ht="14.45">
      <c r="A152" s="152"/>
      <c r="B152" s="153" t="s">
        <v>28</v>
      </c>
      <c r="C152" s="136" t="s">
        <v>46</v>
      </c>
      <c r="D152" s="136" t="s">
        <v>327</v>
      </c>
      <c r="E152" s="136" t="s">
        <v>104</v>
      </c>
      <c r="F152" s="136">
        <v>2</v>
      </c>
      <c r="G152" s="136"/>
      <c r="H152" s="154" t="s">
        <v>328</v>
      </c>
      <c r="I152" s="136"/>
      <c r="J152" s="136"/>
      <c r="K152" s="154"/>
    </row>
    <row r="153" spans="1:11" ht="14.45">
      <c r="A153" s="152"/>
      <c r="B153" s="153" t="s">
        <v>28</v>
      </c>
      <c r="C153" s="136" t="s">
        <v>46</v>
      </c>
      <c r="D153" s="136" t="s">
        <v>329</v>
      </c>
      <c r="E153" s="136" t="s">
        <v>104</v>
      </c>
      <c r="F153" s="153">
        <v>2</v>
      </c>
      <c r="G153" s="136"/>
      <c r="H153" s="154" t="s">
        <v>330</v>
      </c>
      <c r="I153" s="136"/>
      <c r="J153" s="136"/>
      <c r="K153" s="154"/>
    </row>
    <row r="154" spans="1:11" ht="14.45">
      <c r="A154" s="152"/>
      <c r="B154" s="153" t="s">
        <v>28</v>
      </c>
      <c r="C154" s="136" t="s">
        <v>46</v>
      </c>
      <c r="D154" s="136" t="s">
        <v>331</v>
      </c>
      <c r="E154" s="136" t="s">
        <v>332</v>
      </c>
      <c r="F154" s="153" t="s">
        <v>41</v>
      </c>
      <c r="G154" s="136"/>
      <c r="H154" s="154" t="s">
        <v>333</v>
      </c>
      <c r="I154" s="136"/>
      <c r="J154" s="136"/>
      <c r="K154" s="154"/>
    </row>
    <row r="155" spans="1:11" ht="29.1">
      <c r="A155" s="152"/>
      <c r="B155" s="153" t="s">
        <v>28</v>
      </c>
      <c r="C155" s="136" t="s">
        <v>46</v>
      </c>
      <c r="D155" s="136" t="s">
        <v>334</v>
      </c>
      <c r="E155" s="136" t="s">
        <v>104</v>
      </c>
      <c r="F155" s="153">
        <v>2</v>
      </c>
      <c r="G155" s="136"/>
      <c r="H155" s="154" t="s">
        <v>335</v>
      </c>
      <c r="I155" s="136"/>
      <c r="J155" s="136"/>
      <c r="K155" s="154"/>
    </row>
    <row r="156" spans="1:11" ht="29.1">
      <c r="A156" s="152"/>
      <c r="B156" s="153" t="s">
        <v>28</v>
      </c>
      <c r="C156" s="136" t="s">
        <v>46</v>
      </c>
      <c r="D156" s="136" t="s">
        <v>336</v>
      </c>
      <c r="E156" s="136" t="s">
        <v>104</v>
      </c>
      <c r="F156" s="153">
        <v>2</v>
      </c>
      <c r="G156" s="136"/>
      <c r="H156" s="154" t="s">
        <v>337</v>
      </c>
      <c r="I156" s="136"/>
      <c r="J156" s="136"/>
      <c r="K156" s="154"/>
    </row>
    <row r="157" spans="1:11" ht="14.45">
      <c r="A157" s="152"/>
      <c r="B157" s="153" t="s">
        <v>28</v>
      </c>
      <c r="C157" s="136" t="s">
        <v>46</v>
      </c>
      <c r="D157" s="136" t="s">
        <v>338</v>
      </c>
      <c r="E157" s="136" t="s">
        <v>104</v>
      </c>
      <c r="F157" s="153">
        <v>2</v>
      </c>
      <c r="G157" s="136"/>
      <c r="H157" s="154" t="s">
        <v>339</v>
      </c>
      <c r="I157" s="136"/>
      <c r="J157" s="136"/>
      <c r="K157" s="154"/>
    </row>
    <row r="158" spans="1:11" ht="14.45">
      <c r="A158" s="152"/>
      <c r="B158" s="153" t="s">
        <v>28</v>
      </c>
      <c r="C158" s="136" t="s">
        <v>46</v>
      </c>
      <c r="D158" s="136" t="s">
        <v>340</v>
      </c>
      <c r="E158" s="136" t="s">
        <v>341</v>
      </c>
      <c r="F158" s="153" t="s">
        <v>41</v>
      </c>
      <c r="G158" s="136"/>
      <c r="H158" s="154" t="s">
        <v>342</v>
      </c>
      <c r="I158" s="136"/>
      <c r="J158" s="136"/>
      <c r="K158" s="154"/>
    </row>
    <row r="159" spans="1:11" ht="14.45">
      <c r="A159" s="152"/>
      <c r="B159" s="153" t="s">
        <v>28</v>
      </c>
      <c r="C159" s="136" t="s">
        <v>46</v>
      </c>
      <c r="D159" s="136" t="s">
        <v>343</v>
      </c>
      <c r="E159" s="136" t="s">
        <v>104</v>
      </c>
      <c r="F159" s="153">
        <v>2</v>
      </c>
      <c r="G159" s="136"/>
      <c r="H159" s="154" t="s">
        <v>344</v>
      </c>
      <c r="I159" s="136"/>
      <c r="J159" s="136"/>
      <c r="K159" s="154"/>
    </row>
    <row r="160" spans="1:11" ht="29.1">
      <c r="A160" s="152"/>
      <c r="B160" s="153" t="s">
        <v>28</v>
      </c>
      <c r="C160" s="136" t="s">
        <v>46</v>
      </c>
      <c r="D160" s="136" t="s">
        <v>345</v>
      </c>
      <c r="E160" s="136" t="s">
        <v>104</v>
      </c>
      <c r="F160" s="153">
        <v>2</v>
      </c>
      <c r="G160" s="136"/>
      <c r="H160" s="154" t="s">
        <v>346</v>
      </c>
      <c r="I160" s="136"/>
      <c r="J160" s="136"/>
      <c r="K160" s="154"/>
    </row>
    <row r="161" spans="1:11" ht="14.45">
      <c r="A161" s="152"/>
      <c r="B161" s="153" t="s">
        <v>28</v>
      </c>
      <c r="C161" s="136" t="s">
        <v>46</v>
      </c>
      <c r="D161" s="136" t="s">
        <v>347</v>
      </c>
      <c r="E161" s="136" t="s">
        <v>94</v>
      </c>
      <c r="F161" s="153" t="s">
        <v>41</v>
      </c>
      <c r="G161" s="136"/>
      <c r="H161" s="154" t="s">
        <v>348</v>
      </c>
      <c r="I161" s="136"/>
      <c r="J161" s="136"/>
      <c r="K161" s="154"/>
    </row>
    <row r="162" spans="1:11" ht="14.45">
      <c r="A162" s="152"/>
      <c r="B162" s="153" t="s">
        <v>28</v>
      </c>
      <c r="C162" s="136" t="s">
        <v>46</v>
      </c>
      <c r="D162" s="136" t="s">
        <v>349</v>
      </c>
      <c r="E162" s="136" t="s">
        <v>184</v>
      </c>
      <c r="F162" s="153" t="s">
        <v>41</v>
      </c>
      <c r="G162" s="136"/>
      <c r="H162" s="154" t="s">
        <v>350</v>
      </c>
      <c r="I162" s="136"/>
      <c r="J162" s="136"/>
      <c r="K162" s="154"/>
    </row>
    <row r="163" spans="1:11" ht="14.45">
      <c r="A163" s="152"/>
      <c r="B163" s="153" t="s">
        <v>28</v>
      </c>
      <c r="C163" s="136" t="s">
        <v>46</v>
      </c>
      <c r="D163" s="136" t="s">
        <v>351</v>
      </c>
      <c r="E163" s="136" t="s">
        <v>184</v>
      </c>
      <c r="F163" s="153" t="s">
        <v>41</v>
      </c>
      <c r="G163" s="136"/>
      <c r="H163" s="154" t="s">
        <v>352</v>
      </c>
      <c r="I163" s="136"/>
      <c r="J163" s="136"/>
      <c r="K163" s="154"/>
    </row>
    <row r="164" spans="1:11" ht="14.45">
      <c r="A164" s="152"/>
      <c r="B164" s="153" t="s">
        <v>28</v>
      </c>
      <c r="C164" s="136" t="s">
        <v>46</v>
      </c>
      <c r="D164" s="136" t="s">
        <v>353</v>
      </c>
      <c r="E164" s="136" t="s">
        <v>102</v>
      </c>
      <c r="F164" s="153" t="s">
        <v>41</v>
      </c>
      <c r="G164" s="136"/>
      <c r="H164" s="154" t="s">
        <v>354</v>
      </c>
      <c r="I164" s="136"/>
      <c r="J164" s="136"/>
      <c r="K164" s="154"/>
    </row>
    <row r="165" spans="1:11" ht="29.1">
      <c r="A165" s="152"/>
      <c r="B165" s="153" t="s">
        <v>28</v>
      </c>
      <c r="C165" s="136" t="s">
        <v>46</v>
      </c>
      <c r="D165" s="136" t="s">
        <v>355</v>
      </c>
      <c r="E165" s="136" t="s">
        <v>91</v>
      </c>
      <c r="F165" s="153" t="s">
        <v>41</v>
      </c>
      <c r="G165" s="136"/>
      <c r="H165" s="154" t="s">
        <v>356</v>
      </c>
      <c r="I165" s="136"/>
      <c r="J165" s="136"/>
      <c r="K165" s="154"/>
    </row>
    <row r="166" spans="1:11" ht="14.45">
      <c r="A166" s="152"/>
      <c r="B166" s="153" t="s">
        <v>28</v>
      </c>
      <c r="C166" s="136" t="s">
        <v>46</v>
      </c>
      <c r="D166" s="136" t="s">
        <v>357</v>
      </c>
      <c r="E166" s="136" t="s">
        <v>91</v>
      </c>
      <c r="F166" s="153" t="s">
        <v>41</v>
      </c>
      <c r="G166" s="136"/>
      <c r="H166" s="154" t="s">
        <v>358</v>
      </c>
      <c r="I166" s="136"/>
      <c r="J166" s="136"/>
      <c r="K166" s="154"/>
    </row>
    <row r="167" spans="1:11" ht="14.45">
      <c r="A167" s="152"/>
      <c r="B167" s="153" t="s">
        <v>28</v>
      </c>
      <c r="C167" s="136" t="s">
        <v>46</v>
      </c>
      <c r="D167" s="136" t="s">
        <v>359</v>
      </c>
      <c r="E167" s="136" t="s">
        <v>184</v>
      </c>
      <c r="F167" s="153" t="s">
        <v>41</v>
      </c>
      <c r="G167" s="136"/>
      <c r="H167" s="154" t="s">
        <v>360</v>
      </c>
      <c r="I167" s="136"/>
      <c r="J167" s="136"/>
      <c r="K167" s="154"/>
    </row>
    <row r="168" spans="1:11" ht="14.45">
      <c r="A168" s="152"/>
      <c r="B168" s="153" t="s">
        <v>28</v>
      </c>
      <c r="C168" s="136" t="s">
        <v>46</v>
      </c>
      <c r="D168" s="136" t="s">
        <v>361</v>
      </c>
      <c r="E168" s="136" t="s">
        <v>94</v>
      </c>
      <c r="F168" s="153" t="s">
        <v>41</v>
      </c>
      <c r="G168" s="136"/>
      <c r="H168" s="154" t="s">
        <v>362</v>
      </c>
      <c r="I168" s="136"/>
      <c r="J168" s="136"/>
      <c r="K168" s="154"/>
    </row>
    <row r="169" spans="1:11" ht="29.1">
      <c r="A169" s="152"/>
      <c r="B169" s="153" t="s">
        <v>28</v>
      </c>
      <c r="C169" s="136" t="s">
        <v>46</v>
      </c>
      <c r="D169" s="136" t="s">
        <v>363</v>
      </c>
      <c r="E169" s="136" t="s">
        <v>91</v>
      </c>
      <c r="F169" s="153" t="s">
        <v>41</v>
      </c>
      <c r="G169" s="136"/>
      <c r="H169" s="154" t="s">
        <v>364</v>
      </c>
      <c r="I169" s="136"/>
      <c r="J169" s="136"/>
      <c r="K169" s="154"/>
    </row>
    <row r="170" spans="1:11" ht="29.1">
      <c r="A170" s="152"/>
      <c r="B170" s="153" t="s">
        <v>28</v>
      </c>
      <c r="C170" s="136" t="s">
        <v>46</v>
      </c>
      <c r="D170" s="136" t="s">
        <v>365</v>
      </c>
      <c r="E170" s="136" t="s">
        <v>184</v>
      </c>
      <c r="F170" s="153" t="s">
        <v>41</v>
      </c>
      <c r="G170" s="136"/>
      <c r="H170" s="154" t="s">
        <v>366</v>
      </c>
      <c r="I170" s="136"/>
      <c r="J170" s="136"/>
      <c r="K170" s="154"/>
    </row>
    <row r="171" spans="1:11" ht="29.1">
      <c r="A171" s="152"/>
      <c r="B171" s="153" t="s">
        <v>28</v>
      </c>
      <c r="C171" s="136" t="s">
        <v>46</v>
      </c>
      <c r="D171" s="136" t="s">
        <v>367</v>
      </c>
      <c r="E171" s="136" t="s">
        <v>102</v>
      </c>
      <c r="F171" s="153" t="s">
        <v>41</v>
      </c>
      <c r="G171" s="136"/>
      <c r="H171" s="154" t="s">
        <v>368</v>
      </c>
      <c r="I171" s="136"/>
      <c r="J171" s="136"/>
      <c r="K171" s="154"/>
    </row>
    <row r="172" spans="1:11" ht="29.1">
      <c r="A172" s="152"/>
      <c r="B172" s="153" t="s">
        <v>28</v>
      </c>
      <c r="C172" s="136" t="s">
        <v>46</v>
      </c>
      <c r="D172" s="136" t="s">
        <v>369</v>
      </c>
      <c r="E172" s="136" t="s">
        <v>216</v>
      </c>
      <c r="F172" s="153" t="s">
        <v>41</v>
      </c>
      <c r="G172" s="136"/>
      <c r="H172" s="154" t="s">
        <v>370</v>
      </c>
      <c r="I172" s="136"/>
      <c r="J172" s="136"/>
      <c r="K172" s="154"/>
    </row>
    <row r="173" spans="1:11" ht="14.45">
      <c r="A173" s="152"/>
      <c r="B173" s="153" t="s">
        <v>28</v>
      </c>
      <c r="C173" s="136" t="s">
        <v>46</v>
      </c>
      <c r="D173" s="136" t="s">
        <v>371</v>
      </c>
      <c r="E173" s="136" t="s">
        <v>372</v>
      </c>
      <c r="F173" s="153" t="s">
        <v>41</v>
      </c>
      <c r="G173" s="136"/>
      <c r="H173" s="154" t="s">
        <v>373</v>
      </c>
      <c r="I173" s="136"/>
      <c r="J173" s="136"/>
      <c r="K173" s="154"/>
    </row>
    <row r="174" spans="1:11" ht="15" customHeight="1">
      <c r="B174" s="153" t="s">
        <v>28</v>
      </c>
      <c r="C174" s="136" t="s">
        <v>46</v>
      </c>
      <c r="D174" s="136" t="s">
        <v>77</v>
      </c>
      <c r="E174" s="136" t="s">
        <v>78</v>
      </c>
      <c r="F174" s="153" t="s">
        <v>41</v>
      </c>
      <c r="G174" s="136"/>
      <c r="H174" s="154" t="s">
        <v>374</v>
      </c>
      <c r="I174" s="136"/>
      <c r="J174" s="136"/>
      <c r="K174" s="154"/>
    </row>
    <row r="175" spans="1:11" ht="15" customHeight="1">
      <c r="B175" s="153" t="s">
        <v>28</v>
      </c>
      <c r="C175" s="136" t="s">
        <v>46</v>
      </c>
      <c r="D175" s="136" t="s">
        <v>75</v>
      </c>
      <c r="E175" s="136" t="s">
        <v>76</v>
      </c>
      <c r="F175" s="153" t="s">
        <v>41</v>
      </c>
      <c r="G175" s="136"/>
      <c r="H175" s="154" t="s">
        <v>375</v>
      </c>
      <c r="I175" s="136"/>
      <c r="J175" s="136"/>
      <c r="K175" s="154"/>
    </row>
    <row r="176" spans="1:11" ht="15" customHeight="1">
      <c r="B176" s="153" t="s">
        <v>28</v>
      </c>
      <c r="C176" s="136" t="s">
        <v>46</v>
      </c>
      <c r="D176" s="136" t="s">
        <v>148</v>
      </c>
      <c r="E176" s="136" t="s">
        <v>76</v>
      </c>
      <c r="F176" s="153" t="s">
        <v>41</v>
      </c>
      <c r="G176" s="136"/>
      <c r="H176" s="154" t="s">
        <v>376</v>
      </c>
      <c r="I176" s="136"/>
      <c r="J176" s="136"/>
      <c r="K176" s="154"/>
    </row>
    <row r="177" spans="2:11" ht="15" customHeight="1">
      <c r="B177" s="153" t="s">
        <v>28</v>
      </c>
      <c r="C177" s="136" t="s">
        <v>46</v>
      </c>
      <c r="D177" s="136" t="s">
        <v>377</v>
      </c>
      <c r="E177" s="136" t="s">
        <v>78</v>
      </c>
      <c r="F177" s="153" t="s">
        <v>41</v>
      </c>
      <c r="G177" s="136"/>
      <c r="H177" s="154" t="s">
        <v>378</v>
      </c>
      <c r="I177" s="136"/>
      <c r="J177" s="136"/>
      <c r="K177" s="154"/>
    </row>
    <row r="178" spans="2:11" ht="15" customHeight="1">
      <c r="B178" s="153" t="s">
        <v>28</v>
      </c>
      <c r="C178" s="136" t="s">
        <v>46</v>
      </c>
      <c r="D178" s="136" t="s">
        <v>379</v>
      </c>
      <c r="E178" s="136" t="s">
        <v>78</v>
      </c>
      <c r="F178" s="153" t="s">
        <v>41</v>
      </c>
      <c r="G178" s="136"/>
      <c r="H178" s="154" t="s">
        <v>380</v>
      </c>
      <c r="I178" s="136"/>
      <c r="J178" s="136"/>
      <c r="K178" s="154"/>
    </row>
    <row r="179" spans="2:11" ht="15" customHeight="1">
      <c r="B179" s="153" t="s">
        <v>28</v>
      </c>
      <c r="C179" s="136" t="s">
        <v>46</v>
      </c>
      <c r="D179" s="136" t="s">
        <v>381</v>
      </c>
      <c r="E179" s="136" t="s">
        <v>165</v>
      </c>
      <c r="F179" s="153" t="s">
        <v>41</v>
      </c>
      <c r="G179" s="136"/>
      <c r="H179" s="154" t="s">
        <v>382</v>
      </c>
      <c r="I179" s="136"/>
      <c r="J179" s="136"/>
      <c r="K179" s="154"/>
    </row>
    <row r="180" spans="2:11" ht="15" customHeight="1">
      <c r="B180" s="153" t="s">
        <v>28</v>
      </c>
      <c r="C180" s="136" t="s">
        <v>46</v>
      </c>
      <c r="D180" s="136" t="s">
        <v>383</v>
      </c>
      <c r="E180" s="136" t="s">
        <v>203</v>
      </c>
      <c r="F180" s="153">
        <v>0</v>
      </c>
      <c r="G180" s="136"/>
      <c r="H180" s="154" t="s">
        <v>384</v>
      </c>
      <c r="I180" s="136"/>
      <c r="J180" s="136"/>
      <c r="K180" s="154"/>
    </row>
    <row r="181" spans="2:11" ht="15" customHeight="1">
      <c r="B181" s="153" t="s">
        <v>28</v>
      </c>
      <c r="C181" s="136" t="s">
        <v>46</v>
      </c>
      <c r="D181" s="136" t="s">
        <v>385</v>
      </c>
      <c r="E181" s="136" t="s">
        <v>104</v>
      </c>
      <c r="F181" s="153">
        <v>2</v>
      </c>
      <c r="G181" s="136"/>
      <c r="H181" s="154" t="s">
        <v>386</v>
      </c>
      <c r="I181" s="136"/>
      <c r="J181" s="136"/>
      <c r="K181" s="154"/>
    </row>
    <row r="182" spans="2:11" ht="15" customHeight="1">
      <c r="B182" s="153" t="s">
        <v>28</v>
      </c>
      <c r="C182" s="136" t="s">
        <v>46</v>
      </c>
      <c r="D182" s="136" t="s">
        <v>387</v>
      </c>
      <c r="E182" s="136" t="s">
        <v>104</v>
      </c>
      <c r="F182" s="153">
        <v>2</v>
      </c>
      <c r="G182" s="136"/>
      <c r="H182" s="154" t="s">
        <v>388</v>
      </c>
      <c r="I182" s="136"/>
      <c r="J182" s="136"/>
      <c r="K182" s="154"/>
    </row>
    <row r="183" spans="2:11" ht="15" customHeight="1">
      <c r="B183" s="153" t="s">
        <v>28</v>
      </c>
      <c r="C183" s="136" t="s">
        <v>46</v>
      </c>
      <c r="D183" s="136" t="s">
        <v>389</v>
      </c>
      <c r="E183" s="136" t="s">
        <v>116</v>
      </c>
      <c r="F183" s="153" t="s">
        <v>41</v>
      </c>
      <c r="G183" s="136"/>
      <c r="H183" s="154" t="s">
        <v>390</v>
      </c>
      <c r="I183" s="136"/>
      <c r="J183" s="136"/>
      <c r="K183" s="154"/>
    </row>
    <row r="184" spans="2:11" ht="15" customHeight="1">
      <c r="B184" s="153" t="s">
        <v>28</v>
      </c>
      <c r="C184" s="136" t="s">
        <v>46</v>
      </c>
      <c r="D184" s="136" t="s">
        <v>391</v>
      </c>
      <c r="E184" s="136" t="s">
        <v>116</v>
      </c>
      <c r="F184" s="153" t="s">
        <v>41</v>
      </c>
      <c r="G184" s="136"/>
      <c r="H184" s="154" t="s">
        <v>392</v>
      </c>
      <c r="I184" s="136"/>
      <c r="J184" s="136"/>
      <c r="K184" s="154"/>
    </row>
    <row r="185" spans="2:11" ht="15" customHeight="1">
      <c r="B185" s="153" t="s">
        <v>28</v>
      </c>
      <c r="C185" s="136" t="s">
        <v>46</v>
      </c>
      <c r="D185" s="136" t="s">
        <v>393</v>
      </c>
      <c r="E185" s="136" t="s">
        <v>332</v>
      </c>
      <c r="F185" s="153" t="s">
        <v>41</v>
      </c>
      <c r="G185" s="136"/>
      <c r="H185" s="154" t="s">
        <v>394</v>
      </c>
      <c r="I185" s="136"/>
      <c r="J185" s="136"/>
      <c r="K185" s="154"/>
    </row>
    <row r="186" spans="2:11" ht="15" customHeight="1">
      <c r="B186" s="153" t="s">
        <v>28</v>
      </c>
      <c r="C186" s="136" t="s">
        <v>46</v>
      </c>
      <c r="D186" s="136" t="s">
        <v>395</v>
      </c>
      <c r="E186" s="136" t="s">
        <v>396</v>
      </c>
      <c r="F186" s="153" t="s">
        <v>41</v>
      </c>
      <c r="G186" s="136"/>
      <c r="H186" s="154" t="s">
        <v>397</v>
      </c>
      <c r="I186" s="136"/>
      <c r="J186" s="136"/>
      <c r="K186" s="154"/>
    </row>
    <row r="187" spans="2:11" ht="15" customHeight="1">
      <c r="B187" s="153" t="s">
        <v>28</v>
      </c>
      <c r="C187" s="136" t="s">
        <v>46</v>
      </c>
      <c r="D187" s="136" t="s">
        <v>398</v>
      </c>
      <c r="E187" s="136" t="s">
        <v>102</v>
      </c>
      <c r="F187" s="153" t="s">
        <v>41</v>
      </c>
      <c r="G187" s="136"/>
      <c r="H187" s="154" t="s">
        <v>399</v>
      </c>
      <c r="I187" s="136"/>
      <c r="J187" s="136"/>
      <c r="K187" s="154"/>
    </row>
    <row r="188" spans="2:11" ht="15" customHeight="1">
      <c r="B188" s="153" t="s">
        <v>28</v>
      </c>
      <c r="C188" s="136" t="s">
        <v>46</v>
      </c>
      <c r="D188" s="136" t="s">
        <v>400</v>
      </c>
      <c r="E188" s="136" t="s">
        <v>104</v>
      </c>
      <c r="F188" s="136">
        <v>2</v>
      </c>
      <c r="G188" s="136"/>
      <c r="H188" s="154" t="s">
        <v>401</v>
      </c>
      <c r="I188" s="136"/>
      <c r="J188" s="136"/>
      <c r="K188" s="154"/>
    </row>
    <row r="189" spans="2:11" ht="15" customHeight="1">
      <c r="B189" s="153" t="s">
        <v>28</v>
      </c>
      <c r="C189" s="136" t="s">
        <v>46</v>
      </c>
      <c r="D189" s="136" t="s">
        <v>402</v>
      </c>
      <c r="E189" s="136" t="s">
        <v>116</v>
      </c>
      <c r="F189" s="136">
        <v>18</v>
      </c>
      <c r="G189" s="136"/>
      <c r="H189" s="154" t="s">
        <v>403</v>
      </c>
      <c r="I189" s="136"/>
      <c r="J189" s="136"/>
      <c r="K189" s="154"/>
    </row>
    <row r="190" spans="2:11" ht="15" customHeight="1">
      <c r="B190" s="153" t="s">
        <v>28</v>
      </c>
      <c r="C190" s="136" t="s">
        <v>46</v>
      </c>
      <c r="D190" s="136" t="s">
        <v>90</v>
      </c>
      <c r="E190" s="136" t="s">
        <v>91</v>
      </c>
      <c r="F190" s="153" t="s">
        <v>41</v>
      </c>
      <c r="G190" s="136"/>
      <c r="H190" s="154" t="s">
        <v>404</v>
      </c>
      <c r="I190" s="136"/>
      <c r="J190" s="136"/>
      <c r="K190" s="154"/>
    </row>
    <row r="191" spans="2:11" ht="15" customHeight="1">
      <c r="B191" s="153" t="s">
        <v>28</v>
      </c>
      <c r="C191" s="136" t="s">
        <v>46</v>
      </c>
      <c r="D191" s="136" t="s">
        <v>405</v>
      </c>
      <c r="E191" s="136" t="s">
        <v>184</v>
      </c>
      <c r="F191" s="153" t="s">
        <v>41</v>
      </c>
      <c r="G191" s="136"/>
      <c r="H191" s="154" t="s">
        <v>406</v>
      </c>
      <c r="I191" s="136"/>
      <c r="J191" s="136"/>
      <c r="K191" s="154"/>
    </row>
    <row r="192" spans="2:11" ht="15" customHeight="1">
      <c r="B192" s="153" t="s">
        <v>28</v>
      </c>
      <c r="C192" s="136" t="s">
        <v>46</v>
      </c>
      <c r="D192" s="136" t="s">
        <v>407</v>
      </c>
      <c r="E192" s="136" t="s">
        <v>116</v>
      </c>
      <c r="F192" s="153">
        <v>18</v>
      </c>
      <c r="G192" s="136"/>
      <c r="H192" s="154" t="s">
        <v>408</v>
      </c>
      <c r="I192" s="136"/>
      <c r="J192" s="136"/>
      <c r="K192" s="154"/>
    </row>
    <row r="193" spans="2:11" ht="15" customHeight="1">
      <c r="B193" s="153" t="s">
        <v>28</v>
      </c>
      <c r="C193" s="136" t="s">
        <v>46</v>
      </c>
      <c r="D193" s="136" t="s">
        <v>409</v>
      </c>
      <c r="E193" s="136" t="s">
        <v>116</v>
      </c>
      <c r="F193" s="136">
        <v>18</v>
      </c>
      <c r="G193" s="136"/>
      <c r="H193" s="154" t="s">
        <v>410</v>
      </c>
      <c r="I193" s="136"/>
      <c r="J193" s="136"/>
      <c r="K193" s="154"/>
    </row>
    <row r="194" spans="2:11" ht="15" customHeight="1">
      <c r="B194" s="153" t="s">
        <v>28</v>
      </c>
      <c r="C194" s="136" t="s">
        <v>46</v>
      </c>
      <c r="D194" s="136" t="s">
        <v>411</v>
      </c>
      <c r="E194" s="136" t="s">
        <v>116</v>
      </c>
      <c r="F194" s="136">
        <v>18</v>
      </c>
      <c r="G194" s="136"/>
      <c r="H194" s="154" t="s">
        <v>412</v>
      </c>
      <c r="I194" s="136"/>
      <c r="J194" s="136"/>
      <c r="K194" s="154"/>
    </row>
    <row r="195" spans="2:11" ht="15" customHeight="1">
      <c r="B195" s="153" t="s">
        <v>28</v>
      </c>
      <c r="C195" s="136" t="s">
        <v>46</v>
      </c>
      <c r="D195" s="136" t="s">
        <v>413</v>
      </c>
      <c r="E195" s="136" t="s">
        <v>414</v>
      </c>
      <c r="F195" s="153" t="s">
        <v>41</v>
      </c>
      <c r="G195" s="136"/>
      <c r="H195" s="154" t="s">
        <v>415</v>
      </c>
      <c r="I195" s="136"/>
      <c r="J195" s="136"/>
      <c r="K195" s="154"/>
    </row>
    <row r="196" spans="2:11" ht="15" customHeight="1">
      <c r="B196" s="153" t="s">
        <v>28</v>
      </c>
      <c r="C196" s="136" t="s">
        <v>46</v>
      </c>
      <c r="D196" s="136" t="s">
        <v>416</v>
      </c>
      <c r="E196" s="136" t="s">
        <v>414</v>
      </c>
      <c r="F196" s="153" t="s">
        <v>41</v>
      </c>
      <c r="G196" s="136"/>
      <c r="H196" s="154" t="s">
        <v>417</v>
      </c>
      <c r="I196" s="136"/>
      <c r="J196" s="136"/>
      <c r="K196" s="154"/>
    </row>
    <row r="197" spans="2:11" ht="15" customHeight="1">
      <c r="B197" s="153" t="s">
        <v>28</v>
      </c>
      <c r="C197" s="136" t="s">
        <v>46</v>
      </c>
      <c r="D197" s="136" t="s">
        <v>418</v>
      </c>
      <c r="E197" s="136" t="s">
        <v>295</v>
      </c>
      <c r="F197" s="153" t="s">
        <v>41</v>
      </c>
      <c r="G197" s="136"/>
      <c r="H197" s="154" t="s">
        <v>419</v>
      </c>
      <c r="I197" s="136"/>
      <c r="J197" s="136"/>
      <c r="K197" s="154"/>
    </row>
    <row r="198" spans="2:11" ht="15" customHeight="1">
      <c r="B198" s="153" t="s">
        <v>28</v>
      </c>
      <c r="C198" s="136" t="s">
        <v>46</v>
      </c>
      <c r="D198" s="136" t="s">
        <v>420</v>
      </c>
      <c r="E198" s="136" t="s">
        <v>94</v>
      </c>
      <c r="F198" s="153" t="s">
        <v>41</v>
      </c>
      <c r="G198" s="136"/>
      <c r="H198" s="154"/>
      <c r="I198" s="136"/>
      <c r="J198" s="136"/>
      <c r="K198" s="154"/>
    </row>
    <row r="199" spans="2:11" ht="15" customHeight="1">
      <c r="B199" s="153" t="s">
        <v>28</v>
      </c>
      <c r="C199" s="136" t="s">
        <v>46</v>
      </c>
      <c r="D199" s="136" t="s">
        <v>421</v>
      </c>
      <c r="E199" s="136" t="s">
        <v>81</v>
      </c>
      <c r="F199" s="153" t="s">
        <v>41</v>
      </c>
      <c r="G199" s="136"/>
      <c r="H199" s="154"/>
      <c r="I199" s="136"/>
      <c r="J199" s="136"/>
      <c r="K199" s="154"/>
    </row>
    <row r="200" spans="2:11" ht="15" customHeight="1">
      <c r="B200" s="153" t="s">
        <v>28</v>
      </c>
      <c r="C200" s="136" t="s">
        <v>46</v>
      </c>
      <c r="D200" s="136" t="s">
        <v>422</v>
      </c>
      <c r="E200" s="136" t="s">
        <v>88</v>
      </c>
      <c r="F200" s="153" t="s">
        <v>41</v>
      </c>
      <c r="G200" s="136"/>
      <c r="H200" s="154"/>
      <c r="I200" s="136"/>
      <c r="J200" s="136"/>
      <c r="K200" s="154"/>
    </row>
    <row r="201" spans="2:11" ht="15" customHeight="1">
      <c r="B201" s="153" t="s">
        <v>28</v>
      </c>
      <c r="C201" s="136" t="s">
        <v>46</v>
      </c>
      <c r="D201" s="136" t="s">
        <v>423</v>
      </c>
      <c r="E201" s="136" t="s">
        <v>424</v>
      </c>
      <c r="F201" s="153" t="s">
        <v>41</v>
      </c>
      <c r="G201" s="136"/>
      <c r="H201" s="154"/>
      <c r="I201" s="136"/>
      <c r="J201" s="136"/>
      <c r="K201" s="154"/>
    </row>
    <row r="202" spans="2:11" ht="15" customHeight="1">
      <c r="B202" s="153" t="s">
        <v>28</v>
      </c>
      <c r="C202" s="136" t="s">
        <v>46</v>
      </c>
      <c r="D202" s="136" t="s">
        <v>425</v>
      </c>
      <c r="E202" s="136" t="s">
        <v>104</v>
      </c>
      <c r="F202" s="136">
        <v>3</v>
      </c>
      <c r="G202" s="136"/>
      <c r="H202" s="154"/>
      <c r="I202" s="136"/>
      <c r="J202" s="136"/>
      <c r="K202" s="154"/>
    </row>
    <row r="203" spans="2:11" ht="15" customHeight="1">
      <c r="B203" s="153" t="s">
        <v>28</v>
      </c>
      <c r="C203" s="136" t="s">
        <v>48</v>
      </c>
      <c r="D203" s="136" t="s">
        <v>426</v>
      </c>
      <c r="E203" s="136" t="s">
        <v>81</v>
      </c>
      <c r="F203" s="153" t="s">
        <v>41</v>
      </c>
      <c r="G203" s="136"/>
      <c r="H203" s="154" t="s">
        <v>427</v>
      </c>
      <c r="I203" s="136"/>
      <c r="J203" s="136"/>
      <c r="K203" s="154"/>
    </row>
    <row r="204" spans="2:11" ht="15" customHeight="1">
      <c r="B204" s="153" t="s">
        <v>28</v>
      </c>
      <c r="C204" s="136" t="s">
        <v>48</v>
      </c>
      <c r="D204" s="136" t="s">
        <v>428</v>
      </c>
      <c r="E204" s="136" t="s">
        <v>81</v>
      </c>
      <c r="F204" s="153" t="s">
        <v>41</v>
      </c>
      <c r="G204" s="136"/>
      <c r="H204" s="154" t="s">
        <v>267</v>
      </c>
      <c r="I204" s="136"/>
      <c r="J204" s="136"/>
      <c r="K204" s="154"/>
    </row>
    <row r="205" spans="2:11" ht="15" customHeight="1">
      <c r="B205" s="153" t="s">
        <v>28</v>
      </c>
      <c r="C205" s="136" t="s">
        <v>48</v>
      </c>
      <c r="D205" s="136" t="s">
        <v>429</v>
      </c>
      <c r="E205" s="136" t="s">
        <v>85</v>
      </c>
      <c r="F205" s="153" t="s">
        <v>41</v>
      </c>
      <c r="G205" s="136"/>
      <c r="H205" s="154" t="s">
        <v>161</v>
      </c>
      <c r="I205" s="136"/>
      <c r="J205" s="136"/>
      <c r="K205" s="154"/>
    </row>
    <row r="206" spans="2:11" ht="15" customHeight="1">
      <c r="B206" s="153" t="s">
        <v>28</v>
      </c>
      <c r="C206" s="136" t="s">
        <v>48</v>
      </c>
      <c r="D206" s="136" t="s">
        <v>430</v>
      </c>
      <c r="E206" s="136" t="s">
        <v>85</v>
      </c>
      <c r="F206" s="153" t="s">
        <v>41</v>
      </c>
      <c r="G206" s="136"/>
      <c r="H206" s="154" t="s">
        <v>431</v>
      </c>
      <c r="I206" s="136"/>
      <c r="J206" s="136"/>
      <c r="K206" s="154"/>
    </row>
    <row r="207" spans="2:11" ht="15" customHeight="1">
      <c r="B207" s="153" t="s">
        <v>28</v>
      </c>
      <c r="C207" s="136" t="s">
        <v>48</v>
      </c>
      <c r="D207" s="136" t="s">
        <v>432</v>
      </c>
      <c r="E207" s="136" t="s">
        <v>165</v>
      </c>
      <c r="F207" s="153" t="s">
        <v>41</v>
      </c>
      <c r="G207" s="136"/>
      <c r="H207" s="154" t="s">
        <v>382</v>
      </c>
      <c r="I207" s="136"/>
      <c r="J207" s="136"/>
      <c r="K207" s="154"/>
    </row>
    <row r="208" spans="2:11" ht="15" customHeight="1">
      <c r="B208" s="153" t="s">
        <v>28</v>
      </c>
      <c r="C208" s="136" t="s">
        <v>48</v>
      </c>
      <c r="D208" s="136" t="s">
        <v>433</v>
      </c>
      <c r="E208" s="136" t="s">
        <v>88</v>
      </c>
      <c r="F208" s="153" t="s">
        <v>41</v>
      </c>
      <c r="G208" s="136"/>
      <c r="H208" s="154" t="s">
        <v>434</v>
      </c>
      <c r="I208" s="136"/>
      <c r="J208" s="136"/>
      <c r="K208" s="154"/>
    </row>
    <row r="209" spans="2:11" ht="15" customHeight="1">
      <c r="B209" s="153" t="s">
        <v>28</v>
      </c>
      <c r="C209" s="136" t="s">
        <v>48</v>
      </c>
      <c r="D209" s="136" t="s">
        <v>435</v>
      </c>
      <c r="E209" s="136" t="s">
        <v>295</v>
      </c>
      <c r="F209" s="153" t="s">
        <v>41</v>
      </c>
      <c r="G209" s="136"/>
      <c r="H209" s="154" t="s">
        <v>436</v>
      </c>
      <c r="I209" s="136"/>
      <c r="J209" s="136"/>
      <c r="K209" s="154"/>
    </row>
    <row r="210" spans="2:11" ht="15" customHeight="1">
      <c r="B210" s="153" t="s">
        <v>28</v>
      </c>
      <c r="C210" s="136" t="s">
        <v>48</v>
      </c>
      <c r="D210" s="136" t="s">
        <v>437</v>
      </c>
      <c r="E210" s="136" t="s">
        <v>104</v>
      </c>
      <c r="F210" s="136">
        <v>2</v>
      </c>
      <c r="G210" s="136"/>
      <c r="H210" s="154" t="s">
        <v>438</v>
      </c>
      <c r="I210" s="136"/>
      <c r="J210" s="136"/>
      <c r="K210" s="154"/>
    </row>
    <row r="211" spans="2:11" ht="15" customHeight="1">
      <c r="B211" s="153" t="s">
        <v>28</v>
      </c>
      <c r="C211" s="136" t="s">
        <v>48</v>
      </c>
      <c r="D211" s="136" t="s">
        <v>439</v>
      </c>
      <c r="E211" s="136" t="s">
        <v>104</v>
      </c>
      <c r="F211" s="136">
        <v>2</v>
      </c>
      <c r="G211" s="136"/>
      <c r="H211" s="154" t="s">
        <v>440</v>
      </c>
      <c r="I211" s="136"/>
      <c r="J211" s="136"/>
      <c r="K211" s="154"/>
    </row>
    <row r="212" spans="2:11" ht="15" customHeight="1">
      <c r="B212" s="153" t="s">
        <v>28</v>
      </c>
      <c r="C212" s="136" t="s">
        <v>48</v>
      </c>
      <c r="D212" s="136" t="s">
        <v>441</v>
      </c>
      <c r="E212" s="136" t="s">
        <v>104</v>
      </c>
      <c r="F212" s="153">
        <v>2</v>
      </c>
      <c r="G212" s="136"/>
      <c r="H212" s="154" t="s">
        <v>442</v>
      </c>
      <c r="I212" s="136"/>
      <c r="J212" s="136"/>
      <c r="K212" s="154"/>
    </row>
    <row r="213" spans="2:11" ht="15" customHeight="1">
      <c r="B213" s="153" t="s">
        <v>28</v>
      </c>
      <c r="C213" s="136" t="s">
        <v>48</v>
      </c>
      <c r="D213" s="136" t="s">
        <v>443</v>
      </c>
      <c r="E213" s="136" t="s">
        <v>104</v>
      </c>
      <c r="F213" s="153">
        <v>2</v>
      </c>
      <c r="G213" s="136"/>
      <c r="H213" s="154" t="s">
        <v>444</v>
      </c>
      <c r="I213" s="136"/>
      <c r="J213" s="136"/>
      <c r="K213" s="154"/>
    </row>
    <row r="214" spans="2:11" ht="15" customHeight="1">
      <c r="B214" s="153" t="s">
        <v>28</v>
      </c>
      <c r="C214" s="136" t="s">
        <v>48</v>
      </c>
      <c r="D214" s="136" t="s">
        <v>445</v>
      </c>
      <c r="E214" s="136" t="s">
        <v>104</v>
      </c>
      <c r="F214" s="153">
        <v>2</v>
      </c>
      <c r="G214" s="136"/>
      <c r="H214" s="154" t="s">
        <v>446</v>
      </c>
      <c r="I214" s="136"/>
      <c r="J214" s="136"/>
      <c r="K214" s="154"/>
    </row>
    <row r="215" spans="2:11" ht="15" customHeight="1">
      <c r="B215" s="153" t="s">
        <v>28</v>
      </c>
      <c r="C215" s="136" t="s">
        <v>48</v>
      </c>
      <c r="D215" s="136" t="s">
        <v>447</v>
      </c>
      <c r="E215" s="136" t="s">
        <v>104</v>
      </c>
      <c r="F215" s="153">
        <v>2</v>
      </c>
      <c r="G215" s="136"/>
      <c r="H215" s="154" t="s">
        <v>448</v>
      </c>
      <c r="I215" s="136"/>
      <c r="J215" s="136"/>
      <c r="K215" s="154"/>
    </row>
    <row r="216" spans="2:11" ht="15" customHeight="1">
      <c r="B216" s="153" t="s">
        <v>28</v>
      </c>
      <c r="C216" s="136" t="s">
        <v>48</v>
      </c>
      <c r="D216" s="136" t="s">
        <v>449</v>
      </c>
      <c r="E216" s="136" t="s">
        <v>104</v>
      </c>
      <c r="F216" s="153">
        <v>3</v>
      </c>
      <c r="G216" s="136"/>
      <c r="H216" s="154" t="s">
        <v>450</v>
      </c>
      <c r="I216" s="136"/>
      <c r="J216" s="136"/>
      <c r="K216" s="154"/>
    </row>
    <row r="217" spans="2:11" ht="15" customHeight="1">
      <c r="B217" s="153" t="s">
        <v>28</v>
      </c>
      <c r="C217" s="136" t="s">
        <v>48</v>
      </c>
      <c r="D217" s="136" t="s">
        <v>451</v>
      </c>
      <c r="E217" s="136" t="s">
        <v>201</v>
      </c>
      <c r="F217" s="153">
        <v>0</v>
      </c>
      <c r="G217" s="136"/>
      <c r="H217" s="154" t="s">
        <v>452</v>
      </c>
      <c r="I217" s="136"/>
      <c r="J217" s="136"/>
      <c r="K217" s="154"/>
    </row>
    <row r="218" spans="2:11" ht="15" customHeight="1">
      <c r="B218" s="153" t="s">
        <v>28</v>
      </c>
      <c r="C218" s="136" t="s">
        <v>48</v>
      </c>
      <c r="D218" s="136" t="s">
        <v>453</v>
      </c>
      <c r="E218" s="136" t="s">
        <v>94</v>
      </c>
      <c r="F218" s="153" t="s">
        <v>41</v>
      </c>
      <c r="G218" s="136"/>
      <c r="H218" s="154" t="s">
        <v>454</v>
      </c>
      <c r="I218" s="136"/>
      <c r="J218" s="136"/>
      <c r="K218" s="154"/>
    </row>
    <row r="219" spans="2:11" ht="15" customHeight="1">
      <c r="B219" s="153" t="s">
        <v>28</v>
      </c>
      <c r="C219" s="136" t="s">
        <v>48</v>
      </c>
      <c r="D219" s="136" t="s">
        <v>455</v>
      </c>
      <c r="E219" s="136" t="s">
        <v>94</v>
      </c>
      <c r="F219" s="153" t="s">
        <v>41</v>
      </c>
      <c r="G219" s="136"/>
      <c r="H219" s="154" t="s">
        <v>456</v>
      </c>
      <c r="I219" s="136"/>
      <c r="J219" s="136"/>
      <c r="K219" s="154"/>
    </row>
    <row r="220" spans="2:11" ht="15" customHeight="1">
      <c r="B220" s="153" t="s">
        <v>28</v>
      </c>
      <c r="C220" s="136" t="s">
        <v>48</v>
      </c>
      <c r="D220" s="136" t="s">
        <v>457</v>
      </c>
      <c r="E220" s="136" t="s">
        <v>104</v>
      </c>
      <c r="F220" s="153">
        <v>3</v>
      </c>
      <c r="G220" s="136"/>
      <c r="H220" s="154" t="s">
        <v>458</v>
      </c>
      <c r="I220" s="136"/>
      <c r="J220" s="136"/>
      <c r="K220" s="154"/>
    </row>
    <row r="221" spans="2:11" ht="15" customHeight="1">
      <c r="B221" s="153" t="s">
        <v>28</v>
      </c>
      <c r="C221" s="136" t="s">
        <v>48</v>
      </c>
      <c r="D221" s="136" t="s">
        <v>459</v>
      </c>
      <c r="E221" s="136" t="s">
        <v>104</v>
      </c>
      <c r="F221" s="153">
        <v>3</v>
      </c>
      <c r="G221" s="136"/>
      <c r="H221" s="154" t="s">
        <v>460</v>
      </c>
      <c r="I221" s="136"/>
      <c r="J221" s="136"/>
      <c r="K221" s="154"/>
    </row>
    <row r="222" spans="2:11" ht="15" customHeight="1">
      <c r="B222" s="153" t="s">
        <v>28</v>
      </c>
      <c r="C222" s="136" t="s">
        <v>48</v>
      </c>
      <c r="D222" s="136" t="s">
        <v>461</v>
      </c>
      <c r="E222" s="136" t="s">
        <v>104</v>
      </c>
      <c r="F222" s="153">
        <v>30</v>
      </c>
      <c r="G222" s="136"/>
      <c r="H222" s="154" t="s">
        <v>462</v>
      </c>
      <c r="I222" s="136"/>
      <c r="J222" s="136"/>
      <c r="K222" s="154"/>
    </row>
    <row r="223" spans="2:11" ht="15" customHeight="1">
      <c r="B223" s="153" t="s">
        <v>28</v>
      </c>
      <c r="C223" s="136" t="s">
        <v>48</v>
      </c>
      <c r="D223" s="136" t="s">
        <v>463</v>
      </c>
      <c r="E223" s="136" t="s">
        <v>104</v>
      </c>
      <c r="F223" s="153">
        <v>30</v>
      </c>
      <c r="G223" s="136"/>
      <c r="H223" s="154" t="s">
        <v>462</v>
      </c>
      <c r="I223" s="136"/>
      <c r="J223" s="136"/>
      <c r="K223" s="154"/>
    </row>
    <row r="224" spans="2:11" ht="15" customHeight="1">
      <c r="B224" s="153" t="s">
        <v>28</v>
      </c>
      <c r="C224" s="136" t="s">
        <v>48</v>
      </c>
      <c r="D224" s="136" t="s">
        <v>464</v>
      </c>
      <c r="E224" s="136" t="s">
        <v>104</v>
      </c>
      <c r="F224" s="153">
        <v>2</v>
      </c>
      <c r="G224" s="136"/>
      <c r="H224" s="154" t="s">
        <v>465</v>
      </c>
      <c r="I224" s="136"/>
      <c r="J224" s="136"/>
      <c r="K224" s="154"/>
    </row>
    <row r="225" spans="2:11" ht="15" customHeight="1">
      <c r="B225" s="153" t="s">
        <v>28</v>
      </c>
      <c r="C225" s="136" t="s">
        <v>48</v>
      </c>
      <c r="D225" s="136" t="s">
        <v>262</v>
      </c>
      <c r="E225" s="136" t="s">
        <v>88</v>
      </c>
      <c r="F225" s="153" t="s">
        <v>41</v>
      </c>
      <c r="G225" s="136"/>
      <c r="H225" s="154" t="s">
        <v>150</v>
      </c>
      <c r="I225" s="136"/>
      <c r="J225" s="136"/>
      <c r="K225" s="154"/>
    </row>
    <row r="226" spans="2:11" ht="15" customHeight="1">
      <c r="B226" s="153" t="s">
        <v>28</v>
      </c>
      <c r="C226" s="136" t="s">
        <v>48</v>
      </c>
      <c r="D226" s="136" t="s">
        <v>466</v>
      </c>
      <c r="E226" s="136" t="s">
        <v>153</v>
      </c>
      <c r="F226" s="153" t="s">
        <v>41</v>
      </c>
      <c r="G226" s="136"/>
      <c r="H226" s="154" t="s">
        <v>265</v>
      </c>
      <c r="I226" s="136"/>
      <c r="J226" s="136"/>
      <c r="K226" s="154"/>
    </row>
    <row r="227" spans="2:11" ht="15" customHeight="1">
      <c r="B227" s="153" t="s">
        <v>28</v>
      </c>
      <c r="C227" s="136" t="s">
        <v>48</v>
      </c>
      <c r="D227" s="136" t="s">
        <v>467</v>
      </c>
      <c r="E227" s="136" t="s">
        <v>81</v>
      </c>
      <c r="F227" s="153" t="s">
        <v>41</v>
      </c>
      <c r="G227" s="136"/>
      <c r="H227" s="154" t="s">
        <v>468</v>
      </c>
      <c r="I227" s="136"/>
      <c r="J227" s="136"/>
      <c r="K227" s="154"/>
    </row>
    <row r="228" spans="2:11" ht="15" customHeight="1">
      <c r="B228" s="153" t="s">
        <v>28</v>
      </c>
      <c r="C228" s="136" t="s">
        <v>48</v>
      </c>
      <c r="D228" s="136" t="s">
        <v>469</v>
      </c>
      <c r="E228" s="136" t="s">
        <v>153</v>
      </c>
      <c r="F228" s="153" t="s">
        <v>41</v>
      </c>
      <c r="G228" s="136"/>
      <c r="H228" s="154" t="s">
        <v>470</v>
      </c>
      <c r="I228" s="136"/>
      <c r="J228" s="136"/>
      <c r="K228" s="154"/>
    </row>
    <row r="229" spans="2:11" ht="15" customHeight="1">
      <c r="B229" s="153" t="s">
        <v>28</v>
      </c>
      <c r="C229" s="136" t="s">
        <v>48</v>
      </c>
      <c r="D229" s="136" t="s">
        <v>75</v>
      </c>
      <c r="E229" s="136" t="s">
        <v>76</v>
      </c>
      <c r="F229" s="153" t="s">
        <v>41</v>
      </c>
      <c r="G229" s="136"/>
      <c r="H229" s="154" t="s">
        <v>471</v>
      </c>
      <c r="I229" s="136"/>
      <c r="J229" s="136"/>
      <c r="K229" s="154"/>
    </row>
    <row r="230" spans="2:11" ht="15" customHeight="1">
      <c r="B230" s="153" t="s">
        <v>28</v>
      </c>
      <c r="C230" s="136" t="s">
        <v>48</v>
      </c>
      <c r="D230" s="136" t="s">
        <v>472</v>
      </c>
      <c r="E230" s="136" t="s">
        <v>88</v>
      </c>
      <c r="F230" s="153" t="s">
        <v>41</v>
      </c>
      <c r="G230" s="136"/>
      <c r="H230" s="154"/>
      <c r="I230" s="136"/>
      <c r="J230" s="136"/>
      <c r="K230" s="154"/>
    </row>
    <row r="231" spans="2:11" ht="15" customHeight="1">
      <c r="B231" s="153" t="s">
        <v>28</v>
      </c>
      <c r="C231" s="136" t="s">
        <v>48</v>
      </c>
      <c r="D231" s="136" t="s">
        <v>473</v>
      </c>
      <c r="E231" s="136" t="s">
        <v>372</v>
      </c>
      <c r="F231" s="153" t="s">
        <v>41</v>
      </c>
      <c r="G231" s="136"/>
      <c r="H231" s="154"/>
      <c r="I231" s="136"/>
      <c r="J231" s="136"/>
      <c r="K231" s="154"/>
    </row>
    <row r="232" spans="2:11" ht="15" customHeight="1">
      <c r="B232" s="153" t="s">
        <v>28</v>
      </c>
      <c r="C232" s="136" t="s">
        <v>48</v>
      </c>
      <c r="D232" s="136" t="s">
        <v>148</v>
      </c>
      <c r="E232" s="136" t="s">
        <v>76</v>
      </c>
      <c r="F232" s="153" t="s">
        <v>41</v>
      </c>
      <c r="G232" s="136"/>
      <c r="H232" s="154"/>
      <c r="I232" s="136"/>
      <c r="J232" s="136"/>
      <c r="K232" s="154"/>
    </row>
    <row r="233" spans="2:11" ht="15" customHeight="1">
      <c r="B233" s="153" t="s">
        <v>28</v>
      </c>
      <c r="C233" s="136" t="s">
        <v>50</v>
      </c>
      <c r="D233" s="136" t="s">
        <v>150</v>
      </c>
      <c r="E233" s="136" t="s">
        <v>88</v>
      </c>
      <c r="F233" s="153" t="s">
        <v>41</v>
      </c>
      <c r="G233" s="136"/>
      <c r="H233" s="154"/>
      <c r="I233" s="136"/>
      <c r="J233" s="136"/>
      <c r="K233" s="154"/>
    </row>
    <row r="234" spans="2:11" ht="15" customHeight="1">
      <c r="B234" s="153" t="s">
        <v>28</v>
      </c>
      <c r="C234" s="136" t="s">
        <v>50</v>
      </c>
      <c r="D234" s="136" t="s">
        <v>152</v>
      </c>
      <c r="E234" s="136" t="s">
        <v>153</v>
      </c>
      <c r="F234" s="153" t="s">
        <v>41</v>
      </c>
      <c r="G234" s="136"/>
      <c r="H234" s="154"/>
      <c r="I234" s="136"/>
      <c r="J234" s="136"/>
      <c r="K234" s="154"/>
    </row>
    <row r="235" spans="2:11" ht="15" customHeight="1">
      <c r="B235" s="153" t="s">
        <v>28</v>
      </c>
      <c r="C235" s="136" t="s">
        <v>50</v>
      </c>
      <c r="D235" s="136" t="s">
        <v>80</v>
      </c>
      <c r="E235" s="136" t="s">
        <v>81</v>
      </c>
      <c r="F235" s="153" t="s">
        <v>41</v>
      </c>
      <c r="G235" s="136"/>
      <c r="H235" s="154"/>
      <c r="I235" s="136"/>
      <c r="J235" s="136"/>
      <c r="K235" s="154"/>
    </row>
    <row r="236" spans="2:11" ht="15" customHeight="1">
      <c r="B236" s="153" t="s">
        <v>28</v>
      </c>
      <c r="C236" s="136" t="s">
        <v>50</v>
      </c>
      <c r="D236" s="136" t="s">
        <v>156</v>
      </c>
      <c r="E236" s="136" t="s">
        <v>81</v>
      </c>
      <c r="F236" s="153" t="s">
        <v>41</v>
      </c>
      <c r="G236" s="136"/>
      <c r="H236" s="154"/>
      <c r="I236" s="136"/>
      <c r="J236" s="136"/>
      <c r="K236" s="154"/>
    </row>
    <row r="237" spans="2:11" ht="15" customHeight="1">
      <c r="B237" s="153" t="s">
        <v>28</v>
      </c>
      <c r="C237" s="136" t="s">
        <v>50</v>
      </c>
      <c r="D237" s="136" t="s">
        <v>158</v>
      </c>
      <c r="E237" s="136" t="s">
        <v>85</v>
      </c>
      <c r="F237" s="153" t="s">
        <v>41</v>
      </c>
      <c r="G237" s="136"/>
      <c r="H237" s="154"/>
      <c r="I237" s="136"/>
      <c r="J237" s="136"/>
      <c r="K237" s="154"/>
    </row>
    <row r="238" spans="2:11" ht="15" customHeight="1">
      <c r="B238" s="153" t="s">
        <v>28</v>
      </c>
      <c r="C238" s="136" t="s">
        <v>50</v>
      </c>
      <c r="D238" s="136" t="s">
        <v>160</v>
      </c>
      <c r="E238" s="136" t="s">
        <v>85</v>
      </c>
      <c r="F238" s="153" t="s">
        <v>41</v>
      </c>
      <c r="G238" s="136"/>
      <c r="H238" s="154"/>
      <c r="I238" s="136"/>
      <c r="J238" s="136"/>
      <c r="K238" s="154"/>
    </row>
    <row r="239" spans="2:11" ht="15" customHeight="1">
      <c r="B239" s="153" t="s">
        <v>28</v>
      </c>
      <c r="C239" s="136" t="s">
        <v>50</v>
      </c>
      <c r="D239" s="136" t="s">
        <v>474</v>
      </c>
      <c r="E239" s="136" t="s">
        <v>91</v>
      </c>
      <c r="F239" s="153" t="s">
        <v>41</v>
      </c>
      <c r="G239" s="136"/>
      <c r="H239" s="154"/>
      <c r="I239" s="136"/>
      <c r="J239" s="136"/>
      <c r="K239" s="154"/>
    </row>
    <row r="240" spans="2:11" ht="15" customHeight="1">
      <c r="B240" s="153" t="s">
        <v>28</v>
      </c>
      <c r="C240" s="136" t="s">
        <v>50</v>
      </c>
      <c r="D240" s="136" t="s">
        <v>475</v>
      </c>
      <c r="E240" s="136" t="s">
        <v>98</v>
      </c>
      <c r="F240" s="153" t="s">
        <v>41</v>
      </c>
      <c r="G240" s="136"/>
      <c r="H240" s="154"/>
      <c r="I240" s="136"/>
      <c r="J240" s="136"/>
      <c r="K240" s="154"/>
    </row>
    <row r="241" spans="2:11" ht="15" customHeight="1">
      <c r="B241" s="153" t="s">
        <v>28</v>
      </c>
      <c r="C241" s="136" t="s">
        <v>50</v>
      </c>
      <c r="D241" s="136" t="s">
        <v>476</v>
      </c>
      <c r="E241" s="136" t="s">
        <v>153</v>
      </c>
      <c r="F241" s="153" t="s">
        <v>41</v>
      </c>
      <c r="G241" s="136"/>
      <c r="H241" s="154"/>
      <c r="I241" s="136"/>
      <c r="J241" s="136"/>
      <c r="K241" s="154"/>
    </row>
    <row r="242" spans="2:11" ht="15" customHeight="1">
      <c r="B242" s="153" t="s">
        <v>28</v>
      </c>
      <c r="C242" s="136" t="s">
        <v>50</v>
      </c>
      <c r="D242" s="136" t="s">
        <v>477</v>
      </c>
      <c r="E242" s="136" t="s">
        <v>98</v>
      </c>
      <c r="F242" s="153" t="s">
        <v>41</v>
      </c>
      <c r="G242" s="136"/>
      <c r="H242" s="154"/>
      <c r="I242" s="136"/>
      <c r="J242" s="136"/>
      <c r="K242" s="154"/>
    </row>
    <row r="243" spans="2:11" ht="15" customHeight="1">
      <c r="B243" s="153" t="s">
        <v>28</v>
      </c>
      <c r="C243" s="136" t="s">
        <v>50</v>
      </c>
      <c r="D243" s="136" t="s">
        <v>478</v>
      </c>
      <c r="E243" s="136" t="s">
        <v>94</v>
      </c>
      <c r="F243" s="153" t="s">
        <v>41</v>
      </c>
      <c r="G243" s="136"/>
      <c r="H243" s="154"/>
      <c r="I243" s="136"/>
      <c r="J243" s="136"/>
      <c r="K243" s="154"/>
    </row>
    <row r="244" spans="2:11" ht="15" customHeight="1">
      <c r="B244" s="153" t="s">
        <v>28</v>
      </c>
      <c r="C244" s="136" t="s">
        <v>50</v>
      </c>
      <c r="D244" s="136" t="s">
        <v>479</v>
      </c>
      <c r="E244" s="136" t="s">
        <v>94</v>
      </c>
      <c r="F244" s="153" t="s">
        <v>41</v>
      </c>
      <c r="G244" s="136"/>
      <c r="H244" s="154"/>
      <c r="I244" s="136"/>
      <c r="J244" s="136"/>
      <c r="K244" s="154"/>
    </row>
    <row r="245" spans="2:11" ht="15" customHeight="1">
      <c r="B245" s="153" t="s">
        <v>28</v>
      </c>
      <c r="C245" s="136" t="s">
        <v>50</v>
      </c>
      <c r="D245" s="136" t="s">
        <v>480</v>
      </c>
      <c r="E245" s="136" t="s">
        <v>81</v>
      </c>
      <c r="F245" s="153" t="s">
        <v>41</v>
      </c>
      <c r="G245" s="136"/>
      <c r="H245" s="154"/>
      <c r="I245" s="136"/>
      <c r="J245" s="136"/>
      <c r="K245" s="154"/>
    </row>
    <row r="246" spans="2:11" ht="15" customHeight="1">
      <c r="B246" s="153" t="s">
        <v>28</v>
      </c>
      <c r="C246" s="136" t="s">
        <v>50</v>
      </c>
      <c r="D246" s="136" t="s">
        <v>481</v>
      </c>
      <c r="E246" s="136" t="s">
        <v>104</v>
      </c>
      <c r="F246" s="153">
        <v>4</v>
      </c>
      <c r="G246" s="136"/>
      <c r="H246" s="154"/>
      <c r="I246" s="136"/>
      <c r="J246" s="136"/>
      <c r="K246" s="154"/>
    </row>
    <row r="247" spans="2:11" ht="15" customHeight="1">
      <c r="B247" s="153" t="s">
        <v>28</v>
      </c>
      <c r="C247" s="136" t="s">
        <v>50</v>
      </c>
      <c r="D247" s="136" t="s">
        <v>482</v>
      </c>
      <c r="E247" s="136" t="s">
        <v>104</v>
      </c>
      <c r="F247" s="153">
        <v>4</v>
      </c>
      <c r="G247" s="136"/>
      <c r="H247" s="154"/>
      <c r="I247" s="136"/>
      <c r="J247" s="136"/>
      <c r="K247" s="154"/>
    </row>
    <row r="248" spans="2:11" ht="15" customHeight="1">
      <c r="B248" s="153" t="s">
        <v>28</v>
      </c>
      <c r="C248" s="136" t="s">
        <v>50</v>
      </c>
      <c r="D248" s="136" t="s">
        <v>483</v>
      </c>
      <c r="E248" s="136" t="s">
        <v>104</v>
      </c>
      <c r="F248" s="153">
        <v>4</v>
      </c>
      <c r="G248" s="136"/>
      <c r="H248" s="154"/>
      <c r="I248" s="136"/>
      <c r="J248" s="136"/>
      <c r="K248" s="154"/>
    </row>
    <row r="249" spans="2:11" ht="15" customHeight="1">
      <c r="B249" s="153" t="s">
        <v>28</v>
      </c>
      <c r="C249" s="136" t="s">
        <v>50</v>
      </c>
      <c r="D249" s="136" t="s">
        <v>484</v>
      </c>
      <c r="E249" s="136" t="s">
        <v>104</v>
      </c>
      <c r="F249" s="136">
        <v>2</v>
      </c>
      <c r="G249" s="136"/>
      <c r="H249" s="154"/>
      <c r="I249" s="136"/>
      <c r="J249" s="136"/>
      <c r="K249" s="154"/>
    </row>
    <row r="250" spans="2:11" ht="15" customHeight="1">
      <c r="B250" s="153" t="s">
        <v>28</v>
      </c>
      <c r="C250" s="136" t="s">
        <v>50</v>
      </c>
      <c r="D250" s="136" t="s">
        <v>485</v>
      </c>
      <c r="E250" s="136" t="s">
        <v>88</v>
      </c>
      <c r="F250" s="153" t="s">
        <v>41</v>
      </c>
      <c r="G250" s="136"/>
      <c r="H250" s="154"/>
      <c r="I250" s="136"/>
      <c r="J250" s="136"/>
      <c r="K250" s="154"/>
    </row>
    <row r="251" spans="2:11" ht="15" customHeight="1">
      <c r="B251" s="153" t="s">
        <v>28</v>
      </c>
      <c r="C251" s="136" t="s">
        <v>50</v>
      </c>
      <c r="D251" s="136" t="s">
        <v>486</v>
      </c>
      <c r="E251" s="136" t="s">
        <v>91</v>
      </c>
      <c r="F251" s="153" t="s">
        <v>41</v>
      </c>
      <c r="G251" s="136"/>
      <c r="H251" s="154"/>
      <c r="I251" s="136"/>
      <c r="J251" s="136"/>
      <c r="K251" s="154"/>
    </row>
    <row r="252" spans="2:11" ht="15" customHeight="1">
      <c r="B252" s="153" t="s">
        <v>28</v>
      </c>
      <c r="C252" s="136" t="s">
        <v>50</v>
      </c>
      <c r="D252" s="136" t="s">
        <v>487</v>
      </c>
      <c r="E252" s="136" t="s">
        <v>91</v>
      </c>
      <c r="F252" s="153" t="s">
        <v>41</v>
      </c>
      <c r="G252" s="136"/>
      <c r="H252" s="154"/>
      <c r="I252" s="136"/>
      <c r="J252" s="136"/>
      <c r="K252" s="154"/>
    </row>
    <row r="253" spans="2:11" ht="15" customHeight="1">
      <c r="B253" s="153" t="s">
        <v>28</v>
      </c>
      <c r="C253" s="136" t="s">
        <v>50</v>
      </c>
      <c r="D253" s="136" t="s">
        <v>169</v>
      </c>
      <c r="E253" s="136" t="s">
        <v>81</v>
      </c>
      <c r="F253" s="153" t="s">
        <v>41</v>
      </c>
      <c r="G253" s="136"/>
      <c r="H253" s="154"/>
      <c r="I253" s="136"/>
      <c r="J253" s="136"/>
      <c r="K253" s="154"/>
    </row>
    <row r="254" spans="2:11" ht="15" customHeight="1">
      <c r="B254" s="153" t="s">
        <v>28</v>
      </c>
      <c r="C254" s="136" t="s">
        <v>50</v>
      </c>
      <c r="D254" s="136" t="s">
        <v>488</v>
      </c>
      <c r="E254" s="136" t="s">
        <v>104</v>
      </c>
      <c r="F254" s="153">
        <v>4</v>
      </c>
      <c r="G254" s="136"/>
      <c r="H254" s="154"/>
      <c r="I254" s="136"/>
      <c r="J254" s="136"/>
      <c r="K254" s="154"/>
    </row>
    <row r="255" spans="2:11" ht="15" customHeight="1">
      <c r="B255" s="153" t="s">
        <v>28</v>
      </c>
      <c r="C255" s="136" t="s">
        <v>50</v>
      </c>
      <c r="D255" s="136" t="s">
        <v>489</v>
      </c>
      <c r="E255" s="136" t="s">
        <v>104</v>
      </c>
      <c r="F255" s="136">
        <v>4</v>
      </c>
      <c r="G255" s="136"/>
      <c r="H255" s="154"/>
      <c r="I255" s="136"/>
      <c r="J255" s="136"/>
      <c r="K255" s="154"/>
    </row>
    <row r="256" spans="2:11" ht="15" customHeight="1">
      <c r="B256" s="153" t="s">
        <v>28</v>
      </c>
      <c r="C256" s="136" t="s">
        <v>50</v>
      </c>
      <c r="D256" s="136" t="s">
        <v>490</v>
      </c>
      <c r="E256" s="136" t="s">
        <v>85</v>
      </c>
      <c r="F256" s="153" t="s">
        <v>41</v>
      </c>
      <c r="G256" s="136"/>
      <c r="H256" s="154"/>
      <c r="I256" s="136"/>
      <c r="J256" s="136"/>
      <c r="K256" s="154"/>
    </row>
    <row r="257" spans="2:11" ht="15" customHeight="1">
      <c r="B257" s="153" t="s">
        <v>28</v>
      </c>
      <c r="C257" s="136" t="s">
        <v>50</v>
      </c>
      <c r="D257" s="136" t="s">
        <v>491</v>
      </c>
      <c r="E257" s="136" t="s">
        <v>88</v>
      </c>
      <c r="F257" s="153" t="s">
        <v>41</v>
      </c>
      <c r="G257" s="136"/>
      <c r="H257" s="154"/>
      <c r="I257" s="136"/>
      <c r="J257" s="136"/>
      <c r="K257" s="154"/>
    </row>
    <row r="258" spans="2:11" ht="15" customHeight="1">
      <c r="B258" s="153" t="s">
        <v>28</v>
      </c>
      <c r="C258" s="136" t="s">
        <v>50</v>
      </c>
      <c r="D258" s="136" t="s">
        <v>196</v>
      </c>
      <c r="E258" s="136" t="s">
        <v>81</v>
      </c>
      <c r="F258" s="153" t="s">
        <v>41</v>
      </c>
      <c r="G258" s="136"/>
      <c r="H258" s="154"/>
      <c r="I258" s="136"/>
      <c r="J258" s="136"/>
      <c r="K258" s="154"/>
    </row>
    <row r="259" spans="2:11" ht="15" customHeight="1">
      <c r="B259" s="153" t="s">
        <v>28</v>
      </c>
      <c r="C259" s="136" t="s">
        <v>50</v>
      </c>
      <c r="D259" s="136" t="s">
        <v>492</v>
      </c>
      <c r="E259" s="136" t="s">
        <v>194</v>
      </c>
      <c r="F259" s="153" t="s">
        <v>41</v>
      </c>
      <c r="G259" s="136"/>
      <c r="H259" s="154"/>
      <c r="I259" s="136"/>
      <c r="J259" s="136"/>
      <c r="K259" s="154"/>
    </row>
    <row r="260" spans="2:11" ht="15" customHeight="1">
      <c r="B260" s="153" t="s">
        <v>28</v>
      </c>
      <c r="C260" s="136" t="s">
        <v>50</v>
      </c>
      <c r="D260" s="136" t="s">
        <v>493</v>
      </c>
      <c r="E260" s="136" t="s">
        <v>216</v>
      </c>
      <c r="F260" s="153" t="s">
        <v>41</v>
      </c>
      <c r="G260" s="136"/>
      <c r="H260" s="154"/>
      <c r="I260" s="136"/>
      <c r="J260" s="136"/>
      <c r="K260" s="154"/>
    </row>
    <row r="261" spans="2:11" ht="15" customHeight="1">
      <c r="B261" s="153" t="s">
        <v>28</v>
      </c>
      <c r="C261" s="136" t="s">
        <v>50</v>
      </c>
      <c r="D261" s="136" t="s">
        <v>494</v>
      </c>
      <c r="E261" s="136" t="s">
        <v>91</v>
      </c>
      <c r="F261" s="153" t="s">
        <v>41</v>
      </c>
      <c r="G261" s="136"/>
      <c r="H261" s="154"/>
      <c r="I261" s="136"/>
      <c r="J261" s="136"/>
      <c r="K261" s="154"/>
    </row>
    <row r="262" spans="2:11" ht="15" customHeight="1">
      <c r="B262" s="153" t="s">
        <v>28</v>
      </c>
      <c r="C262" s="136" t="s">
        <v>50</v>
      </c>
      <c r="D262" s="136" t="s">
        <v>495</v>
      </c>
      <c r="E262" s="136" t="s">
        <v>116</v>
      </c>
      <c r="F262" s="153" t="s">
        <v>41</v>
      </c>
      <c r="G262" s="136"/>
      <c r="H262" s="154"/>
      <c r="I262" s="136"/>
      <c r="J262" s="136"/>
      <c r="K262" s="154"/>
    </row>
    <row r="263" spans="2:11" ht="15" customHeight="1">
      <c r="B263" s="153" t="s">
        <v>28</v>
      </c>
      <c r="C263" s="136" t="s">
        <v>50</v>
      </c>
      <c r="D263" s="136" t="s">
        <v>496</v>
      </c>
      <c r="E263" s="136" t="s">
        <v>116</v>
      </c>
      <c r="F263" s="153" t="s">
        <v>41</v>
      </c>
      <c r="G263" s="136"/>
      <c r="H263" s="154"/>
      <c r="I263" s="136"/>
      <c r="J263" s="136"/>
      <c r="K263" s="154"/>
    </row>
    <row r="264" spans="2:11" ht="15" customHeight="1">
      <c r="B264" s="153" t="s">
        <v>28</v>
      </c>
      <c r="C264" s="136" t="s">
        <v>50</v>
      </c>
      <c r="D264" s="136" t="s">
        <v>497</v>
      </c>
      <c r="E264" s="136" t="s">
        <v>295</v>
      </c>
      <c r="F264" s="153" t="s">
        <v>41</v>
      </c>
      <c r="G264" s="136"/>
      <c r="H264" s="154"/>
      <c r="I264" s="136"/>
      <c r="J264" s="136"/>
      <c r="K264" s="154"/>
    </row>
    <row r="265" spans="2:11" ht="15" customHeight="1">
      <c r="B265" s="153" t="s">
        <v>28</v>
      </c>
      <c r="C265" s="136" t="s">
        <v>50</v>
      </c>
      <c r="D265" s="136" t="s">
        <v>498</v>
      </c>
      <c r="E265" s="136" t="s">
        <v>91</v>
      </c>
      <c r="F265" s="153" t="s">
        <v>41</v>
      </c>
      <c r="G265" s="136"/>
      <c r="H265" s="154"/>
      <c r="I265" s="136"/>
      <c r="J265" s="136"/>
      <c r="K265" s="154"/>
    </row>
    <row r="266" spans="2:11" ht="15" customHeight="1">
      <c r="B266" s="153" t="s">
        <v>28</v>
      </c>
      <c r="C266" s="136" t="s">
        <v>50</v>
      </c>
      <c r="D266" s="136" t="s">
        <v>499</v>
      </c>
      <c r="E266" s="136" t="s">
        <v>104</v>
      </c>
      <c r="F266" s="153">
        <v>4</v>
      </c>
      <c r="G266" s="136"/>
      <c r="H266" s="154"/>
      <c r="I266" s="136"/>
      <c r="J266" s="136"/>
      <c r="K266" s="154"/>
    </row>
    <row r="267" spans="2:11" ht="15" customHeight="1">
      <c r="B267" s="153" t="s">
        <v>28</v>
      </c>
      <c r="C267" s="136" t="s">
        <v>50</v>
      </c>
      <c r="D267" s="136" t="s">
        <v>500</v>
      </c>
      <c r="E267" s="136" t="s">
        <v>165</v>
      </c>
      <c r="F267" s="153" t="s">
        <v>41</v>
      </c>
      <c r="G267" s="136"/>
      <c r="H267" s="154"/>
      <c r="I267" s="136"/>
      <c r="J267" s="136"/>
      <c r="K267" s="154"/>
    </row>
    <row r="268" spans="2:11" ht="15" customHeight="1">
      <c r="B268" s="153" t="s">
        <v>28</v>
      </c>
      <c r="C268" s="136" t="s">
        <v>50</v>
      </c>
      <c r="D268" s="136" t="s">
        <v>501</v>
      </c>
      <c r="E268" s="136" t="s">
        <v>165</v>
      </c>
      <c r="F268" s="153" t="s">
        <v>41</v>
      </c>
      <c r="G268" s="136"/>
      <c r="H268" s="154"/>
      <c r="I268" s="136"/>
      <c r="J268" s="136"/>
      <c r="K268" s="154"/>
    </row>
    <row r="269" spans="2:11" ht="15" customHeight="1">
      <c r="B269" s="153" t="s">
        <v>28</v>
      </c>
      <c r="C269" s="136" t="s">
        <v>50</v>
      </c>
      <c r="D269" s="136" t="s">
        <v>502</v>
      </c>
      <c r="E269" s="136" t="s">
        <v>165</v>
      </c>
      <c r="F269" s="153" t="s">
        <v>41</v>
      </c>
      <c r="G269" s="136"/>
      <c r="H269" s="154"/>
      <c r="I269" s="136"/>
      <c r="J269" s="136"/>
      <c r="K269" s="154"/>
    </row>
    <row r="270" spans="2:11" ht="15" customHeight="1">
      <c r="B270" s="153" t="s">
        <v>28</v>
      </c>
      <c r="C270" s="136" t="s">
        <v>50</v>
      </c>
      <c r="D270" s="136" t="s">
        <v>503</v>
      </c>
      <c r="E270" s="136" t="s">
        <v>424</v>
      </c>
      <c r="F270" s="153" t="s">
        <v>41</v>
      </c>
      <c r="G270" s="136"/>
      <c r="H270" s="154"/>
      <c r="I270" s="136"/>
      <c r="J270" s="136"/>
      <c r="K270" s="154"/>
    </row>
    <row r="271" spans="2:11" ht="15" customHeight="1">
      <c r="B271" s="153" t="s">
        <v>28</v>
      </c>
      <c r="C271" s="136" t="s">
        <v>50</v>
      </c>
      <c r="D271" s="136" t="s">
        <v>504</v>
      </c>
      <c r="E271" s="136" t="s">
        <v>184</v>
      </c>
      <c r="F271" s="153" t="s">
        <v>41</v>
      </c>
      <c r="G271" s="136"/>
      <c r="H271" s="154"/>
      <c r="I271" s="136"/>
      <c r="J271" s="136"/>
      <c r="K271" s="154"/>
    </row>
    <row r="272" spans="2:11" ht="15" customHeight="1">
      <c r="B272" s="153" t="s">
        <v>28</v>
      </c>
      <c r="C272" s="136" t="s">
        <v>50</v>
      </c>
      <c r="D272" s="136" t="s">
        <v>505</v>
      </c>
      <c r="E272" s="136" t="s">
        <v>165</v>
      </c>
      <c r="F272" s="153" t="s">
        <v>41</v>
      </c>
      <c r="G272" s="136"/>
      <c r="H272" s="154"/>
      <c r="I272" s="136"/>
      <c r="J272" s="136"/>
      <c r="K272" s="154"/>
    </row>
    <row r="273" spans="2:11" ht="15" customHeight="1">
      <c r="B273" s="153" t="s">
        <v>28</v>
      </c>
      <c r="C273" s="136" t="s">
        <v>50</v>
      </c>
      <c r="D273" s="136" t="s">
        <v>506</v>
      </c>
      <c r="E273" s="136" t="s">
        <v>165</v>
      </c>
      <c r="F273" s="153" t="s">
        <v>41</v>
      </c>
      <c r="G273" s="136"/>
      <c r="H273" s="154"/>
      <c r="I273" s="136"/>
      <c r="J273" s="136"/>
      <c r="K273" s="154"/>
    </row>
    <row r="274" spans="2:11" ht="15" customHeight="1">
      <c r="B274" s="153" t="s">
        <v>28</v>
      </c>
      <c r="C274" s="136" t="s">
        <v>50</v>
      </c>
      <c r="D274" s="136" t="s">
        <v>507</v>
      </c>
      <c r="E274" s="136" t="s">
        <v>341</v>
      </c>
      <c r="F274" s="153" t="s">
        <v>41</v>
      </c>
      <c r="G274" s="136"/>
      <c r="H274" s="154"/>
      <c r="I274" s="136"/>
      <c r="J274" s="136"/>
      <c r="K274" s="154"/>
    </row>
    <row r="275" spans="2:11" ht="15" customHeight="1">
      <c r="B275" s="153" t="s">
        <v>28</v>
      </c>
      <c r="C275" s="136" t="s">
        <v>50</v>
      </c>
      <c r="D275" s="136" t="s">
        <v>508</v>
      </c>
      <c r="E275" s="136" t="s">
        <v>104</v>
      </c>
      <c r="F275" s="136">
        <v>2</v>
      </c>
      <c r="G275" s="136"/>
      <c r="H275" s="154"/>
      <c r="I275" s="136"/>
      <c r="J275" s="136"/>
      <c r="K275" s="154"/>
    </row>
    <row r="276" spans="2:11" ht="15" customHeight="1">
      <c r="B276" s="153" t="s">
        <v>28</v>
      </c>
      <c r="C276" s="136" t="s">
        <v>50</v>
      </c>
      <c r="D276" s="136" t="s">
        <v>509</v>
      </c>
      <c r="E276" s="136" t="s">
        <v>104</v>
      </c>
      <c r="F276" s="153">
        <v>2</v>
      </c>
      <c r="G276" s="136"/>
      <c r="H276" s="154"/>
      <c r="I276" s="136"/>
      <c r="J276" s="136"/>
      <c r="K276" s="154"/>
    </row>
    <row r="277" spans="2:11" ht="15" customHeight="1">
      <c r="B277" s="153" t="s">
        <v>28</v>
      </c>
      <c r="C277" s="136" t="s">
        <v>50</v>
      </c>
      <c r="D277" s="136" t="s">
        <v>510</v>
      </c>
      <c r="E277" s="136" t="s">
        <v>104</v>
      </c>
      <c r="F277" s="153">
        <v>2</v>
      </c>
      <c r="G277" s="136"/>
      <c r="H277" s="154"/>
      <c r="I277" s="136"/>
      <c r="J277" s="136"/>
      <c r="K277" s="154"/>
    </row>
    <row r="278" spans="2:11" ht="15" customHeight="1">
      <c r="B278" s="153" t="s">
        <v>28</v>
      </c>
      <c r="C278" s="136" t="s">
        <v>50</v>
      </c>
      <c r="D278" s="136" t="s">
        <v>511</v>
      </c>
      <c r="E278" s="136" t="s">
        <v>104</v>
      </c>
      <c r="F278" s="153">
        <v>38</v>
      </c>
      <c r="G278" s="136"/>
      <c r="H278" s="154"/>
      <c r="I278" s="136"/>
      <c r="J278" s="136"/>
      <c r="K278" s="154"/>
    </row>
    <row r="279" spans="2:11" ht="15" customHeight="1">
      <c r="B279" s="153" t="s">
        <v>28</v>
      </c>
      <c r="C279" s="136" t="s">
        <v>50</v>
      </c>
      <c r="D279" s="136" t="s">
        <v>512</v>
      </c>
      <c r="E279" s="136" t="s">
        <v>104</v>
      </c>
      <c r="F279" s="153">
        <v>38</v>
      </c>
      <c r="G279" s="136"/>
      <c r="H279" s="154"/>
      <c r="I279" s="136"/>
      <c r="J279" s="136"/>
      <c r="K279" s="154"/>
    </row>
    <row r="280" spans="2:11" ht="15" customHeight="1">
      <c r="B280" s="153" t="s">
        <v>28</v>
      </c>
      <c r="C280" s="136" t="s">
        <v>50</v>
      </c>
      <c r="D280" s="136" t="s">
        <v>513</v>
      </c>
      <c r="E280" s="136" t="s">
        <v>104</v>
      </c>
      <c r="F280" s="153">
        <v>38</v>
      </c>
      <c r="G280" s="136"/>
      <c r="H280" s="154"/>
      <c r="I280" s="136"/>
      <c r="J280" s="136"/>
      <c r="K280" s="154"/>
    </row>
    <row r="281" spans="2:11" ht="15" customHeight="1">
      <c r="B281" s="153" t="s">
        <v>28</v>
      </c>
      <c r="C281" s="136" t="s">
        <v>50</v>
      </c>
      <c r="D281" s="136" t="s">
        <v>514</v>
      </c>
      <c r="E281" s="136" t="s">
        <v>104</v>
      </c>
      <c r="F281" s="153">
        <v>38</v>
      </c>
      <c r="G281" s="136"/>
      <c r="H281" s="154"/>
      <c r="I281" s="136"/>
      <c r="J281" s="136"/>
      <c r="K281" s="154"/>
    </row>
    <row r="282" spans="2:11" ht="15" customHeight="1">
      <c r="B282" s="153" t="s">
        <v>28</v>
      </c>
      <c r="C282" s="136" t="s">
        <v>50</v>
      </c>
      <c r="D282" s="136" t="s">
        <v>515</v>
      </c>
      <c r="E282" s="136" t="s">
        <v>104</v>
      </c>
      <c r="F282" s="153">
        <v>38</v>
      </c>
      <c r="G282" s="136"/>
      <c r="H282" s="154"/>
      <c r="I282" s="136"/>
      <c r="J282" s="136"/>
      <c r="K282" s="154"/>
    </row>
    <row r="283" spans="2:11" ht="15" customHeight="1">
      <c r="B283" s="153" t="s">
        <v>28</v>
      </c>
      <c r="C283" s="136" t="s">
        <v>50</v>
      </c>
      <c r="D283" s="136" t="s">
        <v>516</v>
      </c>
      <c r="E283" s="136" t="s">
        <v>104</v>
      </c>
      <c r="F283" s="153">
        <v>0</v>
      </c>
      <c r="G283" s="136"/>
      <c r="H283" s="154"/>
      <c r="I283" s="136"/>
      <c r="J283" s="136"/>
      <c r="K283" s="154"/>
    </row>
    <row r="284" spans="2:11" ht="15" customHeight="1">
      <c r="B284" s="153" t="s">
        <v>28</v>
      </c>
      <c r="C284" s="136" t="s">
        <v>50</v>
      </c>
      <c r="D284" s="136" t="s">
        <v>517</v>
      </c>
      <c r="E284" s="136" t="s">
        <v>104</v>
      </c>
      <c r="F284" s="136">
        <v>0</v>
      </c>
      <c r="G284" s="136"/>
      <c r="H284" s="154"/>
      <c r="I284" s="136"/>
      <c r="J284" s="136"/>
      <c r="K284" s="154"/>
    </row>
    <row r="285" spans="2:11" ht="15" customHeight="1">
      <c r="B285" s="153" t="s">
        <v>28</v>
      </c>
      <c r="C285" s="136" t="s">
        <v>50</v>
      </c>
      <c r="D285" s="136" t="s">
        <v>518</v>
      </c>
      <c r="E285" s="136" t="s">
        <v>104</v>
      </c>
      <c r="F285" s="136">
        <v>0</v>
      </c>
      <c r="G285" s="136"/>
      <c r="H285" s="154"/>
      <c r="I285" s="136"/>
      <c r="J285" s="136"/>
      <c r="K285" s="154"/>
    </row>
    <row r="286" spans="2:11" ht="15" customHeight="1">
      <c r="B286" s="153" t="s">
        <v>28</v>
      </c>
      <c r="C286" s="136" t="s">
        <v>50</v>
      </c>
      <c r="D286" s="136" t="s">
        <v>519</v>
      </c>
      <c r="E286" s="136" t="s">
        <v>104</v>
      </c>
      <c r="F286" s="153">
        <v>0</v>
      </c>
      <c r="G286" s="136"/>
      <c r="H286" s="154"/>
      <c r="I286" s="136"/>
      <c r="J286" s="136"/>
      <c r="K286" s="154"/>
    </row>
    <row r="287" spans="2:11" ht="15" customHeight="1">
      <c r="B287" s="153" t="s">
        <v>28</v>
      </c>
      <c r="C287" s="136" t="s">
        <v>50</v>
      </c>
      <c r="D287" s="136" t="s">
        <v>520</v>
      </c>
      <c r="E287" s="136" t="s">
        <v>521</v>
      </c>
      <c r="F287" s="153" t="s">
        <v>41</v>
      </c>
      <c r="G287" s="136"/>
      <c r="H287" s="154"/>
      <c r="I287" s="136"/>
      <c r="J287" s="136"/>
      <c r="K287" s="154"/>
    </row>
    <row r="288" spans="2:11" ht="15" customHeight="1">
      <c r="B288" s="153" t="s">
        <v>28</v>
      </c>
      <c r="C288" s="136" t="s">
        <v>50</v>
      </c>
      <c r="D288" s="136" t="s">
        <v>522</v>
      </c>
      <c r="E288" s="136" t="s">
        <v>521</v>
      </c>
      <c r="F288" s="153" t="s">
        <v>41</v>
      </c>
      <c r="G288" s="136"/>
      <c r="H288" s="154"/>
      <c r="I288" s="136"/>
      <c r="J288" s="136"/>
      <c r="K288" s="154"/>
    </row>
    <row r="289" spans="2:11" ht="15" customHeight="1">
      <c r="B289" s="153" t="s">
        <v>28</v>
      </c>
      <c r="C289" s="136" t="s">
        <v>50</v>
      </c>
      <c r="D289" s="136" t="s">
        <v>523</v>
      </c>
      <c r="E289" s="136" t="s">
        <v>295</v>
      </c>
      <c r="F289" s="153" t="s">
        <v>41</v>
      </c>
      <c r="G289" s="136"/>
      <c r="H289" s="154"/>
      <c r="I289" s="136"/>
      <c r="J289" s="136"/>
      <c r="K289" s="154"/>
    </row>
    <row r="290" spans="2:11" ht="15" customHeight="1">
      <c r="B290" s="153" t="s">
        <v>28</v>
      </c>
      <c r="C290" s="136" t="s">
        <v>50</v>
      </c>
      <c r="D290" s="136" t="s">
        <v>524</v>
      </c>
      <c r="E290" s="136" t="s">
        <v>525</v>
      </c>
      <c r="F290" s="136">
        <v>0</v>
      </c>
      <c r="G290" s="136"/>
      <c r="H290" s="154"/>
      <c r="I290" s="136"/>
      <c r="J290" s="136"/>
      <c r="K290" s="154"/>
    </row>
    <row r="291" spans="2:11" ht="15" customHeight="1">
      <c r="B291" s="153" t="s">
        <v>28</v>
      </c>
      <c r="C291" s="136" t="s">
        <v>50</v>
      </c>
      <c r="D291" s="136" t="s">
        <v>526</v>
      </c>
      <c r="E291" s="136" t="s">
        <v>525</v>
      </c>
      <c r="F291" s="153">
        <v>0</v>
      </c>
      <c r="G291" s="136"/>
      <c r="H291" s="154"/>
      <c r="I291" s="136"/>
      <c r="J291" s="136"/>
      <c r="K291" s="154"/>
    </row>
    <row r="292" spans="2:11" ht="15" customHeight="1">
      <c r="B292" s="153" t="s">
        <v>28</v>
      </c>
      <c r="C292" s="136" t="s">
        <v>50</v>
      </c>
      <c r="D292" s="136" t="s">
        <v>527</v>
      </c>
      <c r="E292" s="136" t="s">
        <v>525</v>
      </c>
      <c r="F292" s="153">
        <v>0</v>
      </c>
      <c r="G292" s="136"/>
      <c r="H292" s="154"/>
      <c r="I292" s="136"/>
      <c r="J292" s="136"/>
      <c r="K292" s="154"/>
    </row>
    <row r="293" spans="2:11" ht="15" customHeight="1">
      <c r="B293" s="153" t="s">
        <v>28</v>
      </c>
      <c r="C293" s="136" t="s">
        <v>50</v>
      </c>
      <c r="D293" s="136" t="s">
        <v>528</v>
      </c>
      <c r="E293" s="136" t="s">
        <v>525</v>
      </c>
      <c r="F293" s="153">
        <v>0</v>
      </c>
      <c r="G293" s="136"/>
      <c r="H293" s="154"/>
      <c r="I293" s="136"/>
      <c r="J293" s="136"/>
      <c r="K293" s="154"/>
    </row>
    <row r="294" spans="2:11" ht="15" customHeight="1">
      <c r="B294" s="153" t="s">
        <v>28</v>
      </c>
      <c r="C294" s="136" t="s">
        <v>50</v>
      </c>
      <c r="D294" s="136" t="s">
        <v>529</v>
      </c>
      <c r="E294" s="136" t="s">
        <v>116</v>
      </c>
      <c r="F294" s="153">
        <v>3</v>
      </c>
      <c r="G294" s="136"/>
      <c r="H294" s="154"/>
      <c r="I294" s="136"/>
      <c r="J294" s="136"/>
      <c r="K294" s="154"/>
    </row>
    <row r="295" spans="2:11" ht="15" customHeight="1">
      <c r="B295" s="153" t="s">
        <v>28</v>
      </c>
      <c r="C295" s="136" t="s">
        <v>50</v>
      </c>
      <c r="D295" s="136" t="s">
        <v>530</v>
      </c>
      <c r="E295" s="136" t="s">
        <v>525</v>
      </c>
      <c r="F295" s="153">
        <v>0</v>
      </c>
      <c r="G295" s="136"/>
      <c r="H295" s="154"/>
      <c r="I295" s="136"/>
      <c r="J295" s="136"/>
      <c r="K295" s="154"/>
    </row>
    <row r="296" spans="2:11" ht="15" customHeight="1">
      <c r="B296" s="153" t="s">
        <v>28</v>
      </c>
      <c r="C296" s="136" t="s">
        <v>50</v>
      </c>
      <c r="D296" s="136" t="s">
        <v>531</v>
      </c>
      <c r="E296" s="136" t="s">
        <v>525</v>
      </c>
      <c r="F296" s="153">
        <v>0</v>
      </c>
      <c r="G296" s="136"/>
      <c r="H296" s="154"/>
      <c r="I296" s="136"/>
      <c r="J296" s="136"/>
      <c r="K296" s="154"/>
    </row>
    <row r="297" spans="2:11" ht="15" customHeight="1">
      <c r="B297" s="153" t="s">
        <v>28</v>
      </c>
      <c r="C297" s="136" t="s">
        <v>50</v>
      </c>
      <c r="D297" s="136" t="s">
        <v>532</v>
      </c>
      <c r="E297" s="136" t="s">
        <v>525</v>
      </c>
      <c r="F297" s="153">
        <v>0</v>
      </c>
      <c r="G297" s="136"/>
      <c r="H297" s="154"/>
      <c r="I297" s="136"/>
      <c r="J297" s="136"/>
      <c r="K297" s="154"/>
    </row>
    <row r="298" spans="2:11" ht="15" customHeight="1">
      <c r="B298" s="153" t="s">
        <v>28</v>
      </c>
      <c r="C298" s="136" t="s">
        <v>50</v>
      </c>
      <c r="D298" s="136" t="s">
        <v>533</v>
      </c>
      <c r="E298" s="136" t="s">
        <v>525</v>
      </c>
      <c r="F298" s="136">
        <v>0</v>
      </c>
      <c r="G298" s="136"/>
      <c r="H298" s="154"/>
      <c r="I298" s="136"/>
      <c r="J298" s="136"/>
      <c r="K298" s="154"/>
    </row>
    <row r="299" spans="2:11" ht="15" customHeight="1">
      <c r="B299" s="153" t="s">
        <v>28</v>
      </c>
      <c r="C299" s="136" t="s">
        <v>50</v>
      </c>
      <c r="D299" s="136" t="s">
        <v>534</v>
      </c>
      <c r="E299" s="136" t="s">
        <v>525</v>
      </c>
      <c r="F299" s="153">
        <v>0</v>
      </c>
      <c r="G299" s="136"/>
      <c r="H299" s="154"/>
      <c r="I299" s="136"/>
      <c r="J299" s="136"/>
      <c r="K299" s="154"/>
    </row>
    <row r="300" spans="2:11" ht="15" customHeight="1">
      <c r="B300" s="153" t="s">
        <v>28</v>
      </c>
      <c r="C300" s="136" t="s">
        <v>50</v>
      </c>
      <c r="D300" s="136" t="s">
        <v>535</v>
      </c>
      <c r="E300" s="136" t="s">
        <v>116</v>
      </c>
      <c r="F300" s="136">
        <v>0</v>
      </c>
      <c r="G300" s="136"/>
      <c r="H300" s="154"/>
      <c r="I300" s="136"/>
      <c r="J300" s="136"/>
      <c r="K300" s="154"/>
    </row>
    <row r="301" spans="2:11" ht="15" customHeight="1">
      <c r="B301" s="153" t="s">
        <v>28</v>
      </c>
      <c r="C301" s="136" t="s">
        <v>50</v>
      </c>
      <c r="D301" s="136" t="s">
        <v>536</v>
      </c>
      <c r="E301" s="136" t="s">
        <v>116</v>
      </c>
      <c r="F301" s="153">
        <v>5</v>
      </c>
      <c r="G301" s="136"/>
      <c r="H301" s="154"/>
      <c r="I301" s="136"/>
      <c r="J301" s="136"/>
      <c r="K301" s="154"/>
    </row>
    <row r="302" spans="2:11" ht="15" customHeight="1">
      <c r="B302" s="153" t="s">
        <v>28</v>
      </c>
      <c r="C302" s="136" t="s">
        <v>50</v>
      </c>
      <c r="D302" s="136" t="s">
        <v>537</v>
      </c>
      <c r="E302" s="136" t="s">
        <v>153</v>
      </c>
      <c r="F302" s="153" t="s">
        <v>41</v>
      </c>
      <c r="G302" s="136"/>
      <c r="H302" s="154"/>
      <c r="I302" s="136"/>
      <c r="J302" s="136"/>
      <c r="K302" s="154"/>
    </row>
    <row r="303" spans="2:11" ht="15" customHeight="1">
      <c r="B303" s="153" t="s">
        <v>28</v>
      </c>
      <c r="C303" s="136" t="s">
        <v>50</v>
      </c>
      <c r="D303" s="136" t="s">
        <v>538</v>
      </c>
      <c r="E303" s="136" t="s">
        <v>153</v>
      </c>
      <c r="F303" s="153" t="s">
        <v>41</v>
      </c>
      <c r="G303" s="136"/>
      <c r="H303" s="154"/>
      <c r="I303" s="136"/>
      <c r="J303" s="136"/>
      <c r="K303" s="154"/>
    </row>
    <row r="304" spans="2:11" ht="15" customHeight="1">
      <c r="B304" s="153" t="s">
        <v>28</v>
      </c>
      <c r="C304" s="136" t="s">
        <v>50</v>
      </c>
      <c r="D304" s="136" t="s">
        <v>539</v>
      </c>
      <c r="E304" s="136" t="s">
        <v>153</v>
      </c>
      <c r="F304" s="153" t="s">
        <v>41</v>
      </c>
      <c r="G304" s="136"/>
      <c r="H304" s="154"/>
      <c r="I304" s="136"/>
      <c r="J304" s="136"/>
      <c r="K304" s="154"/>
    </row>
    <row r="305" spans="2:11" ht="15" customHeight="1">
      <c r="B305" s="153" t="s">
        <v>28</v>
      </c>
      <c r="C305" s="136" t="s">
        <v>50</v>
      </c>
      <c r="D305" s="136" t="s">
        <v>540</v>
      </c>
      <c r="E305" s="136" t="s">
        <v>295</v>
      </c>
      <c r="F305" s="153" t="s">
        <v>41</v>
      </c>
      <c r="G305" s="136"/>
      <c r="H305" s="154"/>
      <c r="I305" s="136"/>
      <c r="J305" s="136"/>
      <c r="K305" s="154"/>
    </row>
    <row r="306" spans="2:11" ht="15" customHeight="1">
      <c r="B306" s="153" t="s">
        <v>28</v>
      </c>
      <c r="C306" s="136" t="s">
        <v>50</v>
      </c>
      <c r="D306" s="136" t="s">
        <v>541</v>
      </c>
      <c r="E306" s="136" t="s">
        <v>116</v>
      </c>
      <c r="F306" s="153">
        <v>3</v>
      </c>
      <c r="G306" s="136"/>
      <c r="H306" s="154"/>
      <c r="I306" s="136"/>
      <c r="J306" s="136"/>
      <c r="K306" s="154"/>
    </row>
    <row r="307" spans="2:11" ht="15" customHeight="1">
      <c r="B307" s="153" t="s">
        <v>28</v>
      </c>
      <c r="C307" s="136" t="s">
        <v>50</v>
      </c>
      <c r="D307" s="136" t="s">
        <v>542</v>
      </c>
      <c r="E307" s="136" t="s">
        <v>153</v>
      </c>
      <c r="F307" s="153" t="s">
        <v>41</v>
      </c>
      <c r="G307" s="136"/>
      <c r="H307" s="154"/>
      <c r="I307" s="136"/>
      <c r="J307" s="136"/>
      <c r="K307" s="154"/>
    </row>
    <row r="308" spans="2:11" ht="15" customHeight="1">
      <c r="B308" s="153" t="s">
        <v>28</v>
      </c>
      <c r="C308" s="136" t="s">
        <v>50</v>
      </c>
      <c r="D308" s="136" t="s">
        <v>543</v>
      </c>
      <c r="E308" s="136" t="s">
        <v>525</v>
      </c>
      <c r="F308" s="136">
        <v>0</v>
      </c>
      <c r="G308" s="136"/>
      <c r="H308" s="154"/>
      <c r="I308" s="136"/>
      <c r="J308" s="136"/>
      <c r="K308" s="154"/>
    </row>
    <row r="309" spans="2:11" ht="15" customHeight="1">
      <c r="B309" s="153" t="s">
        <v>28</v>
      </c>
      <c r="C309" s="136" t="s">
        <v>50</v>
      </c>
      <c r="D309" s="136" t="s">
        <v>544</v>
      </c>
      <c r="E309" s="136" t="s">
        <v>525</v>
      </c>
      <c r="F309" s="153">
        <v>0</v>
      </c>
      <c r="G309" s="136"/>
      <c r="H309" s="154"/>
      <c r="I309" s="136"/>
      <c r="J309" s="136"/>
      <c r="K309" s="154"/>
    </row>
    <row r="310" spans="2:11" ht="15" customHeight="1">
      <c r="B310" s="153" t="s">
        <v>28</v>
      </c>
      <c r="C310" s="136" t="s">
        <v>50</v>
      </c>
      <c r="D310" s="136" t="s">
        <v>545</v>
      </c>
      <c r="E310" s="136" t="s">
        <v>525</v>
      </c>
      <c r="F310" s="153">
        <v>0</v>
      </c>
      <c r="G310" s="136"/>
      <c r="H310" s="154"/>
      <c r="I310" s="136"/>
      <c r="J310" s="136"/>
      <c r="K310" s="154"/>
    </row>
    <row r="311" spans="2:11" ht="15" customHeight="1">
      <c r="B311" s="153" t="s">
        <v>28</v>
      </c>
      <c r="C311" s="136" t="s">
        <v>50</v>
      </c>
      <c r="D311" s="136" t="s">
        <v>546</v>
      </c>
      <c r="E311" s="136" t="s">
        <v>525</v>
      </c>
      <c r="F311" s="153">
        <v>0</v>
      </c>
      <c r="G311" s="136"/>
      <c r="H311" s="154"/>
      <c r="I311" s="136"/>
      <c r="J311" s="136"/>
      <c r="K311" s="154"/>
    </row>
    <row r="312" spans="2:11" ht="15" customHeight="1">
      <c r="B312" s="153" t="s">
        <v>28</v>
      </c>
      <c r="C312" s="136" t="s">
        <v>50</v>
      </c>
      <c r="D312" s="136" t="s">
        <v>547</v>
      </c>
      <c r="E312" s="136" t="s">
        <v>525</v>
      </c>
      <c r="F312" s="153">
        <v>0</v>
      </c>
      <c r="G312" s="136"/>
      <c r="H312" s="154"/>
      <c r="I312" s="136"/>
      <c r="J312" s="136"/>
      <c r="K312" s="154"/>
    </row>
    <row r="313" spans="2:11" ht="15" customHeight="1">
      <c r="B313" s="153" t="s">
        <v>28</v>
      </c>
      <c r="C313" s="136" t="s">
        <v>50</v>
      </c>
      <c r="D313" s="136" t="s">
        <v>548</v>
      </c>
      <c r="E313" s="153" t="s">
        <v>525</v>
      </c>
      <c r="F313" s="153">
        <v>0</v>
      </c>
      <c r="G313" s="153"/>
      <c r="H313" s="155"/>
      <c r="I313" s="136"/>
      <c r="J313" s="136"/>
      <c r="K313" s="154"/>
    </row>
    <row r="314" spans="2:11" ht="15" customHeight="1">
      <c r="B314" s="153" t="s">
        <v>28</v>
      </c>
      <c r="C314" s="136" t="s">
        <v>50</v>
      </c>
      <c r="D314" s="136" t="s">
        <v>549</v>
      </c>
      <c r="E314" s="153" t="s">
        <v>525</v>
      </c>
      <c r="F314" s="153">
        <v>0</v>
      </c>
      <c r="G314" s="153"/>
      <c r="H314" s="155"/>
      <c r="I314" s="136"/>
      <c r="J314" s="136"/>
      <c r="K314" s="154"/>
    </row>
    <row r="315" spans="2:11" ht="15" customHeight="1">
      <c r="B315" s="153" t="s">
        <v>28</v>
      </c>
      <c r="C315" s="136" t="s">
        <v>50</v>
      </c>
      <c r="D315" s="136" t="s">
        <v>550</v>
      </c>
      <c r="E315" s="153" t="s">
        <v>525</v>
      </c>
      <c r="F315" s="153">
        <v>0</v>
      </c>
      <c r="G315" s="153"/>
      <c r="H315" s="155"/>
      <c r="I315" s="153"/>
      <c r="J315" s="153"/>
      <c r="K315" s="154"/>
    </row>
    <row r="316" spans="2:11" ht="15" customHeight="1">
      <c r="B316" s="153" t="s">
        <v>28</v>
      </c>
      <c r="C316" s="136" t="s">
        <v>50</v>
      </c>
      <c r="D316" s="136" t="s">
        <v>551</v>
      </c>
      <c r="E316" s="153" t="s">
        <v>525</v>
      </c>
      <c r="F316" s="153">
        <v>0</v>
      </c>
      <c r="G316" s="153"/>
      <c r="H316" s="155"/>
      <c r="I316" s="136"/>
      <c r="J316" s="136"/>
      <c r="K316" s="154"/>
    </row>
    <row r="317" spans="2:11" ht="15" customHeight="1">
      <c r="B317" s="153" t="s">
        <v>28</v>
      </c>
      <c r="C317" s="136" t="s">
        <v>50</v>
      </c>
      <c r="D317" s="136" t="s">
        <v>552</v>
      </c>
      <c r="E317" s="153" t="s">
        <v>525</v>
      </c>
      <c r="F317" s="153">
        <v>3</v>
      </c>
      <c r="G317" s="153"/>
      <c r="H317" s="155"/>
      <c r="I317" s="136"/>
      <c r="J317" s="136"/>
      <c r="K317" s="154"/>
    </row>
    <row r="318" spans="2:11" ht="15" customHeight="1">
      <c r="B318" s="153" t="s">
        <v>28</v>
      </c>
      <c r="C318" s="136" t="s">
        <v>50</v>
      </c>
      <c r="D318" s="136" t="s">
        <v>553</v>
      </c>
      <c r="E318" s="153" t="s">
        <v>116</v>
      </c>
      <c r="F318" s="153">
        <v>3</v>
      </c>
      <c r="G318" s="153"/>
      <c r="H318" s="155"/>
      <c r="I318" s="136"/>
      <c r="J318" s="136"/>
      <c r="K318" s="154"/>
    </row>
    <row r="319" spans="2:11" ht="15" customHeight="1">
      <c r="B319" s="153" t="s">
        <v>28</v>
      </c>
      <c r="C319" s="136" t="s">
        <v>50</v>
      </c>
      <c r="D319" s="136" t="s">
        <v>554</v>
      </c>
      <c r="E319" s="153" t="s">
        <v>525</v>
      </c>
      <c r="F319" s="153">
        <v>3</v>
      </c>
      <c r="G319" s="153"/>
      <c r="H319" s="155"/>
      <c r="I319" s="136"/>
      <c r="J319" s="136"/>
      <c r="K319" s="154"/>
    </row>
    <row r="320" spans="2:11" ht="15" customHeight="1">
      <c r="B320" s="153" t="s">
        <v>28</v>
      </c>
      <c r="C320" s="136" t="s">
        <v>50</v>
      </c>
      <c r="D320" s="136" t="s">
        <v>555</v>
      </c>
      <c r="E320" s="153" t="s">
        <v>116</v>
      </c>
      <c r="F320" s="153">
        <v>3</v>
      </c>
      <c r="G320" s="153"/>
      <c r="H320" s="155"/>
      <c r="I320" s="136"/>
      <c r="J320" s="136"/>
      <c r="K320" s="154"/>
    </row>
    <row r="321" spans="2:11" ht="15" customHeight="1">
      <c r="B321" s="153" t="s">
        <v>28</v>
      </c>
      <c r="C321" s="136" t="s">
        <v>50</v>
      </c>
      <c r="D321" s="136" t="s">
        <v>556</v>
      </c>
      <c r="E321" s="153" t="s">
        <v>116</v>
      </c>
      <c r="F321" s="153">
        <v>3</v>
      </c>
      <c r="G321" s="153"/>
      <c r="H321" s="155"/>
      <c r="I321" s="136"/>
      <c r="J321" s="136"/>
      <c r="K321" s="154"/>
    </row>
    <row r="322" spans="2:11" ht="15" customHeight="1">
      <c r="B322" s="153" t="s">
        <v>28</v>
      </c>
      <c r="C322" s="136" t="s">
        <v>50</v>
      </c>
      <c r="D322" s="136" t="s">
        <v>557</v>
      </c>
      <c r="E322" s="153" t="s">
        <v>116</v>
      </c>
      <c r="F322" s="153">
        <v>3</v>
      </c>
      <c r="G322" s="153"/>
      <c r="H322" s="155"/>
      <c r="I322" s="136"/>
      <c r="J322" s="136"/>
      <c r="K322" s="154"/>
    </row>
    <row r="323" spans="2:11" ht="15" customHeight="1">
      <c r="B323" s="153" t="s">
        <v>28</v>
      </c>
      <c r="C323" s="136" t="s">
        <v>50</v>
      </c>
      <c r="D323" s="136" t="s">
        <v>558</v>
      </c>
      <c r="E323" s="153" t="s">
        <v>116</v>
      </c>
      <c r="F323" s="153">
        <v>3</v>
      </c>
      <c r="G323" s="153"/>
      <c r="H323" s="155"/>
      <c r="I323" s="136"/>
      <c r="J323" s="136"/>
      <c r="K323" s="154"/>
    </row>
    <row r="324" spans="2:11" ht="15" customHeight="1">
      <c r="B324" s="153" t="s">
        <v>28</v>
      </c>
      <c r="C324" s="136" t="s">
        <v>50</v>
      </c>
      <c r="D324" s="136" t="s">
        <v>559</v>
      </c>
      <c r="E324" s="153" t="s">
        <v>88</v>
      </c>
      <c r="F324" s="153" t="s">
        <v>41</v>
      </c>
      <c r="G324" s="153"/>
      <c r="H324" s="155"/>
      <c r="I324" s="136"/>
      <c r="J324" s="136"/>
      <c r="K324" s="154"/>
    </row>
    <row r="325" spans="2:11" ht="15" customHeight="1">
      <c r="B325" s="153" t="s">
        <v>28</v>
      </c>
      <c r="C325" s="136" t="s">
        <v>50</v>
      </c>
      <c r="D325" s="136" t="s">
        <v>560</v>
      </c>
      <c r="E325" s="153" t="s">
        <v>116</v>
      </c>
      <c r="F325" s="153">
        <v>1</v>
      </c>
      <c r="G325" s="153"/>
      <c r="H325" s="155"/>
      <c r="I325" s="136"/>
      <c r="J325" s="136"/>
      <c r="K325" s="154"/>
    </row>
    <row r="326" spans="2:11" ht="15" customHeight="1">
      <c r="B326" s="153" t="s">
        <v>28</v>
      </c>
      <c r="C326" s="136" t="s">
        <v>50</v>
      </c>
      <c r="D326" s="136" t="s">
        <v>561</v>
      </c>
      <c r="E326" s="153" t="s">
        <v>116</v>
      </c>
      <c r="F326" s="153">
        <v>3</v>
      </c>
      <c r="G326" s="153"/>
      <c r="H326" s="155"/>
      <c r="I326" s="136"/>
      <c r="J326" s="136"/>
      <c r="K326" s="154"/>
    </row>
    <row r="327" spans="2:11" ht="15" customHeight="1">
      <c r="B327" s="153" t="s">
        <v>28</v>
      </c>
      <c r="C327" s="136" t="s">
        <v>50</v>
      </c>
      <c r="D327" s="136" t="s">
        <v>562</v>
      </c>
      <c r="E327" s="153" t="s">
        <v>88</v>
      </c>
      <c r="F327" s="153" t="s">
        <v>41</v>
      </c>
      <c r="G327" s="153"/>
      <c r="H327" s="155"/>
      <c r="I327" s="153"/>
      <c r="J327" s="153"/>
      <c r="K327" s="154"/>
    </row>
    <row r="328" spans="2:11" ht="15" customHeight="1">
      <c r="B328" s="153" t="s">
        <v>28</v>
      </c>
      <c r="C328" s="136" t="s">
        <v>50</v>
      </c>
      <c r="D328" s="136" t="s">
        <v>563</v>
      </c>
      <c r="E328" s="153" t="s">
        <v>525</v>
      </c>
      <c r="F328" s="153">
        <v>0</v>
      </c>
      <c r="G328" s="153"/>
      <c r="H328" s="155"/>
      <c r="I328" s="136"/>
      <c r="J328" s="136"/>
      <c r="K328" s="154"/>
    </row>
    <row r="329" spans="2:11" ht="15" customHeight="1">
      <c r="B329" s="153" t="s">
        <v>28</v>
      </c>
      <c r="C329" s="136" t="s">
        <v>50</v>
      </c>
      <c r="D329" s="136" t="s">
        <v>564</v>
      </c>
      <c r="E329" s="153" t="s">
        <v>525</v>
      </c>
      <c r="F329" s="153">
        <v>0</v>
      </c>
      <c r="G329" s="153"/>
      <c r="H329" s="155"/>
      <c r="I329" s="136"/>
      <c r="J329" s="136"/>
      <c r="K329" s="154"/>
    </row>
    <row r="330" spans="2:11" ht="15" customHeight="1">
      <c r="B330" s="153" t="s">
        <v>28</v>
      </c>
      <c r="C330" s="136" t="s">
        <v>50</v>
      </c>
      <c r="D330" s="136" t="s">
        <v>565</v>
      </c>
      <c r="E330" s="153" t="s">
        <v>525</v>
      </c>
      <c r="F330" s="153">
        <v>0</v>
      </c>
      <c r="G330" s="153"/>
      <c r="H330" s="155"/>
      <c r="I330" s="136"/>
      <c r="J330" s="136"/>
      <c r="K330" s="154"/>
    </row>
    <row r="331" spans="2:11" ht="15" customHeight="1">
      <c r="B331" s="153" t="s">
        <v>28</v>
      </c>
      <c r="C331" s="136" t="s">
        <v>50</v>
      </c>
      <c r="D331" s="136" t="s">
        <v>566</v>
      </c>
      <c r="E331" s="153" t="s">
        <v>525</v>
      </c>
      <c r="F331" s="153">
        <v>0</v>
      </c>
      <c r="G331" s="153"/>
      <c r="H331" s="155"/>
      <c r="I331" s="136"/>
      <c r="J331" s="136"/>
      <c r="K331" s="154"/>
    </row>
    <row r="332" spans="2:11" ht="15" customHeight="1">
      <c r="B332" s="153" t="s">
        <v>28</v>
      </c>
      <c r="C332" s="136" t="s">
        <v>50</v>
      </c>
      <c r="D332" s="136" t="s">
        <v>567</v>
      </c>
      <c r="E332" s="153" t="s">
        <v>525</v>
      </c>
      <c r="F332" s="153">
        <v>0</v>
      </c>
      <c r="G332" s="153"/>
      <c r="H332" s="155"/>
      <c r="I332" s="136"/>
      <c r="J332" s="136"/>
      <c r="K332" s="154"/>
    </row>
    <row r="333" spans="2:11" ht="15" customHeight="1">
      <c r="B333" s="153" t="s">
        <v>28</v>
      </c>
      <c r="C333" s="136" t="s">
        <v>50</v>
      </c>
      <c r="D333" s="136" t="s">
        <v>568</v>
      </c>
      <c r="E333" s="153" t="s">
        <v>525</v>
      </c>
      <c r="F333" s="153">
        <v>0</v>
      </c>
      <c r="G333" s="153"/>
      <c r="H333" s="155"/>
      <c r="I333" s="136"/>
      <c r="J333" s="136"/>
      <c r="K333" s="154"/>
    </row>
    <row r="334" spans="2:11" ht="15" customHeight="1">
      <c r="B334" s="153" t="s">
        <v>28</v>
      </c>
      <c r="C334" s="136" t="s">
        <v>50</v>
      </c>
      <c r="D334" s="136" t="s">
        <v>569</v>
      </c>
      <c r="E334" s="153" t="s">
        <v>525</v>
      </c>
      <c r="F334" s="153">
        <v>3</v>
      </c>
      <c r="G334" s="153"/>
      <c r="H334" s="155"/>
      <c r="I334" s="136"/>
      <c r="J334" s="136"/>
      <c r="K334" s="154"/>
    </row>
    <row r="335" spans="2:11" ht="15" customHeight="1">
      <c r="B335" s="153" t="s">
        <v>28</v>
      </c>
      <c r="C335" s="136" t="s">
        <v>50</v>
      </c>
      <c r="D335" s="136" t="s">
        <v>570</v>
      </c>
      <c r="E335" s="153" t="s">
        <v>525</v>
      </c>
      <c r="F335" s="153">
        <v>3</v>
      </c>
      <c r="G335" s="153"/>
      <c r="H335" s="155"/>
      <c r="I335" s="136"/>
      <c r="J335" s="136"/>
      <c r="K335" s="154"/>
    </row>
    <row r="336" spans="2:11" ht="15" customHeight="1">
      <c r="B336" s="153" t="s">
        <v>28</v>
      </c>
      <c r="C336" s="136" t="s">
        <v>50</v>
      </c>
      <c r="D336" s="136" t="s">
        <v>571</v>
      </c>
      <c r="E336" s="153" t="s">
        <v>88</v>
      </c>
      <c r="F336" s="153" t="s">
        <v>41</v>
      </c>
      <c r="G336" s="153"/>
      <c r="H336" s="155"/>
      <c r="I336" s="136"/>
      <c r="J336" s="136"/>
      <c r="K336" s="154"/>
    </row>
    <row r="337" spans="2:11" ht="15" customHeight="1">
      <c r="B337" s="153" t="s">
        <v>28</v>
      </c>
      <c r="C337" s="136" t="s">
        <v>50</v>
      </c>
      <c r="D337" s="136" t="s">
        <v>572</v>
      </c>
      <c r="E337" s="153" t="s">
        <v>88</v>
      </c>
      <c r="F337" s="153" t="s">
        <v>41</v>
      </c>
      <c r="G337" s="153"/>
      <c r="H337" s="155"/>
      <c r="I337" s="136"/>
      <c r="J337" s="136"/>
      <c r="K337" s="154"/>
    </row>
    <row r="338" spans="2:11" ht="15" customHeight="1">
      <c r="B338" s="153" t="s">
        <v>28</v>
      </c>
      <c r="C338" s="136" t="s">
        <v>50</v>
      </c>
      <c r="D338" s="136" t="s">
        <v>573</v>
      </c>
      <c r="E338" s="153" t="s">
        <v>116</v>
      </c>
      <c r="F338" s="153">
        <v>3</v>
      </c>
      <c r="G338" s="153"/>
      <c r="H338" s="155"/>
      <c r="I338" s="136"/>
      <c r="J338" s="136"/>
      <c r="K338" s="154"/>
    </row>
    <row r="339" spans="2:11" ht="15" customHeight="1">
      <c r="B339" s="153" t="s">
        <v>28</v>
      </c>
      <c r="C339" s="136" t="s">
        <v>50</v>
      </c>
      <c r="D339" s="136" t="s">
        <v>574</v>
      </c>
      <c r="E339" s="153" t="s">
        <v>116</v>
      </c>
      <c r="F339" s="153">
        <v>3</v>
      </c>
      <c r="G339" s="153"/>
      <c r="H339" s="155"/>
      <c r="I339" s="153"/>
      <c r="J339" s="153"/>
      <c r="K339" s="154"/>
    </row>
    <row r="340" spans="2:11" ht="15" customHeight="1">
      <c r="B340" s="153" t="s">
        <v>28</v>
      </c>
      <c r="C340" s="136" t="s">
        <v>50</v>
      </c>
      <c r="D340" s="136" t="s">
        <v>575</v>
      </c>
      <c r="E340" s="153" t="s">
        <v>88</v>
      </c>
      <c r="F340" s="153" t="s">
        <v>41</v>
      </c>
      <c r="G340" s="153"/>
      <c r="H340" s="155"/>
      <c r="I340" s="136"/>
      <c r="J340" s="136"/>
      <c r="K340" s="154"/>
    </row>
    <row r="341" spans="2:11" ht="15" customHeight="1">
      <c r="B341" s="153" t="s">
        <v>28</v>
      </c>
      <c r="C341" s="136" t="s">
        <v>50</v>
      </c>
      <c r="D341" s="136" t="s">
        <v>576</v>
      </c>
      <c r="E341" s="153" t="s">
        <v>88</v>
      </c>
      <c r="F341" s="153" t="s">
        <v>41</v>
      </c>
      <c r="G341" s="153"/>
      <c r="H341" s="155"/>
      <c r="I341" s="136"/>
      <c r="J341" s="136"/>
      <c r="K341" s="154"/>
    </row>
    <row r="342" spans="2:11" ht="15" customHeight="1">
      <c r="B342" s="153" t="s">
        <v>28</v>
      </c>
      <c r="C342" s="136" t="s">
        <v>50</v>
      </c>
      <c r="D342" s="136" t="s">
        <v>577</v>
      </c>
      <c r="E342" s="153" t="s">
        <v>116</v>
      </c>
      <c r="F342" s="153">
        <v>3</v>
      </c>
      <c r="G342" s="153"/>
      <c r="H342" s="155"/>
      <c r="I342" s="153"/>
      <c r="J342" s="153"/>
      <c r="K342" s="154"/>
    </row>
    <row r="343" spans="2:11" ht="15" customHeight="1">
      <c r="B343" s="153" t="s">
        <v>28</v>
      </c>
      <c r="C343" s="136" t="s">
        <v>50</v>
      </c>
      <c r="D343" s="136" t="s">
        <v>578</v>
      </c>
      <c r="E343" s="153" t="s">
        <v>88</v>
      </c>
      <c r="F343" s="153" t="s">
        <v>41</v>
      </c>
      <c r="G343" s="153"/>
      <c r="H343" s="155"/>
      <c r="I343" s="136"/>
      <c r="J343" s="136"/>
      <c r="K343" s="154"/>
    </row>
    <row r="344" spans="2:11" ht="15" customHeight="1">
      <c r="B344" s="153" t="s">
        <v>28</v>
      </c>
      <c r="C344" s="136" t="s">
        <v>50</v>
      </c>
      <c r="D344" s="136" t="s">
        <v>579</v>
      </c>
      <c r="E344" s="153" t="s">
        <v>88</v>
      </c>
      <c r="F344" s="153" t="s">
        <v>41</v>
      </c>
      <c r="G344" s="153"/>
      <c r="H344" s="155"/>
      <c r="I344" s="136"/>
      <c r="J344" s="136"/>
      <c r="K344" s="154"/>
    </row>
    <row r="345" spans="2:11" ht="15" customHeight="1">
      <c r="B345" s="153" t="s">
        <v>28</v>
      </c>
      <c r="C345" s="136" t="s">
        <v>50</v>
      </c>
      <c r="D345" s="136" t="s">
        <v>580</v>
      </c>
      <c r="E345" s="153" t="s">
        <v>88</v>
      </c>
      <c r="F345" s="153" t="s">
        <v>41</v>
      </c>
      <c r="G345" s="153"/>
      <c r="H345" s="155"/>
      <c r="I345" s="136"/>
      <c r="J345" s="136"/>
      <c r="K345" s="154"/>
    </row>
    <row r="346" spans="2:11" ht="15" customHeight="1">
      <c r="B346" s="153" t="s">
        <v>28</v>
      </c>
      <c r="C346" s="136" t="s">
        <v>50</v>
      </c>
      <c r="D346" s="136" t="s">
        <v>581</v>
      </c>
      <c r="E346" s="153" t="s">
        <v>88</v>
      </c>
      <c r="F346" s="153" t="s">
        <v>41</v>
      </c>
      <c r="G346" s="153"/>
      <c r="H346" s="155"/>
      <c r="I346" s="136"/>
      <c r="J346" s="136"/>
      <c r="K346" s="154"/>
    </row>
    <row r="347" spans="2:11" ht="15" customHeight="1">
      <c r="B347" s="153" t="s">
        <v>28</v>
      </c>
      <c r="C347" s="136" t="s">
        <v>50</v>
      </c>
      <c r="D347" s="136" t="s">
        <v>582</v>
      </c>
      <c r="E347" s="153" t="s">
        <v>94</v>
      </c>
      <c r="F347" s="153" t="s">
        <v>41</v>
      </c>
      <c r="G347" s="153"/>
      <c r="H347" s="155"/>
      <c r="I347" s="136"/>
      <c r="J347" s="136"/>
      <c r="K347" s="154"/>
    </row>
    <row r="348" spans="2:11" ht="15" customHeight="1">
      <c r="B348" s="153" t="s">
        <v>28</v>
      </c>
      <c r="C348" s="136" t="s">
        <v>50</v>
      </c>
      <c r="D348" s="136" t="s">
        <v>583</v>
      </c>
      <c r="E348" s="153" t="s">
        <v>94</v>
      </c>
      <c r="F348" s="153" t="s">
        <v>41</v>
      </c>
      <c r="G348" s="153"/>
      <c r="H348" s="155"/>
      <c r="I348" s="153"/>
      <c r="J348" s="153"/>
      <c r="K348" s="154"/>
    </row>
    <row r="349" spans="2:11" ht="15" customHeight="1">
      <c r="B349" s="153" t="s">
        <v>28</v>
      </c>
      <c r="C349" s="136" t="s">
        <v>50</v>
      </c>
      <c r="D349" s="136" t="s">
        <v>148</v>
      </c>
      <c r="E349" s="153" t="s">
        <v>76</v>
      </c>
      <c r="F349" s="153" t="s">
        <v>41</v>
      </c>
      <c r="G349" s="153"/>
      <c r="H349" s="155"/>
      <c r="I349" s="136"/>
      <c r="J349" s="136"/>
      <c r="K349" s="154"/>
    </row>
    <row r="350" spans="2:11" ht="15" customHeight="1">
      <c r="B350" s="153" t="s">
        <v>28</v>
      </c>
      <c r="C350" s="136" t="s">
        <v>52</v>
      </c>
      <c r="D350" s="136" t="s">
        <v>75</v>
      </c>
      <c r="E350" s="153" t="s">
        <v>76</v>
      </c>
      <c r="F350" s="153" t="s">
        <v>41</v>
      </c>
      <c r="G350" s="153"/>
      <c r="H350" s="155"/>
      <c r="I350" s="136"/>
      <c r="J350" s="136"/>
      <c r="K350" s="154"/>
    </row>
    <row r="351" spans="2:11" ht="15" customHeight="1">
      <c r="B351" s="153" t="s">
        <v>28</v>
      </c>
      <c r="C351" s="136" t="s">
        <v>52</v>
      </c>
      <c r="D351" s="136" t="s">
        <v>148</v>
      </c>
      <c r="E351" s="153" t="s">
        <v>76</v>
      </c>
      <c r="F351" s="153" t="s">
        <v>41</v>
      </c>
      <c r="G351" s="153"/>
      <c r="H351" s="155"/>
      <c r="I351" s="136"/>
      <c r="J351" s="136"/>
      <c r="K351" s="154"/>
    </row>
    <row r="352" spans="2:11" ht="15" customHeight="1">
      <c r="B352" s="153" t="s">
        <v>28</v>
      </c>
      <c r="C352" s="136" t="s">
        <v>52</v>
      </c>
      <c r="D352" s="136" t="s">
        <v>584</v>
      </c>
      <c r="E352" s="136" t="s">
        <v>78</v>
      </c>
      <c r="F352" s="153" t="s">
        <v>41</v>
      </c>
      <c r="G352" s="136"/>
      <c r="H352" s="154"/>
      <c r="I352" s="136"/>
      <c r="J352" s="136"/>
      <c r="K352" s="154"/>
    </row>
    <row r="353" spans="2:11" ht="15" customHeight="1">
      <c r="B353" s="153" t="s">
        <v>28</v>
      </c>
      <c r="C353" s="136" t="s">
        <v>52</v>
      </c>
      <c r="D353" s="136" t="s">
        <v>585</v>
      </c>
      <c r="E353" s="136" t="s">
        <v>78</v>
      </c>
      <c r="F353" s="153" t="s">
        <v>41</v>
      </c>
      <c r="G353" s="136"/>
      <c r="H353" s="154"/>
      <c r="I353" s="136"/>
      <c r="J353" s="136"/>
      <c r="K353" s="154"/>
    </row>
    <row r="354" spans="2:11" ht="15" customHeight="1">
      <c r="B354" s="153" t="s">
        <v>28</v>
      </c>
      <c r="C354" s="136" t="s">
        <v>52</v>
      </c>
      <c r="D354" s="136" t="s">
        <v>150</v>
      </c>
      <c r="E354" s="136" t="s">
        <v>88</v>
      </c>
      <c r="F354" s="153" t="s">
        <v>41</v>
      </c>
      <c r="G354" s="136"/>
      <c r="H354" s="154"/>
      <c r="I354" s="136"/>
      <c r="J354" s="136"/>
      <c r="K354" s="154"/>
    </row>
    <row r="355" spans="2:11" ht="15" customHeight="1">
      <c r="B355" s="153" t="s">
        <v>28</v>
      </c>
      <c r="C355" s="136" t="s">
        <v>52</v>
      </c>
      <c r="D355" s="136" t="s">
        <v>152</v>
      </c>
      <c r="E355" s="136" t="s">
        <v>153</v>
      </c>
      <c r="F355" s="153" t="s">
        <v>41</v>
      </c>
      <c r="G355" s="136"/>
      <c r="H355" s="154"/>
      <c r="I355" s="136"/>
      <c r="J355" s="136"/>
      <c r="K355" s="154"/>
    </row>
    <row r="356" spans="2:11" ht="15" customHeight="1">
      <c r="B356" s="153" t="s">
        <v>28</v>
      </c>
      <c r="C356" s="136" t="s">
        <v>52</v>
      </c>
      <c r="D356" s="136" t="s">
        <v>473</v>
      </c>
      <c r="E356" s="136" t="s">
        <v>372</v>
      </c>
      <c r="F356" s="153" t="s">
        <v>41</v>
      </c>
      <c r="G356" s="136"/>
      <c r="H356" s="154"/>
      <c r="I356" s="136"/>
      <c r="J356" s="136"/>
      <c r="K356" s="154"/>
    </row>
    <row r="357" spans="2:11" ht="15" customHeight="1">
      <c r="B357" s="153" t="s">
        <v>28</v>
      </c>
      <c r="C357" s="136" t="s">
        <v>52</v>
      </c>
      <c r="D357" s="136" t="s">
        <v>80</v>
      </c>
      <c r="E357" s="136" t="s">
        <v>81</v>
      </c>
      <c r="F357" s="153" t="s">
        <v>41</v>
      </c>
      <c r="G357" s="136"/>
      <c r="H357" s="154"/>
      <c r="I357" s="136"/>
      <c r="J357" s="136"/>
      <c r="K357" s="154"/>
    </row>
    <row r="358" spans="2:11" ht="15" customHeight="1">
      <c r="B358" s="153" t="s">
        <v>28</v>
      </c>
      <c r="C358" s="136" t="s">
        <v>52</v>
      </c>
      <c r="D358" s="136" t="s">
        <v>156</v>
      </c>
      <c r="E358" s="136" t="s">
        <v>81</v>
      </c>
      <c r="F358" s="153" t="s">
        <v>41</v>
      </c>
      <c r="G358" s="136"/>
      <c r="H358" s="154"/>
      <c r="I358" s="136"/>
      <c r="J358" s="136"/>
      <c r="K358" s="154"/>
    </row>
    <row r="359" spans="2:11" ht="15" customHeight="1">
      <c r="B359" s="153" t="s">
        <v>28</v>
      </c>
      <c r="C359" s="136" t="s">
        <v>52</v>
      </c>
      <c r="D359" s="136" t="s">
        <v>160</v>
      </c>
      <c r="E359" s="136" t="s">
        <v>85</v>
      </c>
      <c r="F359" s="153" t="s">
        <v>41</v>
      </c>
      <c r="G359" s="136"/>
      <c r="H359" s="154"/>
      <c r="I359" s="136"/>
      <c r="J359" s="136"/>
      <c r="K359" s="154"/>
    </row>
    <row r="360" spans="2:11" ht="15" customHeight="1">
      <c r="B360" s="153" t="s">
        <v>28</v>
      </c>
      <c r="C360" s="136" t="s">
        <v>52</v>
      </c>
      <c r="D360" s="136" t="s">
        <v>586</v>
      </c>
      <c r="E360" s="136" t="s">
        <v>153</v>
      </c>
      <c r="F360" s="153" t="s">
        <v>41</v>
      </c>
      <c r="G360" s="136"/>
      <c r="H360" s="154"/>
      <c r="I360" s="136"/>
      <c r="J360" s="136"/>
      <c r="K360" s="154"/>
    </row>
    <row r="361" spans="2:11" ht="15" customHeight="1">
      <c r="B361" s="153" t="s">
        <v>28</v>
      </c>
      <c r="C361" s="136" t="s">
        <v>52</v>
      </c>
      <c r="D361" s="136" t="s">
        <v>587</v>
      </c>
      <c r="E361" s="136" t="s">
        <v>153</v>
      </c>
      <c r="F361" s="153" t="s">
        <v>41</v>
      </c>
      <c r="G361" s="136"/>
      <c r="H361" s="154"/>
      <c r="I361" s="136"/>
      <c r="J361" s="136"/>
      <c r="K361" s="154"/>
    </row>
    <row r="362" spans="2:11" ht="15" customHeight="1">
      <c r="B362" s="153" t="s">
        <v>28</v>
      </c>
      <c r="C362" s="136" t="s">
        <v>52</v>
      </c>
      <c r="D362" s="136" t="s">
        <v>588</v>
      </c>
      <c r="E362" s="136" t="s">
        <v>98</v>
      </c>
      <c r="F362" s="153" t="s">
        <v>41</v>
      </c>
      <c r="G362" s="136"/>
      <c r="H362" s="154"/>
      <c r="I362" s="136"/>
      <c r="J362" s="136"/>
      <c r="K362" s="154"/>
    </row>
    <row r="363" spans="2:11" ht="15" customHeight="1">
      <c r="B363" s="153" t="s">
        <v>28</v>
      </c>
      <c r="C363" s="136" t="s">
        <v>52</v>
      </c>
      <c r="D363" s="136" t="s">
        <v>589</v>
      </c>
      <c r="E363" s="136" t="s">
        <v>590</v>
      </c>
      <c r="F363" s="153" t="s">
        <v>41</v>
      </c>
      <c r="G363" s="136"/>
      <c r="H363" s="154"/>
      <c r="I363" s="136"/>
      <c r="J363" s="136"/>
      <c r="K363" s="154"/>
    </row>
    <row r="364" spans="2:11" ht="15" customHeight="1">
      <c r="B364" s="153" t="s">
        <v>28</v>
      </c>
      <c r="C364" s="136" t="s">
        <v>52</v>
      </c>
      <c r="D364" s="136" t="s">
        <v>591</v>
      </c>
      <c r="E364" s="136" t="s">
        <v>203</v>
      </c>
      <c r="F364" s="153" t="s">
        <v>41</v>
      </c>
      <c r="G364" s="136"/>
      <c r="H364" s="154"/>
      <c r="I364" s="136"/>
      <c r="J364" s="136"/>
      <c r="K364" s="154"/>
    </row>
    <row r="365" spans="2:11" ht="15" customHeight="1">
      <c r="B365" s="153" t="s">
        <v>28</v>
      </c>
      <c r="C365" s="136" t="s">
        <v>52</v>
      </c>
      <c r="D365" s="136" t="s">
        <v>592</v>
      </c>
      <c r="E365" s="136" t="s">
        <v>104</v>
      </c>
      <c r="F365" s="153">
        <v>2</v>
      </c>
      <c r="G365" s="136"/>
      <c r="H365" s="154"/>
      <c r="I365" s="136"/>
      <c r="J365" s="136"/>
      <c r="K365" s="154"/>
    </row>
    <row r="366" spans="2:11" ht="15" customHeight="1">
      <c r="B366" s="153" t="s">
        <v>28</v>
      </c>
      <c r="C366" s="136" t="s">
        <v>52</v>
      </c>
      <c r="D366" s="136" t="s">
        <v>593</v>
      </c>
      <c r="E366" s="136" t="s">
        <v>104</v>
      </c>
      <c r="F366" s="153">
        <v>2</v>
      </c>
      <c r="G366" s="136"/>
      <c r="H366" s="154"/>
      <c r="I366" s="136"/>
      <c r="J366" s="136"/>
      <c r="K366" s="154"/>
    </row>
    <row r="367" spans="2:11" ht="15" customHeight="1">
      <c r="B367" s="153" t="s">
        <v>28</v>
      </c>
      <c r="C367" s="136" t="s">
        <v>52</v>
      </c>
      <c r="D367" s="136" t="s">
        <v>594</v>
      </c>
      <c r="E367" s="136" t="s">
        <v>116</v>
      </c>
      <c r="F367" s="153">
        <v>2</v>
      </c>
      <c r="G367" s="136"/>
      <c r="H367" s="154"/>
      <c r="I367" s="136"/>
      <c r="J367" s="136"/>
      <c r="K367" s="154"/>
    </row>
    <row r="368" spans="2:11" ht="15" customHeight="1">
      <c r="B368" s="153" t="s">
        <v>28</v>
      </c>
      <c r="C368" s="136" t="s">
        <v>52</v>
      </c>
      <c r="D368" s="136" t="s">
        <v>595</v>
      </c>
      <c r="E368" s="136" t="s">
        <v>85</v>
      </c>
      <c r="F368" s="153" t="s">
        <v>41</v>
      </c>
      <c r="G368" s="136"/>
      <c r="H368" s="154"/>
      <c r="I368" s="136"/>
      <c r="J368" s="136"/>
      <c r="K368" s="154"/>
    </row>
    <row r="369" spans="2:11" ht="15" customHeight="1">
      <c r="B369" s="153" t="s">
        <v>28</v>
      </c>
      <c r="C369" s="136" t="s">
        <v>52</v>
      </c>
      <c r="D369" s="136" t="s">
        <v>596</v>
      </c>
      <c r="E369" s="136" t="s">
        <v>98</v>
      </c>
      <c r="F369" s="136" t="s">
        <v>41</v>
      </c>
      <c r="G369" s="136"/>
      <c r="H369" s="154"/>
      <c r="I369" s="136"/>
      <c r="J369" s="136"/>
      <c r="K369" s="154"/>
    </row>
    <row r="370" spans="2:11" ht="15" customHeight="1">
      <c r="B370" s="153" t="s">
        <v>28</v>
      </c>
      <c r="C370" s="136" t="s">
        <v>52</v>
      </c>
      <c r="D370" s="136" t="s">
        <v>207</v>
      </c>
      <c r="E370" s="136" t="s">
        <v>116</v>
      </c>
      <c r="F370" s="136">
        <v>3</v>
      </c>
      <c r="G370" s="136"/>
      <c r="H370" s="154"/>
      <c r="I370" s="136"/>
      <c r="J370" s="136"/>
      <c r="K370" s="154"/>
    </row>
    <row r="371" spans="2:11" ht="15" customHeight="1">
      <c r="B371" s="153" t="s">
        <v>28</v>
      </c>
      <c r="C371" s="136" t="s">
        <v>52</v>
      </c>
      <c r="D371" s="136" t="s">
        <v>209</v>
      </c>
      <c r="E371" s="136" t="s">
        <v>116</v>
      </c>
      <c r="F371" s="153">
        <v>3</v>
      </c>
      <c r="G371" s="136"/>
      <c r="H371" s="154"/>
      <c r="I371" s="136"/>
      <c r="J371" s="136"/>
      <c r="K371" s="154"/>
    </row>
    <row r="372" spans="2:11" ht="15" customHeight="1">
      <c r="B372" s="153" t="s">
        <v>28</v>
      </c>
      <c r="C372" s="136" t="s">
        <v>52</v>
      </c>
      <c r="D372" s="136" t="s">
        <v>597</v>
      </c>
      <c r="E372" s="136" t="s">
        <v>116</v>
      </c>
      <c r="F372" s="153">
        <v>3</v>
      </c>
      <c r="G372" s="136"/>
      <c r="H372" s="154"/>
      <c r="I372" s="136"/>
      <c r="J372" s="136"/>
      <c r="K372" s="154"/>
    </row>
    <row r="373" spans="2:11" ht="15" customHeight="1">
      <c r="B373" s="153" t="s">
        <v>28</v>
      </c>
      <c r="C373" s="136" t="s">
        <v>52</v>
      </c>
      <c r="D373" s="136" t="s">
        <v>598</v>
      </c>
      <c r="E373" s="136" t="s">
        <v>116</v>
      </c>
      <c r="F373" s="136">
        <v>3</v>
      </c>
      <c r="G373" s="136"/>
      <c r="H373" s="154"/>
      <c r="I373" s="136"/>
      <c r="J373" s="136"/>
      <c r="K373" s="154"/>
    </row>
    <row r="374" spans="2:11" ht="15" customHeight="1">
      <c r="B374" s="153" t="s">
        <v>28</v>
      </c>
      <c r="C374" s="136" t="s">
        <v>52</v>
      </c>
      <c r="D374" s="136" t="s">
        <v>599</v>
      </c>
      <c r="E374" s="136" t="s">
        <v>229</v>
      </c>
      <c r="F374" s="153" t="s">
        <v>41</v>
      </c>
      <c r="G374" s="136"/>
      <c r="H374" s="154"/>
      <c r="I374" s="136"/>
      <c r="J374" s="136"/>
      <c r="K374" s="154"/>
    </row>
    <row r="375" spans="2:11" ht="15" customHeight="1">
      <c r="B375" s="153" t="s">
        <v>28</v>
      </c>
      <c r="C375" s="136" t="s">
        <v>52</v>
      </c>
      <c r="D375" s="136" t="s">
        <v>600</v>
      </c>
      <c r="E375" s="136" t="s">
        <v>116</v>
      </c>
      <c r="F375" s="153">
        <v>18</v>
      </c>
      <c r="G375" s="136"/>
      <c r="H375" s="154"/>
      <c r="I375" s="136"/>
      <c r="J375" s="136"/>
      <c r="K375" s="154"/>
    </row>
    <row r="376" spans="2:11" ht="15" customHeight="1">
      <c r="B376" s="153" t="s">
        <v>28</v>
      </c>
      <c r="C376" s="136" t="s">
        <v>52</v>
      </c>
      <c r="D376" s="136" t="s">
        <v>601</v>
      </c>
      <c r="E376" s="136" t="s">
        <v>116</v>
      </c>
      <c r="F376" s="153">
        <v>18</v>
      </c>
      <c r="G376" s="136"/>
      <c r="H376" s="154"/>
      <c r="I376" s="136"/>
      <c r="J376" s="136"/>
      <c r="K376" s="154"/>
    </row>
    <row r="377" spans="2:11" ht="15" customHeight="1">
      <c r="B377" s="153" t="s">
        <v>28</v>
      </c>
      <c r="C377" s="136" t="s">
        <v>52</v>
      </c>
      <c r="D377" s="136" t="s">
        <v>602</v>
      </c>
      <c r="E377" s="136" t="s">
        <v>85</v>
      </c>
      <c r="F377" s="136" t="s">
        <v>41</v>
      </c>
      <c r="G377" s="136"/>
      <c r="H377" s="154"/>
      <c r="I377" s="136"/>
      <c r="J377" s="136"/>
      <c r="K377" s="154"/>
    </row>
    <row r="378" spans="2:11" ht="15" customHeight="1">
      <c r="B378" s="153" t="s">
        <v>28</v>
      </c>
      <c r="C378" s="136" t="s">
        <v>52</v>
      </c>
      <c r="D378" s="136" t="s">
        <v>603</v>
      </c>
      <c r="E378" s="136" t="s">
        <v>229</v>
      </c>
      <c r="F378" s="136" t="s">
        <v>41</v>
      </c>
      <c r="G378" s="136"/>
      <c r="H378" s="154"/>
      <c r="I378" s="136"/>
      <c r="J378" s="136"/>
      <c r="K378" s="154"/>
    </row>
    <row r="379" spans="2:11" ht="15" customHeight="1">
      <c r="B379" s="153" t="s">
        <v>28</v>
      </c>
      <c r="C379" s="136" t="s">
        <v>52</v>
      </c>
      <c r="D379" s="136" t="s">
        <v>604</v>
      </c>
      <c r="E379" s="136" t="s">
        <v>104</v>
      </c>
      <c r="F379" s="153">
        <v>2</v>
      </c>
      <c r="G379" s="136"/>
      <c r="H379" s="154"/>
      <c r="I379" s="136"/>
      <c r="J379" s="136"/>
      <c r="K379" s="154"/>
    </row>
    <row r="380" spans="2:11" ht="15" customHeight="1">
      <c r="B380" s="153" t="s">
        <v>28</v>
      </c>
      <c r="C380" s="136" t="s">
        <v>52</v>
      </c>
      <c r="D380" s="136" t="s">
        <v>605</v>
      </c>
      <c r="E380" s="136" t="s">
        <v>88</v>
      </c>
      <c r="F380" s="153" t="s">
        <v>41</v>
      </c>
      <c r="G380" s="136"/>
      <c r="H380" s="154"/>
      <c r="I380" s="136"/>
      <c r="J380" s="136"/>
      <c r="K380" s="154"/>
    </row>
    <row r="381" spans="2:11" ht="15" customHeight="1">
      <c r="B381" s="153" t="s">
        <v>28</v>
      </c>
      <c r="C381" s="136" t="s">
        <v>52</v>
      </c>
      <c r="D381" s="136" t="s">
        <v>606</v>
      </c>
      <c r="E381" s="136" t="s">
        <v>81</v>
      </c>
      <c r="F381" s="136" t="s">
        <v>41</v>
      </c>
      <c r="G381" s="136"/>
      <c r="H381" s="154"/>
      <c r="I381" s="136"/>
      <c r="J381" s="136"/>
      <c r="K381" s="154"/>
    </row>
    <row r="382" spans="2:11" ht="15" customHeight="1">
      <c r="B382" s="153" t="s">
        <v>28</v>
      </c>
      <c r="C382" s="136" t="s">
        <v>52</v>
      </c>
      <c r="D382" s="136" t="s">
        <v>607</v>
      </c>
      <c r="E382" s="136" t="s">
        <v>85</v>
      </c>
      <c r="F382" s="136" t="s">
        <v>41</v>
      </c>
      <c r="G382" s="136"/>
      <c r="H382" s="154"/>
      <c r="I382" s="136"/>
      <c r="J382" s="136"/>
      <c r="K382" s="154"/>
    </row>
    <row r="383" spans="2:11" ht="15" customHeight="1">
      <c r="B383" s="153" t="s">
        <v>28</v>
      </c>
      <c r="C383" s="136" t="s">
        <v>52</v>
      </c>
      <c r="D383" s="136" t="s">
        <v>608</v>
      </c>
      <c r="E383" s="136" t="s">
        <v>116</v>
      </c>
      <c r="F383" s="136">
        <v>16</v>
      </c>
      <c r="G383" s="136"/>
      <c r="H383" s="154"/>
      <c r="I383" s="136"/>
      <c r="J383" s="136"/>
      <c r="K383" s="154"/>
    </row>
    <row r="384" spans="2:11" ht="15" customHeight="1">
      <c r="B384" s="153" t="s">
        <v>28</v>
      </c>
      <c r="C384" s="136" t="s">
        <v>52</v>
      </c>
      <c r="D384" s="136" t="s">
        <v>609</v>
      </c>
      <c r="E384" s="136" t="s">
        <v>104</v>
      </c>
      <c r="F384" s="153">
        <v>2</v>
      </c>
      <c r="G384" s="136"/>
      <c r="H384" s="154"/>
      <c r="I384" s="136"/>
      <c r="J384" s="136"/>
      <c r="K384" s="154"/>
    </row>
    <row r="385" spans="2:11" ht="15" customHeight="1">
      <c r="B385" s="153" t="s">
        <v>28</v>
      </c>
      <c r="C385" s="136" t="s">
        <v>52</v>
      </c>
      <c r="D385" s="136" t="s">
        <v>610</v>
      </c>
      <c r="E385" s="136" t="s">
        <v>216</v>
      </c>
      <c r="F385" s="153" t="s">
        <v>41</v>
      </c>
      <c r="G385" s="136"/>
      <c r="H385" s="154"/>
      <c r="I385" s="136"/>
      <c r="J385" s="136"/>
      <c r="K385" s="154"/>
    </row>
    <row r="386" spans="2:11" ht="15" customHeight="1">
      <c r="B386" s="153" t="s">
        <v>28</v>
      </c>
      <c r="C386" s="136" t="s">
        <v>52</v>
      </c>
      <c r="D386" s="136" t="s">
        <v>611</v>
      </c>
      <c r="E386" s="136" t="s">
        <v>184</v>
      </c>
      <c r="F386" s="153" t="s">
        <v>41</v>
      </c>
      <c r="G386" s="136"/>
      <c r="H386" s="154"/>
      <c r="I386" s="136"/>
      <c r="J386" s="136"/>
      <c r="K386" s="154"/>
    </row>
    <row r="387" spans="2:11" ht="15" customHeight="1">
      <c r="B387" s="153" t="s">
        <v>28</v>
      </c>
      <c r="C387" s="136" t="s">
        <v>52</v>
      </c>
      <c r="D387" s="136" t="s">
        <v>612</v>
      </c>
      <c r="E387" s="136" t="s">
        <v>116</v>
      </c>
      <c r="F387" s="153">
        <v>18</v>
      </c>
      <c r="G387" s="136"/>
      <c r="H387" s="154"/>
      <c r="I387" s="136"/>
      <c r="J387" s="136"/>
      <c r="K387" s="154"/>
    </row>
    <row r="388" spans="2:11" ht="15" customHeight="1">
      <c r="B388" s="153" t="s">
        <v>28</v>
      </c>
      <c r="C388" s="136" t="s">
        <v>52</v>
      </c>
      <c r="D388" s="136" t="s">
        <v>613</v>
      </c>
      <c r="E388" s="136" t="s">
        <v>116</v>
      </c>
      <c r="F388" s="153">
        <v>18</v>
      </c>
      <c r="G388" s="136"/>
      <c r="H388" s="154"/>
      <c r="I388" s="136"/>
      <c r="J388" s="136"/>
      <c r="K388" s="154"/>
    </row>
    <row r="389" spans="2:11" ht="15" customHeight="1">
      <c r="B389" s="153" t="s">
        <v>28</v>
      </c>
      <c r="C389" s="136" t="s">
        <v>52</v>
      </c>
      <c r="D389" s="136" t="s">
        <v>614</v>
      </c>
      <c r="E389" s="136" t="s">
        <v>116</v>
      </c>
      <c r="F389" s="153">
        <v>18</v>
      </c>
      <c r="G389" s="136"/>
      <c r="H389" s="154"/>
      <c r="I389" s="136"/>
      <c r="J389" s="136"/>
      <c r="K389" s="154"/>
    </row>
    <row r="390" spans="2:11" ht="15" customHeight="1">
      <c r="B390" s="153" t="s">
        <v>28</v>
      </c>
      <c r="C390" s="136" t="s">
        <v>52</v>
      </c>
      <c r="D390" s="136" t="s">
        <v>615</v>
      </c>
      <c r="E390" s="136" t="s">
        <v>116</v>
      </c>
      <c r="F390" s="153">
        <v>18</v>
      </c>
      <c r="G390" s="136"/>
      <c r="H390" s="154"/>
      <c r="I390" s="136"/>
      <c r="J390" s="136"/>
      <c r="K390" s="154"/>
    </row>
    <row r="391" spans="2:11" ht="15" customHeight="1">
      <c r="B391" s="153" t="s">
        <v>28</v>
      </c>
      <c r="C391" s="136" t="s">
        <v>52</v>
      </c>
      <c r="D391" s="136" t="s">
        <v>616</v>
      </c>
      <c r="E391" s="136" t="s">
        <v>116</v>
      </c>
      <c r="F391" s="153">
        <v>18</v>
      </c>
      <c r="G391" s="136"/>
      <c r="H391" s="154"/>
      <c r="I391" s="136"/>
      <c r="J391" s="136"/>
      <c r="K391" s="154"/>
    </row>
    <row r="392" spans="2:11" ht="15" customHeight="1">
      <c r="B392" s="153" t="s">
        <v>28</v>
      </c>
      <c r="C392" s="136" t="s">
        <v>52</v>
      </c>
      <c r="D392" s="136" t="s">
        <v>617</v>
      </c>
      <c r="E392" s="136" t="s">
        <v>116</v>
      </c>
      <c r="F392" s="153">
        <v>2</v>
      </c>
      <c r="G392" s="136"/>
      <c r="H392" s="154"/>
      <c r="I392" s="136"/>
      <c r="J392" s="136"/>
      <c r="K392" s="154"/>
    </row>
    <row r="393" spans="2:11" ht="15" customHeight="1">
      <c r="B393" s="153" t="s">
        <v>28</v>
      </c>
      <c r="C393" s="136" t="s">
        <v>52</v>
      </c>
      <c r="D393" s="136" t="s">
        <v>115</v>
      </c>
      <c r="E393" s="136" t="s">
        <v>116</v>
      </c>
      <c r="F393" s="153">
        <v>2</v>
      </c>
      <c r="G393" s="136"/>
      <c r="H393" s="154"/>
      <c r="I393" s="136"/>
      <c r="J393" s="136"/>
      <c r="K393" s="154"/>
    </row>
    <row r="394" spans="2:11" ht="15" customHeight="1">
      <c r="B394" s="153" t="s">
        <v>28</v>
      </c>
      <c r="C394" s="136" t="s">
        <v>52</v>
      </c>
      <c r="D394" s="136" t="s">
        <v>331</v>
      </c>
      <c r="E394" s="136" t="s">
        <v>98</v>
      </c>
      <c r="F394" s="153" t="s">
        <v>41</v>
      </c>
      <c r="G394" s="136"/>
      <c r="H394" s="154"/>
      <c r="I394" s="136"/>
      <c r="J394" s="136"/>
      <c r="K394" s="154"/>
    </row>
    <row r="395" spans="2:11" ht="15" customHeight="1">
      <c r="B395" s="153" t="s">
        <v>28</v>
      </c>
      <c r="C395" s="136" t="s">
        <v>52</v>
      </c>
      <c r="D395" s="136" t="s">
        <v>618</v>
      </c>
      <c r="E395" s="136" t="s">
        <v>81</v>
      </c>
      <c r="F395" s="153" t="s">
        <v>41</v>
      </c>
      <c r="G395" s="136"/>
      <c r="H395" s="154"/>
      <c r="I395" s="136"/>
      <c r="J395" s="136"/>
      <c r="K395" s="154"/>
    </row>
    <row r="396" spans="2:11" ht="15" customHeight="1">
      <c r="B396" s="153" t="s">
        <v>28</v>
      </c>
      <c r="C396" s="136" t="s">
        <v>52</v>
      </c>
      <c r="D396" s="136" t="s">
        <v>619</v>
      </c>
      <c r="E396" s="136" t="s">
        <v>104</v>
      </c>
      <c r="F396" s="153">
        <v>2</v>
      </c>
      <c r="G396" s="136"/>
      <c r="H396" s="154"/>
      <c r="I396" s="136"/>
      <c r="J396" s="136"/>
      <c r="K396" s="154"/>
    </row>
    <row r="397" spans="2:11" ht="15" customHeight="1">
      <c r="B397" s="153" t="s">
        <v>28</v>
      </c>
      <c r="C397" s="136" t="s">
        <v>53</v>
      </c>
      <c r="D397" s="136" t="s">
        <v>75</v>
      </c>
      <c r="E397" s="136" t="s">
        <v>76</v>
      </c>
      <c r="F397" s="153" t="s">
        <v>41</v>
      </c>
      <c r="G397" s="136"/>
      <c r="H397" s="154"/>
      <c r="I397" s="136"/>
      <c r="J397" s="136"/>
      <c r="K397" s="154"/>
    </row>
    <row r="398" spans="2:11" ht="15" customHeight="1">
      <c r="B398" s="153" t="s">
        <v>28</v>
      </c>
      <c r="C398" s="136" t="s">
        <v>53</v>
      </c>
      <c r="D398" s="136" t="s">
        <v>148</v>
      </c>
      <c r="E398" s="136" t="s">
        <v>76</v>
      </c>
      <c r="F398" s="153" t="s">
        <v>41</v>
      </c>
      <c r="G398" s="136"/>
      <c r="H398" s="154"/>
      <c r="I398" s="136"/>
      <c r="J398" s="136"/>
      <c r="K398" s="154"/>
    </row>
    <row r="399" spans="2:11" ht="15" customHeight="1">
      <c r="B399" s="153" t="s">
        <v>28</v>
      </c>
      <c r="C399" s="136" t="s">
        <v>53</v>
      </c>
      <c r="D399" s="136" t="s">
        <v>77</v>
      </c>
      <c r="E399" s="136" t="s">
        <v>78</v>
      </c>
      <c r="F399" s="153" t="s">
        <v>41</v>
      </c>
      <c r="G399" s="136"/>
      <c r="H399" s="154"/>
      <c r="I399" s="136"/>
      <c r="J399" s="136"/>
      <c r="K399" s="154"/>
    </row>
    <row r="400" spans="2:11" ht="15" customHeight="1">
      <c r="B400" s="153" t="s">
        <v>28</v>
      </c>
      <c r="C400" s="136" t="s">
        <v>53</v>
      </c>
      <c r="D400" s="136" t="s">
        <v>620</v>
      </c>
      <c r="E400" s="136" t="s">
        <v>78</v>
      </c>
      <c r="F400" s="153" t="s">
        <v>41</v>
      </c>
      <c r="G400" s="136"/>
      <c r="H400" s="154"/>
      <c r="I400" s="136"/>
      <c r="J400" s="136"/>
      <c r="K400" s="154"/>
    </row>
    <row r="401" spans="2:11" ht="15" customHeight="1">
      <c r="B401" s="153" t="s">
        <v>28</v>
      </c>
      <c r="C401" s="136" t="s">
        <v>53</v>
      </c>
      <c r="D401" s="136" t="s">
        <v>584</v>
      </c>
      <c r="E401" s="136" t="s">
        <v>78</v>
      </c>
      <c r="F401" s="153" t="s">
        <v>41</v>
      </c>
      <c r="G401" s="136"/>
      <c r="H401" s="154"/>
      <c r="I401" s="136"/>
      <c r="J401" s="136"/>
      <c r="K401" s="154"/>
    </row>
    <row r="402" spans="2:11" ht="15" customHeight="1">
      <c r="B402" s="153" t="s">
        <v>28</v>
      </c>
      <c r="C402" s="136" t="s">
        <v>53</v>
      </c>
      <c r="D402" s="136" t="s">
        <v>150</v>
      </c>
      <c r="E402" s="136" t="s">
        <v>88</v>
      </c>
      <c r="F402" s="153" t="s">
        <v>41</v>
      </c>
      <c r="G402" s="136"/>
      <c r="H402" s="154"/>
      <c r="I402" s="136"/>
      <c r="J402" s="136"/>
      <c r="K402" s="154"/>
    </row>
    <row r="403" spans="2:11" ht="15" customHeight="1">
      <c r="B403" s="153" t="s">
        <v>28</v>
      </c>
      <c r="C403" s="136" t="s">
        <v>53</v>
      </c>
      <c r="D403" s="136" t="s">
        <v>152</v>
      </c>
      <c r="E403" s="136" t="s">
        <v>153</v>
      </c>
      <c r="F403" s="153" t="s">
        <v>41</v>
      </c>
      <c r="G403" s="136"/>
      <c r="H403" s="154"/>
      <c r="I403" s="136"/>
      <c r="J403" s="136"/>
      <c r="K403" s="154"/>
    </row>
    <row r="404" spans="2:11" ht="15" customHeight="1">
      <c r="B404" s="153" t="s">
        <v>28</v>
      </c>
      <c r="C404" s="136" t="s">
        <v>53</v>
      </c>
      <c r="D404" s="136" t="s">
        <v>473</v>
      </c>
      <c r="E404" s="136" t="s">
        <v>372</v>
      </c>
      <c r="F404" s="153" t="s">
        <v>41</v>
      </c>
      <c r="G404" s="136"/>
      <c r="H404" s="154"/>
      <c r="I404" s="136"/>
      <c r="J404" s="136"/>
      <c r="K404" s="154"/>
    </row>
    <row r="405" spans="2:11" ht="15" customHeight="1">
      <c r="B405" s="153" t="s">
        <v>28</v>
      </c>
      <c r="C405" s="136" t="s">
        <v>53</v>
      </c>
      <c r="D405" s="136" t="s">
        <v>80</v>
      </c>
      <c r="E405" s="136" t="s">
        <v>81</v>
      </c>
      <c r="F405" s="153" t="s">
        <v>41</v>
      </c>
      <c r="G405" s="136"/>
      <c r="H405" s="154"/>
      <c r="I405" s="136"/>
      <c r="J405" s="136"/>
      <c r="K405" s="154"/>
    </row>
    <row r="406" spans="2:11" ht="15" customHeight="1">
      <c r="B406" s="153" t="s">
        <v>28</v>
      </c>
      <c r="C406" s="136" t="s">
        <v>53</v>
      </c>
      <c r="D406" s="136" t="s">
        <v>156</v>
      </c>
      <c r="E406" s="136" t="s">
        <v>81</v>
      </c>
      <c r="F406" s="153" t="s">
        <v>41</v>
      </c>
      <c r="G406" s="136"/>
      <c r="H406" s="154"/>
      <c r="I406" s="136"/>
      <c r="J406" s="136"/>
      <c r="K406" s="154"/>
    </row>
    <row r="407" spans="2:11" ht="15" customHeight="1">
      <c r="B407" s="153" t="s">
        <v>28</v>
      </c>
      <c r="C407" s="136" t="s">
        <v>53</v>
      </c>
      <c r="D407" s="136" t="s">
        <v>160</v>
      </c>
      <c r="E407" s="136" t="s">
        <v>85</v>
      </c>
      <c r="F407" s="153" t="s">
        <v>41</v>
      </c>
      <c r="G407" s="136"/>
      <c r="H407" s="154"/>
      <c r="I407" s="136"/>
      <c r="J407" s="136"/>
      <c r="K407" s="154"/>
    </row>
    <row r="408" spans="2:11" ht="15" customHeight="1">
      <c r="B408" s="153" t="s">
        <v>28</v>
      </c>
      <c r="C408" s="136" t="s">
        <v>53</v>
      </c>
      <c r="D408" s="136" t="s">
        <v>288</v>
      </c>
      <c r="E408" s="136" t="s">
        <v>81</v>
      </c>
      <c r="F408" s="153" t="s">
        <v>41</v>
      </c>
      <c r="G408" s="136"/>
      <c r="H408" s="154"/>
      <c r="I408" s="136"/>
      <c r="J408" s="136"/>
      <c r="K408" s="154"/>
    </row>
    <row r="409" spans="2:11" ht="15" customHeight="1">
      <c r="B409" s="153" t="s">
        <v>28</v>
      </c>
      <c r="C409" s="136" t="s">
        <v>53</v>
      </c>
      <c r="D409" s="136" t="s">
        <v>621</v>
      </c>
      <c r="E409" s="136" t="s">
        <v>81</v>
      </c>
      <c r="F409" s="153" t="s">
        <v>41</v>
      </c>
      <c r="G409" s="136"/>
      <c r="H409" s="154"/>
      <c r="I409" s="136"/>
      <c r="J409" s="136"/>
      <c r="K409" s="154"/>
    </row>
    <row r="410" spans="2:11" ht="15" customHeight="1">
      <c r="B410" s="153" t="s">
        <v>28</v>
      </c>
      <c r="C410" s="136" t="s">
        <v>53</v>
      </c>
      <c r="D410" s="136" t="s">
        <v>290</v>
      </c>
      <c r="E410" s="136" t="s">
        <v>116</v>
      </c>
      <c r="F410" s="153">
        <v>3</v>
      </c>
      <c r="G410" s="136"/>
      <c r="H410" s="154"/>
      <c r="I410" s="136"/>
      <c r="J410" s="136"/>
      <c r="K410" s="154"/>
    </row>
    <row r="411" spans="2:11" ht="15" customHeight="1">
      <c r="B411" s="153" t="s">
        <v>28</v>
      </c>
      <c r="C411" s="136" t="s">
        <v>53</v>
      </c>
      <c r="D411" s="136" t="s">
        <v>622</v>
      </c>
      <c r="E411" s="136" t="s">
        <v>91</v>
      </c>
      <c r="F411" s="153" t="s">
        <v>41</v>
      </c>
      <c r="G411" s="136"/>
      <c r="H411" s="154"/>
      <c r="I411" s="136"/>
      <c r="J411" s="136"/>
      <c r="K411" s="154"/>
    </row>
    <row r="412" spans="2:11" ht="15" customHeight="1">
      <c r="B412" s="153" t="s">
        <v>28</v>
      </c>
      <c r="C412" s="136" t="s">
        <v>53</v>
      </c>
      <c r="D412" s="136" t="s">
        <v>623</v>
      </c>
      <c r="E412" s="136" t="s">
        <v>184</v>
      </c>
      <c r="F412" s="153" t="s">
        <v>41</v>
      </c>
      <c r="G412" s="136"/>
      <c r="H412" s="154"/>
      <c r="I412" s="136"/>
      <c r="J412" s="136"/>
      <c r="K412" s="154"/>
    </row>
    <row r="413" spans="2:11" ht="15" customHeight="1">
      <c r="B413" s="153" t="s">
        <v>28</v>
      </c>
      <c r="C413" s="136" t="s">
        <v>53</v>
      </c>
      <c r="D413" s="136" t="s">
        <v>624</v>
      </c>
      <c r="E413" s="136" t="s">
        <v>104</v>
      </c>
      <c r="F413" s="136">
        <v>2</v>
      </c>
      <c r="G413" s="136"/>
      <c r="H413" s="154"/>
      <c r="I413" s="136"/>
      <c r="J413" s="136"/>
      <c r="K413" s="154"/>
    </row>
    <row r="414" spans="2:11" ht="15" customHeight="1">
      <c r="B414" s="153" t="s">
        <v>28</v>
      </c>
      <c r="C414" s="136" t="s">
        <v>53</v>
      </c>
      <c r="D414" s="136" t="s">
        <v>625</v>
      </c>
      <c r="E414" s="136" t="s">
        <v>104</v>
      </c>
      <c r="F414" s="136">
        <v>2</v>
      </c>
      <c r="G414" s="136"/>
      <c r="H414" s="154"/>
      <c r="I414" s="136"/>
      <c r="J414" s="136"/>
      <c r="K414" s="154"/>
    </row>
    <row r="415" spans="2:11" ht="15" customHeight="1">
      <c r="B415" s="153" t="s">
        <v>28</v>
      </c>
      <c r="C415" s="136" t="s">
        <v>53</v>
      </c>
      <c r="D415" s="136" t="s">
        <v>626</v>
      </c>
      <c r="E415" s="136" t="s">
        <v>104</v>
      </c>
      <c r="F415" s="153">
        <v>2</v>
      </c>
      <c r="G415" s="136"/>
      <c r="H415" s="154"/>
      <c r="I415" s="136"/>
      <c r="J415" s="136"/>
      <c r="K415" s="154"/>
    </row>
    <row r="416" spans="2:11" ht="15" customHeight="1">
      <c r="B416" s="153" t="s">
        <v>28</v>
      </c>
      <c r="C416" s="136" t="s">
        <v>53</v>
      </c>
      <c r="D416" s="136" t="s">
        <v>627</v>
      </c>
      <c r="E416" s="136" t="s">
        <v>104</v>
      </c>
      <c r="F416" s="136">
        <v>2</v>
      </c>
      <c r="G416" s="136"/>
      <c r="H416" s="154"/>
      <c r="I416" s="136"/>
      <c r="J416" s="136"/>
      <c r="K416" s="154"/>
    </row>
    <row r="417" spans="2:11" ht="15" customHeight="1">
      <c r="B417" s="153" t="s">
        <v>28</v>
      </c>
      <c r="C417" s="136" t="s">
        <v>53</v>
      </c>
      <c r="D417" s="136" t="s">
        <v>628</v>
      </c>
      <c r="E417" s="136" t="s">
        <v>104</v>
      </c>
      <c r="F417" s="153">
        <v>2</v>
      </c>
      <c r="G417" s="136"/>
      <c r="H417" s="154"/>
      <c r="I417" s="136"/>
      <c r="J417" s="136"/>
      <c r="K417" s="154"/>
    </row>
    <row r="418" spans="2:11" ht="15" customHeight="1">
      <c r="B418" s="153" t="s">
        <v>28</v>
      </c>
      <c r="C418" s="136" t="s">
        <v>53</v>
      </c>
      <c r="D418" s="136" t="s">
        <v>629</v>
      </c>
      <c r="E418" s="136" t="s">
        <v>104</v>
      </c>
      <c r="F418" s="136">
        <v>2</v>
      </c>
      <c r="G418" s="136"/>
      <c r="H418" s="154"/>
      <c r="I418" s="136"/>
      <c r="J418" s="136"/>
      <c r="K418" s="154"/>
    </row>
    <row r="419" spans="2:11" ht="15" customHeight="1">
      <c r="B419" s="153" t="s">
        <v>28</v>
      </c>
      <c r="C419" s="136" t="s">
        <v>53</v>
      </c>
      <c r="D419" s="136" t="s">
        <v>630</v>
      </c>
      <c r="E419" s="136" t="s">
        <v>104</v>
      </c>
      <c r="F419" s="136">
        <v>2</v>
      </c>
      <c r="G419" s="136"/>
      <c r="H419" s="154"/>
      <c r="I419" s="136"/>
      <c r="J419" s="136"/>
      <c r="K419" s="154"/>
    </row>
    <row r="420" spans="2:11" ht="15" customHeight="1">
      <c r="B420" s="153" t="s">
        <v>28</v>
      </c>
      <c r="C420" s="136" t="s">
        <v>53</v>
      </c>
      <c r="D420" s="136" t="s">
        <v>631</v>
      </c>
      <c r="E420" s="136" t="s">
        <v>104</v>
      </c>
      <c r="F420" s="153">
        <v>2</v>
      </c>
      <c r="G420" s="136"/>
      <c r="H420" s="154"/>
      <c r="I420" s="136"/>
      <c r="J420" s="136"/>
      <c r="K420" s="154"/>
    </row>
    <row r="421" spans="2:11" ht="15" customHeight="1">
      <c r="B421" s="153" t="s">
        <v>28</v>
      </c>
      <c r="C421" s="136" t="s">
        <v>53</v>
      </c>
      <c r="D421" s="136" t="s">
        <v>595</v>
      </c>
      <c r="E421" s="136" t="s">
        <v>85</v>
      </c>
      <c r="F421" s="153" t="s">
        <v>41</v>
      </c>
      <c r="G421" s="136"/>
      <c r="H421" s="154"/>
      <c r="I421" s="136"/>
      <c r="J421" s="136"/>
      <c r="K421" s="154"/>
    </row>
    <row r="422" spans="2:11" ht="15" customHeight="1">
      <c r="B422" s="153" t="s">
        <v>28</v>
      </c>
      <c r="C422" s="136" t="s">
        <v>53</v>
      </c>
      <c r="D422" s="136" t="s">
        <v>594</v>
      </c>
      <c r="E422" s="136" t="s">
        <v>104</v>
      </c>
      <c r="F422" s="153">
        <v>3</v>
      </c>
      <c r="G422" s="136"/>
      <c r="H422" s="154"/>
      <c r="I422" s="136"/>
      <c r="J422" s="136"/>
      <c r="K422" s="154"/>
    </row>
    <row r="423" spans="2:11" ht="15" customHeight="1">
      <c r="B423" s="153" t="s">
        <v>28</v>
      </c>
      <c r="C423" s="136" t="s">
        <v>53</v>
      </c>
      <c r="D423" s="136" t="s">
        <v>596</v>
      </c>
      <c r="E423" s="136" t="s">
        <v>98</v>
      </c>
      <c r="F423" s="153" t="s">
        <v>41</v>
      </c>
      <c r="G423" s="136"/>
      <c r="H423" s="154"/>
      <c r="I423" s="136"/>
      <c r="J423" s="136"/>
      <c r="K423" s="154"/>
    </row>
    <row r="424" spans="2:11" ht="15" customHeight="1">
      <c r="B424" s="153" t="s">
        <v>28</v>
      </c>
      <c r="C424" s="136" t="s">
        <v>53</v>
      </c>
      <c r="D424" s="136" t="s">
        <v>632</v>
      </c>
      <c r="E424" s="136" t="s">
        <v>104</v>
      </c>
      <c r="F424" s="153">
        <v>2</v>
      </c>
      <c r="G424" s="136"/>
      <c r="H424" s="154"/>
      <c r="I424" s="136"/>
      <c r="J424" s="136"/>
      <c r="K424" s="154"/>
    </row>
    <row r="425" spans="2:11" ht="15" customHeight="1">
      <c r="B425" s="153" t="s">
        <v>28</v>
      </c>
      <c r="C425" s="136" t="s">
        <v>53</v>
      </c>
      <c r="D425" s="136" t="s">
        <v>633</v>
      </c>
      <c r="E425" s="136" t="s">
        <v>104</v>
      </c>
      <c r="F425" s="153">
        <v>2</v>
      </c>
      <c r="G425" s="136"/>
      <c r="H425" s="154"/>
      <c r="I425" s="136"/>
      <c r="J425" s="136"/>
      <c r="K425" s="154"/>
    </row>
    <row r="426" spans="2:11" ht="15" customHeight="1">
      <c r="B426" s="153" t="s">
        <v>28</v>
      </c>
      <c r="C426" s="136" t="s">
        <v>53</v>
      </c>
      <c r="D426" s="136" t="s">
        <v>634</v>
      </c>
      <c r="E426" s="136" t="s">
        <v>94</v>
      </c>
      <c r="F426" s="153" t="s">
        <v>41</v>
      </c>
      <c r="G426" s="136"/>
      <c r="H426" s="154"/>
      <c r="I426" s="136"/>
      <c r="J426" s="136"/>
      <c r="K426" s="154"/>
    </row>
    <row r="427" spans="2:11" ht="15" customHeight="1">
      <c r="B427" s="153" t="s">
        <v>28</v>
      </c>
      <c r="C427" s="136" t="s">
        <v>53</v>
      </c>
      <c r="D427" s="136" t="s">
        <v>635</v>
      </c>
      <c r="E427" s="136" t="s">
        <v>94</v>
      </c>
      <c r="F427" s="153" t="s">
        <v>41</v>
      </c>
      <c r="G427" s="136"/>
      <c r="H427" s="154"/>
      <c r="I427" s="136"/>
      <c r="J427" s="136"/>
      <c r="K427" s="154"/>
    </row>
    <row r="428" spans="2:11" ht="15" customHeight="1">
      <c r="B428" s="153" t="s">
        <v>28</v>
      </c>
      <c r="C428" s="136" t="s">
        <v>53</v>
      </c>
      <c r="D428" s="136" t="s">
        <v>280</v>
      </c>
      <c r="E428" s="136" t="s">
        <v>85</v>
      </c>
      <c r="F428" s="153" t="s">
        <v>41</v>
      </c>
      <c r="G428" s="136"/>
      <c r="H428" s="154"/>
      <c r="I428" s="136"/>
      <c r="J428" s="136"/>
      <c r="K428" s="154"/>
    </row>
    <row r="429" spans="2:11" ht="15" customHeight="1">
      <c r="B429" s="153" t="s">
        <v>28</v>
      </c>
      <c r="C429" s="136" t="s">
        <v>53</v>
      </c>
      <c r="D429" s="136" t="s">
        <v>636</v>
      </c>
      <c r="E429" s="136" t="s">
        <v>104</v>
      </c>
      <c r="F429" s="153">
        <v>2</v>
      </c>
      <c r="G429" s="136"/>
      <c r="H429" s="154"/>
      <c r="I429" s="136"/>
      <c r="J429" s="136"/>
      <c r="K429" s="154"/>
    </row>
    <row r="430" spans="2:11" ht="15" customHeight="1">
      <c r="B430" s="153" t="s">
        <v>28</v>
      </c>
      <c r="C430" s="136" t="s">
        <v>53</v>
      </c>
      <c r="D430" s="136" t="s">
        <v>637</v>
      </c>
      <c r="E430" s="136" t="s">
        <v>104</v>
      </c>
      <c r="F430" s="153">
        <v>2</v>
      </c>
      <c r="G430" s="136"/>
      <c r="H430" s="154"/>
      <c r="I430" s="136"/>
      <c r="J430" s="136"/>
      <c r="K430" s="154"/>
    </row>
    <row r="431" spans="2:11" ht="15" customHeight="1">
      <c r="B431" s="153" t="s">
        <v>28</v>
      </c>
      <c r="C431" s="136" t="s">
        <v>53</v>
      </c>
      <c r="D431" s="136" t="s">
        <v>638</v>
      </c>
      <c r="E431" s="136" t="s">
        <v>116</v>
      </c>
      <c r="F431" s="153">
        <v>2</v>
      </c>
      <c r="G431" s="136"/>
      <c r="H431" s="154"/>
      <c r="I431" s="136"/>
      <c r="J431" s="136"/>
      <c r="K431" s="154"/>
    </row>
    <row r="432" spans="2:11" ht="15" customHeight="1">
      <c r="B432" s="153" t="s">
        <v>28</v>
      </c>
      <c r="C432" s="136" t="s">
        <v>53</v>
      </c>
      <c r="D432" s="136" t="s">
        <v>639</v>
      </c>
      <c r="E432" s="136" t="s">
        <v>184</v>
      </c>
      <c r="F432" s="153" t="s">
        <v>41</v>
      </c>
      <c r="G432" s="136"/>
      <c r="H432" s="154"/>
      <c r="I432" s="136"/>
      <c r="J432" s="136"/>
      <c r="K432" s="154"/>
    </row>
    <row r="433" spans="2:11" ht="15" customHeight="1">
      <c r="B433" s="153" t="s">
        <v>28</v>
      </c>
      <c r="C433" s="136" t="s">
        <v>53</v>
      </c>
      <c r="D433" s="136" t="s">
        <v>640</v>
      </c>
      <c r="E433" s="136" t="s">
        <v>116</v>
      </c>
      <c r="F433" s="153">
        <v>18</v>
      </c>
      <c r="G433" s="136"/>
      <c r="H433" s="154"/>
      <c r="I433" s="136"/>
      <c r="J433" s="136"/>
      <c r="K433" s="154"/>
    </row>
    <row r="434" spans="2:11" ht="15" customHeight="1">
      <c r="B434" s="153" t="s">
        <v>28</v>
      </c>
      <c r="C434" s="136" t="s">
        <v>53</v>
      </c>
      <c r="D434" s="136" t="s">
        <v>641</v>
      </c>
      <c r="E434" s="136" t="s">
        <v>116</v>
      </c>
      <c r="F434" s="153" t="s">
        <v>41</v>
      </c>
      <c r="G434" s="136"/>
      <c r="H434" s="154"/>
      <c r="I434" s="136"/>
      <c r="J434" s="136"/>
      <c r="K434" s="154"/>
    </row>
    <row r="435" spans="2:11" ht="15" customHeight="1">
      <c r="B435" s="153" t="s">
        <v>28</v>
      </c>
      <c r="C435" s="136" t="s">
        <v>53</v>
      </c>
      <c r="D435" s="136" t="s">
        <v>642</v>
      </c>
      <c r="E435" s="136" t="s">
        <v>104</v>
      </c>
      <c r="F435" s="153">
        <v>2</v>
      </c>
      <c r="G435" s="136"/>
      <c r="H435" s="154"/>
      <c r="I435" s="136"/>
      <c r="J435" s="136"/>
      <c r="K435" s="154"/>
    </row>
    <row r="436" spans="2:11" ht="15" customHeight="1">
      <c r="B436" s="153" t="s">
        <v>28</v>
      </c>
      <c r="C436" s="136" t="s">
        <v>53</v>
      </c>
      <c r="D436" s="136" t="s">
        <v>643</v>
      </c>
      <c r="E436" s="136" t="s">
        <v>85</v>
      </c>
      <c r="F436" s="153" t="s">
        <v>41</v>
      </c>
      <c r="G436" s="136"/>
      <c r="H436" s="154"/>
      <c r="I436" s="136"/>
      <c r="J436" s="136"/>
      <c r="K436" s="154"/>
    </row>
    <row r="437" spans="2:11" ht="15" customHeight="1">
      <c r="B437" s="153" t="s">
        <v>28</v>
      </c>
      <c r="C437" s="136" t="s">
        <v>53</v>
      </c>
      <c r="D437" s="136" t="s">
        <v>644</v>
      </c>
      <c r="E437" s="136" t="s">
        <v>81</v>
      </c>
      <c r="F437" s="153" t="s">
        <v>41</v>
      </c>
      <c r="G437" s="136"/>
      <c r="H437" s="154"/>
      <c r="I437" s="136"/>
      <c r="J437" s="136"/>
      <c r="K437" s="154"/>
    </row>
    <row r="438" spans="2:11" ht="15" customHeight="1">
      <c r="B438" s="153" t="s">
        <v>28</v>
      </c>
      <c r="C438" s="136" t="s">
        <v>53</v>
      </c>
      <c r="D438" s="136" t="s">
        <v>645</v>
      </c>
      <c r="E438" s="136" t="s">
        <v>216</v>
      </c>
      <c r="F438" s="153" t="s">
        <v>41</v>
      </c>
      <c r="G438" s="136"/>
      <c r="H438" s="154"/>
      <c r="I438" s="136"/>
      <c r="J438" s="136"/>
      <c r="K438" s="154"/>
    </row>
    <row r="439" spans="2:11" ht="15" customHeight="1">
      <c r="B439" s="153" t="s">
        <v>28</v>
      </c>
      <c r="C439" s="136" t="s">
        <v>53</v>
      </c>
      <c r="D439" s="136" t="s">
        <v>646</v>
      </c>
      <c r="E439" s="136" t="s">
        <v>81</v>
      </c>
      <c r="F439" s="153" t="s">
        <v>41</v>
      </c>
      <c r="G439" s="136"/>
      <c r="H439" s="154"/>
      <c r="I439" s="136"/>
      <c r="J439" s="136"/>
      <c r="K439" s="154"/>
    </row>
    <row r="440" spans="2:11" ht="15" customHeight="1">
      <c r="B440" s="153" t="s">
        <v>28</v>
      </c>
      <c r="C440" s="136" t="s">
        <v>53</v>
      </c>
      <c r="D440" s="136" t="s">
        <v>647</v>
      </c>
      <c r="E440" s="136" t="s">
        <v>116</v>
      </c>
      <c r="F440" s="153">
        <v>5</v>
      </c>
      <c r="G440" s="136"/>
      <c r="H440" s="154"/>
      <c r="I440" s="136"/>
      <c r="J440" s="136"/>
      <c r="K440" s="154"/>
    </row>
    <row r="441" spans="2:11" ht="15" customHeight="1">
      <c r="B441" s="153" t="s">
        <v>28</v>
      </c>
      <c r="C441" s="136" t="s">
        <v>53</v>
      </c>
      <c r="D441" s="136" t="s">
        <v>648</v>
      </c>
      <c r="E441" s="136" t="s">
        <v>116</v>
      </c>
      <c r="F441" s="153">
        <v>0</v>
      </c>
      <c r="G441" s="136"/>
      <c r="H441" s="154"/>
      <c r="I441" s="136"/>
      <c r="J441" s="136"/>
      <c r="K441" s="154"/>
    </row>
    <row r="442" spans="2:11" ht="15" customHeight="1">
      <c r="B442" s="153" t="s">
        <v>28</v>
      </c>
      <c r="C442" s="136" t="s">
        <v>53</v>
      </c>
      <c r="D442" s="136" t="s">
        <v>649</v>
      </c>
      <c r="E442" s="136" t="s">
        <v>116</v>
      </c>
      <c r="F442" s="153">
        <v>5</v>
      </c>
      <c r="G442" s="136"/>
      <c r="H442" s="154"/>
      <c r="I442" s="136"/>
      <c r="J442" s="136"/>
      <c r="K442" s="154"/>
    </row>
    <row r="443" spans="2:11" ht="15" customHeight="1">
      <c r="B443" s="153" t="s">
        <v>28</v>
      </c>
      <c r="C443" s="136" t="s">
        <v>53</v>
      </c>
      <c r="D443" s="136" t="s">
        <v>650</v>
      </c>
      <c r="E443" s="136" t="s">
        <v>116</v>
      </c>
      <c r="F443" s="153">
        <v>0</v>
      </c>
      <c r="G443" s="136"/>
      <c r="H443" s="154"/>
      <c r="I443" s="136"/>
      <c r="J443" s="136"/>
      <c r="K443" s="154"/>
    </row>
    <row r="444" spans="2:11" ht="15" customHeight="1">
      <c r="B444" s="153" t="s">
        <v>28</v>
      </c>
      <c r="C444" s="136" t="s">
        <v>53</v>
      </c>
      <c r="D444" s="136" t="s">
        <v>331</v>
      </c>
      <c r="E444" s="136" t="s">
        <v>187</v>
      </c>
      <c r="F444" s="153" t="s">
        <v>41</v>
      </c>
      <c r="G444" s="136"/>
      <c r="H444" s="154"/>
      <c r="I444" s="136"/>
      <c r="J444" s="136"/>
      <c r="K444" s="154"/>
    </row>
    <row r="445" spans="2:11" ht="15" customHeight="1">
      <c r="B445" s="153" t="s">
        <v>28</v>
      </c>
      <c r="C445" s="136" t="s">
        <v>53</v>
      </c>
      <c r="D445" s="136" t="s">
        <v>651</v>
      </c>
      <c r="E445" s="136" t="s">
        <v>652</v>
      </c>
      <c r="F445" s="153" t="s">
        <v>41</v>
      </c>
      <c r="G445" s="136"/>
      <c r="H445" s="154"/>
      <c r="I445" s="136"/>
      <c r="J445" s="136"/>
      <c r="K445" s="154"/>
    </row>
    <row r="446" spans="2:11" ht="15" customHeight="1">
      <c r="B446" s="153" t="s">
        <v>28</v>
      </c>
      <c r="C446" s="136" t="s">
        <v>53</v>
      </c>
      <c r="D446" s="136" t="s">
        <v>455</v>
      </c>
      <c r="E446" s="136" t="s">
        <v>94</v>
      </c>
      <c r="F446" s="153" t="s">
        <v>41</v>
      </c>
      <c r="G446" s="136"/>
      <c r="H446" s="154"/>
      <c r="I446" s="136"/>
      <c r="J446" s="136"/>
      <c r="K446" s="154"/>
    </row>
    <row r="447" spans="2:11" ht="15" customHeight="1">
      <c r="B447" s="153" t="s">
        <v>28</v>
      </c>
      <c r="C447" s="136" t="s">
        <v>53</v>
      </c>
      <c r="D447" s="136" t="s">
        <v>653</v>
      </c>
      <c r="E447" s="136" t="s">
        <v>652</v>
      </c>
      <c r="F447" s="153" t="s">
        <v>41</v>
      </c>
      <c r="G447" s="136"/>
      <c r="H447" s="154"/>
      <c r="I447" s="136"/>
      <c r="J447" s="136"/>
      <c r="K447" s="154"/>
    </row>
    <row r="448" spans="2:11" ht="15" customHeight="1">
      <c r="B448" s="153" t="s">
        <v>28</v>
      </c>
      <c r="C448" s="136" t="s">
        <v>53</v>
      </c>
      <c r="D448" s="136" t="s">
        <v>654</v>
      </c>
      <c r="E448" s="136" t="s">
        <v>94</v>
      </c>
      <c r="F448" s="153" t="s">
        <v>41</v>
      </c>
      <c r="G448" s="136"/>
      <c r="H448" s="154"/>
      <c r="I448" s="136"/>
      <c r="J448" s="136"/>
      <c r="K448" s="154"/>
    </row>
    <row r="449" spans="2:11" ht="15" customHeight="1">
      <c r="B449" s="153" t="s">
        <v>28</v>
      </c>
      <c r="C449" s="136" t="s">
        <v>53</v>
      </c>
      <c r="D449" s="136" t="s">
        <v>655</v>
      </c>
      <c r="E449" s="136" t="s">
        <v>91</v>
      </c>
      <c r="F449" s="153" t="s">
        <v>41</v>
      </c>
      <c r="G449" s="136"/>
      <c r="H449" s="154"/>
      <c r="I449" s="136"/>
      <c r="J449" s="136"/>
      <c r="K449" s="154"/>
    </row>
    <row r="450" spans="2:11" ht="15" customHeight="1">
      <c r="B450" s="153" t="s">
        <v>28</v>
      </c>
      <c r="C450" s="136" t="s">
        <v>53</v>
      </c>
      <c r="D450" s="136" t="s">
        <v>425</v>
      </c>
      <c r="E450" s="136" t="s">
        <v>104</v>
      </c>
      <c r="F450" s="153">
        <v>3</v>
      </c>
      <c r="G450" s="136"/>
      <c r="H450" s="154"/>
      <c r="I450" s="136"/>
      <c r="J450" s="136"/>
      <c r="K450" s="154"/>
    </row>
    <row r="451" spans="2:11" ht="15" customHeight="1">
      <c r="B451" s="153" t="s">
        <v>28</v>
      </c>
      <c r="C451" s="136" t="s">
        <v>53</v>
      </c>
      <c r="D451" s="136" t="s">
        <v>656</v>
      </c>
      <c r="E451" s="136" t="s">
        <v>94</v>
      </c>
      <c r="F451" s="153" t="s">
        <v>41</v>
      </c>
      <c r="G451" s="136"/>
      <c r="H451" s="154"/>
      <c r="I451" s="136"/>
      <c r="J451" s="136"/>
      <c r="K451" s="154"/>
    </row>
    <row r="452" spans="2:11" ht="15" customHeight="1">
      <c r="B452" s="153" t="s">
        <v>28</v>
      </c>
      <c r="C452" s="136" t="s">
        <v>53</v>
      </c>
      <c r="D452" s="136" t="s">
        <v>657</v>
      </c>
      <c r="E452" s="136" t="s">
        <v>94</v>
      </c>
      <c r="F452" s="153" t="s">
        <v>41</v>
      </c>
      <c r="G452" s="136"/>
      <c r="H452" s="154"/>
      <c r="I452" s="136"/>
      <c r="J452" s="136"/>
      <c r="K452" s="154"/>
    </row>
    <row r="453" spans="2:11" ht="15" customHeight="1">
      <c r="B453" s="153" t="s">
        <v>28</v>
      </c>
      <c r="C453" s="136" t="s">
        <v>53</v>
      </c>
      <c r="D453" s="136" t="s">
        <v>381</v>
      </c>
      <c r="E453" s="136" t="s">
        <v>165</v>
      </c>
      <c r="F453" s="153" t="s">
        <v>41</v>
      </c>
      <c r="G453" s="136"/>
      <c r="H453" s="154"/>
      <c r="I453" s="136"/>
      <c r="J453" s="136"/>
      <c r="K453" s="154"/>
    </row>
    <row r="454" spans="2:11" ht="15" customHeight="1">
      <c r="B454" s="153" t="s">
        <v>28</v>
      </c>
      <c r="C454" s="136" t="s">
        <v>53</v>
      </c>
      <c r="D454" s="136" t="s">
        <v>658</v>
      </c>
      <c r="E454" s="136" t="s">
        <v>94</v>
      </c>
      <c r="F454" s="153" t="s">
        <v>41</v>
      </c>
      <c r="G454" s="136"/>
      <c r="H454" s="154"/>
      <c r="I454" s="136"/>
      <c r="J454" s="136"/>
      <c r="K454" s="154"/>
    </row>
    <row r="455" spans="2:11" ht="15" customHeight="1">
      <c r="B455" s="153" t="s">
        <v>28</v>
      </c>
      <c r="C455" s="136" t="s">
        <v>54</v>
      </c>
      <c r="D455" s="136" t="s">
        <v>75</v>
      </c>
      <c r="E455" s="136" t="s">
        <v>76</v>
      </c>
      <c r="F455" s="153" t="s">
        <v>41</v>
      </c>
      <c r="G455" s="136"/>
      <c r="H455" s="154"/>
      <c r="I455" s="136"/>
      <c r="J455" s="136"/>
      <c r="K455" s="154"/>
    </row>
    <row r="456" spans="2:11" ht="15" customHeight="1">
      <c r="B456" s="153" t="s">
        <v>28</v>
      </c>
      <c r="C456" s="136" t="s">
        <v>54</v>
      </c>
      <c r="D456" s="136" t="s">
        <v>148</v>
      </c>
      <c r="E456" s="136" t="s">
        <v>76</v>
      </c>
      <c r="F456" s="153" t="s">
        <v>41</v>
      </c>
      <c r="G456" s="136"/>
      <c r="H456" s="154"/>
      <c r="I456" s="136"/>
      <c r="J456" s="136"/>
      <c r="K456" s="154"/>
    </row>
    <row r="457" spans="2:11" ht="15" customHeight="1">
      <c r="B457" s="153" t="s">
        <v>28</v>
      </c>
      <c r="C457" s="136" t="s">
        <v>54</v>
      </c>
      <c r="D457" s="136" t="s">
        <v>77</v>
      </c>
      <c r="E457" s="136" t="s">
        <v>78</v>
      </c>
      <c r="F457" s="153" t="s">
        <v>41</v>
      </c>
      <c r="G457" s="136"/>
      <c r="H457" s="154"/>
      <c r="I457" s="136"/>
      <c r="J457" s="136"/>
      <c r="K457" s="154"/>
    </row>
    <row r="458" spans="2:11" ht="15" customHeight="1">
      <c r="B458" s="153" t="s">
        <v>28</v>
      </c>
      <c r="C458" s="136" t="s">
        <v>54</v>
      </c>
      <c r="D458" s="136" t="s">
        <v>377</v>
      </c>
      <c r="E458" s="136" t="s">
        <v>78</v>
      </c>
      <c r="F458" s="153" t="s">
        <v>41</v>
      </c>
      <c r="G458" s="136"/>
      <c r="H458" s="154"/>
      <c r="I458" s="136"/>
      <c r="J458" s="136"/>
      <c r="K458" s="154"/>
    </row>
    <row r="459" spans="2:11" ht="15" customHeight="1">
      <c r="B459" s="153" t="s">
        <v>28</v>
      </c>
      <c r="C459" s="136" t="s">
        <v>54</v>
      </c>
      <c r="D459" s="136" t="s">
        <v>150</v>
      </c>
      <c r="E459" s="136" t="s">
        <v>88</v>
      </c>
      <c r="F459" s="153" t="s">
        <v>41</v>
      </c>
      <c r="G459" s="136"/>
      <c r="H459" s="154"/>
      <c r="I459" s="136"/>
      <c r="J459" s="136"/>
      <c r="K459" s="154"/>
    </row>
    <row r="460" spans="2:11" ht="15" customHeight="1">
      <c r="B460" s="153" t="s">
        <v>28</v>
      </c>
      <c r="C460" s="136" t="s">
        <v>54</v>
      </c>
      <c r="D460" s="136" t="s">
        <v>152</v>
      </c>
      <c r="E460" s="136" t="s">
        <v>153</v>
      </c>
      <c r="F460" s="153" t="s">
        <v>41</v>
      </c>
      <c r="G460" s="136"/>
      <c r="H460" s="154"/>
      <c r="I460" s="136"/>
      <c r="J460" s="136"/>
      <c r="K460" s="154"/>
    </row>
    <row r="461" spans="2:11" ht="15" customHeight="1">
      <c r="B461" s="153" t="s">
        <v>28</v>
      </c>
      <c r="C461" s="136" t="s">
        <v>54</v>
      </c>
      <c r="D461" s="136" t="s">
        <v>473</v>
      </c>
      <c r="E461" s="136" t="s">
        <v>372</v>
      </c>
      <c r="F461" s="153" t="s">
        <v>41</v>
      </c>
      <c r="G461" s="136"/>
      <c r="H461" s="154"/>
      <c r="I461" s="136"/>
      <c r="J461" s="136"/>
      <c r="K461" s="154"/>
    </row>
    <row r="462" spans="2:11" ht="15" customHeight="1">
      <c r="B462" s="153" t="s">
        <v>28</v>
      </c>
      <c r="C462" s="136" t="s">
        <v>54</v>
      </c>
      <c r="D462" s="136" t="s">
        <v>80</v>
      </c>
      <c r="E462" s="136" t="s">
        <v>81</v>
      </c>
      <c r="F462" s="153" t="s">
        <v>41</v>
      </c>
      <c r="G462" s="136"/>
      <c r="H462" s="154"/>
      <c r="I462" s="136"/>
      <c r="J462" s="136"/>
      <c r="K462" s="154"/>
    </row>
    <row r="463" spans="2:11" ht="15" customHeight="1">
      <c r="B463" s="153" t="s">
        <v>28</v>
      </c>
      <c r="C463" s="136" t="s">
        <v>54</v>
      </c>
      <c r="D463" s="136" t="s">
        <v>156</v>
      </c>
      <c r="E463" s="136" t="s">
        <v>81</v>
      </c>
      <c r="F463" s="153" t="s">
        <v>41</v>
      </c>
      <c r="G463" s="136"/>
      <c r="H463" s="154"/>
      <c r="I463" s="136"/>
      <c r="J463" s="136"/>
      <c r="K463" s="154"/>
    </row>
    <row r="464" spans="2:11" ht="15" customHeight="1">
      <c r="B464" s="153" t="s">
        <v>28</v>
      </c>
      <c r="C464" s="136" t="s">
        <v>54</v>
      </c>
      <c r="D464" s="136" t="s">
        <v>160</v>
      </c>
      <c r="E464" s="136" t="s">
        <v>85</v>
      </c>
      <c r="F464" s="153" t="s">
        <v>41</v>
      </c>
      <c r="G464" s="136"/>
      <c r="H464" s="154"/>
      <c r="I464" s="136"/>
      <c r="J464" s="136"/>
      <c r="K464" s="154"/>
    </row>
    <row r="465" spans="2:11" ht="15" customHeight="1">
      <c r="B465" s="153" t="s">
        <v>28</v>
      </c>
      <c r="C465" s="136" t="s">
        <v>54</v>
      </c>
      <c r="D465" s="136" t="s">
        <v>286</v>
      </c>
      <c r="E465" s="136" t="s">
        <v>81</v>
      </c>
      <c r="F465" s="153" t="s">
        <v>41</v>
      </c>
      <c r="G465" s="136"/>
      <c r="H465" s="154"/>
      <c r="I465" s="136"/>
      <c r="J465" s="136"/>
      <c r="K465" s="154"/>
    </row>
    <row r="466" spans="2:11" ht="15" customHeight="1">
      <c r="B466" s="153" t="s">
        <v>28</v>
      </c>
      <c r="C466" s="136" t="s">
        <v>54</v>
      </c>
      <c r="D466" s="136" t="s">
        <v>659</v>
      </c>
      <c r="E466" s="136" t="s">
        <v>85</v>
      </c>
      <c r="F466" s="153" t="s">
        <v>41</v>
      </c>
      <c r="G466" s="136"/>
      <c r="H466" s="154"/>
      <c r="I466" s="136"/>
      <c r="J466" s="136"/>
      <c r="K466" s="154"/>
    </row>
    <row r="467" spans="2:11" ht="15" customHeight="1">
      <c r="B467" s="153" t="s">
        <v>28</v>
      </c>
      <c r="C467" s="136" t="s">
        <v>54</v>
      </c>
      <c r="D467" s="136" t="s">
        <v>361</v>
      </c>
      <c r="E467" s="136" t="s">
        <v>94</v>
      </c>
      <c r="F467" s="153" t="s">
        <v>41</v>
      </c>
      <c r="G467" s="136"/>
      <c r="H467" s="154"/>
      <c r="I467" s="136"/>
      <c r="J467" s="136"/>
      <c r="K467" s="154"/>
    </row>
    <row r="468" spans="2:11" ht="15" customHeight="1">
      <c r="B468" s="153" t="s">
        <v>28</v>
      </c>
      <c r="C468" s="136" t="s">
        <v>54</v>
      </c>
      <c r="D468" s="136" t="s">
        <v>660</v>
      </c>
      <c r="E468" s="136" t="s">
        <v>94</v>
      </c>
      <c r="F468" s="153" t="s">
        <v>41</v>
      </c>
      <c r="G468" s="136"/>
      <c r="H468" s="154"/>
      <c r="I468" s="136"/>
      <c r="J468" s="136"/>
      <c r="K468" s="154"/>
    </row>
    <row r="469" spans="2:11" ht="15" customHeight="1">
      <c r="B469" s="153" t="s">
        <v>28</v>
      </c>
      <c r="C469" s="136" t="s">
        <v>54</v>
      </c>
      <c r="D469" s="136" t="s">
        <v>661</v>
      </c>
      <c r="E469" s="136" t="s">
        <v>85</v>
      </c>
      <c r="F469" s="153" t="s">
        <v>41</v>
      </c>
      <c r="G469" s="136"/>
      <c r="H469" s="154"/>
      <c r="I469" s="136"/>
      <c r="J469" s="136"/>
      <c r="K469" s="154"/>
    </row>
    <row r="470" spans="2:11" ht="15" customHeight="1">
      <c r="B470" s="153" t="s">
        <v>28</v>
      </c>
      <c r="C470" s="136" t="s">
        <v>54</v>
      </c>
      <c r="D470" s="136" t="s">
        <v>662</v>
      </c>
      <c r="E470" s="136" t="s">
        <v>94</v>
      </c>
      <c r="F470" s="153" t="s">
        <v>41</v>
      </c>
      <c r="G470" s="136"/>
      <c r="H470" s="154"/>
      <c r="I470" s="136"/>
      <c r="J470" s="136"/>
      <c r="K470" s="154"/>
    </row>
    <row r="471" spans="2:11" ht="15" customHeight="1">
      <c r="B471" s="153" t="s">
        <v>28</v>
      </c>
      <c r="C471" s="136" t="s">
        <v>54</v>
      </c>
      <c r="D471" s="136" t="s">
        <v>663</v>
      </c>
      <c r="E471" s="136" t="s">
        <v>94</v>
      </c>
      <c r="F471" s="153" t="s">
        <v>41</v>
      </c>
      <c r="G471" s="136"/>
      <c r="H471" s="154"/>
      <c r="I471" s="136"/>
      <c r="J471" s="136"/>
      <c r="K471" s="154"/>
    </row>
    <row r="472" spans="2:11" ht="15" customHeight="1">
      <c r="B472" s="153" t="s">
        <v>28</v>
      </c>
      <c r="C472" s="136" t="s">
        <v>54</v>
      </c>
      <c r="D472" s="136" t="s">
        <v>664</v>
      </c>
      <c r="E472" s="136" t="s">
        <v>104</v>
      </c>
      <c r="F472" s="153">
        <v>2</v>
      </c>
      <c r="G472" s="136"/>
      <c r="H472" s="154"/>
      <c r="I472" s="136"/>
      <c r="J472" s="136"/>
      <c r="K472" s="154"/>
    </row>
    <row r="473" spans="2:11" ht="15" customHeight="1">
      <c r="B473" s="153" t="s">
        <v>28</v>
      </c>
      <c r="C473" s="136" t="s">
        <v>54</v>
      </c>
      <c r="D473" s="136" t="s">
        <v>622</v>
      </c>
      <c r="E473" s="136" t="s">
        <v>91</v>
      </c>
      <c r="F473" s="153" t="s">
        <v>41</v>
      </c>
      <c r="G473" s="136"/>
      <c r="H473" s="154"/>
      <c r="I473" s="136"/>
      <c r="J473" s="136"/>
      <c r="K473" s="154"/>
    </row>
    <row r="474" spans="2:11" ht="15" customHeight="1">
      <c r="B474" s="153" t="s">
        <v>28</v>
      </c>
      <c r="C474" s="136" t="s">
        <v>54</v>
      </c>
      <c r="D474" s="136" t="s">
        <v>665</v>
      </c>
      <c r="E474" s="136" t="s">
        <v>81</v>
      </c>
      <c r="F474" s="153" t="s">
        <v>41</v>
      </c>
      <c r="G474" s="136"/>
      <c r="H474" s="154"/>
      <c r="I474" s="136"/>
      <c r="J474" s="136"/>
      <c r="K474" s="154"/>
    </row>
    <row r="475" spans="2:11" ht="15" customHeight="1">
      <c r="B475" s="153" t="s">
        <v>28</v>
      </c>
      <c r="C475" s="136" t="s">
        <v>54</v>
      </c>
      <c r="D475" s="136" t="s">
        <v>363</v>
      </c>
      <c r="E475" s="136" t="s">
        <v>91</v>
      </c>
      <c r="F475" s="153" t="s">
        <v>41</v>
      </c>
      <c r="G475" s="136"/>
      <c r="H475" s="154"/>
      <c r="I475" s="136"/>
      <c r="J475" s="136"/>
      <c r="K475" s="154"/>
    </row>
    <row r="476" spans="2:11" ht="15" customHeight="1">
      <c r="B476" s="153" t="s">
        <v>28</v>
      </c>
      <c r="C476" s="136" t="s">
        <v>54</v>
      </c>
      <c r="D476" s="136" t="s">
        <v>131</v>
      </c>
      <c r="E476" s="136" t="s">
        <v>116</v>
      </c>
      <c r="F476" s="153">
        <v>0</v>
      </c>
      <c r="G476" s="136"/>
      <c r="H476" s="154"/>
      <c r="I476" s="136"/>
      <c r="J476" s="136"/>
      <c r="K476" s="154"/>
    </row>
    <row r="477" spans="2:11" ht="15" customHeight="1">
      <c r="B477" s="153" t="s">
        <v>28</v>
      </c>
      <c r="C477" s="136" t="s">
        <v>54</v>
      </c>
      <c r="D477" s="136" t="s">
        <v>666</v>
      </c>
      <c r="E477" s="136" t="s">
        <v>94</v>
      </c>
      <c r="F477" s="153" t="s">
        <v>41</v>
      </c>
      <c r="G477" s="136"/>
      <c r="H477" s="154"/>
      <c r="I477" s="136"/>
      <c r="J477" s="136"/>
      <c r="K477" s="154"/>
    </row>
    <row r="478" spans="2:11" ht="15" customHeight="1">
      <c r="B478" s="153" t="s">
        <v>28</v>
      </c>
      <c r="C478" s="136" t="s">
        <v>54</v>
      </c>
      <c r="D478" s="136" t="s">
        <v>667</v>
      </c>
      <c r="E478" s="136" t="s">
        <v>94</v>
      </c>
      <c r="F478" s="153" t="s">
        <v>41</v>
      </c>
      <c r="G478" s="136"/>
      <c r="H478" s="154"/>
      <c r="I478" s="136"/>
      <c r="J478" s="136"/>
      <c r="K478" s="154"/>
    </row>
    <row r="479" spans="2:11" ht="15" customHeight="1">
      <c r="B479" s="153" t="s">
        <v>28</v>
      </c>
      <c r="C479" s="136" t="s">
        <v>54</v>
      </c>
      <c r="D479" s="136" t="s">
        <v>668</v>
      </c>
      <c r="E479" s="136" t="s">
        <v>116</v>
      </c>
      <c r="F479" s="153">
        <v>18</v>
      </c>
      <c r="G479" s="136"/>
      <c r="H479" s="154"/>
      <c r="I479" s="136"/>
      <c r="J479" s="136"/>
      <c r="K479" s="154"/>
    </row>
    <row r="480" spans="2:11" ht="15" customHeight="1">
      <c r="B480" s="153" t="s">
        <v>28</v>
      </c>
      <c r="C480" s="136" t="s">
        <v>54</v>
      </c>
      <c r="D480" s="136" t="s">
        <v>669</v>
      </c>
      <c r="E480" s="136" t="s">
        <v>116</v>
      </c>
      <c r="F480" s="153">
        <v>18</v>
      </c>
      <c r="G480" s="136"/>
      <c r="H480" s="154"/>
      <c r="I480" s="136"/>
      <c r="J480" s="136"/>
      <c r="K480" s="154"/>
    </row>
    <row r="481" spans="2:11" ht="15" customHeight="1">
      <c r="B481" s="153" t="s">
        <v>28</v>
      </c>
      <c r="C481" s="136" t="s">
        <v>54</v>
      </c>
      <c r="D481" s="136" t="s">
        <v>670</v>
      </c>
      <c r="E481" s="136" t="s">
        <v>116</v>
      </c>
      <c r="F481" s="153">
        <v>18</v>
      </c>
      <c r="G481" s="136"/>
      <c r="H481" s="154"/>
      <c r="I481" s="136"/>
      <c r="J481" s="136"/>
      <c r="K481" s="154"/>
    </row>
    <row r="482" spans="2:11" ht="15" customHeight="1">
      <c r="B482" s="153" t="s">
        <v>28</v>
      </c>
      <c r="C482" s="136" t="s">
        <v>54</v>
      </c>
      <c r="D482" s="136" t="s">
        <v>671</v>
      </c>
      <c r="E482" s="136" t="s">
        <v>94</v>
      </c>
      <c r="F482" s="153" t="s">
        <v>41</v>
      </c>
      <c r="G482" s="136"/>
      <c r="H482" s="154"/>
      <c r="I482" s="136"/>
      <c r="J482" s="136"/>
      <c r="K482" s="154"/>
    </row>
    <row r="483" spans="2:11" ht="15" customHeight="1">
      <c r="B483" s="153" t="s">
        <v>28</v>
      </c>
      <c r="C483" s="136" t="s">
        <v>54</v>
      </c>
      <c r="D483" s="136" t="s">
        <v>672</v>
      </c>
      <c r="E483" s="136" t="s">
        <v>94</v>
      </c>
      <c r="F483" s="153" t="s">
        <v>41</v>
      </c>
      <c r="G483" s="136"/>
      <c r="H483" s="154"/>
      <c r="I483" s="136"/>
      <c r="J483" s="136"/>
      <c r="K483" s="154"/>
    </row>
    <row r="484" spans="2:11" ht="15" customHeight="1">
      <c r="B484" s="153" t="s">
        <v>28</v>
      </c>
      <c r="C484" s="136" t="s">
        <v>54</v>
      </c>
      <c r="D484" s="136" t="s">
        <v>673</v>
      </c>
      <c r="E484" s="136" t="s">
        <v>116</v>
      </c>
      <c r="F484" s="153">
        <v>18</v>
      </c>
      <c r="G484" s="136"/>
      <c r="H484" s="154"/>
      <c r="I484" s="136"/>
      <c r="J484" s="136"/>
      <c r="K484" s="154"/>
    </row>
    <row r="485" spans="2:11" ht="15" customHeight="1">
      <c r="B485" s="153" t="s">
        <v>28</v>
      </c>
      <c r="C485" s="136" t="s">
        <v>54</v>
      </c>
      <c r="D485" s="136" t="s">
        <v>674</v>
      </c>
      <c r="E485" s="136" t="s">
        <v>116</v>
      </c>
      <c r="F485" s="153">
        <v>18</v>
      </c>
      <c r="G485" s="136"/>
      <c r="H485" s="154"/>
      <c r="I485" s="136"/>
      <c r="J485" s="136"/>
      <c r="K485" s="154"/>
    </row>
    <row r="486" spans="2:11" ht="15" customHeight="1">
      <c r="B486" s="153" t="s">
        <v>28</v>
      </c>
      <c r="C486" s="136" t="s">
        <v>54</v>
      </c>
      <c r="D486" s="136" t="s">
        <v>675</v>
      </c>
      <c r="E486" s="136" t="s">
        <v>116</v>
      </c>
      <c r="F486" s="153">
        <v>18</v>
      </c>
      <c r="G486" s="136"/>
      <c r="H486" s="154"/>
      <c r="I486" s="136"/>
      <c r="J486" s="136"/>
      <c r="K486" s="154"/>
    </row>
    <row r="487" spans="2:11" ht="15" customHeight="1">
      <c r="B487" s="153" t="s">
        <v>28</v>
      </c>
      <c r="C487" s="136" t="s">
        <v>54</v>
      </c>
      <c r="D487" s="136" t="s">
        <v>676</v>
      </c>
      <c r="E487" s="136" t="s">
        <v>104</v>
      </c>
      <c r="F487" s="153">
        <v>2</v>
      </c>
      <c r="G487" s="136"/>
      <c r="H487" s="154"/>
      <c r="I487" s="136"/>
      <c r="J487" s="136"/>
      <c r="K487" s="154"/>
    </row>
    <row r="488" spans="2:11" ht="15" customHeight="1">
      <c r="B488" s="153" t="s">
        <v>28</v>
      </c>
      <c r="C488" s="136" t="s">
        <v>54</v>
      </c>
      <c r="D488" s="136" t="s">
        <v>677</v>
      </c>
      <c r="E488" s="136" t="s">
        <v>116</v>
      </c>
      <c r="F488" s="153">
        <v>18</v>
      </c>
      <c r="G488" s="136"/>
      <c r="H488" s="154"/>
      <c r="I488" s="136"/>
      <c r="J488" s="136"/>
      <c r="K488" s="154"/>
    </row>
    <row r="489" spans="2:11" ht="15" customHeight="1">
      <c r="B489" s="153" t="s">
        <v>28</v>
      </c>
      <c r="C489" s="136" t="s">
        <v>54</v>
      </c>
      <c r="D489" s="136" t="s">
        <v>678</v>
      </c>
      <c r="E489" s="136" t="s">
        <v>104</v>
      </c>
      <c r="F489" s="153">
        <v>2</v>
      </c>
      <c r="G489" s="136"/>
      <c r="H489" s="154"/>
      <c r="I489" s="136"/>
      <c r="J489" s="136"/>
      <c r="K489" s="154"/>
    </row>
    <row r="490" spans="2:11" ht="15" customHeight="1">
      <c r="B490" s="153" t="s">
        <v>28</v>
      </c>
      <c r="C490" s="136" t="s">
        <v>54</v>
      </c>
      <c r="D490" s="136" t="s">
        <v>679</v>
      </c>
      <c r="E490" s="136" t="s">
        <v>102</v>
      </c>
      <c r="F490" s="153" t="s">
        <v>41</v>
      </c>
      <c r="G490" s="136"/>
      <c r="H490" s="154"/>
      <c r="I490" s="136"/>
      <c r="J490" s="136"/>
      <c r="K490" s="154"/>
    </row>
    <row r="491" spans="2:11" ht="15" customHeight="1">
      <c r="B491" s="153" t="s">
        <v>28</v>
      </c>
      <c r="C491" s="136" t="s">
        <v>54</v>
      </c>
      <c r="D491" s="136" t="s">
        <v>680</v>
      </c>
      <c r="E491" s="136" t="s">
        <v>94</v>
      </c>
      <c r="F491" s="153" t="s">
        <v>41</v>
      </c>
      <c r="G491" s="136"/>
      <c r="H491" s="154"/>
      <c r="I491" s="136"/>
      <c r="J491" s="136"/>
      <c r="K491" s="154"/>
    </row>
    <row r="492" spans="2:11" ht="15" customHeight="1">
      <c r="B492" s="153" t="s">
        <v>28</v>
      </c>
      <c r="C492" s="136" t="s">
        <v>54</v>
      </c>
      <c r="D492" s="136" t="s">
        <v>400</v>
      </c>
      <c r="E492" s="136" t="s">
        <v>104</v>
      </c>
      <c r="F492" s="153">
        <v>2</v>
      </c>
      <c r="G492" s="136"/>
      <c r="H492" s="154"/>
      <c r="I492" s="136"/>
      <c r="J492" s="136"/>
      <c r="K492" s="154"/>
    </row>
    <row r="493" spans="2:11" ht="15" customHeight="1">
      <c r="B493" s="153" t="s">
        <v>28</v>
      </c>
      <c r="C493" s="136" t="s">
        <v>54</v>
      </c>
      <c r="D493" s="136" t="s">
        <v>398</v>
      </c>
      <c r="E493" s="136" t="s">
        <v>102</v>
      </c>
      <c r="F493" s="153" t="s">
        <v>41</v>
      </c>
      <c r="G493" s="136"/>
      <c r="H493" s="154"/>
      <c r="I493" s="136"/>
      <c r="J493" s="136"/>
      <c r="K493" s="154"/>
    </row>
    <row r="494" spans="2:11" ht="15" customHeight="1">
      <c r="B494" s="153" t="s">
        <v>28</v>
      </c>
      <c r="C494" s="136" t="s">
        <v>54</v>
      </c>
      <c r="D494" s="136" t="s">
        <v>681</v>
      </c>
      <c r="E494" s="136" t="s">
        <v>104</v>
      </c>
      <c r="F494" s="153">
        <v>2</v>
      </c>
      <c r="G494" s="136"/>
      <c r="H494" s="154"/>
      <c r="I494" s="136"/>
      <c r="J494" s="136"/>
      <c r="K494" s="154"/>
    </row>
    <row r="495" spans="2:11" ht="15" customHeight="1">
      <c r="B495" s="153" t="s">
        <v>28</v>
      </c>
      <c r="C495" s="136" t="s">
        <v>54</v>
      </c>
      <c r="D495" s="136" t="s">
        <v>682</v>
      </c>
      <c r="E495" s="136" t="s">
        <v>104</v>
      </c>
      <c r="F495" s="153">
        <v>2</v>
      </c>
      <c r="G495" s="136"/>
      <c r="H495" s="154"/>
      <c r="I495" s="136"/>
      <c r="J495" s="136"/>
      <c r="K495" s="154"/>
    </row>
    <row r="496" spans="2:11" ht="15" customHeight="1">
      <c r="B496" s="153" t="s">
        <v>28</v>
      </c>
      <c r="C496" s="136" t="s">
        <v>54</v>
      </c>
      <c r="D496" s="136" t="s">
        <v>683</v>
      </c>
      <c r="E496" s="136" t="s">
        <v>184</v>
      </c>
      <c r="F496" s="153" t="s">
        <v>41</v>
      </c>
      <c r="G496" s="136"/>
      <c r="H496" s="154"/>
      <c r="I496" s="136"/>
      <c r="J496" s="136"/>
      <c r="K496" s="154"/>
    </row>
    <row r="497" spans="2:11" ht="15" customHeight="1">
      <c r="B497" s="153" t="s">
        <v>28</v>
      </c>
      <c r="C497" s="136" t="s">
        <v>54</v>
      </c>
      <c r="D497" s="136" t="s">
        <v>684</v>
      </c>
      <c r="E497" s="136" t="s">
        <v>94</v>
      </c>
      <c r="F497" s="153" t="s">
        <v>41</v>
      </c>
      <c r="G497" s="136"/>
      <c r="H497" s="154"/>
      <c r="I497" s="136"/>
      <c r="J497" s="136"/>
      <c r="K497" s="154"/>
    </row>
    <row r="498" spans="2:11" ht="15" customHeight="1">
      <c r="B498" s="153" t="s">
        <v>28</v>
      </c>
      <c r="C498" s="136" t="s">
        <v>54</v>
      </c>
      <c r="D498" s="136" t="s">
        <v>331</v>
      </c>
      <c r="E498" s="136" t="s">
        <v>187</v>
      </c>
      <c r="F498" s="153" t="s">
        <v>41</v>
      </c>
      <c r="G498" s="136"/>
      <c r="H498" s="154"/>
      <c r="I498" s="136"/>
      <c r="J498" s="136"/>
      <c r="K498" s="154"/>
    </row>
    <row r="499" spans="2:11" ht="15" customHeight="1">
      <c r="B499" s="153" t="s">
        <v>28</v>
      </c>
      <c r="C499" s="136" t="s">
        <v>54</v>
      </c>
      <c r="D499" s="136" t="s">
        <v>685</v>
      </c>
      <c r="E499" s="136" t="s">
        <v>116</v>
      </c>
      <c r="F499" s="153">
        <v>18</v>
      </c>
      <c r="G499" s="136"/>
      <c r="H499" s="154"/>
      <c r="I499" s="136"/>
      <c r="J499" s="136"/>
      <c r="K499" s="154"/>
    </row>
    <row r="500" spans="2:11" ht="15" customHeight="1">
      <c r="B500" s="153" t="s">
        <v>28</v>
      </c>
      <c r="C500" s="136" t="s">
        <v>54</v>
      </c>
      <c r="D500" s="136" t="s">
        <v>686</v>
      </c>
      <c r="E500" s="136" t="s">
        <v>116</v>
      </c>
      <c r="F500" s="153">
        <v>18</v>
      </c>
      <c r="G500" s="136"/>
      <c r="H500" s="154"/>
      <c r="I500" s="136"/>
      <c r="J500" s="136"/>
      <c r="K500" s="154"/>
    </row>
    <row r="501" spans="2:11" ht="15" customHeight="1">
      <c r="B501" s="153" t="s">
        <v>28</v>
      </c>
      <c r="C501" s="136" t="s">
        <v>54</v>
      </c>
      <c r="D501" s="136" t="s">
        <v>687</v>
      </c>
      <c r="E501" s="136" t="s">
        <v>104</v>
      </c>
      <c r="F501" s="153">
        <v>2</v>
      </c>
      <c r="G501" s="136"/>
      <c r="H501" s="154"/>
      <c r="I501" s="136"/>
      <c r="J501" s="136"/>
      <c r="K501" s="154"/>
    </row>
    <row r="502" spans="2:11" ht="15" customHeight="1">
      <c r="B502" s="153" t="s">
        <v>28</v>
      </c>
      <c r="C502" s="136" t="s">
        <v>54</v>
      </c>
      <c r="D502" s="136" t="s">
        <v>688</v>
      </c>
      <c r="E502" s="136" t="s">
        <v>104</v>
      </c>
      <c r="F502" s="153">
        <v>18</v>
      </c>
      <c r="G502" s="136"/>
      <c r="H502" s="154"/>
      <c r="I502" s="136"/>
      <c r="J502" s="136"/>
      <c r="K502" s="154"/>
    </row>
    <row r="503" spans="2:11" ht="15" customHeight="1">
      <c r="B503" s="153" t="s">
        <v>28</v>
      </c>
      <c r="C503" s="136" t="s">
        <v>54</v>
      </c>
      <c r="D503" s="136" t="s">
        <v>115</v>
      </c>
      <c r="E503" s="136" t="s">
        <v>104</v>
      </c>
      <c r="F503" s="153">
        <v>18</v>
      </c>
      <c r="G503" s="136"/>
      <c r="H503" s="154"/>
      <c r="I503" s="136"/>
      <c r="J503" s="136"/>
      <c r="K503" s="154"/>
    </row>
    <row r="504" spans="2:11" ht="15" customHeight="1">
      <c r="B504" s="153" t="s">
        <v>28</v>
      </c>
      <c r="C504" s="136" t="s">
        <v>54</v>
      </c>
      <c r="D504" s="136" t="s">
        <v>689</v>
      </c>
      <c r="E504" s="136" t="s">
        <v>104</v>
      </c>
      <c r="F504" s="153">
        <v>18</v>
      </c>
      <c r="G504" s="136"/>
      <c r="H504" s="154"/>
      <c r="I504" s="136"/>
      <c r="J504" s="136"/>
      <c r="K504" s="154"/>
    </row>
    <row r="505" spans="2:11" ht="15" customHeight="1">
      <c r="B505" s="153" t="s">
        <v>28</v>
      </c>
      <c r="C505" s="136" t="s">
        <v>54</v>
      </c>
      <c r="D505" s="136" t="s">
        <v>690</v>
      </c>
      <c r="E505" s="136" t="s">
        <v>295</v>
      </c>
      <c r="F505" s="153" t="s">
        <v>41</v>
      </c>
      <c r="G505" s="136"/>
      <c r="H505" s="154"/>
      <c r="I505" s="136"/>
      <c r="J505" s="136"/>
      <c r="K505" s="154"/>
    </row>
    <row r="506" spans="2:11" ht="15" customHeight="1">
      <c r="B506" s="153" t="s">
        <v>28</v>
      </c>
      <c r="C506" s="136" t="s">
        <v>54</v>
      </c>
      <c r="D506" s="136" t="s">
        <v>651</v>
      </c>
      <c r="E506" s="136" t="s">
        <v>652</v>
      </c>
      <c r="F506" s="153" t="s">
        <v>41</v>
      </c>
      <c r="G506" s="136"/>
      <c r="H506" s="154"/>
      <c r="I506" s="136"/>
      <c r="J506" s="136"/>
      <c r="K506" s="154"/>
    </row>
    <row r="507" spans="2:11" ht="15" customHeight="1">
      <c r="B507" s="153" t="s">
        <v>28</v>
      </c>
      <c r="C507" s="136" t="s">
        <v>54</v>
      </c>
      <c r="D507" s="136" t="s">
        <v>455</v>
      </c>
      <c r="E507" s="136" t="s">
        <v>94</v>
      </c>
      <c r="F507" s="153" t="s">
        <v>41</v>
      </c>
      <c r="G507" s="136"/>
      <c r="H507" s="154"/>
      <c r="I507" s="136"/>
      <c r="J507" s="136"/>
      <c r="K507" s="154"/>
    </row>
    <row r="508" spans="2:11" ht="15" customHeight="1">
      <c r="B508" s="153" t="s">
        <v>28</v>
      </c>
      <c r="C508" s="136" t="s">
        <v>54</v>
      </c>
      <c r="D508" s="136" t="s">
        <v>653</v>
      </c>
      <c r="E508" s="136" t="s">
        <v>652</v>
      </c>
      <c r="F508" s="153" t="s">
        <v>41</v>
      </c>
      <c r="G508" s="136"/>
      <c r="H508" s="154"/>
      <c r="I508" s="136"/>
      <c r="J508" s="136"/>
      <c r="K508" s="154"/>
    </row>
    <row r="509" spans="2:11" ht="15" customHeight="1">
      <c r="B509" s="153" t="s">
        <v>28</v>
      </c>
      <c r="C509" s="136" t="s">
        <v>54</v>
      </c>
      <c r="D509" s="136" t="s">
        <v>654</v>
      </c>
      <c r="E509" s="136" t="s">
        <v>94</v>
      </c>
      <c r="F509" s="153" t="s">
        <v>41</v>
      </c>
      <c r="G509" s="136"/>
      <c r="H509" s="154"/>
      <c r="I509" s="136"/>
      <c r="J509" s="136"/>
      <c r="K509" s="154"/>
    </row>
    <row r="510" spans="2:11" ht="15" customHeight="1">
      <c r="B510" s="153" t="s">
        <v>28</v>
      </c>
      <c r="C510" s="136" t="s">
        <v>54</v>
      </c>
      <c r="D510" s="136" t="s">
        <v>655</v>
      </c>
      <c r="E510" s="136" t="s">
        <v>91</v>
      </c>
      <c r="F510" s="153" t="s">
        <v>41</v>
      </c>
      <c r="G510" s="136"/>
      <c r="H510" s="154"/>
      <c r="I510" s="136"/>
      <c r="J510" s="136"/>
      <c r="K510" s="154"/>
    </row>
    <row r="511" spans="2:11" ht="15" customHeight="1">
      <c r="B511" s="153" t="s">
        <v>28</v>
      </c>
      <c r="C511" s="136" t="s">
        <v>54</v>
      </c>
      <c r="D511" s="136" t="s">
        <v>691</v>
      </c>
      <c r="E511" s="136" t="s">
        <v>104</v>
      </c>
      <c r="F511" s="153">
        <v>2</v>
      </c>
      <c r="G511" s="136"/>
      <c r="H511" s="154"/>
      <c r="I511" s="136"/>
      <c r="J511" s="136"/>
      <c r="K511" s="154"/>
    </row>
    <row r="512" spans="2:11" ht="15" customHeight="1">
      <c r="B512" s="153" t="s">
        <v>28</v>
      </c>
      <c r="C512" s="136" t="s">
        <v>55</v>
      </c>
      <c r="D512" s="136" t="s">
        <v>75</v>
      </c>
      <c r="E512" s="136" t="s">
        <v>76</v>
      </c>
      <c r="F512" s="153" t="s">
        <v>41</v>
      </c>
      <c r="G512" s="136"/>
      <c r="H512" s="154"/>
      <c r="I512" s="136"/>
      <c r="J512" s="136"/>
      <c r="K512" s="154"/>
    </row>
    <row r="513" spans="2:11" ht="15" customHeight="1">
      <c r="B513" s="153" t="s">
        <v>28</v>
      </c>
      <c r="C513" s="136" t="s">
        <v>55</v>
      </c>
      <c r="D513" s="136" t="s">
        <v>148</v>
      </c>
      <c r="E513" s="136" t="s">
        <v>76</v>
      </c>
      <c r="F513" s="153" t="s">
        <v>41</v>
      </c>
      <c r="G513" s="136"/>
      <c r="H513" s="154"/>
      <c r="I513" s="136"/>
      <c r="J513" s="136"/>
      <c r="K513" s="154"/>
    </row>
    <row r="514" spans="2:11" ht="15" customHeight="1">
      <c r="B514" s="153" t="s">
        <v>28</v>
      </c>
      <c r="C514" s="136" t="s">
        <v>55</v>
      </c>
      <c r="D514" s="136" t="s">
        <v>77</v>
      </c>
      <c r="E514" s="136" t="s">
        <v>78</v>
      </c>
      <c r="F514" s="153" t="s">
        <v>41</v>
      </c>
      <c r="G514" s="136"/>
      <c r="H514" s="154"/>
      <c r="I514" s="136"/>
      <c r="J514" s="136"/>
      <c r="K514" s="154"/>
    </row>
    <row r="515" spans="2:11" ht="15" customHeight="1">
      <c r="B515" s="153" t="s">
        <v>28</v>
      </c>
      <c r="C515" s="136" t="s">
        <v>55</v>
      </c>
      <c r="D515" s="136" t="s">
        <v>377</v>
      </c>
      <c r="E515" s="136" t="s">
        <v>78</v>
      </c>
      <c r="F515" s="153" t="s">
        <v>41</v>
      </c>
      <c r="G515" s="136"/>
      <c r="H515" s="154"/>
      <c r="I515" s="136"/>
      <c r="J515" s="136"/>
      <c r="K515" s="154"/>
    </row>
    <row r="516" spans="2:11" ht="15" customHeight="1">
      <c r="B516" s="153" t="s">
        <v>28</v>
      </c>
      <c r="C516" s="136" t="s">
        <v>55</v>
      </c>
      <c r="D516" s="136" t="s">
        <v>379</v>
      </c>
      <c r="E516" s="136" t="s">
        <v>78</v>
      </c>
      <c r="F516" s="153" t="s">
        <v>41</v>
      </c>
      <c r="G516" s="136"/>
      <c r="H516" s="154"/>
      <c r="I516" s="136"/>
      <c r="J516" s="136"/>
      <c r="K516" s="154"/>
    </row>
    <row r="517" spans="2:11" ht="15" customHeight="1">
      <c r="B517" s="153" t="s">
        <v>28</v>
      </c>
      <c r="C517" s="136" t="s">
        <v>55</v>
      </c>
      <c r="D517" s="136" t="s">
        <v>383</v>
      </c>
      <c r="E517" s="136" t="s">
        <v>203</v>
      </c>
      <c r="F517" s="153">
        <v>0</v>
      </c>
      <c r="G517" s="136"/>
      <c r="H517" s="154"/>
      <c r="I517" s="136"/>
      <c r="J517" s="136"/>
      <c r="K517" s="154"/>
    </row>
    <row r="518" spans="2:11" ht="15" customHeight="1">
      <c r="B518" s="153" t="s">
        <v>28</v>
      </c>
      <c r="C518" s="136" t="s">
        <v>55</v>
      </c>
      <c r="D518" s="136" t="s">
        <v>357</v>
      </c>
      <c r="E518" s="136" t="s">
        <v>91</v>
      </c>
      <c r="F518" s="153" t="s">
        <v>41</v>
      </c>
      <c r="G518" s="136"/>
      <c r="H518" s="154"/>
      <c r="I518" s="136"/>
      <c r="J518" s="136"/>
      <c r="K518" s="154"/>
    </row>
    <row r="519" spans="2:11" ht="15" customHeight="1">
      <c r="B519" s="153" t="s">
        <v>28</v>
      </c>
      <c r="C519" s="136" t="s">
        <v>55</v>
      </c>
      <c r="D519" s="136" t="s">
        <v>150</v>
      </c>
      <c r="E519" s="136" t="s">
        <v>88</v>
      </c>
      <c r="F519" s="136" t="s">
        <v>41</v>
      </c>
      <c r="G519" s="136"/>
      <c r="H519" s="154"/>
      <c r="I519" s="136"/>
      <c r="J519" s="136"/>
      <c r="K519" s="154"/>
    </row>
    <row r="520" spans="2:11" ht="15" customHeight="1">
      <c r="B520" s="153" t="s">
        <v>28</v>
      </c>
      <c r="C520" s="136" t="s">
        <v>55</v>
      </c>
      <c r="D520" s="136" t="s">
        <v>152</v>
      </c>
      <c r="E520" s="136" t="s">
        <v>153</v>
      </c>
      <c r="F520" s="153" t="s">
        <v>41</v>
      </c>
      <c r="G520" s="136"/>
      <c r="H520" s="154"/>
      <c r="I520" s="136"/>
      <c r="J520" s="136"/>
      <c r="K520" s="154"/>
    </row>
    <row r="521" spans="2:11" ht="15" customHeight="1">
      <c r="B521" s="153" t="s">
        <v>28</v>
      </c>
      <c r="C521" s="136" t="s">
        <v>55</v>
      </c>
      <c r="D521" s="136" t="s">
        <v>473</v>
      </c>
      <c r="E521" s="136" t="s">
        <v>372</v>
      </c>
      <c r="F521" s="153" t="s">
        <v>41</v>
      </c>
      <c r="G521" s="136"/>
      <c r="H521" s="154"/>
      <c r="I521" s="136"/>
      <c r="J521" s="136"/>
      <c r="K521" s="154"/>
    </row>
    <row r="522" spans="2:11" ht="15" customHeight="1">
      <c r="B522" s="153" t="s">
        <v>28</v>
      </c>
      <c r="C522" s="136" t="s">
        <v>55</v>
      </c>
      <c r="D522" s="136" t="s">
        <v>80</v>
      </c>
      <c r="E522" s="136" t="s">
        <v>81</v>
      </c>
      <c r="F522" s="153" t="s">
        <v>41</v>
      </c>
      <c r="G522" s="136"/>
      <c r="H522" s="154"/>
      <c r="I522" s="136"/>
      <c r="J522" s="136"/>
      <c r="K522" s="154"/>
    </row>
    <row r="523" spans="2:11" ht="15" customHeight="1">
      <c r="B523" s="153" t="s">
        <v>28</v>
      </c>
      <c r="C523" s="136" t="s">
        <v>55</v>
      </c>
      <c r="D523" s="136" t="s">
        <v>156</v>
      </c>
      <c r="E523" s="136" t="s">
        <v>81</v>
      </c>
      <c r="F523" s="153" t="s">
        <v>41</v>
      </c>
      <c r="G523" s="136"/>
      <c r="H523" s="154"/>
      <c r="I523" s="136"/>
      <c r="J523" s="136"/>
      <c r="K523" s="154"/>
    </row>
    <row r="524" spans="2:11" ht="15" customHeight="1">
      <c r="B524" s="153" t="s">
        <v>28</v>
      </c>
      <c r="C524" s="136" t="s">
        <v>55</v>
      </c>
      <c r="D524" s="136" t="s">
        <v>160</v>
      </c>
      <c r="E524" s="136" t="s">
        <v>85</v>
      </c>
      <c r="F524" s="153" t="s">
        <v>41</v>
      </c>
      <c r="G524" s="136"/>
      <c r="H524" s="154"/>
      <c r="I524" s="136"/>
      <c r="J524" s="136"/>
      <c r="K524" s="154"/>
    </row>
    <row r="525" spans="2:11" ht="15" customHeight="1">
      <c r="B525" s="153" t="s">
        <v>28</v>
      </c>
      <c r="C525" s="136" t="s">
        <v>55</v>
      </c>
      <c r="D525" s="136" t="s">
        <v>385</v>
      </c>
      <c r="E525" s="136" t="s">
        <v>104</v>
      </c>
      <c r="F525" s="153">
        <v>2</v>
      </c>
      <c r="G525" s="136"/>
      <c r="H525" s="154"/>
      <c r="I525" s="136"/>
      <c r="J525" s="136"/>
      <c r="K525" s="154"/>
    </row>
    <row r="526" spans="2:11" ht="15" customHeight="1">
      <c r="B526" s="153" t="s">
        <v>28</v>
      </c>
      <c r="C526" s="136" t="s">
        <v>55</v>
      </c>
      <c r="D526" s="136" t="s">
        <v>387</v>
      </c>
      <c r="E526" s="136" t="s">
        <v>104</v>
      </c>
      <c r="F526" s="153">
        <v>2</v>
      </c>
      <c r="G526" s="136"/>
      <c r="H526" s="154"/>
      <c r="I526" s="136"/>
      <c r="J526" s="136"/>
      <c r="K526" s="154"/>
    </row>
    <row r="527" spans="2:11" ht="15" customHeight="1">
      <c r="B527" s="153" t="s">
        <v>28</v>
      </c>
      <c r="C527" s="136" t="s">
        <v>55</v>
      </c>
      <c r="D527" s="136" t="s">
        <v>692</v>
      </c>
      <c r="E527" s="136" t="s">
        <v>184</v>
      </c>
      <c r="F527" s="153" t="s">
        <v>41</v>
      </c>
      <c r="G527" s="136"/>
      <c r="H527" s="154"/>
      <c r="I527" s="136"/>
      <c r="J527" s="136"/>
      <c r="K527" s="154"/>
    </row>
    <row r="528" spans="2:11" ht="15" customHeight="1">
      <c r="B528" s="153" t="s">
        <v>28</v>
      </c>
      <c r="C528" s="136" t="s">
        <v>55</v>
      </c>
      <c r="D528" s="136" t="s">
        <v>693</v>
      </c>
      <c r="E528" s="136" t="s">
        <v>184</v>
      </c>
      <c r="F528" s="153" t="s">
        <v>41</v>
      </c>
      <c r="G528" s="136"/>
      <c r="H528" s="154"/>
      <c r="I528" s="136"/>
      <c r="J528" s="136"/>
      <c r="K528" s="154"/>
    </row>
    <row r="529" spans="2:11" ht="15" customHeight="1">
      <c r="B529" s="153" t="s">
        <v>28</v>
      </c>
      <c r="C529" s="136" t="s">
        <v>55</v>
      </c>
      <c r="D529" s="136" t="s">
        <v>349</v>
      </c>
      <c r="E529" s="136" t="s">
        <v>184</v>
      </c>
      <c r="F529" s="153" t="s">
        <v>41</v>
      </c>
      <c r="G529" s="136"/>
      <c r="H529" s="154"/>
      <c r="I529" s="136"/>
      <c r="J529" s="136"/>
      <c r="K529" s="154"/>
    </row>
    <row r="530" spans="2:11" ht="15" customHeight="1">
      <c r="B530" s="153" t="s">
        <v>28</v>
      </c>
      <c r="C530" s="136" t="s">
        <v>55</v>
      </c>
      <c r="D530" s="136" t="s">
        <v>694</v>
      </c>
      <c r="E530" s="136" t="s">
        <v>184</v>
      </c>
      <c r="F530" s="153" t="s">
        <v>41</v>
      </c>
      <c r="G530" s="136"/>
      <c r="H530" s="154"/>
      <c r="I530" s="136"/>
      <c r="J530" s="136"/>
      <c r="K530" s="154"/>
    </row>
    <row r="531" spans="2:11" ht="15" customHeight="1">
      <c r="B531" s="153" t="s">
        <v>28</v>
      </c>
      <c r="C531" s="136" t="s">
        <v>55</v>
      </c>
      <c r="D531" s="136" t="s">
        <v>359</v>
      </c>
      <c r="E531" s="136" t="s">
        <v>184</v>
      </c>
      <c r="F531" s="153" t="s">
        <v>41</v>
      </c>
      <c r="G531" s="136"/>
      <c r="H531" s="154"/>
      <c r="I531" s="136"/>
      <c r="J531" s="136"/>
      <c r="K531" s="154"/>
    </row>
    <row r="532" spans="2:11" ht="15" customHeight="1">
      <c r="B532" s="153" t="s">
        <v>28</v>
      </c>
      <c r="C532" s="136" t="s">
        <v>55</v>
      </c>
      <c r="D532" s="136" t="s">
        <v>695</v>
      </c>
      <c r="E532" s="136" t="s">
        <v>184</v>
      </c>
      <c r="F532" s="136" t="s">
        <v>41</v>
      </c>
      <c r="G532" s="136"/>
      <c r="H532" s="154"/>
      <c r="I532" s="136"/>
      <c r="J532" s="136"/>
      <c r="K532" s="154"/>
    </row>
    <row r="533" spans="2:11" ht="15" customHeight="1">
      <c r="B533" s="153" t="s">
        <v>28</v>
      </c>
      <c r="C533" s="136" t="s">
        <v>55</v>
      </c>
      <c r="D533" s="136" t="s">
        <v>696</v>
      </c>
      <c r="E533" s="136" t="s">
        <v>184</v>
      </c>
      <c r="F533" s="153" t="s">
        <v>41</v>
      </c>
      <c r="G533" s="136"/>
      <c r="H533" s="154"/>
      <c r="I533" s="136"/>
      <c r="J533" s="136"/>
      <c r="K533" s="154"/>
    </row>
    <row r="534" spans="2:11" ht="15" customHeight="1">
      <c r="B534" s="153" t="s">
        <v>28</v>
      </c>
      <c r="C534" s="136" t="s">
        <v>55</v>
      </c>
      <c r="D534" s="136" t="s">
        <v>405</v>
      </c>
      <c r="E534" s="136" t="s">
        <v>184</v>
      </c>
      <c r="F534" s="136" t="s">
        <v>41</v>
      </c>
      <c r="G534" s="136"/>
      <c r="H534" s="154"/>
      <c r="I534" s="136"/>
      <c r="J534" s="136"/>
      <c r="K534" s="154"/>
    </row>
    <row r="535" spans="2:11" ht="15" customHeight="1">
      <c r="B535" s="153" t="s">
        <v>28</v>
      </c>
      <c r="C535" s="136" t="s">
        <v>55</v>
      </c>
      <c r="D535" s="136" t="s">
        <v>697</v>
      </c>
      <c r="E535" s="136" t="s">
        <v>184</v>
      </c>
      <c r="F535" s="153" t="s">
        <v>41</v>
      </c>
      <c r="G535" s="136"/>
      <c r="H535" s="154"/>
      <c r="I535" s="136"/>
      <c r="J535" s="136"/>
      <c r="K535" s="154"/>
    </row>
    <row r="536" spans="2:11" ht="15" customHeight="1">
      <c r="B536" s="153" t="s">
        <v>28</v>
      </c>
      <c r="C536" s="136" t="s">
        <v>55</v>
      </c>
      <c r="D536" s="136" t="s">
        <v>698</v>
      </c>
      <c r="E536" s="136" t="s">
        <v>184</v>
      </c>
      <c r="F536" s="153" t="s">
        <v>41</v>
      </c>
      <c r="G536" s="136"/>
      <c r="H536" s="154"/>
      <c r="I536" s="136"/>
      <c r="J536" s="136"/>
      <c r="K536" s="154"/>
    </row>
    <row r="537" spans="2:11" ht="15" customHeight="1">
      <c r="B537" s="153" t="s">
        <v>28</v>
      </c>
      <c r="C537" s="136" t="s">
        <v>55</v>
      </c>
      <c r="D537" s="136" t="s">
        <v>365</v>
      </c>
      <c r="E537" s="136" t="s">
        <v>184</v>
      </c>
      <c r="F537" s="153" t="s">
        <v>41</v>
      </c>
      <c r="G537" s="136"/>
      <c r="H537" s="154"/>
      <c r="I537" s="136"/>
      <c r="J537" s="136"/>
      <c r="K537" s="154"/>
    </row>
    <row r="538" spans="2:11" ht="15" customHeight="1">
      <c r="B538" s="153" t="s">
        <v>28</v>
      </c>
      <c r="C538" s="136" t="s">
        <v>55</v>
      </c>
      <c r="D538" s="136" t="s">
        <v>699</v>
      </c>
      <c r="E538" s="136" t="s">
        <v>116</v>
      </c>
      <c r="F538" s="153">
        <v>18</v>
      </c>
      <c r="G538" s="136"/>
      <c r="H538" s="154"/>
      <c r="I538" s="136"/>
      <c r="J538" s="136"/>
      <c r="K538" s="154"/>
    </row>
    <row r="539" spans="2:11" ht="15" customHeight="1">
      <c r="B539" s="153" t="s">
        <v>28</v>
      </c>
      <c r="C539" s="136" t="s">
        <v>55</v>
      </c>
      <c r="D539" s="136" t="s">
        <v>700</v>
      </c>
      <c r="E539" s="136" t="s">
        <v>116</v>
      </c>
      <c r="F539" s="153">
        <v>18</v>
      </c>
      <c r="G539" s="136"/>
      <c r="H539" s="154"/>
      <c r="I539" s="136"/>
      <c r="J539" s="136"/>
      <c r="K539" s="154"/>
    </row>
    <row r="540" spans="2:11" ht="15" customHeight="1">
      <c r="B540" s="153" t="s">
        <v>28</v>
      </c>
      <c r="C540" s="136" t="s">
        <v>55</v>
      </c>
      <c r="D540" s="136" t="s">
        <v>701</v>
      </c>
      <c r="E540" s="136" t="s">
        <v>116</v>
      </c>
      <c r="F540" s="153">
        <v>18</v>
      </c>
      <c r="G540" s="136"/>
      <c r="H540" s="154"/>
      <c r="I540" s="136"/>
      <c r="J540" s="136"/>
      <c r="K540" s="154"/>
    </row>
    <row r="541" spans="2:11" ht="15" customHeight="1">
      <c r="B541" s="153" t="s">
        <v>28</v>
      </c>
      <c r="C541" s="136" t="s">
        <v>55</v>
      </c>
      <c r="D541" s="136" t="s">
        <v>702</v>
      </c>
      <c r="E541" s="136" t="s">
        <v>116</v>
      </c>
      <c r="F541" s="153">
        <v>18</v>
      </c>
      <c r="G541" s="136"/>
      <c r="H541" s="154"/>
      <c r="I541" s="136"/>
      <c r="J541" s="136"/>
      <c r="K541" s="154"/>
    </row>
    <row r="542" spans="2:11" ht="15" customHeight="1">
      <c r="B542" s="153" t="s">
        <v>28</v>
      </c>
      <c r="C542" s="136" t="s">
        <v>55</v>
      </c>
      <c r="D542" s="136" t="s">
        <v>367</v>
      </c>
      <c r="E542" s="136" t="s">
        <v>102</v>
      </c>
      <c r="F542" s="153" t="s">
        <v>41</v>
      </c>
      <c r="G542" s="136"/>
      <c r="H542" s="154"/>
      <c r="I542" s="136"/>
      <c r="J542" s="136"/>
      <c r="K542" s="154"/>
    </row>
    <row r="543" spans="2:11" ht="15" customHeight="1">
      <c r="B543" s="153" t="s">
        <v>28</v>
      </c>
      <c r="C543" s="136" t="s">
        <v>55</v>
      </c>
      <c r="D543" s="136" t="s">
        <v>369</v>
      </c>
      <c r="E543" s="136" t="s">
        <v>216</v>
      </c>
      <c r="F543" s="153" t="s">
        <v>41</v>
      </c>
      <c r="G543" s="136"/>
      <c r="H543" s="154"/>
      <c r="I543" s="136"/>
      <c r="J543" s="136"/>
      <c r="K543" s="154"/>
    </row>
    <row r="544" spans="2:11" ht="15" customHeight="1">
      <c r="B544" s="153" t="s">
        <v>28</v>
      </c>
      <c r="C544" s="136" t="s">
        <v>55</v>
      </c>
      <c r="D544" s="136" t="s">
        <v>703</v>
      </c>
      <c r="E544" s="136" t="s">
        <v>216</v>
      </c>
      <c r="F544" s="153" t="s">
        <v>41</v>
      </c>
      <c r="G544" s="136"/>
      <c r="H544" s="154"/>
      <c r="I544" s="136"/>
      <c r="J544" s="136"/>
      <c r="K544" s="154"/>
    </row>
    <row r="545" spans="2:11" ht="15" customHeight="1">
      <c r="B545" s="153" t="s">
        <v>28</v>
      </c>
      <c r="C545" s="136" t="s">
        <v>55</v>
      </c>
      <c r="D545" s="136" t="s">
        <v>704</v>
      </c>
      <c r="E545" s="136" t="s">
        <v>116</v>
      </c>
      <c r="F545" s="136">
        <v>18</v>
      </c>
      <c r="G545" s="136"/>
      <c r="H545" s="154"/>
      <c r="I545" s="136"/>
      <c r="J545" s="136"/>
      <c r="K545" s="154"/>
    </row>
    <row r="546" spans="2:11" ht="15" customHeight="1">
      <c r="B546" s="153" t="s">
        <v>28</v>
      </c>
      <c r="C546" s="136" t="s">
        <v>55</v>
      </c>
      <c r="D546" s="136" t="s">
        <v>705</v>
      </c>
      <c r="E546" s="136" t="s">
        <v>116</v>
      </c>
      <c r="F546" s="136">
        <v>18</v>
      </c>
      <c r="G546" s="136"/>
      <c r="H546" s="154"/>
      <c r="I546" s="136"/>
      <c r="J546" s="136"/>
      <c r="K546" s="154"/>
    </row>
    <row r="547" spans="2:11" ht="15" customHeight="1">
      <c r="B547" s="153" t="s">
        <v>28</v>
      </c>
      <c r="C547" s="136" t="s">
        <v>55</v>
      </c>
      <c r="D547" s="136" t="s">
        <v>706</v>
      </c>
      <c r="E547" s="136" t="s">
        <v>116</v>
      </c>
      <c r="F547" s="136">
        <v>18</v>
      </c>
      <c r="G547" s="136"/>
      <c r="H547" s="154"/>
      <c r="I547" s="136"/>
      <c r="J547" s="136"/>
      <c r="K547" s="154"/>
    </row>
    <row r="548" spans="2:11" ht="15" customHeight="1">
      <c r="B548" s="153" t="s">
        <v>28</v>
      </c>
      <c r="C548" s="136" t="s">
        <v>55</v>
      </c>
      <c r="D548" s="136" t="s">
        <v>707</v>
      </c>
      <c r="E548" s="136" t="s">
        <v>116</v>
      </c>
      <c r="F548" s="153">
        <v>18</v>
      </c>
      <c r="G548" s="136"/>
      <c r="H548" s="154"/>
      <c r="I548" s="136"/>
      <c r="J548" s="136"/>
      <c r="K548" s="154"/>
    </row>
    <row r="549" spans="2:11" ht="15" customHeight="1">
      <c r="B549" s="153" t="s">
        <v>28</v>
      </c>
      <c r="C549" s="136" t="s">
        <v>55</v>
      </c>
      <c r="D549" s="136" t="s">
        <v>708</v>
      </c>
      <c r="E549" s="136" t="s">
        <v>116</v>
      </c>
      <c r="F549" s="153">
        <v>18</v>
      </c>
      <c r="G549" s="136"/>
      <c r="H549" s="154"/>
      <c r="I549" s="136"/>
      <c r="J549" s="136"/>
      <c r="K549" s="154"/>
    </row>
    <row r="550" spans="2:11" ht="15" customHeight="1">
      <c r="B550" s="153" t="s">
        <v>28</v>
      </c>
      <c r="C550" s="136" t="s">
        <v>55</v>
      </c>
      <c r="D550" s="136" t="s">
        <v>389</v>
      </c>
      <c r="E550" s="136" t="s">
        <v>116</v>
      </c>
      <c r="F550" s="153">
        <v>18</v>
      </c>
      <c r="G550" s="136"/>
      <c r="H550" s="154"/>
      <c r="I550" s="136"/>
      <c r="J550" s="136"/>
      <c r="K550" s="154"/>
    </row>
    <row r="551" spans="2:11" ht="15" customHeight="1">
      <c r="B551" s="153" t="s">
        <v>28</v>
      </c>
      <c r="C551" s="136" t="s">
        <v>55</v>
      </c>
      <c r="D551" s="136" t="s">
        <v>391</v>
      </c>
      <c r="E551" s="136" t="s">
        <v>116</v>
      </c>
      <c r="F551" s="153">
        <v>18</v>
      </c>
      <c r="G551" s="136"/>
      <c r="H551" s="154"/>
      <c r="I551" s="136"/>
      <c r="J551" s="136"/>
      <c r="K551" s="154"/>
    </row>
    <row r="552" spans="2:11" ht="15" customHeight="1">
      <c r="B552" s="153" t="s">
        <v>28</v>
      </c>
      <c r="C552" s="136" t="s">
        <v>55</v>
      </c>
      <c r="D552" s="136" t="s">
        <v>709</v>
      </c>
      <c r="E552" s="136" t="s">
        <v>116</v>
      </c>
      <c r="F552" s="153">
        <v>18</v>
      </c>
      <c r="G552" s="136"/>
      <c r="H552" s="154"/>
      <c r="I552" s="136"/>
      <c r="J552" s="136"/>
      <c r="K552" s="154"/>
    </row>
    <row r="553" spans="2:11" ht="15" customHeight="1">
      <c r="B553" s="153" t="s">
        <v>28</v>
      </c>
      <c r="C553" s="136" t="s">
        <v>55</v>
      </c>
      <c r="D553" s="136" t="s">
        <v>710</v>
      </c>
      <c r="E553" s="136" t="s">
        <v>116</v>
      </c>
      <c r="F553" s="153">
        <v>18</v>
      </c>
      <c r="G553" s="136"/>
      <c r="H553" s="154"/>
      <c r="I553" s="136"/>
      <c r="J553" s="136"/>
      <c r="K553" s="154"/>
    </row>
    <row r="554" spans="2:11" ht="15" customHeight="1">
      <c r="B554" s="153" t="s">
        <v>28</v>
      </c>
      <c r="C554" s="136" t="s">
        <v>55</v>
      </c>
      <c r="D554" s="136" t="s">
        <v>711</v>
      </c>
      <c r="E554" s="136" t="s">
        <v>94</v>
      </c>
      <c r="F554" s="136" t="s">
        <v>41</v>
      </c>
      <c r="G554" s="136"/>
      <c r="H554" s="154"/>
      <c r="I554" s="136"/>
      <c r="J554" s="136"/>
      <c r="K554" s="154"/>
    </row>
    <row r="555" spans="2:11" ht="15" customHeight="1">
      <c r="B555" s="153" t="s">
        <v>28</v>
      </c>
      <c r="C555" s="136" t="s">
        <v>55</v>
      </c>
      <c r="D555" s="136" t="s">
        <v>712</v>
      </c>
      <c r="E555" s="136" t="s">
        <v>91</v>
      </c>
      <c r="F555" s="136" t="s">
        <v>41</v>
      </c>
      <c r="G555" s="136"/>
      <c r="H555" s="154"/>
      <c r="I555" s="136"/>
      <c r="J555" s="136"/>
      <c r="K555" s="154"/>
    </row>
    <row r="556" spans="2:11" ht="15" customHeight="1">
      <c r="B556" s="153" t="s">
        <v>28</v>
      </c>
      <c r="C556" s="136" t="s">
        <v>55</v>
      </c>
      <c r="D556" s="136" t="s">
        <v>713</v>
      </c>
      <c r="E556" s="136" t="s">
        <v>91</v>
      </c>
      <c r="F556" s="136" t="s">
        <v>41</v>
      </c>
      <c r="G556" s="136"/>
      <c r="H556" s="154"/>
      <c r="I556" s="136"/>
      <c r="J556" s="136"/>
      <c r="K556" s="154"/>
    </row>
    <row r="557" spans="2:11" ht="15" customHeight="1">
      <c r="B557" s="153" t="s">
        <v>28</v>
      </c>
      <c r="C557" s="136" t="s">
        <v>55</v>
      </c>
      <c r="D557" s="136" t="s">
        <v>714</v>
      </c>
      <c r="E557" s="136" t="s">
        <v>91</v>
      </c>
      <c r="F557" s="136" t="s">
        <v>41</v>
      </c>
      <c r="G557" s="136"/>
      <c r="H557" s="154"/>
      <c r="I557" s="136"/>
      <c r="J557" s="136"/>
      <c r="K557" s="154"/>
    </row>
    <row r="558" spans="2:11" ht="15" customHeight="1">
      <c r="B558" s="153" t="s">
        <v>28</v>
      </c>
      <c r="C558" s="136" t="s">
        <v>55</v>
      </c>
      <c r="D558" s="136" t="s">
        <v>715</v>
      </c>
      <c r="E558" s="136" t="s">
        <v>91</v>
      </c>
      <c r="F558" s="136" t="s">
        <v>41</v>
      </c>
      <c r="G558" s="136"/>
      <c r="H558" s="154"/>
      <c r="I558" s="136"/>
      <c r="J558" s="136"/>
      <c r="K558" s="154"/>
    </row>
    <row r="559" spans="2:11" ht="15" customHeight="1">
      <c r="B559" s="153" t="s">
        <v>28</v>
      </c>
      <c r="C559" s="136" t="s">
        <v>55</v>
      </c>
      <c r="D559" s="136" t="s">
        <v>716</v>
      </c>
      <c r="E559" s="136" t="s">
        <v>91</v>
      </c>
      <c r="F559" s="136" t="s">
        <v>41</v>
      </c>
      <c r="G559" s="136"/>
      <c r="H559" s="154"/>
      <c r="I559" s="136"/>
      <c r="J559" s="136"/>
      <c r="K559" s="154"/>
    </row>
    <row r="560" spans="2:11" ht="15" customHeight="1">
      <c r="B560" s="153" t="s">
        <v>28</v>
      </c>
      <c r="C560" s="136" t="s">
        <v>55</v>
      </c>
      <c r="D560" s="136" t="s">
        <v>717</v>
      </c>
      <c r="E560" s="136" t="s">
        <v>116</v>
      </c>
      <c r="F560" s="136">
        <v>18</v>
      </c>
      <c r="G560" s="136"/>
      <c r="H560" s="154"/>
      <c r="I560" s="136"/>
      <c r="J560" s="136"/>
      <c r="K560" s="154"/>
    </row>
    <row r="561" spans="2:11" ht="15" customHeight="1">
      <c r="B561" s="153" t="s">
        <v>28</v>
      </c>
      <c r="C561" s="136" t="s">
        <v>55</v>
      </c>
      <c r="D561" s="136" t="s">
        <v>718</v>
      </c>
      <c r="E561" s="136" t="s">
        <v>116</v>
      </c>
      <c r="F561" s="136">
        <v>18</v>
      </c>
      <c r="G561" s="136"/>
      <c r="H561" s="154"/>
      <c r="I561" s="136"/>
      <c r="J561" s="136"/>
      <c r="K561" s="154"/>
    </row>
    <row r="562" spans="2:11" ht="15" customHeight="1">
      <c r="B562" s="153" t="s">
        <v>28</v>
      </c>
      <c r="C562" s="136" t="s">
        <v>55</v>
      </c>
      <c r="D562" s="136" t="s">
        <v>719</v>
      </c>
      <c r="E562" s="136" t="s">
        <v>116</v>
      </c>
      <c r="F562" s="136">
        <v>18</v>
      </c>
      <c r="G562" s="136"/>
      <c r="H562" s="154"/>
      <c r="I562" s="136"/>
      <c r="J562" s="136"/>
      <c r="K562" s="154"/>
    </row>
    <row r="563" spans="2:11" ht="15" customHeight="1">
      <c r="B563" s="153" t="s">
        <v>28</v>
      </c>
      <c r="C563" s="136" t="s">
        <v>55</v>
      </c>
      <c r="D563" s="136" t="s">
        <v>720</v>
      </c>
      <c r="E563" s="136" t="s">
        <v>116</v>
      </c>
      <c r="F563" s="136">
        <v>18</v>
      </c>
      <c r="G563" s="136"/>
      <c r="H563" s="154"/>
      <c r="I563" s="136"/>
      <c r="J563" s="136"/>
      <c r="K563" s="154"/>
    </row>
    <row r="564" spans="2:11" ht="15" customHeight="1">
      <c r="B564" s="153" t="s">
        <v>28</v>
      </c>
      <c r="C564" s="136" t="s">
        <v>56</v>
      </c>
      <c r="D564" s="136" t="s">
        <v>75</v>
      </c>
      <c r="E564" s="136" t="s">
        <v>76</v>
      </c>
      <c r="F564" s="153" t="s">
        <v>41</v>
      </c>
      <c r="G564" s="136"/>
      <c r="H564" s="154"/>
      <c r="I564" s="136"/>
      <c r="J564" s="136"/>
      <c r="K564" s="154"/>
    </row>
    <row r="565" spans="2:11" ht="15" customHeight="1">
      <c r="B565" s="153" t="s">
        <v>28</v>
      </c>
      <c r="C565" s="136" t="s">
        <v>56</v>
      </c>
      <c r="D565" s="136" t="s">
        <v>148</v>
      </c>
      <c r="E565" s="136" t="s">
        <v>76</v>
      </c>
      <c r="F565" s="153" t="s">
        <v>41</v>
      </c>
      <c r="G565" s="136"/>
      <c r="H565" s="154"/>
      <c r="I565" s="136"/>
      <c r="J565" s="136"/>
      <c r="K565" s="154"/>
    </row>
    <row r="566" spans="2:11" ht="15" customHeight="1">
      <c r="B566" s="153" t="s">
        <v>28</v>
      </c>
      <c r="C566" s="136" t="s">
        <v>56</v>
      </c>
      <c r="D566" s="136" t="s">
        <v>77</v>
      </c>
      <c r="E566" s="136" t="s">
        <v>78</v>
      </c>
      <c r="F566" s="153" t="s">
        <v>41</v>
      </c>
      <c r="G566" s="136"/>
      <c r="H566" s="154"/>
      <c r="I566" s="136"/>
      <c r="J566" s="136"/>
      <c r="K566" s="154"/>
    </row>
    <row r="567" spans="2:11" ht="15" customHeight="1">
      <c r="B567" s="153" t="s">
        <v>28</v>
      </c>
      <c r="C567" s="136" t="s">
        <v>56</v>
      </c>
      <c r="D567" s="136" t="s">
        <v>377</v>
      </c>
      <c r="E567" s="136" t="s">
        <v>78</v>
      </c>
      <c r="F567" s="153" t="s">
        <v>41</v>
      </c>
      <c r="G567" s="136"/>
      <c r="H567" s="154"/>
      <c r="I567" s="136"/>
      <c r="J567" s="136"/>
      <c r="K567" s="154"/>
    </row>
    <row r="568" spans="2:11" ht="15" customHeight="1">
      <c r="B568" s="153" t="s">
        <v>28</v>
      </c>
      <c r="C568" s="136" t="s">
        <v>56</v>
      </c>
      <c r="D568" s="136" t="s">
        <v>150</v>
      </c>
      <c r="E568" s="136" t="s">
        <v>88</v>
      </c>
      <c r="F568" s="153" t="s">
        <v>41</v>
      </c>
      <c r="G568" s="136"/>
      <c r="H568" s="154"/>
      <c r="I568" s="136"/>
      <c r="J568" s="136"/>
      <c r="K568" s="154"/>
    </row>
    <row r="569" spans="2:11" ht="15" customHeight="1">
      <c r="B569" s="153" t="s">
        <v>28</v>
      </c>
      <c r="C569" s="136" t="s">
        <v>56</v>
      </c>
      <c r="D569" s="136" t="s">
        <v>152</v>
      </c>
      <c r="E569" s="136" t="s">
        <v>153</v>
      </c>
      <c r="F569" s="153" t="s">
        <v>41</v>
      </c>
      <c r="G569" s="136"/>
      <c r="H569" s="154"/>
      <c r="I569" s="136"/>
      <c r="J569" s="136"/>
      <c r="K569" s="154"/>
    </row>
    <row r="570" spans="2:11" ht="15" customHeight="1">
      <c r="B570" s="153" t="s">
        <v>28</v>
      </c>
      <c r="C570" s="136" t="s">
        <v>56</v>
      </c>
      <c r="D570" s="136" t="s">
        <v>473</v>
      </c>
      <c r="E570" s="136" t="s">
        <v>372</v>
      </c>
      <c r="F570" s="153" t="s">
        <v>41</v>
      </c>
      <c r="G570" s="136"/>
      <c r="H570" s="154"/>
      <c r="I570" s="136"/>
      <c r="J570" s="136"/>
      <c r="K570" s="154"/>
    </row>
    <row r="571" spans="2:11" ht="15" customHeight="1">
      <c r="B571" s="153" t="s">
        <v>28</v>
      </c>
      <c r="C571" s="136" t="s">
        <v>56</v>
      </c>
      <c r="D571" s="136" t="s">
        <v>80</v>
      </c>
      <c r="E571" s="136" t="s">
        <v>81</v>
      </c>
      <c r="F571" s="153" t="s">
        <v>41</v>
      </c>
      <c r="G571" s="136"/>
      <c r="H571" s="154"/>
      <c r="I571" s="136"/>
      <c r="J571" s="136"/>
      <c r="K571" s="154"/>
    </row>
    <row r="572" spans="2:11" ht="15" customHeight="1">
      <c r="B572" s="153" t="s">
        <v>28</v>
      </c>
      <c r="C572" s="136" t="s">
        <v>56</v>
      </c>
      <c r="D572" s="136" t="s">
        <v>156</v>
      </c>
      <c r="E572" s="136" t="s">
        <v>81</v>
      </c>
      <c r="F572" s="153" t="s">
        <v>41</v>
      </c>
      <c r="G572" s="136"/>
      <c r="H572" s="154"/>
      <c r="I572" s="136"/>
      <c r="J572" s="136"/>
      <c r="K572" s="154"/>
    </row>
    <row r="573" spans="2:11" ht="15" customHeight="1">
      <c r="B573" s="153" t="s">
        <v>28</v>
      </c>
      <c r="C573" s="136" t="s">
        <v>56</v>
      </c>
      <c r="D573" s="136" t="s">
        <v>160</v>
      </c>
      <c r="E573" s="136" t="s">
        <v>85</v>
      </c>
      <c r="F573" s="153" t="s">
        <v>41</v>
      </c>
      <c r="G573" s="136"/>
      <c r="H573" s="154"/>
      <c r="I573" s="136"/>
      <c r="J573" s="136"/>
      <c r="K573" s="154"/>
    </row>
    <row r="574" spans="2:11" ht="15" customHeight="1">
      <c r="B574" s="153" t="s">
        <v>28</v>
      </c>
      <c r="C574" s="136" t="s">
        <v>56</v>
      </c>
      <c r="D574" s="136" t="s">
        <v>299</v>
      </c>
      <c r="E574" s="136" t="s">
        <v>76</v>
      </c>
      <c r="F574" s="153" t="s">
        <v>41</v>
      </c>
      <c r="G574" s="136"/>
      <c r="H574" s="154"/>
      <c r="I574" s="136"/>
      <c r="J574" s="136"/>
      <c r="K574" s="154"/>
    </row>
    <row r="575" spans="2:11" ht="15" customHeight="1">
      <c r="B575" s="153" t="s">
        <v>28</v>
      </c>
      <c r="C575" s="136" t="s">
        <v>56</v>
      </c>
      <c r="D575" s="136" t="s">
        <v>331</v>
      </c>
      <c r="E575" s="136" t="s">
        <v>187</v>
      </c>
      <c r="F575" s="153" t="s">
        <v>41</v>
      </c>
      <c r="G575" s="136"/>
      <c r="H575" s="154"/>
      <c r="I575" s="136"/>
      <c r="J575" s="136"/>
      <c r="K575" s="154"/>
    </row>
    <row r="576" spans="2:11" ht="15" customHeight="1">
      <c r="B576" s="153" t="s">
        <v>28</v>
      </c>
      <c r="C576" s="136" t="s">
        <v>56</v>
      </c>
      <c r="D576" s="136" t="s">
        <v>721</v>
      </c>
      <c r="E576" s="136" t="s">
        <v>184</v>
      </c>
      <c r="F576" s="153" t="s">
        <v>41</v>
      </c>
      <c r="G576" s="136"/>
      <c r="H576" s="154"/>
      <c r="I576" s="136"/>
      <c r="J576" s="136"/>
      <c r="K576" s="154"/>
    </row>
    <row r="577" spans="2:11" ht="15" customHeight="1">
      <c r="B577" s="153" t="s">
        <v>28</v>
      </c>
      <c r="C577" s="136" t="s">
        <v>56</v>
      </c>
      <c r="D577" s="136" t="s">
        <v>722</v>
      </c>
      <c r="E577" s="136" t="s">
        <v>91</v>
      </c>
      <c r="F577" s="153" t="s">
        <v>41</v>
      </c>
      <c r="G577" s="136"/>
      <c r="H577" s="154"/>
      <c r="I577" s="136"/>
      <c r="J577" s="136"/>
      <c r="K577" s="154"/>
    </row>
    <row r="578" spans="2:11" ht="15" customHeight="1">
      <c r="B578" s="153" t="s">
        <v>28</v>
      </c>
      <c r="C578" s="136" t="s">
        <v>56</v>
      </c>
      <c r="D578" s="136" t="s">
        <v>691</v>
      </c>
      <c r="E578" s="136" t="s">
        <v>104</v>
      </c>
      <c r="F578" s="136">
        <v>2</v>
      </c>
      <c r="G578" s="136"/>
      <c r="H578" s="154"/>
      <c r="I578" s="136"/>
      <c r="J578" s="136"/>
      <c r="K578" s="154"/>
    </row>
    <row r="579" spans="2:11" ht="15" customHeight="1">
      <c r="B579" s="153" t="s">
        <v>28</v>
      </c>
      <c r="C579" s="136" t="s">
        <v>56</v>
      </c>
      <c r="D579" s="136" t="s">
        <v>723</v>
      </c>
      <c r="E579" s="136" t="s">
        <v>116</v>
      </c>
      <c r="F579" s="153">
        <v>18</v>
      </c>
      <c r="G579" s="136"/>
      <c r="H579" s="154"/>
      <c r="I579" s="136"/>
      <c r="J579" s="136"/>
      <c r="K579" s="154"/>
    </row>
    <row r="580" spans="2:11" ht="15" customHeight="1">
      <c r="B580" s="153" t="s">
        <v>28</v>
      </c>
      <c r="C580" s="136" t="s">
        <v>56</v>
      </c>
      <c r="D580" s="136" t="s">
        <v>294</v>
      </c>
      <c r="E580" s="136" t="s">
        <v>295</v>
      </c>
      <c r="F580" s="153" t="s">
        <v>41</v>
      </c>
      <c r="G580" s="136"/>
      <c r="H580" s="154"/>
      <c r="I580" s="136"/>
      <c r="J580" s="136"/>
      <c r="K580" s="154"/>
    </row>
    <row r="581" spans="2:11" ht="15" customHeight="1">
      <c r="B581" s="153" t="s">
        <v>28</v>
      </c>
      <c r="C581" s="136" t="s">
        <v>56</v>
      </c>
      <c r="D581" s="136" t="s">
        <v>297</v>
      </c>
      <c r="E581" s="136" t="s">
        <v>295</v>
      </c>
      <c r="F581" s="153" t="s">
        <v>41</v>
      </c>
      <c r="G581" s="136"/>
      <c r="H581" s="154"/>
      <c r="I581" s="136"/>
      <c r="J581" s="136"/>
      <c r="K581" s="154"/>
    </row>
    <row r="582" spans="2:11" ht="15" customHeight="1">
      <c r="B582" s="153" t="s">
        <v>28</v>
      </c>
      <c r="C582" s="136" t="s">
        <v>56</v>
      </c>
      <c r="D582" s="136" t="s">
        <v>724</v>
      </c>
      <c r="E582" s="136" t="s">
        <v>104</v>
      </c>
      <c r="F582" s="153">
        <v>2</v>
      </c>
      <c r="G582" s="136"/>
      <c r="H582" s="154"/>
      <c r="I582" s="136"/>
      <c r="J582" s="136"/>
      <c r="K582" s="154"/>
    </row>
    <row r="583" spans="2:11" ht="15" customHeight="1">
      <c r="B583" s="153" t="s">
        <v>28</v>
      </c>
      <c r="C583" s="136" t="s">
        <v>56</v>
      </c>
      <c r="D583" s="136" t="s">
        <v>725</v>
      </c>
      <c r="E583" s="136" t="s">
        <v>104</v>
      </c>
      <c r="F583" s="153">
        <v>2</v>
      </c>
      <c r="G583" s="136"/>
      <c r="H583" s="154"/>
      <c r="I583" s="136"/>
      <c r="J583" s="136"/>
      <c r="K583" s="154"/>
    </row>
    <row r="584" spans="2:11" ht="15" customHeight="1">
      <c r="B584" s="153" t="s">
        <v>28</v>
      </c>
      <c r="C584" s="136" t="s">
        <v>56</v>
      </c>
      <c r="D584" s="136" t="s">
        <v>726</v>
      </c>
      <c r="E584" s="136" t="s">
        <v>184</v>
      </c>
      <c r="F584" s="153" t="s">
        <v>41</v>
      </c>
      <c r="G584" s="136"/>
      <c r="H584" s="154"/>
      <c r="I584" s="136"/>
      <c r="J584" s="136"/>
      <c r="K584" s="154"/>
    </row>
    <row r="585" spans="2:11" ht="15" customHeight="1">
      <c r="B585" s="153" t="s">
        <v>28</v>
      </c>
      <c r="C585" s="136" t="s">
        <v>56</v>
      </c>
      <c r="D585" s="136" t="s">
        <v>727</v>
      </c>
      <c r="E585" s="136" t="s">
        <v>116</v>
      </c>
      <c r="F585" s="153">
        <v>18</v>
      </c>
      <c r="G585" s="136"/>
      <c r="H585" s="154"/>
      <c r="I585" s="136"/>
      <c r="J585" s="136"/>
      <c r="K585" s="154"/>
    </row>
    <row r="586" spans="2:11" ht="15" customHeight="1">
      <c r="B586" s="153" t="s">
        <v>28</v>
      </c>
      <c r="C586" s="136" t="s">
        <v>56</v>
      </c>
      <c r="D586" s="136" t="s">
        <v>728</v>
      </c>
      <c r="E586" s="136" t="s">
        <v>116</v>
      </c>
      <c r="F586" s="136">
        <v>18</v>
      </c>
      <c r="G586" s="136"/>
      <c r="H586" s="154"/>
      <c r="I586" s="136"/>
      <c r="J586" s="136"/>
      <c r="K586" s="154"/>
    </row>
    <row r="587" spans="2:11" ht="15" customHeight="1">
      <c r="B587" s="153" t="s">
        <v>28</v>
      </c>
      <c r="C587" s="136" t="s">
        <v>56</v>
      </c>
      <c r="D587" s="136" t="s">
        <v>325</v>
      </c>
      <c r="E587" s="136" t="s">
        <v>184</v>
      </c>
      <c r="F587" s="153" t="s">
        <v>41</v>
      </c>
      <c r="G587" s="136"/>
      <c r="H587" s="154"/>
      <c r="I587" s="136"/>
      <c r="J587" s="136"/>
      <c r="K587" s="154"/>
    </row>
    <row r="588" spans="2:11" ht="15" customHeight="1">
      <c r="B588" s="153" t="s">
        <v>28</v>
      </c>
      <c r="C588" s="136" t="s">
        <v>56</v>
      </c>
      <c r="D588" s="136" t="s">
        <v>323</v>
      </c>
      <c r="E588" s="136" t="s">
        <v>184</v>
      </c>
      <c r="F588" s="153" t="s">
        <v>41</v>
      </c>
      <c r="G588" s="136"/>
      <c r="H588" s="154"/>
      <c r="I588" s="136"/>
      <c r="J588" s="136"/>
      <c r="K588" s="154"/>
    </row>
    <row r="589" spans="2:11" ht="15" customHeight="1">
      <c r="B589" s="153" t="s">
        <v>28</v>
      </c>
      <c r="C589" s="136" t="s">
        <v>56</v>
      </c>
      <c r="D589" s="136" t="s">
        <v>729</v>
      </c>
      <c r="E589" s="136" t="s">
        <v>203</v>
      </c>
      <c r="F589" s="153">
        <v>0</v>
      </c>
      <c r="G589" s="136"/>
      <c r="H589" s="154"/>
      <c r="I589" s="136"/>
      <c r="J589" s="136"/>
      <c r="K589" s="154"/>
    </row>
    <row r="590" spans="2:11" ht="15" customHeight="1">
      <c r="B590" s="153" t="s">
        <v>28</v>
      </c>
      <c r="C590" s="136" t="s">
        <v>56</v>
      </c>
      <c r="D590" s="136" t="s">
        <v>305</v>
      </c>
      <c r="E590" s="136" t="s">
        <v>184</v>
      </c>
      <c r="F590" s="153" t="s">
        <v>41</v>
      </c>
      <c r="G590" s="136"/>
      <c r="H590" s="154"/>
      <c r="I590" s="136"/>
      <c r="J590" s="136"/>
      <c r="K590" s="154"/>
    </row>
    <row r="591" spans="2:11" ht="15" customHeight="1">
      <c r="B591" s="153" t="s">
        <v>28</v>
      </c>
      <c r="C591" s="136" t="s">
        <v>56</v>
      </c>
      <c r="D591" s="136" t="s">
        <v>303</v>
      </c>
      <c r="E591" s="136" t="s">
        <v>295</v>
      </c>
      <c r="F591" s="153" t="s">
        <v>41</v>
      </c>
      <c r="G591" s="136"/>
      <c r="H591" s="154"/>
      <c r="I591" s="136"/>
      <c r="J591" s="136"/>
      <c r="K591" s="154"/>
    </row>
    <row r="592" spans="2:11" ht="15" customHeight="1">
      <c r="B592" s="153" t="s">
        <v>28</v>
      </c>
      <c r="C592" s="136" t="s">
        <v>56</v>
      </c>
      <c r="D592" s="136" t="s">
        <v>311</v>
      </c>
      <c r="E592" s="136" t="s">
        <v>203</v>
      </c>
      <c r="F592" s="153">
        <v>0</v>
      </c>
      <c r="G592" s="136"/>
      <c r="H592" s="154"/>
      <c r="I592" s="136"/>
      <c r="J592" s="136"/>
      <c r="K592" s="154"/>
    </row>
    <row r="593" spans="2:11" ht="15" customHeight="1">
      <c r="B593" s="153" t="s">
        <v>28</v>
      </c>
      <c r="C593" s="136" t="s">
        <v>56</v>
      </c>
      <c r="D593" s="136" t="s">
        <v>317</v>
      </c>
      <c r="E593" s="136" t="s">
        <v>203</v>
      </c>
      <c r="F593" s="153">
        <v>0</v>
      </c>
      <c r="G593" s="136"/>
      <c r="H593" s="154"/>
      <c r="I593" s="136"/>
      <c r="J593" s="136"/>
      <c r="K593" s="154"/>
    </row>
    <row r="594" spans="2:11" ht="15" customHeight="1">
      <c r="B594" s="153" t="s">
        <v>28</v>
      </c>
      <c r="C594" s="136" t="s">
        <v>56</v>
      </c>
      <c r="D594" s="136" t="s">
        <v>313</v>
      </c>
      <c r="E594" s="136" t="s">
        <v>203</v>
      </c>
      <c r="F594" s="153">
        <v>0</v>
      </c>
      <c r="G594" s="136"/>
      <c r="H594" s="154"/>
      <c r="I594" s="136"/>
      <c r="J594" s="136"/>
      <c r="K594" s="154"/>
    </row>
    <row r="595" spans="2:11" ht="15" customHeight="1">
      <c r="B595" s="153" t="s">
        <v>28</v>
      </c>
      <c r="C595" s="136" t="s">
        <v>56</v>
      </c>
      <c r="D595" s="136" t="s">
        <v>309</v>
      </c>
      <c r="E595" s="136" t="s">
        <v>203</v>
      </c>
      <c r="F595" s="153">
        <v>0</v>
      </c>
      <c r="G595" s="136"/>
      <c r="H595" s="154"/>
      <c r="I595" s="136"/>
      <c r="J595" s="136"/>
      <c r="K595" s="154"/>
    </row>
    <row r="596" spans="2:11" ht="15" customHeight="1">
      <c r="B596" s="153" t="s">
        <v>28</v>
      </c>
      <c r="C596" s="136" t="s">
        <v>56</v>
      </c>
      <c r="D596" s="136" t="s">
        <v>321</v>
      </c>
      <c r="E596" s="136" t="s">
        <v>203</v>
      </c>
      <c r="F596" s="153">
        <v>0</v>
      </c>
      <c r="G596" s="136"/>
      <c r="H596" s="154"/>
      <c r="I596" s="136"/>
      <c r="J596" s="136"/>
      <c r="K596" s="154"/>
    </row>
    <row r="597" spans="2:11" ht="15" customHeight="1">
      <c r="B597" s="153" t="s">
        <v>28</v>
      </c>
      <c r="C597" s="136" t="s">
        <v>56</v>
      </c>
      <c r="D597" s="136" t="s">
        <v>315</v>
      </c>
      <c r="E597" s="136" t="s">
        <v>203</v>
      </c>
      <c r="F597" s="153">
        <v>0</v>
      </c>
      <c r="G597" s="136"/>
      <c r="H597" s="154"/>
      <c r="I597" s="136"/>
      <c r="J597" s="136"/>
      <c r="K597" s="154"/>
    </row>
    <row r="598" spans="2:11" ht="15" customHeight="1">
      <c r="B598" s="153" t="s">
        <v>28</v>
      </c>
      <c r="C598" s="136" t="s">
        <v>56</v>
      </c>
      <c r="D598" s="136" t="s">
        <v>319</v>
      </c>
      <c r="E598" s="136" t="s">
        <v>203</v>
      </c>
      <c r="F598" s="136">
        <v>0</v>
      </c>
      <c r="G598" s="136"/>
      <c r="H598" s="154"/>
      <c r="I598" s="136"/>
      <c r="J598" s="136"/>
      <c r="K598" s="154"/>
    </row>
    <row r="599" spans="2:11" ht="15" customHeight="1">
      <c r="B599" s="153" t="s">
        <v>28</v>
      </c>
      <c r="C599" s="136" t="s">
        <v>57</v>
      </c>
      <c r="D599" s="136" t="s">
        <v>75</v>
      </c>
      <c r="E599" s="136" t="s">
        <v>76</v>
      </c>
      <c r="F599" s="153" t="s">
        <v>41</v>
      </c>
      <c r="G599" s="136"/>
      <c r="H599" s="154"/>
      <c r="I599" s="136"/>
      <c r="J599" s="136"/>
      <c r="K599" s="154"/>
    </row>
    <row r="600" spans="2:11" ht="15" customHeight="1">
      <c r="B600" s="153" t="s">
        <v>28</v>
      </c>
      <c r="C600" s="136" t="s">
        <v>57</v>
      </c>
      <c r="D600" s="136" t="s">
        <v>148</v>
      </c>
      <c r="E600" s="136" t="s">
        <v>76</v>
      </c>
      <c r="F600" s="153" t="s">
        <v>41</v>
      </c>
      <c r="G600" s="136"/>
      <c r="H600" s="154"/>
      <c r="I600" s="136"/>
      <c r="J600" s="136"/>
      <c r="K600" s="154"/>
    </row>
    <row r="601" spans="2:11" ht="15" customHeight="1">
      <c r="B601" s="153" t="s">
        <v>28</v>
      </c>
      <c r="C601" s="136" t="s">
        <v>57</v>
      </c>
      <c r="D601" s="136" t="s">
        <v>730</v>
      </c>
      <c r="E601" s="136" t="s">
        <v>78</v>
      </c>
      <c r="F601" s="153" t="s">
        <v>41</v>
      </c>
      <c r="G601" s="136"/>
      <c r="H601" s="154"/>
      <c r="I601" s="136"/>
      <c r="J601" s="136"/>
      <c r="K601" s="154"/>
    </row>
    <row r="602" spans="2:11" ht="15" customHeight="1">
      <c r="B602" s="153" t="s">
        <v>28</v>
      </c>
      <c r="C602" s="136" t="s">
        <v>57</v>
      </c>
      <c r="D602" s="136" t="s">
        <v>731</v>
      </c>
      <c r="E602" s="136" t="s">
        <v>78</v>
      </c>
      <c r="F602" s="153" t="s">
        <v>41</v>
      </c>
      <c r="G602" s="136"/>
      <c r="H602" s="154"/>
      <c r="I602" s="136"/>
      <c r="J602" s="136"/>
      <c r="K602" s="154"/>
    </row>
    <row r="603" spans="2:11" ht="15" customHeight="1">
      <c r="B603" s="153" t="s">
        <v>28</v>
      </c>
      <c r="C603" s="136" t="s">
        <v>57</v>
      </c>
      <c r="D603" s="136" t="s">
        <v>150</v>
      </c>
      <c r="E603" s="136" t="s">
        <v>88</v>
      </c>
      <c r="F603" s="153" t="s">
        <v>41</v>
      </c>
      <c r="G603" s="136"/>
      <c r="H603" s="154"/>
      <c r="I603" s="136"/>
      <c r="J603" s="136"/>
      <c r="K603" s="154"/>
    </row>
    <row r="604" spans="2:11" ht="15" customHeight="1">
      <c r="B604" s="153" t="s">
        <v>28</v>
      </c>
      <c r="C604" s="136" t="s">
        <v>57</v>
      </c>
      <c r="D604" s="136" t="s">
        <v>152</v>
      </c>
      <c r="E604" s="136" t="s">
        <v>153</v>
      </c>
      <c r="F604" s="153" t="s">
        <v>41</v>
      </c>
      <c r="G604" s="136"/>
      <c r="H604" s="154"/>
      <c r="I604" s="136"/>
      <c r="J604" s="136"/>
      <c r="K604" s="154"/>
    </row>
    <row r="605" spans="2:11" ht="15" customHeight="1">
      <c r="B605" s="153" t="s">
        <v>28</v>
      </c>
      <c r="C605" s="136" t="s">
        <v>57</v>
      </c>
      <c r="D605" s="136" t="s">
        <v>473</v>
      </c>
      <c r="E605" s="136" t="s">
        <v>372</v>
      </c>
      <c r="F605" s="153" t="s">
        <v>41</v>
      </c>
      <c r="G605" s="136"/>
      <c r="H605" s="154"/>
      <c r="I605" s="136"/>
      <c r="J605" s="136"/>
      <c r="K605" s="154"/>
    </row>
    <row r="606" spans="2:11" ht="15" customHeight="1">
      <c r="B606" s="153" t="s">
        <v>28</v>
      </c>
      <c r="C606" s="136" t="s">
        <v>57</v>
      </c>
      <c r="D606" s="136" t="s">
        <v>80</v>
      </c>
      <c r="E606" s="136" t="s">
        <v>81</v>
      </c>
      <c r="F606" s="153" t="s">
        <v>41</v>
      </c>
      <c r="G606" s="136"/>
      <c r="H606" s="154"/>
      <c r="I606" s="136"/>
      <c r="J606" s="136"/>
      <c r="K606" s="154"/>
    </row>
    <row r="607" spans="2:11" ht="15" customHeight="1">
      <c r="B607" s="153" t="s">
        <v>28</v>
      </c>
      <c r="C607" s="136" t="s">
        <v>57</v>
      </c>
      <c r="D607" s="136" t="s">
        <v>156</v>
      </c>
      <c r="E607" s="136" t="s">
        <v>81</v>
      </c>
      <c r="F607" s="153" t="s">
        <v>41</v>
      </c>
      <c r="G607" s="136"/>
      <c r="H607" s="154"/>
      <c r="I607" s="136"/>
      <c r="J607" s="136"/>
      <c r="K607" s="154"/>
    </row>
    <row r="608" spans="2:11" ht="15" customHeight="1">
      <c r="B608" s="153" t="s">
        <v>28</v>
      </c>
      <c r="C608" s="136" t="s">
        <v>57</v>
      </c>
      <c r="D608" s="136" t="s">
        <v>160</v>
      </c>
      <c r="E608" s="136" t="s">
        <v>85</v>
      </c>
      <c r="F608" s="136">
        <v>0</v>
      </c>
      <c r="G608" s="136"/>
      <c r="H608" s="154"/>
      <c r="I608" s="136"/>
      <c r="J608" s="136"/>
      <c r="K608" s="154"/>
    </row>
    <row r="609" spans="2:11" ht="15" customHeight="1">
      <c r="B609" s="153" t="s">
        <v>28</v>
      </c>
      <c r="C609" s="136" t="s">
        <v>57</v>
      </c>
      <c r="D609" s="136" t="s">
        <v>732</v>
      </c>
      <c r="E609" s="154" t="s">
        <v>372</v>
      </c>
      <c r="F609" s="153" t="s">
        <v>41</v>
      </c>
      <c r="G609" s="136"/>
      <c r="H609" s="154"/>
      <c r="I609" s="136"/>
      <c r="J609" s="136"/>
      <c r="K609" s="154"/>
    </row>
    <row r="610" spans="2:11" ht="15" customHeight="1">
      <c r="B610" s="153" t="s">
        <v>28</v>
      </c>
      <c r="C610" s="136" t="s">
        <v>57</v>
      </c>
      <c r="D610" s="136" t="s">
        <v>733</v>
      </c>
      <c r="E610" s="154" t="s">
        <v>104</v>
      </c>
      <c r="F610" s="136">
        <v>2</v>
      </c>
      <c r="G610" s="136"/>
      <c r="H610" s="154"/>
      <c r="I610" s="136"/>
      <c r="J610" s="136"/>
      <c r="K610" s="154"/>
    </row>
    <row r="611" spans="2:11" ht="15" customHeight="1">
      <c r="B611" s="153" t="s">
        <v>28</v>
      </c>
      <c r="C611" s="136" t="s">
        <v>57</v>
      </c>
      <c r="D611" s="136" t="s">
        <v>734</v>
      </c>
      <c r="E611" s="136" t="s">
        <v>104</v>
      </c>
      <c r="F611" s="136">
        <v>2</v>
      </c>
      <c r="G611" s="136"/>
      <c r="H611" s="154"/>
      <c r="I611" s="136"/>
      <c r="J611" s="136"/>
      <c r="K611" s="154"/>
    </row>
    <row r="612" spans="2:11" ht="15" customHeight="1">
      <c r="B612" s="153" t="s">
        <v>28</v>
      </c>
      <c r="C612" s="136" t="s">
        <v>57</v>
      </c>
      <c r="D612" s="136" t="s">
        <v>735</v>
      </c>
      <c r="E612" s="136" t="s">
        <v>104</v>
      </c>
      <c r="F612" s="136">
        <v>2</v>
      </c>
      <c r="G612" s="136"/>
      <c r="H612" s="154"/>
      <c r="I612" s="136"/>
      <c r="J612" s="136"/>
      <c r="K612" s="154"/>
    </row>
    <row r="613" spans="2:11" ht="15" customHeight="1">
      <c r="B613" s="153" t="s">
        <v>28</v>
      </c>
      <c r="C613" s="136" t="s">
        <v>57</v>
      </c>
      <c r="D613" s="136" t="s">
        <v>736</v>
      </c>
      <c r="E613" s="136" t="s">
        <v>94</v>
      </c>
      <c r="F613" s="153" t="s">
        <v>41</v>
      </c>
      <c r="G613" s="136"/>
      <c r="H613" s="154"/>
      <c r="I613" s="136"/>
      <c r="J613" s="136"/>
      <c r="K613" s="154"/>
    </row>
    <row r="614" spans="2:11" ht="15" customHeight="1">
      <c r="B614" s="153" t="s">
        <v>28</v>
      </c>
      <c r="C614" s="136" t="s">
        <v>57</v>
      </c>
      <c r="D614" s="136" t="s">
        <v>737</v>
      </c>
      <c r="E614" s="136" t="s">
        <v>94</v>
      </c>
      <c r="F614" s="153" t="s">
        <v>41</v>
      </c>
      <c r="G614" s="136"/>
      <c r="H614" s="154"/>
      <c r="I614" s="136"/>
      <c r="J614" s="136"/>
      <c r="K614" s="154"/>
    </row>
    <row r="615" spans="2:11" ht="15" customHeight="1">
      <c r="B615" s="153" t="s">
        <v>28</v>
      </c>
      <c r="C615" s="136" t="s">
        <v>57</v>
      </c>
      <c r="D615" s="136" t="s">
        <v>738</v>
      </c>
      <c r="E615" s="136" t="s">
        <v>94</v>
      </c>
      <c r="F615" s="153" t="s">
        <v>41</v>
      </c>
      <c r="G615" s="136"/>
      <c r="H615" s="154"/>
      <c r="I615" s="136"/>
      <c r="J615" s="136"/>
      <c r="K615" s="154"/>
    </row>
    <row r="616" spans="2:11" ht="15" customHeight="1">
      <c r="B616" s="153" t="s">
        <v>28</v>
      </c>
      <c r="C616" s="136" t="s">
        <v>57</v>
      </c>
      <c r="D616" s="136" t="s">
        <v>739</v>
      </c>
      <c r="E616" s="136" t="s">
        <v>94</v>
      </c>
      <c r="F616" s="153" t="s">
        <v>41</v>
      </c>
      <c r="G616" s="136"/>
      <c r="H616" s="154"/>
      <c r="I616" s="136"/>
      <c r="J616" s="136"/>
      <c r="K616" s="154"/>
    </row>
    <row r="617" spans="2:11" ht="15" customHeight="1">
      <c r="B617" s="153" t="s">
        <v>28</v>
      </c>
      <c r="C617" s="136" t="s">
        <v>57</v>
      </c>
      <c r="D617" s="136" t="s">
        <v>740</v>
      </c>
      <c r="E617" s="136" t="s">
        <v>116</v>
      </c>
      <c r="F617" s="136">
        <v>18</v>
      </c>
      <c r="G617" s="136"/>
      <c r="H617" s="154"/>
      <c r="I617" s="136"/>
      <c r="J617" s="136"/>
      <c r="K617" s="154"/>
    </row>
    <row r="618" spans="2:11" ht="15" customHeight="1">
      <c r="B618" s="153" t="s">
        <v>28</v>
      </c>
      <c r="C618" s="136" t="s">
        <v>57</v>
      </c>
      <c r="D618" s="136" t="s">
        <v>741</v>
      </c>
      <c r="E618" s="136" t="s">
        <v>116</v>
      </c>
      <c r="F618" s="136">
        <v>18</v>
      </c>
      <c r="G618" s="136"/>
      <c r="H618" s="154"/>
      <c r="I618" s="136"/>
      <c r="J618" s="136"/>
      <c r="K618" s="154"/>
    </row>
    <row r="619" spans="2:11" ht="15" customHeight="1">
      <c r="B619" s="153" t="s">
        <v>28</v>
      </c>
      <c r="C619" s="136" t="s">
        <v>57</v>
      </c>
      <c r="D619" s="136" t="s">
        <v>742</v>
      </c>
      <c r="E619" s="136" t="s">
        <v>104</v>
      </c>
      <c r="F619" s="136">
        <v>2</v>
      </c>
      <c r="G619" s="136"/>
      <c r="H619" s="154"/>
      <c r="I619" s="136"/>
      <c r="J619" s="136"/>
      <c r="K619" s="154"/>
    </row>
    <row r="620" spans="2:11" ht="15" customHeight="1">
      <c r="B620" s="153" t="s">
        <v>28</v>
      </c>
      <c r="C620" s="136" t="s">
        <v>57</v>
      </c>
      <c r="D620" s="136" t="s">
        <v>331</v>
      </c>
      <c r="E620" s="136" t="s">
        <v>98</v>
      </c>
      <c r="F620" s="153" t="s">
        <v>41</v>
      </c>
      <c r="G620" s="136"/>
      <c r="H620" s="154"/>
      <c r="I620" s="136"/>
      <c r="J620" s="136"/>
      <c r="K620" s="154"/>
    </row>
    <row r="621" spans="2:11" ht="15" customHeight="1">
      <c r="B621" s="153" t="s">
        <v>28</v>
      </c>
      <c r="C621" s="136" t="s">
        <v>58</v>
      </c>
      <c r="D621" s="154" t="s">
        <v>426</v>
      </c>
      <c r="E621" s="136" t="s">
        <v>81</v>
      </c>
      <c r="F621" s="153" t="s">
        <v>41</v>
      </c>
      <c r="G621" s="136"/>
      <c r="H621" s="154"/>
      <c r="I621" s="136"/>
      <c r="J621" s="136"/>
      <c r="K621" s="154"/>
    </row>
    <row r="622" spans="2:11" ht="15" customHeight="1">
      <c r="B622" s="153" t="s">
        <v>28</v>
      </c>
      <c r="C622" s="136" t="s">
        <v>58</v>
      </c>
      <c r="D622" s="154" t="s">
        <v>156</v>
      </c>
      <c r="E622" s="136" t="s">
        <v>81</v>
      </c>
      <c r="F622" s="153" t="s">
        <v>41</v>
      </c>
      <c r="G622" s="136"/>
      <c r="H622" s="154"/>
      <c r="I622" s="136"/>
      <c r="J622" s="136"/>
      <c r="K622" s="154"/>
    </row>
    <row r="623" spans="2:11" ht="15" customHeight="1">
      <c r="B623" s="153" t="s">
        <v>28</v>
      </c>
      <c r="C623" s="136" t="s">
        <v>58</v>
      </c>
      <c r="D623" s="154" t="s">
        <v>743</v>
      </c>
      <c r="E623" s="136" t="s">
        <v>81</v>
      </c>
      <c r="F623" s="153" t="s">
        <v>41</v>
      </c>
      <c r="G623" s="136"/>
      <c r="H623" s="154"/>
      <c r="I623" s="136"/>
      <c r="J623" s="136"/>
      <c r="K623" s="154"/>
    </row>
    <row r="624" spans="2:11" ht="15" customHeight="1">
      <c r="B624" s="153" t="s">
        <v>28</v>
      </c>
      <c r="C624" s="136" t="s">
        <v>58</v>
      </c>
      <c r="D624" s="154" t="s">
        <v>160</v>
      </c>
      <c r="E624" s="136" t="s">
        <v>85</v>
      </c>
      <c r="F624" s="153" t="s">
        <v>41</v>
      </c>
      <c r="G624" s="136"/>
      <c r="H624" s="154"/>
      <c r="I624" s="136"/>
      <c r="J624" s="136"/>
      <c r="K624" s="154"/>
    </row>
    <row r="625" spans="2:11" ht="15" customHeight="1">
      <c r="B625" s="153" t="s">
        <v>28</v>
      </c>
      <c r="C625" s="136" t="s">
        <v>58</v>
      </c>
      <c r="D625" s="154" t="s">
        <v>744</v>
      </c>
      <c r="E625" s="136" t="s">
        <v>85</v>
      </c>
      <c r="F625" s="153" t="s">
        <v>41</v>
      </c>
      <c r="G625" s="136"/>
      <c r="H625" s="154"/>
      <c r="I625" s="136"/>
      <c r="J625" s="136"/>
      <c r="K625" s="154"/>
    </row>
    <row r="626" spans="2:11" ht="15" customHeight="1">
      <c r="B626" s="153" t="s">
        <v>28</v>
      </c>
      <c r="C626" s="136" t="s">
        <v>58</v>
      </c>
      <c r="D626" s="154" t="s">
        <v>745</v>
      </c>
      <c r="E626" s="136" t="s">
        <v>104</v>
      </c>
      <c r="F626" s="136">
        <v>3</v>
      </c>
      <c r="G626" s="136"/>
      <c r="H626" s="154"/>
      <c r="I626" s="136"/>
      <c r="J626" s="136"/>
      <c r="K626" s="154"/>
    </row>
    <row r="627" spans="2:11" ht="15" customHeight="1">
      <c r="B627" s="153" t="s">
        <v>28</v>
      </c>
      <c r="C627" s="136" t="s">
        <v>58</v>
      </c>
      <c r="D627" s="154" t="s">
        <v>746</v>
      </c>
      <c r="E627" s="136" t="s">
        <v>104</v>
      </c>
      <c r="F627" s="136">
        <v>3</v>
      </c>
      <c r="G627" s="136"/>
      <c r="H627" s="154"/>
      <c r="I627" s="136"/>
      <c r="J627" s="136"/>
      <c r="K627" s="154"/>
    </row>
    <row r="628" spans="2:11" ht="15" customHeight="1">
      <c r="B628" s="153" t="s">
        <v>28</v>
      </c>
      <c r="C628" s="136" t="s">
        <v>58</v>
      </c>
      <c r="D628" s="154" t="s">
        <v>474</v>
      </c>
      <c r="E628" s="136" t="s">
        <v>91</v>
      </c>
      <c r="F628" s="153" t="s">
        <v>41</v>
      </c>
      <c r="G628" s="136"/>
      <c r="H628" s="154"/>
      <c r="I628" s="136"/>
      <c r="J628" s="136"/>
      <c r="K628" s="154"/>
    </row>
    <row r="629" spans="2:11" ht="15" customHeight="1">
      <c r="B629" s="153" t="s">
        <v>28</v>
      </c>
      <c r="C629" s="136" t="s">
        <v>58</v>
      </c>
      <c r="D629" s="154" t="s">
        <v>747</v>
      </c>
      <c r="E629" s="136" t="s">
        <v>98</v>
      </c>
      <c r="F629" s="153" t="s">
        <v>41</v>
      </c>
      <c r="G629" s="136"/>
      <c r="H629" s="154"/>
      <c r="I629" s="136"/>
      <c r="J629" s="136"/>
      <c r="K629" s="154"/>
    </row>
    <row r="630" spans="2:11" ht="15" customHeight="1">
      <c r="B630" s="153" t="s">
        <v>28</v>
      </c>
      <c r="C630" s="136" t="s">
        <v>58</v>
      </c>
      <c r="D630" s="154" t="s">
        <v>748</v>
      </c>
      <c r="E630" s="136" t="s">
        <v>98</v>
      </c>
      <c r="F630" s="153" t="s">
        <v>41</v>
      </c>
      <c r="G630" s="136"/>
      <c r="H630" s="154"/>
      <c r="I630" s="136"/>
      <c r="J630" s="136"/>
      <c r="K630" s="154"/>
    </row>
    <row r="631" spans="2:11" ht="15" customHeight="1">
      <c r="B631" s="153" t="s">
        <v>28</v>
      </c>
      <c r="C631" s="136" t="s">
        <v>58</v>
      </c>
      <c r="D631" s="154" t="s">
        <v>749</v>
      </c>
      <c r="E631" s="136" t="s">
        <v>153</v>
      </c>
      <c r="F631" s="153" t="s">
        <v>41</v>
      </c>
      <c r="G631" s="136"/>
      <c r="H631" s="154"/>
      <c r="I631" s="136"/>
      <c r="J631" s="136"/>
      <c r="K631" s="154"/>
    </row>
    <row r="632" spans="2:11" ht="15" customHeight="1">
      <c r="B632" s="153" t="s">
        <v>28</v>
      </c>
      <c r="C632" s="136" t="s">
        <v>58</v>
      </c>
      <c r="D632" s="154" t="s">
        <v>750</v>
      </c>
      <c r="E632" s="136" t="s">
        <v>81</v>
      </c>
      <c r="F632" s="153" t="s">
        <v>41</v>
      </c>
      <c r="G632" s="136"/>
      <c r="H632" s="154"/>
      <c r="I632" s="136"/>
      <c r="J632" s="136"/>
      <c r="K632" s="154"/>
    </row>
    <row r="633" spans="2:11" ht="15" customHeight="1">
      <c r="B633" s="153" t="s">
        <v>28</v>
      </c>
      <c r="C633" s="136" t="s">
        <v>58</v>
      </c>
      <c r="D633" s="154" t="s">
        <v>751</v>
      </c>
      <c r="E633" s="136" t="s">
        <v>102</v>
      </c>
      <c r="F633" s="153" t="s">
        <v>41</v>
      </c>
      <c r="G633" s="136"/>
      <c r="H633" s="154"/>
      <c r="I633" s="136"/>
      <c r="J633" s="136"/>
      <c r="K633" s="154"/>
    </row>
    <row r="634" spans="2:11" ht="15" customHeight="1">
      <c r="B634" s="153" t="s">
        <v>28</v>
      </c>
      <c r="C634" s="136" t="s">
        <v>58</v>
      </c>
      <c r="D634" s="154" t="s">
        <v>752</v>
      </c>
      <c r="E634" s="136" t="s">
        <v>94</v>
      </c>
      <c r="F634" s="153" t="s">
        <v>41</v>
      </c>
      <c r="G634" s="136"/>
      <c r="H634" s="154"/>
      <c r="I634" s="136"/>
      <c r="J634" s="136"/>
      <c r="K634" s="154"/>
    </row>
    <row r="635" spans="2:11" ht="15" customHeight="1">
      <c r="B635" s="153" t="s">
        <v>28</v>
      </c>
      <c r="C635" s="136" t="s">
        <v>58</v>
      </c>
      <c r="D635" s="154" t="s">
        <v>479</v>
      </c>
      <c r="E635" s="136" t="s">
        <v>94</v>
      </c>
      <c r="F635" s="153" t="s">
        <v>41</v>
      </c>
      <c r="G635" s="136"/>
      <c r="H635" s="154"/>
      <c r="I635" s="136"/>
      <c r="J635" s="136"/>
      <c r="K635" s="154"/>
    </row>
    <row r="636" spans="2:11" ht="15" customHeight="1">
      <c r="B636" s="153" t="s">
        <v>28</v>
      </c>
      <c r="C636" s="136" t="s">
        <v>58</v>
      </c>
      <c r="D636" s="154" t="s">
        <v>753</v>
      </c>
      <c r="E636" s="136" t="s">
        <v>94</v>
      </c>
      <c r="F636" s="153" t="s">
        <v>41</v>
      </c>
      <c r="G636" s="136"/>
      <c r="H636" s="154"/>
      <c r="I636" s="136"/>
      <c r="J636" s="136"/>
      <c r="K636" s="154"/>
    </row>
    <row r="637" spans="2:11" ht="15" customHeight="1">
      <c r="B637" s="153" t="s">
        <v>28</v>
      </c>
      <c r="C637" s="136" t="s">
        <v>58</v>
      </c>
      <c r="D637" s="154" t="s">
        <v>754</v>
      </c>
      <c r="E637" s="136" t="s">
        <v>203</v>
      </c>
      <c r="F637" s="136">
        <v>0</v>
      </c>
      <c r="G637" s="136"/>
      <c r="H637" s="154"/>
      <c r="I637" s="136"/>
      <c r="J637" s="136"/>
      <c r="K637" s="154"/>
    </row>
    <row r="638" spans="2:11" ht="15" customHeight="1">
      <c r="B638" s="153" t="s">
        <v>28</v>
      </c>
      <c r="C638" s="136" t="s">
        <v>58</v>
      </c>
      <c r="D638" s="154" t="s">
        <v>755</v>
      </c>
      <c r="E638" s="136" t="s">
        <v>94</v>
      </c>
      <c r="F638" s="153" t="s">
        <v>41</v>
      </c>
      <c r="G638" s="136"/>
      <c r="H638" s="154"/>
      <c r="I638" s="136"/>
      <c r="J638" s="136"/>
      <c r="K638" s="154"/>
    </row>
    <row r="639" spans="2:11" ht="15" customHeight="1">
      <c r="B639" s="153" t="s">
        <v>28</v>
      </c>
      <c r="C639" s="136" t="s">
        <v>58</v>
      </c>
      <c r="D639" s="154" t="s">
        <v>756</v>
      </c>
      <c r="E639" s="136" t="s">
        <v>94</v>
      </c>
      <c r="F639" s="153" t="s">
        <v>41</v>
      </c>
      <c r="G639" s="136"/>
      <c r="H639" s="154"/>
      <c r="I639" s="136"/>
      <c r="J639" s="136"/>
      <c r="K639" s="154"/>
    </row>
    <row r="640" spans="2:11" ht="15" customHeight="1">
      <c r="B640" s="153" t="s">
        <v>28</v>
      </c>
      <c r="C640" s="136" t="s">
        <v>58</v>
      </c>
      <c r="D640" s="154" t="s">
        <v>757</v>
      </c>
      <c r="E640" s="136" t="s">
        <v>104</v>
      </c>
      <c r="F640" s="136">
        <v>2</v>
      </c>
      <c r="G640" s="136"/>
      <c r="H640" s="154"/>
      <c r="I640" s="136"/>
      <c r="J640" s="136"/>
      <c r="K640" s="154"/>
    </row>
    <row r="641" spans="2:11" ht="15" customHeight="1">
      <c r="B641" s="153" t="s">
        <v>28</v>
      </c>
      <c r="C641" s="136" t="s">
        <v>58</v>
      </c>
      <c r="D641" s="154" t="s">
        <v>758</v>
      </c>
      <c r="E641" s="136" t="s">
        <v>104</v>
      </c>
      <c r="F641" s="136">
        <v>2</v>
      </c>
      <c r="G641" s="136"/>
      <c r="H641" s="154"/>
      <c r="I641" s="136"/>
      <c r="J641" s="136"/>
      <c r="K641" s="154"/>
    </row>
    <row r="642" spans="2:11" ht="15" customHeight="1">
      <c r="B642" s="153" t="s">
        <v>28</v>
      </c>
      <c r="C642" s="136" t="s">
        <v>58</v>
      </c>
      <c r="D642" s="154" t="s">
        <v>759</v>
      </c>
      <c r="E642" s="136" t="s">
        <v>104</v>
      </c>
      <c r="F642" s="136">
        <v>2</v>
      </c>
      <c r="G642" s="136"/>
      <c r="H642" s="154"/>
      <c r="I642" s="136"/>
      <c r="J642" s="136"/>
      <c r="K642" s="154"/>
    </row>
    <row r="643" spans="2:11" ht="15" customHeight="1">
      <c r="B643" s="153" t="s">
        <v>28</v>
      </c>
      <c r="C643" s="136" t="s">
        <v>58</v>
      </c>
      <c r="D643" s="154" t="s">
        <v>760</v>
      </c>
      <c r="E643" s="136" t="s">
        <v>104</v>
      </c>
      <c r="F643" s="136">
        <v>2</v>
      </c>
      <c r="G643" s="136"/>
      <c r="H643" s="154"/>
      <c r="I643" s="136"/>
      <c r="J643" s="136"/>
      <c r="K643" s="154"/>
    </row>
    <row r="644" spans="2:11" ht="15" customHeight="1">
      <c r="B644" s="153" t="s">
        <v>28</v>
      </c>
      <c r="C644" s="136" t="s">
        <v>58</v>
      </c>
      <c r="D644" s="154" t="s">
        <v>761</v>
      </c>
      <c r="E644" s="136" t="s">
        <v>85</v>
      </c>
      <c r="F644" s="153" t="s">
        <v>41</v>
      </c>
      <c r="G644" s="136"/>
      <c r="H644" s="154"/>
      <c r="I644" s="136"/>
      <c r="J644" s="136"/>
      <c r="K644" s="154"/>
    </row>
    <row r="645" spans="2:11" ht="15" customHeight="1">
      <c r="B645" s="153" t="s">
        <v>28</v>
      </c>
      <c r="C645" s="136" t="s">
        <v>58</v>
      </c>
      <c r="D645" s="154" t="s">
        <v>762</v>
      </c>
      <c r="E645" s="136" t="s">
        <v>372</v>
      </c>
      <c r="F645" s="153" t="s">
        <v>41</v>
      </c>
      <c r="G645" s="136"/>
      <c r="H645" s="154"/>
      <c r="I645" s="136"/>
      <c r="J645" s="136"/>
      <c r="K645" s="154"/>
    </row>
    <row r="646" spans="2:11" ht="15" customHeight="1">
      <c r="B646" s="153" t="s">
        <v>28</v>
      </c>
      <c r="C646" s="136" t="s">
        <v>58</v>
      </c>
      <c r="D646" s="154" t="s">
        <v>763</v>
      </c>
      <c r="E646" s="136" t="s">
        <v>98</v>
      </c>
      <c r="F646" s="153" t="s">
        <v>41</v>
      </c>
      <c r="G646" s="136"/>
      <c r="H646" s="154"/>
      <c r="I646" s="136"/>
      <c r="J646" s="136"/>
      <c r="K646" s="154"/>
    </row>
    <row r="647" spans="2:11" ht="15" customHeight="1">
      <c r="B647" s="153" t="s">
        <v>28</v>
      </c>
      <c r="C647" s="136" t="s">
        <v>58</v>
      </c>
      <c r="D647" s="154" t="s">
        <v>764</v>
      </c>
      <c r="E647" s="136" t="s">
        <v>81</v>
      </c>
      <c r="F647" s="153" t="s">
        <v>41</v>
      </c>
      <c r="G647" s="136"/>
      <c r="H647" s="154"/>
      <c r="I647" s="136"/>
      <c r="J647" s="136"/>
      <c r="K647" s="154"/>
    </row>
    <row r="648" spans="2:11" ht="15" customHeight="1">
      <c r="B648" s="153" t="s">
        <v>28</v>
      </c>
      <c r="C648" s="136" t="s">
        <v>58</v>
      </c>
      <c r="D648" s="154" t="s">
        <v>765</v>
      </c>
      <c r="E648" s="136" t="s">
        <v>81</v>
      </c>
      <c r="F648" s="153" t="s">
        <v>41</v>
      </c>
      <c r="G648" s="136"/>
      <c r="H648" s="154"/>
      <c r="I648" s="136"/>
      <c r="J648" s="136"/>
      <c r="K648" s="154"/>
    </row>
    <row r="649" spans="2:11" ht="15" customHeight="1">
      <c r="B649" s="153" t="s">
        <v>28</v>
      </c>
      <c r="C649" s="136" t="s">
        <v>58</v>
      </c>
      <c r="D649" s="154" t="s">
        <v>766</v>
      </c>
      <c r="E649" s="136" t="s">
        <v>767</v>
      </c>
      <c r="F649" s="153" t="s">
        <v>41</v>
      </c>
      <c r="G649" s="136"/>
      <c r="H649" s="154"/>
      <c r="I649" s="136"/>
      <c r="J649" s="136"/>
      <c r="K649" s="154"/>
    </row>
    <row r="650" spans="2:11" ht="15" customHeight="1">
      <c r="B650" s="153" t="s">
        <v>28</v>
      </c>
      <c r="C650" s="136" t="s">
        <v>58</v>
      </c>
      <c r="D650" s="154" t="s">
        <v>768</v>
      </c>
      <c r="E650" s="136" t="s">
        <v>116</v>
      </c>
      <c r="F650" s="136">
        <v>3</v>
      </c>
      <c r="G650" s="136"/>
      <c r="H650" s="154"/>
      <c r="I650" s="136"/>
      <c r="J650" s="136"/>
      <c r="K650" s="154"/>
    </row>
    <row r="651" spans="2:11" ht="15" customHeight="1">
      <c r="B651" s="153" t="s">
        <v>28</v>
      </c>
      <c r="C651" s="136" t="s">
        <v>58</v>
      </c>
      <c r="D651" s="154" t="s">
        <v>769</v>
      </c>
      <c r="E651" s="136" t="s">
        <v>116</v>
      </c>
      <c r="F651" s="136">
        <v>3</v>
      </c>
      <c r="G651" s="136"/>
      <c r="H651" s="154"/>
      <c r="I651" s="136"/>
      <c r="J651" s="136"/>
      <c r="K651" s="154"/>
    </row>
    <row r="652" spans="2:11" ht="15" customHeight="1">
      <c r="B652" s="153" t="s">
        <v>28</v>
      </c>
      <c r="C652" s="136" t="s">
        <v>58</v>
      </c>
      <c r="D652" s="154" t="s">
        <v>770</v>
      </c>
      <c r="E652" s="136" t="s">
        <v>116</v>
      </c>
      <c r="F652" s="136">
        <v>3</v>
      </c>
      <c r="G652" s="136"/>
      <c r="H652" s="154"/>
      <c r="I652" s="136"/>
      <c r="J652" s="136"/>
      <c r="K652" s="154"/>
    </row>
    <row r="653" spans="2:11" ht="15" customHeight="1">
      <c r="B653" s="153" t="s">
        <v>28</v>
      </c>
      <c r="C653" s="136" t="s">
        <v>58</v>
      </c>
      <c r="D653" s="154" t="s">
        <v>771</v>
      </c>
      <c r="E653" s="136" t="s">
        <v>116</v>
      </c>
      <c r="F653" s="136">
        <v>0</v>
      </c>
      <c r="G653" s="136"/>
      <c r="H653" s="154"/>
      <c r="I653" s="136"/>
      <c r="J653" s="136"/>
      <c r="K653" s="154"/>
    </row>
    <row r="654" spans="2:11" ht="15" customHeight="1">
      <c r="B654" s="153" t="s">
        <v>28</v>
      </c>
      <c r="C654" s="136" t="s">
        <v>58</v>
      </c>
      <c r="D654" s="154" t="s">
        <v>772</v>
      </c>
      <c r="E654" s="136" t="s">
        <v>116</v>
      </c>
      <c r="F654" s="136">
        <v>0</v>
      </c>
      <c r="G654" s="136"/>
      <c r="H654" s="154"/>
      <c r="I654" s="136"/>
      <c r="J654" s="136"/>
      <c r="K654" s="154"/>
    </row>
    <row r="655" spans="2:11" ht="15" customHeight="1">
      <c r="B655" s="153" t="s">
        <v>28</v>
      </c>
      <c r="C655" s="136" t="s">
        <v>58</v>
      </c>
      <c r="D655" s="154" t="s">
        <v>773</v>
      </c>
      <c r="E655" s="136" t="s">
        <v>116</v>
      </c>
      <c r="F655" s="136">
        <v>0</v>
      </c>
      <c r="G655" s="136"/>
      <c r="H655" s="154"/>
      <c r="I655" s="136"/>
      <c r="J655" s="136"/>
      <c r="K655" s="154"/>
    </row>
    <row r="656" spans="2:11" ht="15" customHeight="1">
      <c r="B656" s="153" t="s">
        <v>28</v>
      </c>
      <c r="C656" s="136" t="s">
        <v>58</v>
      </c>
      <c r="D656" s="154" t="s">
        <v>774</v>
      </c>
      <c r="E656" s="136" t="s">
        <v>116</v>
      </c>
      <c r="F656" s="136">
        <v>0</v>
      </c>
      <c r="G656" s="136"/>
      <c r="H656" s="154"/>
      <c r="I656" s="136"/>
      <c r="J656" s="136"/>
      <c r="K656" s="154"/>
    </row>
    <row r="657" spans="2:11" ht="15" customHeight="1">
      <c r="B657" s="153" t="s">
        <v>28</v>
      </c>
      <c r="C657" s="136" t="s">
        <v>58</v>
      </c>
      <c r="D657" s="154" t="s">
        <v>775</v>
      </c>
      <c r="E657" s="136" t="s">
        <v>116</v>
      </c>
      <c r="F657" s="136">
        <v>0</v>
      </c>
      <c r="G657" s="136"/>
      <c r="H657" s="154"/>
      <c r="I657" s="136"/>
      <c r="J657" s="136"/>
      <c r="K657" s="154"/>
    </row>
    <row r="658" spans="2:11" ht="15" customHeight="1">
      <c r="B658" s="153" t="s">
        <v>28</v>
      </c>
      <c r="C658" s="136" t="s">
        <v>58</v>
      </c>
      <c r="D658" s="154" t="s">
        <v>776</v>
      </c>
      <c r="E658" s="136" t="s">
        <v>116</v>
      </c>
      <c r="F658" s="136">
        <v>0</v>
      </c>
      <c r="G658" s="136"/>
      <c r="H658" s="154"/>
      <c r="I658" s="136"/>
      <c r="J658" s="136"/>
      <c r="K658" s="154"/>
    </row>
    <row r="659" spans="2:11" ht="15" customHeight="1">
      <c r="B659" s="153" t="s">
        <v>28</v>
      </c>
      <c r="C659" s="136" t="s">
        <v>58</v>
      </c>
      <c r="D659" s="154" t="s">
        <v>777</v>
      </c>
      <c r="E659" s="136" t="s">
        <v>116</v>
      </c>
      <c r="F659" s="136">
        <v>0</v>
      </c>
      <c r="G659" s="136"/>
      <c r="H659" s="154"/>
      <c r="I659" s="136"/>
      <c r="J659" s="136"/>
      <c r="K659" s="154"/>
    </row>
    <row r="660" spans="2:11" ht="15" customHeight="1">
      <c r="B660" s="153" t="s">
        <v>28</v>
      </c>
      <c r="C660" s="136" t="s">
        <v>58</v>
      </c>
      <c r="D660" s="154" t="s">
        <v>778</v>
      </c>
      <c r="E660" s="136" t="s">
        <v>102</v>
      </c>
      <c r="F660" s="153" t="s">
        <v>41</v>
      </c>
      <c r="G660" s="136"/>
      <c r="H660" s="154"/>
      <c r="I660" s="136"/>
      <c r="J660" s="136"/>
      <c r="K660" s="154"/>
    </row>
    <row r="661" spans="2:11" ht="15" customHeight="1">
      <c r="B661" s="153" t="s">
        <v>28</v>
      </c>
      <c r="C661" s="136" t="s">
        <v>58</v>
      </c>
      <c r="D661" s="154" t="s">
        <v>779</v>
      </c>
      <c r="E661" s="136" t="s">
        <v>85</v>
      </c>
      <c r="F661" s="153" t="s">
        <v>41</v>
      </c>
      <c r="G661" s="136"/>
      <c r="H661" s="154"/>
      <c r="I661" s="136"/>
      <c r="J661" s="136"/>
      <c r="K661" s="154"/>
    </row>
    <row r="662" spans="2:11" ht="15" customHeight="1">
      <c r="B662" s="153" t="s">
        <v>28</v>
      </c>
      <c r="C662" s="136" t="s">
        <v>58</v>
      </c>
      <c r="D662" s="154" t="s">
        <v>780</v>
      </c>
      <c r="E662" s="136" t="s">
        <v>116</v>
      </c>
      <c r="F662" s="136">
        <v>3</v>
      </c>
      <c r="G662" s="136"/>
      <c r="H662" s="154"/>
      <c r="I662" s="136"/>
      <c r="J662" s="136"/>
      <c r="K662" s="154"/>
    </row>
    <row r="663" spans="2:11" ht="15" customHeight="1">
      <c r="B663" s="153" t="s">
        <v>28</v>
      </c>
      <c r="C663" s="136" t="s">
        <v>58</v>
      </c>
      <c r="D663" s="154" t="s">
        <v>483</v>
      </c>
      <c r="E663" s="136" t="s">
        <v>104</v>
      </c>
      <c r="F663" s="136">
        <v>2</v>
      </c>
      <c r="G663" s="136"/>
      <c r="H663" s="154"/>
      <c r="I663" s="136"/>
      <c r="J663" s="136"/>
      <c r="K663" s="154"/>
    </row>
    <row r="664" spans="2:11" ht="15" customHeight="1">
      <c r="B664" s="153" t="s">
        <v>28</v>
      </c>
      <c r="C664" s="136" t="s">
        <v>58</v>
      </c>
      <c r="D664" s="154" t="s">
        <v>781</v>
      </c>
      <c r="E664" s="136" t="s">
        <v>94</v>
      </c>
      <c r="F664" s="153" t="s">
        <v>41</v>
      </c>
      <c r="G664" s="136"/>
      <c r="H664" s="154"/>
      <c r="I664" s="136"/>
      <c r="J664" s="136"/>
      <c r="K664" s="154"/>
    </row>
    <row r="665" spans="2:11" ht="15" customHeight="1">
      <c r="B665" s="153" t="s">
        <v>28</v>
      </c>
      <c r="C665" s="136" t="s">
        <v>58</v>
      </c>
      <c r="D665" s="154" t="s">
        <v>782</v>
      </c>
      <c r="E665" s="136" t="s">
        <v>104</v>
      </c>
      <c r="F665" s="136">
        <v>2</v>
      </c>
      <c r="G665" s="136"/>
      <c r="H665" s="154"/>
      <c r="I665" s="136"/>
      <c r="J665" s="136"/>
      <c r="K665" s="154"/>
    </row>
    <row r="666" spans="2:11" ht="15" customHeight="1">
      <c r="B666" s="153" t="s">
        <v>28</v>
      </c>
      <c r="C666" s="136" t="s">
        <v>58</v>
      </c>
      <c r="D666" s="154" t="s">
        <v>90</v>
      </c>
      <c r="E666" s="136" t="s">
        <v>91</v>
      </c>
      <c r="F666" s="153" t="s">
        <v>41</v>
      </c>
      <c r="G666" s="136"/>
      <c r="H666" s="154"/>
      <c r="I666" s="136"/>
      <c r="J666" s="136"/>
      <c r="K666" s="154"/>
    </row>
    <row r="667" spans="2:11" ht="15" customHeight="1">
      <c r="B667" s="153" t="s">
        <v>28</v>
      </c>
      <c r="C667" s="136" t="s">
        <v>58</v>
      </c>
      <c r="D667" s="154" t="s">
        <v>783</v>
      </c>
      <c r="E667" s="136" t="s">
        <v>85</v>
      </c>
      <c r="F667" s="153" t="s">
        <v>41</v>
      </c>
      <c r="G667" s="136"/>
      <c r="H667" s="154"/>
      <c r="I667" s="136"/>
      <c r="J667" s="136"/>
      <c r="K667" s="154"/>
    </row>
    <row r="668" spans="2:11" ht="15" customHeight="1">
      <c r="B668" s="153" t="s">
        <v>28</v>
      </c>
      <c r="C668" s="136" t="s">
        <v>58</v>
      </c>
      <c r="D668" s="154" t="s">
        <v>784</v>
      </c>
      <c r="E668" s="136" t="s">
        <v>94</v>
      </c>
      <c r="F668" s="153" t="s">
        <v>41</v>
      </c>
      <c r="G668" s="136"/>
      <c r="H668" s="154"/>
      <c r="I668" s="136"/>
      <c r="J668" s="136"/>
      <c r="K668" s="154"/>
    </row>
    <row r="669" spans="2:11" ht="15" customHeight="1">
      <c r="B669" s="153" t="s">
        <v>28</v>
      </c>
      <c r="C669" s="136" t="s">
        <v>58</v>
      </c>
      <c r="D669" s="154" t="s">
        <v>785</v>
      </c>
      <c r="E669" s="136" t="s">
        <v>116</v>
      </c>
      <c r="F669" s="136">
        <v>0</v>
      </c>
      <c r="G669" s="136"/>
      <c r="H669" s="154"/>
      <c r="I669" s="136"/>
      <c r="J669" s="136"/>
      <c r="K669" s="154"/>
    </row>
    <row r="670" spans="2:11" ht="15" customHeight="1">
      <c r="B670" s="153" t="s">
        <v>28</v>
      </c>
      <c r="C670" s="136" t="s">
        <v>58</v>
      </c>
      <c r="D670" s="154" t="s">
        <v>786</v>
      </c>
      <c r="E670" s="136" t="s">
        <v>203</v>
      </c>
      <c r="F670" s="136">
        <v>0</v>
      </c>
      <c r="G670" s="136"/>
      <c r="H670" s="154"/>
      <c r="I670" s="136"/>
      <c r="J670" s="136"/>
      <c r="K670" s="154"/>
    </row>
    <row r="671" spans="2:11" ht="15" customHeight="1">
      <c r="B671" s="153" t="s">
        <v>28</v>
      </c>
      <c r="C671" s="136" t="s">
        <v>58</v>
      </c>
      <c r="D671" s="154" t="s">
        <v>787</v>
      </c>
      <c r="E671" s="136" t="s">
        <v>104</v>
      </c>
      <c r="F671" s="136">
        <v>0</v>
      </c>
      <c r="G671" s="136"/>
      <c r="H671" s="154"/>
      <c r="I671" s="136"/>
      <c r="J671" s="136"/>
      <c r="K671" s="154"/>
    </row>
    <row r="672" spans="2:11" ht="15" customHeight="1">
      <c r="B672" s="153" t="s">
        <v>28</v>
      </c>
      <c r="C672" s="136" t="s">
        <v>58</v>
      </c>
      <c r="D672" s="154" t="s">
        <v>788</v>
      </c>
      <c r="E672" s="136" t="s">
        <v>104</v>
      </c>
      <c r="F672" s="136">
        <v>0</v>
      </c>
      <c r="G672" s="136"/>
      <c r="H672" s="154"/>
      <c r="I672" s="136"/>
      <c r="J672" s="136"/>
      <c r="K672" s="154"/>
    </row>
    <row r="673" spans="2:11" ht="15" customHeight="1">
      <c r="B673" s="153" t="s">
        <v>28</v>
      </c>
      <c r="C673" s="136" t="s">
        <v>58</v>
      </c>
      <c r="D673" s="154" t="s">
        <v>789</v>
      </c>
      <c r="E673" s="136" t="s">
        <v>104</v>
      </c>
      <c r="F673" s="136">
        <v>0</v>
      </c>
      <c r="G673" s="136"/>
      <c r="H673" s="154"/>
      <c r="I673" s="136"/>
      <c r="J673" s="136"/>
      <c r="K673" s="154"/>
    </row>
    <row r="674" spans="2:11" ht="15" customHeight="1">
      <c r="B674" s="153" t="s">
        <v>28</v>
      </c>
      <c r="C674" s="136" t="s">
        <v>58</v>
      </c>
      <c r="D674" s="154" t="s">
        <v>790</v>
      </c>
      <c r="E674" s="136" t="s">
        <v>116</v>
      </c>
      <c r="F674" s="136">
        <v>0</v>
      </c>
      <c r="G674" s="136"/>
      <c r="H674" s="154"/>
      <c r="I674" s="136"/>
      <c r="J674" s="136"/>
      <c r="K674" s="154"/>
    </row>
    <row r="675" spans="2:11" ht="15" customHeight="1">
      <c r="B675" s="153" t="s">
        <v>28</v>
      </c>
      <c r="C675" s="136" t="s">
        <v>58</v>
      </c>
      <c r="D675" s="154" t="s">
        <v>791</v>
      </c>
      <c r="E675" s="136" t="s">
        <v>116</v>
      </c>
      <c r="F675" s="136">
        <v>0</v>
      </c>
      <c r="G675" s="136"/>
      <c r="H675" s="154"/>
      <c r="I675" s="136"/>
      <c r="J675" s="136"/>
      <c r="K675" s="154"/>
    </row>
    <row r="676" spans="2:11" ht="15" customHeight="1">
      <c r="B676" s="153" t="s">
        <v>28</v>
      </c>
      <c r="C676" s="136" t="s">
        <v>58</v>
      </c>
      <c r="D676" s="154" t="s">
        <v>792</v>
      </c>
      <c r="E676" s="136" t="s">
        <v>793</v>
      </c>
      <c r="F676" s="153" t="s">
        <v>41</v>
      </c>
      <c r="G676" s="136"/>
      <c r="H676" s="154"/>
      <c r="I676" s="136"/>
      <c r="J676" s="136"/>
      <c r="K676" s="154"/>
    </row>
    <row r="677" spans="2:11" ht="15" customHeight="1">
      <c r="B677" s="153" t="s">
        <v>28</v>
      </c>
      <c r="C677" s="136" t="s">
        <v>58</v>
      </c>
      <c r="D677" s="154" t="s">
        <v>794</v>
      </c>
      <c r="E677" s="136" t="s">
        <v>116</v>
      </c>
      <c r="F677" s="136">
        <v>0</v>
      </c>
      <c r="G677" s="136"/>
      <c r="H677" s="154"/>
      <c r="I677" s="136"/>
      <c r="J677" s="136"/>
      <c r="K677" s="154"/>
    </row>
    <row r="678" spans="2:11" ht="15" customHeight="1">
      <c r="B678" s="153" t="s">
        <v>28</v>
      </c>
      <c r="C678" s="136" t="s">
        <v>58</v>
      </c>
      <c r="D678" s="154" t="s">
        <v>795</v>
      </c>
      <c r="E678" s="136" t="s">
        <v>184</v>
      </c>
      <c r="F678" s="153" t="s">
        <v>41</v>
      </c>
      <c r="G678" s="136"/>
      <c r="H678" s="154"/>
      <c r="I678" s="136"/>
      <c r="J678" s="136"/>
      <c r="K678" s="154"/>
    </row>
    <row r="679" spans="2:11" ht="15" customHeight="1">
      <c r="B679" s="153" t="s">
        <v>28</v>
      </c>
      <c r="C679" s="136" t="s">
        <v>58</v>
      </c>
      <c r="D679" s="154" t="s">
        <v>796</v>
      </c>
      <c r="E679" s="136" t="s">
        <v>104</v>
      </c>
      <c r="F679" s="136">
        <v>2</v>
      </c>
      <c r="G679" s="136"/>
      <c r="H679" s="154"/>
      <c r="I679" s="136"/>
      <c r="J679" s="136"/>
      <c r="K679" s="154"/>
    </row>
    <row r="680" spans="2:11" ht="15" customHeight="1">
      <c r="B680" s="153" t="s">
        <v>28</v>
      </c>
      <c r="C680" s="136" t="s">
        <v>58</v>
      </c>
      <c r="D680" s="154" t="s">
        <v>797</v>
      </c>
      <c r="E680" s="136" t="s">
        <v>116</v>
      </c>
      <c r="F680" s="153" t="s">
        <v>41</v>
      </c>
      <c r="G680" s="136"/>
      <c r="H680" s="154"/>
      <c r="I680" s="136"/>
      <c r="J680" s="136"/>
      <c r="K680" s="154"/>
    </row>
    <row r="681" spans="2:11" ht="15" customHeight="1">
      <c r="B681" s="153" t="s">
        <v>28</v>
      </c>
      <c r="C681" s="136" t="s">
        <v>58</v>
      </c>
      <c r="D681" s="154" t="s">
        <v>798</v>
      </c>
      <c r="E681" s="136" t="s">
        <v>104</v>
      </c>
      <c r="F681" s="136">
        <v>2</v>
      </c>
      <c r="G681" s="136"/>
      <c r="H681" s="154"/>
      <c r="I681" s="136"/>
      <c r="J681" s="136"/>
      <c r="K681" s="154"/>
    </row>
    <row r="682" spans="2:11" ht="15" customHeight="1">
      <c r="B682" s="153" t="s">
        <v>28</v>
      </c>
      <c r="C682" s="136" t="s">
        <v>58</v>
      </c>
      <c r="D682" s="154" t="s">
        <v>799</v>
      </c>
      <c r="E682" s="136" t="s">
        <v>88</v>
      </c>
      <c r="F682" s="153" t="s">
        <v>41</v>
      </c>
      <c r="G682" s="136"/>
      <c r="H682" s="154"/>
      <c r="I682" s="136"/>
      <c r="J682" s="136"/>
      <c r="K682" s="154"/>
    </row>
    <row r="683" spans="2:11" ht="15" customHeight="1">
      <c r="B683" s="153" t="s">
        <v>28</v>
      </c>
      <c r="C683" s="136" t="s">
        <v>58</v>
      </c>
      <c r="D683" s="154" t="s">
        <v>261</v>
      </c>
      <c r="E683" s="136" t="s">
        <v>76</v>
      </c>
      <c r="F683" s="153" t="s">
        <v>41</v>
      </c>
      <c r="G683" s="136"/>
      <c r="H683" s="154"/>
      <c r="I683" s="136"/>
      <c r="J683" s="136"/>
      <c r="K683" s="154"/>
    </row>
    <row r="684" spans="2:11" ht="15" customHeight="1">
      <c r="B684" s="153" t="s">
        <v>28</v>
      </c>
      <c r="C684" s="136" t="s">
        <v>60</v>
      </c>
      <c r="D684" s="154" t="s">
        <v>426</v>
      </c>
      <c r="E684" s="136" t="s">
        <v>81</v>
      </c>
      <c r="F684" s="153" t="s">
        <v>41</v>
      </c>
      <c r="G684" s="136"/>
      <c r="H684" s="154"/>
      <c r="I684" s="136"/>
      <c r="J684" s="136"/>
      <c r="K684" s="154"/>
    </row>
    <row r="685" spans="2:11" ht="15" customHeight="1">
      <c r="B685" s="153" t="s">
        <v>28</v>
      </c>
      <c r="C685" s="136" t="s">
        <v>60</v>
      </c>
      <c r="D685" s="136" t="s">
        <v>753</v>
      </c>
      <c r="E685" s="136" t="s">
        <v>94</v>
      </c>
      <c r="F685" s="153" t="s">
        <v>41</v>
      </c>
      <c r="G685" s="136"/>
      <c r="H685" s="154"/>
      <c r="I685" s="136"/>
      <c r="J685" s="136"/>
      <c r="K685" s="154"/>
    </row>
    <row r="686" spans="2:11" ht="15" customHeight="1">
      <c r="B686" s="153" t="s">
        <v>28</v>
      </c>
      <c r="C686" s="136" t="s">
        <v>60</v>
      </c>
      <c r="D686" s="136" t="s">
        <v>273</v>
      </c>
      <c r="E686" s="136" t="s">
        <v>91</v>
      </c>
      <c r="F686" s="153" t="s">
        <v>41</v>
      </c>
      <c r="G686" s="136"/>
      <c r="H686" s="154"/>
      <c r="I686" s="136"/>
      <c r="J686" s="136"/>
      <c r="K686" s="154"/>
    </row>
    <row r="687" spans="2:11" ht="15" customHeight="1">
      <c r="B687" s="153" t="s">
        <v>28</v>
      </c>
      <c r="C687" s="136" t="s">
        <v>60</v>
      </c>
      <c r="D687" s="136" t="s">
        <v>744</v>
      </c>
      <c r="E687" s="136" t="s">
        <v>85</v>
      </c>
      <c r="F687" s="153" t="s">
        <v>41</v>
      </c>
      <c r="G687" s="136"/>
      <c r="H687" s="154"/>
      <c r="I687" s="136"/>
      <c r="J687" s="136"/>
      <c r="K687" s="154"/>
    </row>
    <row r="688" spans="2:11" ht="15" customHeight="1">
      <c r="B688" s="153" t="s">
        <v>28</v>
      </c>
      <c r="C688" s="136" t="s">
        <v>60</v>
      </c>
      <c r="D688" s="136" t="s">
        <v>429</v>
      </c>
      <c r="E688" s="136" t="s">
        <v>85</v>
      </c>
      <c r="F688" s="153" t="s">
        <v>41</v>
      </c>
      <c r="G688" s="136"/>
      <c r="H688" s="154"/>
      <c r="I688" s="136"/>
      <c r="J688" s="136"/>
      <c r="K688" s="154"/>
    </row>
    <row r="689" spans="2:11" ht="15" customHeight="1">
      <c r="B689" s="153" t="s">
        <v>28</v>
      </c>
      <c r="C689" s="136" t="s">
        <v>60</v>
      </c>
      <c r="D689" s="136" t="s">
        <v>280</v>
      </c>
      <c r="E689" s="136" t="s">
        <v>85</v>
      </c>
      <c r="F689" s="153" t="s">
        <v>41</v>
      </c>
      <c r="G689" s="136"/>
      <c r="H689" s="154"/>
      <c r="I689" s="136"/>
      <c r="J689" s="136"/>
      <c r="K689" s="154"/>
    </row>
    <row r="690" spans="2:11" ht="15" customHeight="1">
      <c r="B690" s="153" t="s">
        <v>28</v>
      </c>
      <c r="C690" s="136" t="s">
        <v>60</v>
      </c>
      <c r="D690" s="136" t="s">
        <v>764</v>
      </c>
      <c r="E690" s="136" t="s">
        <v>81</v>
      </c>
      <c r="F690" s="153" t="s">
        <v>41</v>
      </c>
      <c r="G690" s="136"/>
      <c r="H690" s="154"/>
      <c r="I690" s="136"/>
      <c r="J690" s="136"/>
      <c r="K690" s="154"/>
    </row>
    <row r="691" spans="2:11" ht="15" customHeight="1">
      <c r="B691" s="153" t="s">
        <v>28</v>
      </c>
      <c r="C691" s="136" t="s">
        <v>60</v>
      </c>
      <c r="D691" s="136" t="s">
        <v>765</v>
      </c>
      <c r="E691" s="136" t="s">
        <v>81</v>
      </c>
      <c r="F691" s="153" t="s">
        <v>41</v>
      </c>
      <c r="G691" s="136"/>
      <c r="H691" s="154"/>
      <c r="I691" s="136"/>
      <c r="J691" s="136"/>
      <c r="K691" s="154"/>
    </row>
    <row r="692" spans="2:11" ht="15" customHeight="1">
      <c r="B692" s="153" t="s">
        <v>28</v>
      </c>
      <c r="C692" s="136" t="s">
        <v>60</v>
      </c>
      <c r="D692" s="136" t="s">
        <v>800</v>
      </c>
      <c r="E692" s="136" t="s">
        <v>98</v>
      </c>
      <c r="F692" s="153" t="s">
        <v>41</v>
      </c>
      <c r="G692" s="136"/>
      <c r="H692" s="154"/>
      <c r="I692" s="136"/>
      <c r="J692" s="136"/>
      <c r="K692" s="154"/>
    </row>
    <row r="693" spans="2:11" ht="15" customHeight="1">
      <c r="B693" s="153" t="s">
        <v>28</v>
      </c>
      <c r="C693" s="136" t="s">
        <v>60</v>
      </c>
      <c r="D693" s="136" t="s">
        <v>262</v>
      </c>
      <c r="E693" s="136" t="s">
        <v>88</v>
      </c>
      <c r="F693" s="153" t="s">
        <v>41</v>
      </c>
      <c r="G693" s="136"/>
      <c r="H693" s="154"/>
      <c r="I693" s="136"/>
      <c r="J693" s="136"/>
      <c r="K693" s="154"/>
    </row>
    <row r="694" spans="2:11" ht="15" customHeight="1">
      <c r="B694" s="153" t="s">
        <v>28</v>
      </c>
      <c r="C694" s="136" t="s">
        <v>60</v>
      </c>
      <c r="D694" s="136" t="s">
        <v>466</v>
      </c>
      <c r="E694" s="136" t="s">
        <v>153</v>
      </c>
      <c r="F694" s="153" t="s">
        <v>41</v>
      </c>
      <c r="G694" s="136"/>
      <c r="H694" s="154"/>
      <c r="I694" s="136"/>
      <c r="J694" s="136"/>
      <c r="K694" s="154"/>
    </row>
    <row r="695" spans="2:11" ht="15" customHeight="1">
      <c r="B695" s="153" t="s">
        <v>28</v>
      </c>
      <c r="C695" s="136" t="s">
        <v>60</v>
      </c>
      <c r="D695" s="136" t="s">
        <v>82</v>
      </c>
      <c r="E695" s="136" t="s">
        <v>81</v>
      </c>
      <c r="F695" s="153" t="s">
        <v>41</v>
      </c>
      <c r="G695" s="136"/>
      <c r="H695" s="154"/>
      <c r="I695" s="136"/>
      <c r="J695" s="136"/>
      <c r="K695" s="154"/>
    </row>
    <row r="696" spans="2:11" ht="15" customHeight="1">
      <c r="B696" s="153" t="s">
        <v>28</v>
      </c>
      <c r="C696" s="136" t="s">
        <v>60</v>
      </c>
      <c r="D696" s="136" t="s">
        <v>79</v>
      </c>
      <c r="E696" s="136" t="s">
        <v>76</v>
      </c>
      <c r="F696" s="153" t="s">
        <v>41</v>
      </c>
      <c r="G696" s="136"/>
      <c r="H696" s="154"/>
      <c r="I696" s="136"/>
      <c r="J696" s="136"/>
      <c r="K696" s="154"/>
    </row>
    <row r="697" spans="2:11" ht="15" customHeight="1">
      <c r="B697" s="153" t="s">
        <v>28</v>
      </c>
      <c r="C697" s="136" t="s">
        <v>60</v>
      </c>
      <c r="D697" s="136" t="s">
        <v>801</v>
      </c>
      <c r="E697" s="136" t="s">
        <v>78</v>
      </c>
      <c r="F697" s="153" t="s">
        <v>41</v>
      </c>
      <c r="G697" s="136"/>
      <c r="H697" s="154"/>
      <c r="I697" s="136"/>
      <c r="J697" s="136"/>
      <c r="K697" s="154"/>
    </row>
    <row r="698" spans="2:11" ht="15" customHeight="1">
      <c r="B698" s="153" t="s">
        <v>28</v>
      </c>
      <c r="C698" s="136" t="s">
        <v>60</v>
      </c>
      <c r="D698" s="136" t="s">
        <v>802</v>
      </c>
      <c r="E698" s="136" t="s">
        <v>78</v>
      </c>
      <c r="F698" s="153" t="s">
        <v>41</v>
      </c>
      <c r="G698" s="136"/>
      <c r="H698" s="154"/>
      <c r="I698" s="136"/>
      <c r="J698" s="136"/>
      <c r="K698" s="154"/>
    </row>
    <row r="699" spans="2:11" ht="15" customHeight="1">
      <c r="B699" s="153" t="s">
        <v>28</v>
      </c>
      <c r="C699" s="136" t="s">
        <v>60</v>
      </c>
      <c r="D699" s="136" t="s">
        <v>803</v>
      </c>
      <c r="E699" s="136" t="s">
        <v>804</v>
      </c>
      <c r="F699" s="153" t="s">
        <v>41</v>
      </c>
      <c r="G699" s="136"/>
      <c r="H699" s="154"/>
      <c r="I699" s="136"/>
      <c r="J699" s="136"/>
      <c r="K699" s="154"/>
    </row>
    <row r="700" spans="2:11" ht="15" customHeight="1">
      <c r="B700" s="153" t="s">
        <v>28</v>
      </c>
      <c r="C700" s="136" t="s">
        <v>60</v>
      </c>
      <c r="D700" s="136" t="s">
        <v>805</v>
      </c>
      <c r="E700" s="136" t="s">
        <v>806</v>
      </c>
      <c r="F700" s="153" t="s">
        <v>41</v>
      </c>
      <c r="G700" s="136"/>
      <c r="H700" s="154"/>
      <c r="I700" s="136"/>
      <c r="J700" s="136"/>
      <c r="K700" s="154"/>
    </row>
    <row r="701" spans="2:11" ht="15" customHeight="1">
      <c r="B701" s="153" t="s">
        <v>28</v>
      </c>
      <c r="C701" s="136" t="s">
        <v>60</v>
      </c>
      <c r="D701" s="136" t="s">
        <v>148</v>
      </c>
      <c r="E701" s="136" t="s">
        <v>76</v>
      </c>
      <c r="F701" s="153" t="s">
        <v>41</v>
      </c>
      <c r="G701" s="136"/>
      <c r="H701" s="154"/>
      <c r="I701" s="136"/>
      <c r="J701" s="136"/>
      <c r="K701" s="154"/>
    </row>
  </sheetData>
  <autoFilter ref="B3:K701" xr:uid="{BEE07984-75F6-4D58-BADB-B203F8996716}"/>
  <mergeCells count="1">
    <mergeCell ref="B2:K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A572D7-B3C2-47B0-9C0A-D754EC470B71}">
  <sheetPr>
    <tabColor theme="4" tint="0.79998168889431442"/>
  </sheetPr>
  <dimension ref="A1:I19"/>
  <sheetViews>
    <sheetView workbookViewId="0">
      <selection activeCell="C12" sqref="C12"/>
    </sheetView>
  </sheetViews>
  <sheetFormatPr defaultColWidth="11.42578125" defaultRowHeight="14.45"/>
  <cols>
    <col min="1" max="1" width="1.7109375" style="135" customWidth="1"/>
    <col min="2" max="2" width="41.85546875" style="135" bestFit="1" customWidth="1"/>
    <col min="3" max="3" width="27.140625" style="135" customWidth="1"/>
    <col min="4" max="4" width="22.7109375" style="135" customWidth="1"/>
    <col min="5" max="5" width="30.5703125" style="135" customWidth="1"/>
    <col min="6" max="6" width="12.5703125" style="135" bestFit="1" customWidth="1"/>
    <col min="7" max="7" width="12.140625" style="135" bestFit="1" customWidth="1"/>
    <col min="8" max="8" width="13.42578125" style="135" bestFit="1" customWidth="1"/>
    <col min="9" max="9" width="13.28515625" style="135" customWidth="1"/>
    <col min="10" max="16384" width="11.42578125" style="135"/>
  </cols>
  <sheetData>
    <row r="1" spans="1:9" customFormat="1" ht="7.5" customHeight="1">
      <c r="A1" s="2"/>
      <c r="B1" s="2"/>
      <c r="C1" s="2"/>
      <c r="D1" s="2"/>
      <c r="E1" s="2"/>
      <c r="F1" s="2"/>
      <c r="G1" s="2"/>
      <c r="H1" s="2"/>
    </row>
    <row r="2" spans="1:9" customFormat="1" ht="23.45" customHeight="1">
      <c r="A2" s="2"/>
      <c r="B2" s="174" t="s">
        <v>807</v>
      </c>
      <c r="C2" s="174"/>
      <c r="D2" s="174"/>
      <c r="E2" s="174"/>
      <c r="F2" s="174"/>
      <c r="G2" s="174"/>
      <c r="H2" s="174"/>
      <c r="I2" s="174"/>
    </row>
    <row r="3" spans="1:9" customFormat="1" ht="43.5">
      <c r="A3" s="2"/>
      <c r="B3" s="142" t="s">
        <v>17</v>
      </c>
      <c r="C3" s="142" t="s">
        <v>808</v>
      </c>
      <c r="D3" s="142" t="s">
        <v>809</v>
      </c>
      <c r="E3" s="142" t="s">
        <v>810</v>
      </c>
      <c r="F3" s="148" t="s">
        <v>811</v>
      </c>
      <c r="G3" s="148" t="s">
        <v>812</v>
      </c>
      <c r="H3" s="148" t="s">
        <v>813</v>
      </c>
      <c r="I3" s="148" t="s">
        <v>814</v>
      </c>
    </row>
    <row r="4" spans="1:9">
      <c r="B4" s="159" t="s">
        <v>30</v>
      </c>
      <c r="C4" s="159" t="s">
        <v>815</v>
      </c>
      <c r="D4" s="159" t="s">
        <v>816</v>
      </c>
      <c r="E4" s="159" t="s">
        <v>817</v>
      </c>
      <c r="F4" s="159"/>
      <c r="G4" s="160"/>
      <c r="H4" s="159"/>
      <c r="I4" s="159"/>
    </row>
    <row r="5" spans="1:9">
      <c r="B5" s="159" t="s">
        <v>34</v>
      </c>
      <c r="C5" s="159" t="s">
        <v>815</v>
      </c>
      <c r="D5" s="159" t="s">
        <v>816</v>
      </c>
      <c r="E5" s="159" t="s">
        <v>818</v>
      </c>
      <c r="F5" s="159"/>
      <c r="G5" s="160"/>
      <c r="H5" s="159"/>
      <c r="I5" s="159"/>
    </row>
    <row r="6" spans="1:9" ht="14.25" customHeight="1">
      <c r="B6" s="159" t="s">
        <v>36</v>
      </c>
      <c r="C6" s="159" t="s">
        <v>815</v>
      </c>
      <c r="D6" s="159" t="s">
        <v>816</v>
      </c>
      <c r="E6" s="159" t="s">
        <v>819</v>
      </c>
      <c r="F6" s="159"/>
      <c r="G6" s="160"/>
      <c r="H6" s="159"/>
      <c r="I6" s="159"/>
    </row>
    <row r="7" spans="1:9">
      <c r="B7" s="151" t="s">
        <v>37</v>
      </c>
      <c r="C7" s="151" t="s">
        <v>820</v>
      </c>
      <c r="D7" s="151" t="s">
        <v>821</v>
      </c>
      <c r="E7" s="151" t="s">
        <v>822</v>
      </c>
      <c r="F7" s="151"/>
      <c r="G7" s="157"/>
      <c r="H7" s="151"/>
      <c r="I7" s="151"/>
    </row>
    <row r="8" spans="1:9">
      <c r="B8" s="151" t="s">
        <v>44</v>
      </c>
      <c r="C8" s="151" t="s">
        <v>820</v>
      </c>
      <c r="D8" s="151" t="s">
        <v>823</v>
      </c>
      <c r="E8" s="151" t="s">
        <v>824</v>
      </c>
      <c r="F8" s="151"/>
      <c r="G8" s="157"/>
      <c r="H8" s="151"/>
      <c r="I8" s="151"/>
    </row>
    <row r="9" spans="1:9">
      <c r="B9" s="151" t="s">
        <v>46</v>
      </c>
      <c r="C9" s="151" t="s">
        <v>820</v>
      </c>
      <c r="D9" s="151" t="s">
        <v>825</v>
      </c>
      <c r="E9" s="151" t="s">
        <v>826</v>
      </c>
      <c r="F9" s="151"/>
      <c r="G9" s="157"/>
      <c r="H9" s="151"/>
      <c r="I9" s="151"/>
    </row>
    <row r="10" spans="1:9">
      <c r="B10" s="151" t="s">
        <v>48</v>
      </c>
      <c r="C10" s="151" t="s">
        <v>820</v>
      </c>
      <c r="D10" s="151" t="s">
        <v>827</v>
      </c>
      <c r="E10" s="151" t="s">
        <v>828</v>
      </c>
      <c r="F10" s="151"/>
      <c r="G10" s="157"/>
      <c r="H10" s="151"/>
      <c r="I10" s="151"/>
    </row>
    <row r="11" spans="1:9">
      <c r="B11" s="151" t="s">
        <v>50</v>
      </c>
      <c r="C11" s="151" t="s">
        <v>820</v>
      </c>
      <c r="D11" s="151" t="s">
        <v>823</v>
      </c>
      <c r="E11" s="151" t="s">
        <v>829</v>
      </c>
      <c r="F11" s="151"/>
      <c r="G11" s="157"/>
      <c r="H11" s="151"/>
      <c r="I11" s="151"/>
    </row>
    <row r="12" spans="1:9">
      <c r="B12" s="151" t="s">
        <v>52</v>
      </c>
      <c r="C12" s="151" t="s">
        <v>820</v>
      </c>
      <c r="D12" s="151" t="s">
        <v>830</v>
      </c>
      <c r="E12" s="151" t="s">
        <v>831</v>
      </c>
      <c r="F12" s="151"/>
      <c r="G12" s="157"/>
      <c r="H12" s="151"/>
      <c r="I12" s="151"/>
    </row>
    <row r="13" spans="1:9">
      <c r="B13" s="151" t="s">
        <v>53</v>
      </c>
      <c r="C13" s="151" t="s">
        <v>820</v>
      </c>
      <c r="D13" s="151" t="s">
        <v>830</v>
      </c>
      <c r="E13" s="151" t="s">
        <v>832</v>
      </c>
      <c r="F13" s="151"/>
      <c r="G13" s="151"/>
      <c r="H13" s="151"/>
      <c r="I13" s="151"/>
    </row>
    <row r="14" spans="1:9">
      <c r="B14" s="151" t="s">
        <v>54</v>
      </c>
      <c r="C14" s="151" t="s">
        <v>820</v>
      </c>
      <c r="D14" s="151" t="s">
        <v>825</v>
      </c>
      <c r="E14" s="151" t="s">
        <v>833</v>
      </c>
      <c r="F14" s="151"/>
      <c r="G14" s="151"/>
      <c r="H14" s="151"/>
      <c r="I14" s="151"/>
    </row>
    <row r="15" spans="1:9">
      <c r="B15" s="151" t="s">
        <v>55</v>
      </c>
      <c r="C15" s="151" t="s">
        <v>820</v>
      </c>
      <c r="D15" s="151" t="s">
        <v>825</v>
      </c>
      <c r="E15" s="151" t="s">
        <v>834</v>
      </c>
      <c r="F15" s="151"/>
      <c r="G15" s="151"/>
      <c r="H15" s="151"/>
      <c r="I15" s="151"/>
    </row>
    <row r="16" spans="1:9">
      <c r="B16" s="151" t="s">
        <v>56</v>
      </c>
      <c r="C16" s="151" t="s">
        <v>820</v>
      </c>
      <c r="D16" s="151" t="s">
        <v>825</v>
      </c>
      <c r="E16" s="151" t="s">
        <v>835</v>
      </c>
      <c r="F16" s="151"/>
      <c r="G16" s="151"/>
      <c r="H16" s="151"/>
      <c r="I16" s="151"/>
    </row>
    <row r="17" spans="2:9">
      <c r="B17" s="151" t="s">
        <v>57</v>
      </c>
      <c r="C17" s="151" t="s">
        <v>820</v>
      </c>
      <c r="D17" s="151" t="s">
        <v>836</v>
      </c>
      <c r="E17" s="151" t="s">
        <v>837</v>
      </c>
      <c r="F17" s="151"/>
      <c r="G17" s="151"/>
      <c r="H17" s="151"/>
      <c r="I17" s="151"/>
    </row>
    <row r="18" spans="2:9">
      <c r="B18" s="151" t="s">
        <v>58</v>
      </c>
      <c r="C18" s="151" t="s">
        <v>820</v>
      </c>
      <c r="D18" s="151" t="s">
        <v>836</v>
      </c>
      <c r="E18" s="151" t="s">
        <v>838</v>
      </c>
      <c r="F18" s="151"/>
      <c r="G18" s="151"/>
      <c r="H18" s="151"/>
      <c r="I18" s="151"/>
    </row>
    <row r="19" spans="2:9">
      <c r="B19" s="151" t="s">
        <v>60</v>
      </c>
      <c r="C19" s="151" t="s">
        <v>820</v>
      </c>
      <c r="D19" s="151" t="s">
        <v>836</v>
      </c>
      <c r="E19" s="151" t="s">
        <v>839</v>
      </c>
      <c r="F19" s="151"/>
      <c r="G19" s="151"/>
      <c r="H19" s="151"/>
      <c r="I19" s="151"/>
    </row>
  </sheetData>
  <autoFilter ref="B3:I3" xr:uid="{03A572D7-B3C2-47B0-9C0A-D754EC470B71}"/>
  <mergeCells count="1">
    <mergeCell ref="B2:I2"/>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8ECDD-BECB-4677-8D16-424425745E17}">
  <sheetPr>
    <tabColor theme="4" tint="0.79998168889431442"/>
  </sheetPr>
  <dimension ref="A1:J701"/>
  <sheetViews>
    <sheetView zoomScale="90" zoomScaleNormal="90" workbookViewId="0">
      <pane ySplit="3" topLeftCell="A4" activePane="bottomLeft" state="frozen"/>
      <selection pane="bottomLeft" activeCell="E3" sqref="E3"/>
      <selection activeCell="E14" sqref="E14"/>
    </sheetView>
  </sheetViews>
  <sheetFormatPr defaultColWidth="11.42578125" defaultRowHeight="15" customHeight="1"/>
  <cols>
    <col min="1" max="1" width="1.85546875" style="149" customWidth="1"/>
    <col min="2" max="2" width="35.140625" style="149" bestFit="1" customWidth="1"/>
    <col min="3" max="3" width="28.85546875" style="149" bestFit="1" customWidth="1"/>
    <col min="4" max="4" width="30.140625" style="149" bestFit="1" customWidth="1"/>
    <col min="5" max="5" width="18.85546875" style="149" bestFit="1" customWidth="1"/>
    <col min="6" max="6" width="19.42578125" style="149" bestFit="1" customWidth="1"/>
    <col min="7" max="7" width="34.140625" style="156" bestFit="1" customWidth="1"/>
    <col min="8" max="8" width="19.85546875" style="149" bestFit="1" customWidth="1"/>
    <col min="9" max="9" width="25.140625" style="149" bestFit="1" customWidth="1"/>
    <col min="10" max="10" width="18.5703125" style="156" bestFit="1" customWidth="1"/>
    <col min="11" max="11" width="66.85546875" style="149" bestFit="1" customWidth="1"/>
    <col min="12" max="16384" width="11.42578125" style="149"/>
  </cols>
  <sheetData>
    <row r="1" spans="1:10" customFormat="1" ht="4.5" customHeight="1">
      <c r="A1" s="2"/>
      <c r="B1" s="2"/>
      <c r="C1" s="2"/>
      <c r="D1" s="2"/>
      <c r="E1" s="134"/>
      <c r="F1" s="2"/>
      <c r="G1" s="140"/>
      <c r="J1" s="127"/>
    </row>
    <row r="2" spans="1:10" customFormat="1" ht="22.5" customHeight="1">
      <c r="A2" s="2"/>
      <c r="B2" s="175" t="s">
        <v>840</v>
      </c>
      <c r="C2" s="175"/>
      <c r="D2" s="175"/>
      <c r="E2" s="175"/>
      <c r="F2" s="175"/>
      <c r="G2" s="175"/>
      <c r="H2" s="175"/>
      <c r="I2" s="175"/>
      <c r="J2" s="175"/>
    </row>
    <row r="3" spans="1:10" s="1" customFormat="1" ht="28.5" customHeight="1">
      <c r="A3" s="15"/>
      <c r="B3" s="143" t="s">
        <v>841</v>
      </c>
      <c r="C3" s="143" t="s">
        <v>67</v>
      </c>
      <c r="D3" s="143" t="s">
        <v>842</v>
      </c>
      <c r="E3" s="168" t="s">
        <v>843</v>
      </c>
      <c r="F3" s="142" t="s">
        <v>70</v>
      </c>
      <c r="G3" s="144" t="s">
        <v>71</v>
      </c>
      <c r="H3" s="142" t="s">
        <v>72</v>
      </c>
      <c r="I3" s="142" t="s">
        <v>73</v>
      </c>
      <c r="J3" s="142" t="s">
        <v>74</v>
      </c>
    </row>
    <row r="4" spans="1:10" ht="14.45">
      <c r="A4" s="152"/>
      <c r="B4" s="136" t="s">
        <v>37</v>
      </c>
      <c r="C4" s="136" t="s">
        <v>75</v>
      </c>
      <c r="D4" s="136" t="s">
        <v>844</v>
      </c>
      <c r="E4" s="153" t="s">
        <v>41</v>
      </c>
      <c r="F4" s="136" t="str">
        <f>IF('Campos Ingesta'!G4 = "", "", 'Campos Ingesta'!G4)</f>
        <v/>
      </c>
      <c r="G4" s="154"/>
      <c r="H4" s="154" t="str">
        <f>IF('Campos Ingesta'!I4 = "", "", 'Campos Ingesta'!I4)</f>
        <v/>
      </c>
      <c r="I4" s="154" t="str">
        <f>IF('Campos Ingesta'!J4 = "", "", 'Campos Ingesta'!J4)</f>
        <v/>
      </c>
      <c r="J4" s="154" t="str">
        <f>IF('Campos Ingesta'!K4 = "", "", 'Campos Ingesta'!K4)</f>
        <v/>
      </c>
    </row>
    <row r="5" spans="1:10" ht="14.45">
      <c r="A5" s="152"/>
      <c r="B5" s="136" t="s">
        <v>37</v>
      </c>
      <c r="C5" s="136" t="s">
        <v>77</v>
      </c>
      <c r="D5" s="136" t="s">
        <v>845</v>
      </c>
      <c r="E5" s="153" t="s">
        <v>41</v>
      </c>
      <c r="F5" s="136" t="str">
        <f>IF('Campos Ingesta'!G65 = "", "", 'Campos Ingesta'!G65)</f>
        <v/>
      </c>
      <c r="G5" s="154"/>
      <c r="H5" s="154" t="str">
        <f>IF('Campos Ingesta'!I65 = "", "", 'Campos Ingesta'!I65)</f>
        <v/>
      </c>
      <c r="I5" s="154" t="str">
        <f>IF('Campos Ingesta'!J65 = "", "", 'Campos Ingesta'!J65)</f>
        <v/>
      </c>
      <c r="J5" s="154" t="str">
        <f>IF('Campos Ingesta'!K65 = "", "", 'Campos Ingesta'!K65)</f>
        <v/>
      </c>
    </row>
    <row r="6" spans="1:10" ht="14.45">
      <c r="A6" s="152"/>
      <c r="B6" s="136" t="s">
        <v>37</v>
      </c>
      <c r="C6" s="136" t="s">
        <v>79</v>
      </c>
      <c r="D6" s="136" t="s">
        <v>846</v>
      </c>
      <c r="E6" s="153" t="s">
        <v>41</v>
      </c>
      <c r="F6" s="136" t="str">
        <f>IF('Campos Ingesta'!G66 = "", "", 'Campos Ingesta'!G66)</f>
        <v/>
      </c>
      <c r="G6" s="154"/>
      <c r="H6" s="154" t="str">
        <f>IF('Campos Ingesta'!I66 = "", "", 'Campos Ingesta'!I66)</f>
        <v/>
      </c>
      <c r="I6" s="154" t="str">
        <f>IF('Campos Ingesta'!J66 = "", "", 'Campos Ingesta'!J66)</f>
        <v/>
      </c>
      <c r="J6" s="154" t="str">
        <f>IF('Campos Ingesta'!K66 = "", "", 'Campos Ingesta'!K66)</f>
        <v/>
      </c>
    </row>
    <row r="7" spans="1:10" ht="14.45">
      <c r="A7" s="152"/>
      <c r="B7" s="136" t="s">
        <v>37</v>
      </c>
      <c r="C7" s="136" t="s">
        <v>80</v>
      </c>
      <c r="D7" s="136" t="s">
        <v>847</v>
      </c>
      <c r="E7" s="153" t="s">
        <v>41</v>
      </c>
      <c r="F7" s="136" t="str">
        <f>IF('Campos Ingesta'!G67 = "", "", 'Campos Ingesta'!G67)</f>
        <v/>
      </c>
      <c r="G7" s="154"/>
      <c r="H7" s="154" t="str">
        <f>IF('Campos Ingesta'!I67 = "", "", 'Campos Ingesta'!I67)</f>
        <v/>
      </c>
      <c r="I7" s="154" t="str">
        <f>IF('Campos Ingesta'!J67 = "", "", 'Campos Ingesta'!J67)</f>
        <v/>
      </c>
      <c r="J7" s="154" t="str">
        <f>IF('Campos Ingesta'!K67 = "", "", 'Campos Ingesta'!K67)</f>
        <v/>
      </c>
    </row>
    <row r="8" spans="1:10" ht="14.45">
      <c r="A8" s="152"/>
      <c r="B8" s="136" t="s">
        <v>37</v>
      </c>
      <c r="C8" s="136" t="s">
        <v>82</v>
      </c>
      <c r="D8" s="136" t="s">
        <v>848</v>
      </c>
      <c r="E8" s="153" t="s">
        <v>41</v>
      </c>
      <c r="F8" s="136" t="str">
        <f>IF('Campos Ingesta'!G68 = "", "", 'Campos Ingesta'!G68)</f>
        <v/>
      </c>
      <c r="G8" s="154"/>
      <c r="H8" s="154" t="str">
        <f>IF('Campos Ingesta'!I68 = "", "", 'Campos Ingesta'!I68)</f>
        <v/>
      </c>
      <c r="I8" s="154" t="str">
        <f>IF('Campos Ingesta'!J68 = "", "", 'Campos Ingesta'!J68)</f>
        <v/>
      </c>
      <c r="J8" s="154" t="str">
        <f>IF('Campos Ingesta'!K68 = "", "", 'Campos Ingesta'!K68)</f>
        <v/>
      </c>
    </row>
    <row r="9" spans="1:10" ht="14.45">
      <c r="A9" s="152"/>
      <c r="B9" s="136" t="s">
        <v>37</v>
      </c>
      <c r="C9" s="136" t="s">
        <v>83</v>
      </c>
      <c r="D9" s="136" t="s">
        <v>849</v>
      </c>
      <c r="E9" s="153" t="s">
        <v>41</v>
      </c>
      <c r="F9" s="136" t="str">
        <f>IF('Campos Ingesta'!G69 = "", "", 'Campos Ingesta'!G69)</f>
        <v/>
      </c>
      <c r="G9" s="154"/>
      <c r="H9" s="154" t="str">
        <f>IF('Campos Ingesta'!I69 = "", "", 'Campos Ingesta'!I69)</f>
        <v/>
      </c>
      <c r="I9" s="154" t="str">
        <f>IF('Campos Ingesta'!J69 = "", "", 'Campos Ingesta'!J69)</f>
        <v/>
      </c>
      <c r="J9" s="154" t="str">
        <f>IF('Campos Ingesta'!K69 = "", "", 'Campos Ingesta'!K69)</f>
        <v/>
      </c>
    </row>
    <row r="10" spans="1:10" ht="14.45">
      <c r="A10" s="152"/>
      <c r="B10" s="136" t="s">
        <v>37</v>
      </c>
      <c r="C10" s="136" t="s">
        <v>84</v>
      </c>
      <c r="D10" s="136" t="s">
        <v>850</v>
      </c>
      <c r="E10" s="153" t="s">
        <v>41</v>
      </c>
      <c r="F10" s="136" t="str">
        <f>IF('Campos Ingesta'!G70 = "", "", 'Campos Ingesta'!G70)</f>
        <v/>
      </c>
      <c r="G10" s="154"/>
      <c r="H10" s="154" t="str">
        <f>IF('Campos Ingesta'!I70 = "", "", 'Campos Ingesta'!I70)</f>
        <v/>
      </c>
      <c r="I10" s="154" t="str">
        <f>IF('Campos Ingesta'!J70 = "", "", 'Campos Ingesta'!J70)</f>
        <v/>
      </c>
      <c r="J10" s="154" t="str">
        <f>IF('Campos Ingesta'!K70 = "", "", 'Campos Ingesta'!K70)</f>
        <v/>
      </c>
    </row>
    <row r="11" spans="1:10" ht="14.45">
      <c r="A11" s="152"/>
      <c r="B11" s="136" t="s">
        <v>37</v>
      </c>
      <c r="C11" s="136" t="s">
        <v>86</v>
      </c>
      <c r="D11" s="136" t="s">
        <v>851</v>
      </c>
      <c r="E11" s="153" t="s">
        <v>41</v>
      </c>
      <c r="F11" s="136" t="str">
        <f>IF('Campos Ingesta'!G71 = "", "", 'Campos Ingesta'!G71)</f>
        <v/>
      </c>
      <c r="G11" s="154"/>
      <c r="H11" s="154" t="str">
        <f>IF('Campos Ingesta'!I71 = "", "", 'Campos Ingesta'!I71)</f>
        <v/>
      </c>
      <c r="I11" s="154" t="str">
        <f>IF('Campos Ingesta'!J71 = "", "", 'Campos Ingesta'!J71)</f>
        <v/>
      </c>
      <c r="J11" s="154" t="str">
        <f>IF('Campos Ingesta'!K71 = "", "", 'Campos Ingesta'!K71)</f>
        <v/>
      </c>
    </row>
    <row r="12" spans="1:10" ht="14.45">
      <c r="A12" s="152"/>
      <c r="B12" s="136" t="s">
        <v>37</v>
      </c>
      <c r="C12" s="136" t="s">
        <v>87</v>
      </c>
      <c r="D12" s="136" t="s">
        <v>852</v>
      </c>
      <c r="E12" s="153" t="s">
        <v>41</v>
      </c>
      <c r="F12" s="136" t="str">
        <f>IF('Campos Ingesta'!G72 = "", "", 'Campos Ingesta'!G72)</f>
        <v/>
      </c>
      <c r="G12" s="154"/>
      <c r="H12" s="154" t="str">
        <f>IF('Campos Ingesta'!I72 = "", "", 'Campos Ingesta'!I72)</f>
        <v/>
      </c>
      <c r="I12" s="154" t="str">
        <f>IF('Campos Ingesta'!J72 = "", "", 'Campos Ingesta'!J72)</f>
        <v/>
      </c>
      <c r="J12" s="154" t="str">
        <f>IF('Campos Ingesta'!K72 = "", "", 'Campos Ingesta'!K72)</f>
        <v/>
      </c>
    </row>
    <row r="13" spans="1:10" ht="14.45">
      <c r="A13" s="152"/>
      <c r="B13" s="136" t="s">
        <v>37</v>
      </c>
      <c r="C13" s="136" t="s">
        <v>89</v>
      </c>
      <c r="D13" s="136" t="s">
        <v>853</v>
      </c>
      <c r="E13" s="153" t="s">
        <v>41</v>
      </c>
      <c r="F13" s="136" t="str">
        <f>IF('Campos Ingesta'!G73 = "", "", 'Campos Ingesta'!G73)</f>
        <v/>
      </c>
      <c r="G13" s="154"/>
      <c r="H13" s="154" t="str">
        <f>IF('Campos Ingesta'!I73 = "", "", 'Campos Ingesta'!I73)</f>
        <v/>
      </c>
      <c r="I13" s="154" t="str">
        <f>IF('Campos Ingesta'!J73 = "", "", 'Campos Ingesta'!J73)</f>
        <v/>
      </c>
      <c r="J13" s="154" t="str">
        <f>IF('Campos Ingesta'!K73 = "", "", 'Campos Ingesta'!K73)</f>
        <v/>
      </c>
    </row>
    <row r="14" spans="1:10" ht="14.45">
      <c r="A14" s="152"/>
      <c r="B14" s="136" t="s">
        <v>37</v>
      </c>
      <c r="C14" s="136" t="s">
        <v>90</v>
      </c>
      <c r="D14" s="136" t="s">
        <v>854</v>
      </c>
      <c r="E14" s="153" t="s">
        <v>41</v>
      </c>
      <c r="F14" s="136" t="str">
        <f>IF('Campos Ingesta'!G74 = "", "", 'Campos Ingesta'!G74)</f>
        <v/>
      </c>
      <c r="G14" s="154"/>
      <c r="H14" s="154" t="str">
        <f>IF('Campos Ingesta'!I74 = "", "", 'Campos Ingesta'!I74)</f>
        <v/>
      </c>
      <c r="I14" s="154" t="str">
        <f>IF('Campos Ingesta'!J74 = "", "", 'Campos Ingesta'!J74)</f>
        <v/>
      </c>
      <c r="J14" s="154" t="str">
        <f>IF('Campos Ingesta'!K74 = "", "", 'Campos Ingesta'!K74)</f>
        <v/>
      </c>
    </row>
    <row r="15" spans="1:10" ht="14.45">
      <c r="A15" s="152"/>
      <c r="B15" s="136" t="s">
        <v>37</v>
      </c>
      <c r="C15" s="136" t="s">
        <v>92</v>
      </c>
      <c r="D15" s="136" t="s">
        <v>855</v>
      </c>
      <c r="E15" s="153" t="s">
        <v>41</v>
      </c>
      <c r="F15" s="136" t="str">
        <f>IF('Campos Ingesta'!G75 = "", "", 'Campos Ingesta'!G75)</f>
        <v/>
      </c>
      <c r="G15" s="154"/>
      <c r="H15" s="154" t="str">
        <f>IF('Campos Ingesta'!I75 = "", "", 'Campos Ingesta'!I75)</f>
        <v/>
      </c>
      <c r="I15" s="154" t="str">
        <f>IF('Campos Ingesta'!J75 = "", "", 'Campos Ingesta'!J75)</f>
        <v/>
      </c>
      <c r="J15" s="154" t="str">
        <f>IF('Campos Ingesta'!K75 = "", "", 'Campos Ingesta'!K75)</f>
        <v/>
      </c>
    </row>
    <row r="16" spans="1:10" ht="14.45">
      <c r="A16" s="152"/>
      <c r="B16" s="136" t="s">
        <v>37</v>
      </c>
      <c r="C16" s="136" t="s">
        <v>93</v>
      </c>
      <c r="D16" s="136" t="s">
        <v>856</v>
      </c>
      <c r="E16" s="153" t="s">
        <v>41</v>
      </c>
      <c r="F16" s="136" t="str">
        <f>IF('Campos Ingesta'!G76 = "", "", 'Campos Ingesta'!G76)</f>
        <v/>
      </c>
      <c r="G16" s="154"/>
      <c r="H16" s="154" t="str">
        <f>IF('Campos Ingesta'!I76 = "", "", 'Campos Ingesta'!I76)</f>
        <v/>
      </c>
      <c r="I16" s="154" t="str">
        <f>IF('Campos Ingesta'!J76 = "", "", 'Campos Ingesta'!J76)</f>
        <v/>
      </c>
      <c r="J16" s="154" t="str">
        <f>IF('Campos Ingesta'!K76 = "", "", 'Campos Ingesta'!K76)</f>
        <v/>
      </c>
    </row>
    <row r="17" spans="1:10" ht="14.45">
      <c r="A17" s="152"/>
      <c r="B17" s="136" t="s">
        <v>37</v>
      </c>
      <c r="C17" s="136" t="s">
        <v>95</v>
      </c>
      <c r="D17" s="136" t="s">
        <v>857</v>
      </c>
      <c r="E17" s="153" t="s">
        <v>41</v>
      </c>
      <c r="F17" s="136" t="str">
        <f>IF('Campos Ingesta'!G77 = "", "", 'Campos Ingesta'!G77)</f>
        <v/>
      </c>
      <c r="G17" s="154"/>
      <c r="H17" s="154" t="str">
        <f>IF('Campos Ingesta'!I77 = "", "", 'Campos Ingesta'!I77)</f>
        <v/>
      </c>
      <c r="I17" s="154" t="str">
        <f>IF('Campos Ingesta'!J77 = "", "", 'Campos Ingesta'!J77)</f>
        <v/>
      </c>
      <c r="J17" s="154" t="str">
        <f>IF('Campos Ingesta'!K77 = "", "", 'Campos Ingesta'!K77)</f>
        <v/>
      </c>
    </row>
    <row r="18" spans="1:10" ht="14.45">
      <c r="A18" s="152"/>
      <c r="B18" s="136" t="s">
        <v>37</v>
      </c>
      <c r="C18" s="136" t="s">
        <v>96</v>
      </c>
      <c r="D18" s="136" t="s">
        <v>858</v>
      </c>
      <c r="E18" s="153" t="s">
        <v>41</v>
      </c>
      <c r="F18" s="136" t="str">
        <f>IF('Campos Ingesta'!G78 = "", "", 'Campos Ingesta'!G78)</f>
        <v/>
      </c>
      <c r="G18" s="154"/>
      <c r="H18" s="154" t="str">
        <f>IF('Campos Ingesta'!I78 = "", "", 'Campos Ingesta'!I78)</f>
        <v/>
      </c>
      <c r="I18" s="154" t="str">
        <f>IF('Campos Ingesta'!J78 = "", "", 'Campos Ingesta'!J78)</f>
        <v/>
      </c>
      <c r="J18" s="154" t="str">
        <f>IF('Campos Ingesta'!K78 = "", "", 'Campos Ingesta'!K78)</f>
        <v/>
      </c>
    </row>
    <row r="19" spans="1:10" ht="14.45">
      <c r="A19" s="152"/>
      <c r="B19" s="136" t="s">
        <v>37</v>
      </c>
      <c r="C19" s="136" t="s">
        <v>97</v>
      </c>
      <c r="D19" s="136" t="s">
        <v>859</v>
      </c>
      <c r="E19" s="153" t="s">
        <v>41</v>
      </c>
      <c r="F19" s="136" t="str">
        <f>IF('Campos Ingesta'!G79 = "", "", 'Campos Ingesta'!G79)</f>
        <v/>
      </c>
      <c r="G19" s="154"/>
      <c r="H19" s="154" t="str">
        <f>IF('Campos Ingesta'!I79 = "", "", 'Campos Ingesta'!I79)</f>
        <v/>
      </c>
      <c r="I19" s="154" t="str">
        <f>IF('Campos Ingesta'!J79 = "", "", 'Campos Ingesta'!J79)</f>
        <v/>
      </c>
      <c r="J19" s="154" t="str">
        <f>IF('Campos Ingesta'!K79 = "", "", 'Campos Ingesta'!K79)</f>
        <v/>
      </c>
    </row>
    <row r="20" spans="1:10" ht="14.45">
      <c r="A20" s="152"/>
      <c r="B20" s="136" t="s">
        <v>37</v>
      </c>
      <c r="C20" s="136" t="s">
        <v>99</v>
      </c>
      <c r="D20" s="136" t="s">
        <v>860</v>
      </c>
      <c r="E20" s="153" t="s">
        <v>41</v>
      </c>
      <c r="F20" s="136" t="str">
        <f>IF('Campos Ingesta'!G80 = "", "", 'Campos Ingesta'!G80)</f>
        <v/>
      </c>
      <c r="G20" s="154"/>
      <c r="H20" s="154" t="str">
        <f>IF('Campos Ingesta'!I80 = "", "", 'Campos Ingesta'!I80)</f>
        <v/>
      </c>
      <c r="I20" s="154" t="str">
        <f>IF('Campos Ingesta'!J80 = "", "", 'Campos Ingesta'!J80)</f>
        <v/>
      </c>
      <c r="J20" s="154" t="str">
        <f>IF('Campos Ingesta'!K80 = "", "", 'Campos Ingesta'!K80)</f>
        <v/>
      </c>
    </row>
    <row r="21" spans="1:10" ht="14.45">
      <c r="A21" s="152"/>
      <c r="B21" s="136" t="s">
        <v>37</v>
      </c>
      <c r="C21" s="136" t="s">
        <v>101</v>
      </c>
      <c r="D21" s="136" t="s">
        <v>861</v>
      </c>
      <c r="E21" s="153" t="s">
        <v>41</v>
      </c>
      <c r="F21" s="136" t="str">
        <f>IF('Campos Ingesta'!G81 = "", "", 'Campos Ingesta'!G81)</f>
        <v/>
      </c>
      <c r="G21" s="154"/>
      <c r="H21" s="154" t="str">
        <f>IF('Campos Ingesta'!I81 = "", "", 'Campos Ingesta'!I81)</f>
        <v/>
      </c>
      <c r="I21" s="154" t="str">
        <f>IF('Campos Ingesta'!J81 = "", "", 'Campos Ingesta'!J81)</f>
        <v/>
      </c>
      <c r="J21" s="154" t="str">
        <f>IF('Campos Ingesta'!K81 = "", "", 'Campos Ingesta'!K81)</f>
        <v/>
      </c>
    </row>
    <row r="22" spans="1:10" ht="14.45">
      <c r="A22" s="152"/>
      <c r="B22" s="136" t="s">
        <v>37</v>
      </c>
      <c r="C22" s="136" t="s">
        <v>103</v>
      </c>
      <c r="D22" s="136" t="s">
        <v>862</v>
      </c>
      <c r="E22" s="153">
        <v>2</v>
      </c>
      <c r="F22" s="136" t="str">
        <f>IF('Campos Ingesta'!G82 = "", "", 'Campos Ingesta'!G82)</f>
        <v/>
      </c>
      <c r="G22" s="154"/>
      <c r="H22" s="154" t="str">
        <f>IF('Campos Ingesta'!I82 = "", "", 'Campos Ingesta'!I82)</f>
        <v/>
      </c>
      <c r="I22" s="154" t="str">
        <f>IF('Campos Ingesta'!J82 = "", "", 'Campos Ingesta'!J82)</f>
        <v/>
      </c>
      <c r="J22" s="154" t="str">
        <f>IF('Campos Ingesta'!K82 = "", "", 'Campos Ingesta'!K82)</f>
        <v/>
      </c>
    </row>
    <row r="23" spans="1:10" ht="14.45">
      <c r="A23" s="152"/>
      <c r="B23" s="136" t="s">
        <v>37</v>
      </c>
      <c r="C23" s="136" t="s">
        <v>105</v>
      </c>
      <c r="D23" s="136" t="s">
        <v>863</v>
      </c>
      <c r="E23" s="153" t="s">
        <v>41</v>
      </c>
      <c r="F23" s="136" t="str">
        <f>IF('Campos Ingesta'!G83 = "", "", 'Campos Ingesta'!G83)</f>
        <v/>
      </c>
      <c r="G23" s="154"/>
      <c r="H23" s="154" t="str">
        <f>IF('Campos Ingesta'!I83 = "", "", 'Campos Ingesta'!I83)</f>
        <v/>
      </c>
      <c r="I23" s="154" t="str">
        <f>IF('Campos Ingesta'!J83 = "", "", 'Campos Ingesta'!J83)</f>
        <v/>
      </c>
      <c r="J23" s="154" t="str">
        <f>IF('Campos Ingesta'!K83 = "", "", 'Campos Ingesta'!K83)</f>
        <v/>
      </c>
    </row>
    <row r="24" spans="1:10" ht="14.45">
      <c r="A24" s="152"/>
      <c r="B24" s="136" t="s">
        <v>37</v>
      </c>
      <c r="C24" s="136" t="s">
        <v>106</v>
      </c>
      <c r="D24" s="136" t="s">
        <v>864</v>
      </c>
      <c r="E24" s="153" t="s">
        <v>41</v>
      </c>
      <c r="F24" s="136" t="str">
        <f>IF('Campos Ingesta'!G84 = "", "", 'Campos Ingesta'!G84)</f>
        <v/>
      </c>
      <c r="G24" s="154"/>
      <c r="H24" s="154" t="str">
        <f>IF('Campos Ingesta'!I84 = "", "", 'Campos Ingesta'!I84)</f>
        <v/>
      </c>
      <c r="I24" s="154" t="str">
        <f>IF('Campos Ingesta'!J84 = "", "", 'Campos Ingesta'!J84)</f>
        <v/>
      </c>
      <c r="J24" s="154" t="str">
        <f>IF('Campos Ingesta'!K84 = "", "", 'Campos Ingesta'!K84)</f>
        <v/>
      </c>
    </row>
    <row r="25" spans="1:10" ht="14.45">
      <c r="A25" s="152"/>
      <c r="B25" s="136" t="s">
        <v>37</v>
      </c>
      <c r="C25" s="136" t="s">
        <v>107</v>
      </c>
      <c r="D25" s="136" t="s">
        <v>865</v>
      </c>
      <c r="E25" s="153" t="s">
        <v>41</v>
      </c>
      <c r="F25" s="136" t="str">
        <f>IF('Campos Ingesta'!G85 = "", "", 'Campos Ingesta'!G85)</f>
        <v/>
      </c>
      <c r="G25" s="154"/>
      <c r="H25" s="154" t="str">
        <f>IF('Campos Ingesta'!I85 = "", "", 'Campos Ingesta'!I85)</f>
        <v/>
      </c>
      <c r="I25" s="154" t="str">
        <f>IF('Campos Ingesta'!J85 = "", "", 'Campos Ingesta'!J85)</f>
        <v/>
      </c>
      <c r="J25" s="154" t="str">
        <f>IF('Campos Ingesta'!K85 = "", "", 'Campos Ingesta'!K85)</f>
        <v/>
      </c>
    </row>
    <row r="26" spans="1:10" ht="14.45">
      <c r="A26" s="152"/>
      <c r="B26" s="136" t="s">
        <v>37</v>
      </c>
      <c r="C26" s="136" t="s">
        <v>108</v>
      </c>
      <c r="D26" s="136" t="s">
        <v>866</v>
      </c>
      <c r="E26" s="153" t="s">
        <v>41</v>
      </c>
      <c r="F26" s="136" t="str">
        <f>IF('Campos Ingesta'!G86 = "", "", 'Campos Ingesta'!G86)</f>
        <v/>
      </c>
      <c r="G26" s="154"/>
      <c r="H26" s="154" t="str">
        <f>IF('Campos Ingesta'!I86 = "", "", 'Campos Ingesta'!I86)</f>
        <v/>
      </c>
      <c r="I26" s="154" t="str">
        <f>IF('Campos Ingesta'!J86 = "", "", 'Campos Ingesta'!J86)</f>
        <v/>
      </c>
      <c r="J26" s="154" t="str">
        <f>IF('Campos Ingesta'!K86 = "", "", 'Campos Ingesta'!K86)</f>
        <v/>
      </c>
    </row>
    <row r="27" spans="1:10" ht="14.45">
      <c r="A27" s="152"/>
      <c r="B27" s="136" t="s">
        <v>37</v>
      </c>
      <c r="C27" s="136" t="s">
        <v>110</v>
      </c>
      <c r="D27" s="136" t="s">
        <v>867</v>
      </c>
      <c r="E27" s="153" t="s">
        <v>41</v>
      </c>
      <c r="F27" s="136" t="str">
        <f>IF('Campos Ingesta'!G87 = "", "", 'Campos Ingesta'!G87)</f>
        <v/>
      </c>
      <c r="G27" s="154"/>
      <c r="H27" s="154" t="str">
        <f>IF('Campos Ingesta'!I87 = "", "", 'Campos Ingesta'!I87)</f>
        <v/>
      </c>
      <c r="I27" s="154" t="str">
        <f>IF('Campos Ingesta'!J87 = "", "", 'Campos Ingesta'!J87)</f>
        <v/>
      </c>
      <c r="J27" s="154" t="str">
        <f>IF('Campos Ingesta'!K87 = "", "", 'Campos Ingesta'!K87)</f>
        <v/>
      </c>
    </row>
    <row r="28" spans="1:10" ht="14.45">
      <c r="A28" s="152"/>
      <c r="B28" s="136" t="s">
        <v>37</v>
      </c>
      <c r="C28" s="136" t="s">
        <v>112</v>
      </c>
      <c r="D28" s="136" t="s">
        <v>868</v>
      </c>
      <c r="E28" s="153">
        <v>2</v>
      </c>
      <c r="F28" s="136" t="str">
        <f>IF('Campos Ingesta'!G88 = "", "", 'Campos Ingesta'!G88)</f>
        <v/>
      </c>
      <c r="G28" s="154"/>
      <c r="H28" s="154" t="str">
        <f>IF('Campos Ingesta'!I88 = "", "", 'Campos Ingesta'!I88)</f>
        <v/>
      </c>
      <c r="I28" s="154" t="str">
        <f>IF('Campos Ingesta'!J88 = "", "", 'Campos Ingesta'!J88)</f>
        <v/>
      </c>
      <c r="J28" s="154" t="str">
        <f>IF('Campos Ingesta'!K88 = "", "", 'Campos Ingesta'!K88)</f>
        <v/>
      </c>
    </row>
    <row r="29" spans="1:10" ht="14.45">
      <c r="A29" s="152"/>
      <c r="B29" s="136" t="s">
        <v>37</v>
      </c>
      <c r="C29" s="136" t="s">
        <v>113</v>
      </c>
      <c r="D29" s="136" t="s">
        <v>869</v>
      </c>
      <c r="E29" s="153" t="s">
        <v>41</v>
      </c>
      <c r="F29" s="136" t="str">
        <f>IF('Campos Ingesta'!G89 = "", "", 'Campos Ingesta'!G89)</f>
        <v/>
      </c>
      <c r="G29" s="154"/>
      <c r="H29" s="154" t="str">
        <f>IF('Campos Ingesta'!I89 = "", "", 'Campos Ingesta'!I89)</f>
        <v/>
      </c>
      <c r="I29" s="154" t="str">
        <f>IF('Campos Ingesta'!J89 = "", "", 'Campos Ingesta'!J89)</f>
        <v/>
      </c>
      <c r="J29" s="154" t="str">
        <f>IF('Campos Ingesta'!K89 = "", "", 'Campos Ingesta'!K89)</f>
        <v/>
      </c>
    </row>
    <row r="30" spans="1:10" ht="14.45">
      <c r="A30" s="152"/>
      <c r="B30" s="136" t="s">
        <v>37</v>
      </c>
      <c r="C30" s="136" t="s">
        <v>114</v>
      </c>
      <c r="D30" s="136" t="s">
        <v>870</v>
      </c>
      <c r="E30" s="153">
        <v>2</v>
      </c>
      <c r="F30" s="136" t="str">
        <f>IF('Campos Ingesta'!G90 = "", "", 'Campos Ingesta'!G90)</f>
        <v/>
      </c>
      <c r="G30" s="154"/>
      <c r="H30" s="154" t="str">
        <f>IF('Campos Ingesta'!I90 = "", "", 'Campos Ingesta'!I90)</f>
        <v/>
      </c>
      <c r="I30" s="154" t="str">
        <f>IF('Campos Ingesta'!J90 = "", "", 'Campos Ingesta'!J90)</f>
        <v/>
      </c>
      <c r="J30" s="154" t="str">
        <f>IF('Campos Ingesta'!K90 = "", "", 'Campos Ingesta'!K90)</f>
        <v/>
      </c>
    </row>
    <row r="31" spans="1:10" ht="14.45">
      <c r="A31" s="152"/>
      <c r="B31" s="136" t="s">
        <v>37</v>
      </c>
      <c r="C31" s="136" t="s">
        <v>115</v>
      </c>
      <c r="D31" s="136" t="s">
        <v>871</v>
      </c>
      <c r="E31" s="153">
        <v>2</v>
      </c>
      <c r="F31" s="136" t="str">
        <f>IF('Campos Ingesta'!G91 = "", "", 'Campos Ingesta'!G91)</f>
        <v/>
      </c>
      <c r="G31" s="154"/>
      <c r="H31" s="154" t="str">
        <f>IF('Campos Ingesta'!I91 = "", "", 'Campos Ingesta'!I91)</f>
        <v/>
      </c>
      <c r="I31" s="154" t="str">
        <f>IF('Campos Ingesta'!J91 = "", "", 'Campos Ingesta'!J91)</f>
        <v/>
      </c>
      <c r="J31" s="154" t="str">
        <f>IF('Campos Ingesta'!K91 = "", "", 'Campos Ingesta'!K91)</f>
        <v/>
      </c>
    </row>
    <row r="32" spans="1:10" ht="14.45">
      <c r="A32" s="152"/>
      <c r="B32" s="136" t="s">
        <v>37</v>
      </c>
      <c r="C32" s="136" t="s">
        <v>117</v>
      </c>
      <c r="D32" s="136" t="s">
        <v>872</v>
      </c>
      <c r="E32" s="153">
        <v>2</v>
      </c>
      <c r="F32" s="136" t="str">
        <f>IF('Campos Ingesta'!G92 = "", "", 'Campos Ingesta'!G92)</f>
        <v/>
      </c>
      <c r="G32" s="154"/>
      <c r="H32" s="154" t="str">
        <f>IF('Campos Ingesta'!I92 = "", "", 'Campos Ingesta'!I92)</f>
        <v/>
      </c>
      <c r="I32" s="154" t="str">
        <f>IF('Campos Ingesta'!J92 = "", "", 'Campos Ingesta'!J92)</f>
        <v/>
      </c>
      <c r="J32" s="154" t="str">
        <f>IF('Campos Ingesta'!K92 = "", "", 'Campos Ingesta'!K92)</f>
        <v/>
      </c>
    </row>
    <row r="33" spans="1:10" ht="14.45">
      <c r="A33" s="152"/>
      <c r="B33" s="136" t="s">
        <v>37</v>
      </c>
      <c r="C33" s="136" t="s">
        <v>118</v>
      </c>
      <c r="D33" s="136" t="s">
        <v>873</v>
      </c>
      <c r="E33" s="153">
        <v>2</v>
      </c>
      <c r="F33" s="136" t="str">
        <f>IF('Campos Ingesta'!G93 = "", "", 'Campos Ingesta'!G93)</f>
        <v/>
      </c>
      <c r="G33" s="154"/>
      <c r="H33" s="154" t="str">
        <f>IF('Campos Ingesta'!I93 = "", "", 'Campos Ingesta'!I93)</f>
        <v/>
      </c>
      <c r="I33" s="154" t="str">
        <f>IF('Campos Ingesta'!J93 = "", "", 'Campos Ingesta'!J93)</f>
        <v/>
      </c>
      <c r="J33" s="154" t="str">
        <f>IF('Campos Ingesta'!K93 = "", "", 'Campos Ingesta'!K93)</f>
        <v/>
      </c>
    </row>
    <row r="34" spans="1:10" ht="14.45">
      <c r="A34" s="152"/>
      <c r="B34" s="136" t="s">
        <v>37</v>
      </c>
      <c r="C34" s="136" t="s">
        <v>119</v>
      </c>
      <c r="D34" s="136" t="s">
        <v>874</v>
      </c>
      <c r="E34" s="153">
        <v>2</v>
      </c>
      <c r="F34" s="136" t="str">
        <f>IF('Campos Ingesta'!G94 = "", "", 'Campos Ingesta'!G94)</f>
        <v/>
      </c>
      <c r="G34" s="154"/>
      <c r="H34" s="154" t="str">
        <f>IF('Campos Ingesta'!I94 = "", "", 'Campos Ingesta'!I94)</f>
        <v/>
      </c>
      <c r="I34" s="154" t="str">
        <f>IF('Campos Ingesta'!J94 = "", "", 'Campos Ingesta'!J94)</f>
        <v/>
      </c>
      <c r="J34" s="154" t="str">
        <f>IF('Campos Ingesta'!K94 = "", "", 'Campos Ingesta'!K94)</f>
        <v/>
      </c>
    </row>
    <row r="35" spans="1:10" ht="14.45">
      <c r="A35" s="152"/>
      <c r="B35" s="136" t="s">
        <v>37</v>
      </c>
      <c r="C35" s="136" t="s">
        <v>120</v>
      </c>
      <c r="D35" s="136" t="s">
        <v>875</v>
      </c>
      <c r="E35" s="153">
        <v>2</v>
      </c>
      <c r="F35" s="136" t="str">
        <f>IF('Campos Ingesta'!G95 = "", "", 'Campos Ingesta'!G95)</f>
        <v/>
      </c>
      <c r="G35" s="154"/>
      <c r="H35" s="154" t="str">
        <f>IF('Campos Ingesta'!I95 = "", "", 'Campos Ingesta'!I95)</f>
        <v/>
      </c>
      <c r="I35" s="154" t="str">
        <f>IF('Campos Ingesta'!J95 = "", "", 'Campos Ingesta'!J95)</f>
        <v/>
      </c>
      <c r="J35" s="154" t="str">
        <f>IF('Campos Ingesta'!K95 = "", "", 'Campos Ingesta'!K95)</f>
        <v/>
      </c>
    </row>
    <row r="36" spans="1:10" ht="14.45">
      <c r="A36" s="152"/>
      <c r="B36" s="136" t="s">
        <v>37</v>
      </c>
      <c r="C36" s="136" t="s">
        <v>121</v>
      </c>
      <c r="D36" s="136" t="s">
        <v>876</v>
      </c>
      <c r="E36" s="153">
        <v>18</v>
      </c>
      <c r="F36" s="136" t="str">
        <f>IF('Campos Ingesta'!G96 = "", "", 'Campos Ingesta'!G96)</f>
        <v/>
      </c>
      <c r="G36" s="154"/>
      <c r="H36" s="154" t="str">
        <f>IF('Campos Ingesta'!I96 = "", "", 'Campos Ingesta'!I96)</f>
        <v/>
      </c>
      <c r="I36" s="154" t="str">
        <f>IF('Campos Ingesta'!J96 = "", "", 'Campos Ingesta'!J96)</f>
        <v/>
      </c>
      <c r="J36" s="154" t="str">
        <f>IF('Campos Ingesta'!K96 = "", "", 'Campos Ingesta'!K96)</f>
        <v/>
      </c>
    </row>
    <row r="37" spans="1:10" ht="14.45">
      <c r="A37" s="152"/>
      <c r="B37" s="136" t="s">
        <v>37</v>
      </c>
      <c r="C37" s="136" t="s">
        <v>122</v>
      </c>
      <c r="D37" s="136" t="s">
        <v>877</v>
      </c>
      <c r="E37" s="153">
        <v>2</v>
      </c>
      <c r="F37" s="136" t="str">
        <f>IF('Campos Ingesta'!G97 = "", "", 'Campos Ingesta'!G97)</f>
        <v/>
      </c>
      <c r="G37" s="154"/>
      <c r="H37" s="154" t="str">
        <f>IF('Campos Ingesta'!I97 = "", "", 'Campos Ingesta'!I97)</f>
        <v/>
      </c>
      <c r="I37" s="154" t="str">
        <f>IF('Campos Ingesta'!J97 = "", "", 'Campos Ingesta'!J97)</f>
        <v/>
      </c>
      <c r="J37" s="154" t="str">
        <f>IF('Campos Ingesta'!K97 = "", "", 'Campos Ingesta'!K97)</f>
        <v/>
      </c>
    </row>
    <row r="38" spans="1:10" ht="14.45">
      <c r="A38" s="152"/>
      <c r="B38" s="136" t="s">
        <v>37</v>
      </c>
      <c r="C38" s="136" t="s">
        <v>123</v>
      </c>
      <c r="D38" s="136" t="s">
        <v>878</v>
      </c>
      <c r="E38" s="153">
        <v>2</v>
      </c>
      <c r="F38" s="136" t="str">
        <f>IF('Campos Ingesta'!G98 = "", "", 'Campos Ingesta'!G98)</f>
        <v/>
      </c>
      <c r="G38" s="154"/>
      <c r="H38" s="154" t="str">
        <f>IF('Campos Ingesta'!I98 = "", "", 'Campos Ingesta'!I98)</f>
        <v/>
      </c>
      <c r="I38" s="154" t="str">
        <f>IF('Campos Ingesta'!J98 = "", "", 'Campos Ingesta'!J98)</f>
        <v/>
      </c>
      <c r="J38" s="154" t="str">
        <f>IF('Campos Ingesta'!K98 = "", "", 'Campos Ingesta'!K98)</f>
        <v/>
      </c>
    </row>
    <row r="39" spans="1:10" ht="14.45">
      <c r="A39" s="152"/>
      <c r="B39" s="136" t="s">
        <v>37</v>
      </c>
      <c r="C39" s="136" t="s">
        <v>124</v>
      </c>
      <c r="D39" s="136" t="s">
        <v>879</v>
      </c>
      <c r="E39" s="153">
        <v>2</v>
      </c>
      <c r="F39" s="136" t="str">
        <f>IF('Campos Ingesta'!G99 = "", "", 'Campos Ingesta'!G99)</f>
        <v/>
      </c>
      <c r="G39" s="154"/>
      <c r="H39" s="154" t="str">
        <f>IF('Campos Ingesta'!I99 = "", "", 'Campos Ingesta'!I99)</f>
        <v/>
      </c>
      <c r="I39" s="154" t="str">
        <f>IF('Campos Ingesta'!J99 = "", "", 'Campos Ingesta'!J99)</f>
        <v/>
      </c>
      <c r="J39" s="154" t="str">
        <f>IF('Campos Ingesta'!K99 = "", "", 'Campos Ingesta'!K99)</f>
        <v/>
      </c>
    </row>
    <row r="40" spans="1:10" ht="14.45">
      <c r="A40" s="152"/>
      <c r="B40" s="136" t="s">
        <v>37</v>
      </c>
      <c r="C40" s="136" t="s">
        <v>125</v>
      </c>
      <c r="D40" s="136" t="s">
        <v>880</v>
      </c>
      <c r="E40" s="153">
        <v>2</v>
      </c>
      <c r="F40" s="136" t="str">
        <f>IF('Campos Ingesta'!G100 = "", "", 'Campos Ingesta'!G100)</f>
        <v/>
      </c>
      <c r="G40" s="154"/>
      <c r="H40" s="154" t="str">
        <f>IF('Campos Ingesta'!I100 = "", "", 'Campos Ingesta'!I100)</f>
        <v/>
      </c>
      <c r="I40" s="154" t="str">
        <f>IF('Campos Ingesta'!J100 = "", "", 'Campos Ingesta'!J100)</f>
        <v/>
      </c>
      <c r="J40" s="154" t="str">
        <f>IF('Campos Ingesta'!K100 = "", "", 'Campos Ingesta'!K100)</f>
        <v/>
      </c>
    </row>
    <row r="41" spans="1:10" ht="14.45">
      <c r="A41" s="152"/>
      <c r="B41" s="136" t="s">
        <v>37</v>
      </c>
      <c r="C41" s="136" t="s">
        <v>126</v>
      </c>
      <c r="D41" s="136" t="s">
        <v>881</v>
      </c>
      <c r="E41" s="153">
        <v>2</v>
      </c>
      <c r="F41" s="136" t="str">
        <f>IF('Campos Ingesta'!G101 = "", "", 'Campos Ingesta'!G101)</f>
        <v/>
      </c>
      <c r="G41" s="154"/>
      <c r="H41" s="154" t="str">
        <f>IF('Campos Ingesta'!I101 = "", "", 'Campos Ingesta'!I101)</f>
        <v/>
      </c>
      <c r="I41" s="154" t="str">
        <f>IF('Campos Ingesta'!J101 = "", "", 'Campos Ingesta'!J101)</f>
        <v/>
      </c>
      <c r="J41" s="154" t="str">
        <f>IF('Campos Ingesta'!K101 = "", "", 'Campos Ingesta'!K101)</f>
        <v/>
      </c>
    </row>
    <row r="42" spans="1:10" ht="14.45">
      <c r="A42" s="152"/>
      <c r="B42" s="136" t="s">
        <v>37</v>
      </c>
      <c r="C42" s="136" t="s">
        <v>127</v>
      </c>
      <c r="D42" s="136" t="s">
        <v>882</v>
      </c>
      <c r="E42" s="153">
        <v>2</v>
      </c>
      <c r="F42" s="136" t="str">
        <f>IF('Campos Ingesta'!G102 = "", "", 'Campos Ingesta'!G102)</f>
        <v/>
      </c>
      <c r="G42" s="154"/>
      <c r="H42" s="154" t="str">
        <f>IF('Campos Ingesta'!I102 = "", "", 'Campos Ingesta'!I102)</f>
        <v/>
      </c>
      <c r="I42" s="154" t="str">
        <f>IF('Campos Ingesta'!J102 = "", "", 'Campos Ingesta'!J102)</f>
        <v/>
      </c>
      <c r="J42" s="154" t="str">
        <f>IF('Campos Ingesta'!K102 = "", "", 'Campos Ingesta'!K102)</f>
        <v/>
      </c>
    </row>
    <row r="43" spans="1:10" ht="14.45">
      <c r="A43" s="152"/>
      <c r="B43" s="136" t="s">
        <v>37</v>
      </c>
      <c r="C43" s="136" t="s">
        <v>128</v>
      </c>
      <c r="D43" s="136" t="s">
        <v>883</v>
      </c>
      <c r="E43" s="153">
        <v>2</v>
      </c>
      <c r="F43" s="136" t="str">
        <f>IF('Campos Ingesta'!G103 = "", "", 'Campos Ingesta'!G103)</f>
        <v/>
      </c>
      <c r="G43" s="154"/>
      <c r="H43" s="154" t="str">
        <f>IF('Campos Ingesta'!I103 = "", "", 'Campos Ingesta'!I103)</f>
        <v/>
      </c>
      <c r="I43" s="154" t="str">
        <f>IF('Campos Ingesta'!J103 = "", "", 'Campos Ingesta'!J103)</f>
        <v/>
      </c>
      <c r="J43" s="154" t="str">
        <f>IF('Campos Ingesta'!K103 = "", "", 'Campos Ingesta'!K103)</f>
        <v/>
      </c>
    </row>
    <row r="44" spans="1:10" ht="14.45">
      <c r="A44" s="152"/>
      <c r="B44" s="136" t="s">
        <v>37</v>
      </c>
      <c r="C44" s="136" t="s">
        <v>129</v>
      </c>
      <c r="D44" s="136" t="s">
        <v>884</v>
      </c>
      <c r="E44" s="153">
        <v>2</v>
      </c>
      <c r="F44" s="136" t="str">
        <f>IF('Campos Ingesta'!G104 = "", "", 'Campos Ingesta'!G104)</f>
        <v/>
      </c>
      <c r="G44" s="154"/>
      <c r="H44" s="154" t="str">
        <f>IF('Campos Ingesta'!I104 = "", "", 'Campos Ingesta'!I104)</f>
        <v/>
      </c>
      <c r="I44" s="154" t="str">
        <f>IF('Campos Ingesta'!J104 = "", "", 'Campos Ingesta'!J104)</f>
        <v/>
      </c>
      <c r="J44" s="154" t="str">
        <f>IF('Campos Ingesta'!K104 = "", "", 'Campos Ingesta'!K104)</f>
        <v/>
      </c>
    </row>
    <row r="45" spans="1:10" ht="14.45">
      <c r="A45" s="152"/>
      <c r="B45" s="136" t="s">
        <v>37</v>
      </c>
      <c r="C45" s="136" t="s">
        <v>130</v>
      </c>
      <c r="D45" s="136" t="s">
        <v>885</v>
      </c>
      <c r="E45" s="153">
        <v>2</v>
      </c>
      <c r="F45" s="136" t="str">
        <f>IF('Campos Ingesta'!G105 = "", "", 'Campos Ingesta'!G105)</f>
        <v/>
      </c>
      <c r="G45" s="154"/>
      <c r="H45" s="154" t="str">
        <f>IF('Campos Ingesta'!I105 = "", "", 'Campos Ingesta'!I105)</f>
        <v/>
      </c>
      <c r="I45" s="154" t="str">
        <f>IF('Campos Ingesta'!J105 = "", "", 'Campos Ingesta'!J105)</f>
        <v/>
      </c>
      <c r="J45" s="154" t="str">
        <f>IF('Campos Ingesta'!K105 = "", "", 'Campos Ingesta'!K105)</f>
        <v/>
      </c>
    </row>
    <row r="46" spans="1:10" ht="14.45">
      <c r="A46" s="152"/>
      <c r="B46" s="136" t="s">
        <v>37</v>
      </c>
      <c r="C46" s="136" t="s">
        <v>131</v>
      </c>
      <c r="D46" s="136" t="s">
        <v>886</v>
      </c>
      <c r="E46" s="153">
        <v>2</v>
      </c>
      <c r="F46" s="136" t="str">
        <f>IF('Campos Ingesta'!G106 = "", "", 'Campos Ingesta'!G106)</f>
        <v/>
      </c>
      <c r="G46" s="154"/>
      <c r="H46" s="154" t="str">
        <f>IF('Campos Ingesta'!I106 = "", "", 'Campos Ingesta'!I106)</f>
        <v/>
      </c>
      <c r="I46" s="154" t="str">
        <f>IF('Campos Ingesta'!J106 = "", "", 'Campos Ingesta'!J106)</f>
        <v/>
      </c>
      <c r="J46" s="154" t="str">
        <f>IF('Campos Ingesta'!K106 = "", "", 'Campos Ingesta'!K106)</f>
        <v/>
      </c>
    </row>
    <row r="47" spans="1:10" ht="14.45">
      <c r="A47" s="152"/>
      <c r="B47" s="136" t="s">
        <v>37</v>
      </c>
      <c r="C47" s="136" t="s">
        <v>132</v>
      </c>
      <c r="D47" s="136" t="s">
        <v>887</v>
      </c>
      <c r="E47" s="153">
        <v>2</v>
      </c>
      <c r="F47" s="136" t="str">
        <f>IF('Campos Ingesta'!G107 = "", "", 'Campos Ingesta'!G107)</f>
        <v/>
      </c>
      <c r="G47" s="154"/>
      <c r="H47" s="154" t="str">
        <f>IF('Campos Ingesta'!I107 = "", "", 'Campos Ingesta'!I107)</f>
        <v/>
      </c>
      <c r="I47" s="154" t="str">
        <f>IF('Campos Ingesta'!J107 = "", "", 'Campos Ingesta'!J107)</f>
        <v/>
      </c>
      <c r="J47" s="154" t="str">
        <f>IF('Campos Ingesta'!K107 = "", "", 'Campos Ingesta'!K107)</f>
        <v/>
      </c>
    </row>
    <row r="48" spans="1:10" ht="14.45">
      <c r="A48" s="152"/>
      <c r="B48" s="136" t="s">
        <v>37</v>
      </c>
      <c r="C48" s="136" t="s">
        <v>133</v>
      </c>
      <c r="D48" s="136" t="s">
        <v>888</v>
      </c>
      <c r="E48" s="153">
        <v>3</v>
      </c>
      <c r="F48" s="136" t="str">
        <f>IF('Campos Ingesta'!G108 = "", "", 'Campos Ingesta'!G108)</f>
        <v/>
      </c>
      <c r="G48" s="154"/>
      <c r="H48" s="154" t="str">
        <f>IF('Campos Ingesta'!I108 = "", "", 'Campos Ingesta'!I108)</f>
        <v/>
      </c>
      <c r="I48" s="154" t="str">
        <f>IF('Campos Ingesta'!J108 = "", "", 'Campos Ingesta'!J108)</f>
        <v/>
      </c>
      <c r="J48" s="154" t="str">
        <f>IF('Campos Ingesta'!K108 = "", "", 'Campos Ingesta'!K108)</f>
        <v/>
      </c>
    </row>
    <row r="49" spans="1:10" ht="14.45">
      <c r="A49" s="152"/>
      <c r="B49" s="136" t="s">
        <v>37</v>
      </c>
      <c r="C49" s="136" t="s">
        <v>134</v>
      </c>
      <c r="D49" s="136" t="s">
        <v>889</v>
      </c>
      <c r="E49" s="153">
        <v>3</v>
      </c>
      <c r="F49" s="136" t="str">
        <f>IF('Campos Ingesta'!G109 = "", "", 'Campos Ingesta'!G109)</f>
        <v/>
      </c>
      <c r="G49" s="154"/>
      <c r="H49" s="154" t="str">
        <f>IF('Campos Ingesta'!I109 = "", "", 'Campos Ingesta'!I109)</f>
        <v/>
      </c>
      <c r="I49" s="154" t="str">
        <f>IF('Campos Ingesta'!J109 = "", "", 'Campos Ingesta'!J109)</f>
        <v/>
      </c>
      <c r="J49" s="154" t="str">
        <f>IF('Campos Ingesta'!K109 = "", "", 'Campos Ingesta'!K109)</f>
        <v/>
      </c>
    </row>
    <row r="50" spans="1:10" ht="14.45">
      <c r="A50" s="152"/>
      <c r="B50" s="136" t="s">
        <v>37</v>
      </c>
      <c r="C50" s="136" t="s">
        <v>135</v>
      </c>
      <c r="D50" s="136" t="s">
        <v>890</v>
      </c>
      <c r="E50" s="153">
        <v>2</v>
      </c>
      <c r="F50" s="136" t="str">
        <f>IF('Campos Ingesta'!G110 = "", "", 'Campos Ingesta'!G110)</f>
        <v/>
      </c>
      <c r="G50" s="154"/>
      <c r="H50" s="154" t="str">
        <f>IF('Campos Ingesta'!I110 = "", "", 'Campos Ingesta'!I110)</f>
        <v/>
      </c>
      <c r="I50" s="154" t="str">
        <f>IF('Campos Ingesta'!J110 = "", "", 'Campos Ingesta'!J110)</f>
        <v/>
      </c>
      <c r="J50" s="154" t="str">
        <f>IF('Campos Ingesta'!K110 = "", "", 'Campos Ingesta'!K110)</f>
        <v/>
      </c>
    </row>
    <row r="51" spans="1:10" ht="14.45">
      <c r="A51" s="152"/>
      <c r="B51" s="136" t="s">
        <v>37</v>
      </c>
      <c r="C51" s="136" t="s">
        <v>136</v>
      </c>
      <c r="D51" s="136" t="s">
        <v>891</v>
      </c>
      <c r="E51" s="153">
        <v>2</v>
      </c>
      <c r="F51" s="136" t="str">
        <f>IF('Campos Ingesta'!G111 = "", "", 'Campos Ingesta'!G111)</f>
        <v/>
      </c>
      <c r="G51" s="154"/>
      <c r="H51" s="154" t="str">
        <f>IF('Campos Ingesta'!I111 = "", "", 'Campos Ingesta'!I111)</f>
        <v/>
      </c>
      <c r="I51" s="154" t="str">
        <f>IF('Campos Ingesta'!J111 = "", "", 'Campos Ingesta'!J111)</f>
        <v/>
      </c>
      <c r="J51" s="154" t="str">
        <f>IF('Campos Ingesta'!K111 = "", "", 'Campos Ingesta'!K111)</f>
        <v/>
      </c>
    </row>
    <row r="52" spans="1:10" ht="14.45">
      <c r="A52" s="152"/>
      <c r="B52" s="136" t="s">
        <v>37</v>
      </c>
      <c r="C52" s="136" t="s">
        <v>137</v>
      </c>
      <c r="D52" s="136" t="s">
        <v>892</v>
      </c>
      <c r="E52" s="153">
        <v>2</v>
      </c>
      <c r="F52" s="136" t="str">
        <f>IF('Campos Ingesta'!G112 = "", "", 'Campos Ingesta'!G112)</f>
        <v/>
      </c>
      <c r="G52" s="154"/>
      <c r="H52" s="154" t="str">
        <f>IF('Campos Ingesta'!I112 = "", "", 'Campos Ingesta'!I112)</f>
        <v/>
      </c>
      <c r="I52" s="154" t="str">
        <f>IF('Campos Ingesta'!J112 = "", "", 'Campos Ingesta'!J112)</f>
        <v/>
      </c>
      <c r="J52" s="154" t="str">
        <f>IF('Campos Ingesta'!K112 = "", "", 'Campos Ingesta'!K112)</f>
        <v/>
      </c>
    </row>
    <row r="53" spans="1:10" ht="14.45">
      <c r="A53" s="152"/>
      <c r="B53" s="136" t="s">
        <v>37</v>
      </c>
      <c r="C53" s="136" t="s">
        <v>138</v>
      </c>
      <c r="D53" s="136" t="s">
        <v>893</v>
      </c>
      <c r="E53" s="153">
        <v>2</v>
      </c>
      <c r="F53" s="136" t="str">
        <f>IF('Campos Ingesta'!G113 = "", "", 'Campos Ingesta'!G113)</f>
        <v/>
      </c>
      <c r="G53" s="154"/>
      <c r="H53" s="154" t="str">
        <f>IF('Campos Ingesta'!I113 = "", "", 'Campos Ingesta'!I113)</f>
        <v/>
      </c>
      <c r="I53" s="154" t="str">
        <f>IF('Campos Ingesta'!J113 = "", "", 'Campos Ingesta'!J113)</f>
        <v/>
      </c>
      <c r="J53" s="154" t="str">
        <f>IF('Campos Ingesta'!K113 = "", "", 'Campos Ingesta'!K113)</f>
        <v/>
      </c>
    </row>
    <row r="54" spans="1:10" ht="14.45">
      <c r="A54" s="152"/>
      <c r="B54" s="136" t="s">
        <v>37</v>
      </c>
      <c r="C54" s="136" t="s">
        <v>139</v>
      </c>
      <c r="D54" s="136" t="s">
        <v>894</v>
      </c>
      <c r="E54" s="153">
        <v>2</v>
      </c>
      <c r="F54" s="136" t="str">
        <f>IF('Campos Ingesta'!G114 = "", "", 'Campos Ingesta'!G114)</f>
        <v/>
      </c>
      <c r="G54" s="154"/>
      <c r="H54" s="154" t="str">
        <f>IF('Campos Ingesta'!I114 = "", "", 'Campos Ingesta'!I114)</f>
        <v/>
      </c>
      <c r="I54" s="154" t="str">
        <f>IF('Campos Ingesta'!J114 = "", "", 'Campos Ingesta'!J114)</f>
        <v/>
      </c>
      <c r="J54" s="154" t="str">
        <f>IF('Campos Ingesta'!K114 = "", "", 'Campos Ingesta'!K114)</f>
        <v/>
      </c>
    </row>
    <row r="55" spans="1:10" ht="14.45">
      <c r="A55" s="152"/>
      <c r="B55" s="136" t="s">
        <v>37</v>
      </c>
      <c r="C55" s="136" t="s">
        <v>140</v>
      </c>
      <c r="D55" s="136" t="s">
        <v>895</v>
      </c>
      <c r="E55" s="153">
        <v>2</v>
      </c>
      <c r="F55" s="136" t="str">
        <f>IF('Campos Ingesta'!G115 = "", "", 'Campos Ingesta'!G115)</f>
        <v/>
      </c>
      <c r="G55" s="154"/>
      <c r="H55" s="154" t="str">
        <f>IF('Campos Ingesta'!I115 = "", "", 'Campos Ingesta'!I115)</f>
        <v/>
      </c>
      <c r="I55" s="154" t="str">
        <f>IF('Campos Ingesta'!J115 = "", "", 'Campos Ingesta'!J115)</f>
        <v/>
      </c>
      <c r="J55" s="154" t="str">
        <f>IF('Campos Ingesta'!K115 = "", "", 'Campos Ingesta'!K115)</f>
        <v/>
      </c>
    </row>
    <row r="56" spans="1:10" ht="14.45">
      <c r="A56" s="152"/>
      <c r="B56" s="136" t="s">
        <v>37</v>
      </c>
      <c r="C56" s="136" t="s">
        <v>141</v>
      </c>
      <c r="D56" s="136" t="s">
        <v>896</v>
      </c>
      <c r="E56" s="153">
        <v>2</v>
      </c>
      <c r="F56" s="136" t="str">
        <f>IF('Campos Ingesta'!G118 = "", "", 'Campos Ingesta'!G118)</f>
        <v/>
      </c>
      <c r="G56" s="154"/>
      <c r="H56" s="154" t="str">
        <f>IF('Campos Ingesta'!I118 = "", "", 'Campos Ingesta'!I118)</f>
        <v/>
      </c>
      <c r="I56" s="154" t="str">
        <f>IF('Campos Ingesta'!J118 = "", "", 'Campos Ingesta'!J118)</f>
        <v/>
      </c>
      <c r="J56" s="154" t="str">
        <f>IF('Campos Ingesta'!K118 = "", "", 'Campos Ingesta'!K118)</f>
        <v/>
      </c>
    </row>
    <row r="57" spans="1:10" ht="14.45">
      <c r="A57" s="152"/>
      <c r="B57" s="136" t="s">
        <v>37</v>
      </c>
      <c r="C57" s="136" t="s">
        <v>142</v>
      </c>
      <c r="D57" s="136" t="s">
        <v>897</v>
      </c>
      <c r="E57" s="153">
        <v>2</v>
      </c>
      <c r="F57" s="136" t="str">
        <f>IF('Campos Ingesta'!G119 = "", "", 'Campos Ingesta'!G119)</f>
        <v/>
      </c>
      <c r="G57" s="154"/>
      <c r="H57" s="154" t="str">
        <f>IF('Campos Ingesta'!I119 = "", "", 'Campos Ingesta'!I119)</f>
        <v/>
      </c>
      <c r="I57" s="154" t="str">
        <f>IF('Campos Ingesta'!J119 = "", "", 'Campos Ingesta'!J119)</f>
        <v/>
      </c>
      <c r="J57" s="154" t="str">
        <f>IF('Campos Ingesta'!K119 = "", "", 'Campos Ingesta'!K119)</f>
        <v/>
      </c>
    </row>
    <row r="58" spans="1:10" ht="14.45">
      <c r="A58" s="152"/>
      <c r="B58" s="136" t="s">
        <v>37</v>
      </c>
      <c r="C58" s="136" t="s">
        <v>143</v>
      </c>
      <c r="D58" s="136" t="s">
        <v>898</v>
      </c>
      <c r="E58" s="153">
        <v>2</v>
      </c>
      <c r="F58" s="136" t="str">
        <f>IF('Campos Ingesta'!G120 = "", "", 'Campos Ingesta'!G120)</f>
        <v/>
      </c>
      <c r="G58" s="154"/>
      <c r="H58" s="154" t="str">
        <f>IF('Campos Ingesta'!I120 = "", "", 'Campos Ingesta'!I120)</f>
        <v/>
      </c>
      <c r="I58" s="154" t="str">
        <f>IF('Campos Ingesta'!J120 = "", "", 'Campos Ingesta'!J120)</f>
        <v/>
      </c>
      <c r="J58" s="154" t="str">
        <f>IF('Campos Ingesta'!K120 = "", "", 'Campos Ingesta'!K120)</f>
        <v/>
      </c>
    </row>
    <row r="59" spans="1:10" ht="14.45">
      <c r="A59" s="152"/>
      <c r="B59" s="136" t="s">
        <v>37</v>
      </c>
      <c r="C59" s="136" t="s">
        <v>144</v>
      </c>
      <c r="D59" s="136" t="s">
        <v>899</v>
      </c>
      <c r="E59" s="153">
        <v>2</v>
      </c>
      <c r="F59" s="136" t="str">
        <f>IF('Campos Ingesta'!G121 = "", "", 'Campos Ingesta'!G121)</f>
        <v/>
      </c>
      <c r="G59" s="154"/>
      <c r="H59" s="154" t="str">
        <f>IF('Campos Ingesta'!I121 = "", "", 'Campos Ingesta'!I121)</f>
        <v/>
      </c>
      <c r="I59" s="154" t="str">
        <f>IF('Campos Ingesta'!J121 = "", "", 'Campos Ingesta'!J121)</f>
        <v/>
      </c>
      <c r="J59" s="154" t="str">
        <f>IF('Campos Ingesta'!K121 = "", "", 'Campos Ingesta'!K121)</f>
        <v/>
      </c>
    </row>
    <row r="60" spans="1:10" ht="14.45">
      <c r="A60" s="152"/>
      <c r="B60" s="136" t="s">
        <v>37</v>
      </c>
      <c r="C60" s="136" t="s">
        <v>145</v>
      </c>
      <c r="D60" s="136" t="s">
        <v>900</v>
      </c>
      <c r="E60" s="153">
        <v>2</v>
      </c>
      <c r="F60" s="136" t="str">
        <f>IF('Campos Ingesta'!G122 = "", "", 'Campos Ingesta'!G122)</f>
        <v/>
      </c>
      <c r="G60" s="154"/>
      <c r="H60" s="154" t="str">
        <f>IF('Campos Ingesta'!I122 = "", "", 'Campos Ingesta'!I122)</f>
        <v/>
      </c>
      <c r="I60" s="154" t="str">
        <f>IF('Campos Ingesta'!J122 = "", "", 'Campos Ingesta'!J122)</f>
        <v/>
      </c>
      <c r="J60" s="154" t="str">
        <f>IF('Campos Ingesta'!K122 = "", "", 'Campos Ingesta'!K122)</f>
        <v/>
      </c>
    </row>
    <row r="61" spans="1:10" ht="14.45">
      <c r="A61" s="152"/>
      <c r="B61" s="136" t="s">
        <v>37</v>
      </c>
      <c r="C61" s="136" t="s">
        <v>146</v>
      </c>
      <c r="D61" s="136" t="s">
        <v>901</v>
      </c>
      <c r="E61" s="153">
        <v>2</v>
      </c>
      <c r="F61" s="136" t="str">
        <f>IF('Campos Ingesta'!G123 = "", "", 'Campos Ingesta'!G123)</f>
        <v/>
      </c>
      <c r="G61" s="154"/>
      <c r="H61" s="154" t="str">
        <f>IF('Campos Ingesta'!I123 = "", "", 'Campos Ingesta'!I123)</f>
        <v/>
      </c>
      <c r="I61" s="154" t="str">
        <f>IF('Campos Ingesta'!J123 = "", "", 'Campos Ingesta'!J123)</f>
        <v/>
      </c>
      <c r="J61" s="154" t="str">
        <f>IF('Campos Ingesta'!K123 = "", "", 'Campos Ingesta'!K123)</f>
        <v/>
      </c>
    </row>
    <row r="62" spans="1:10" ht="14.45">
      <c r="A62" s="152"/>
      <c r="B62" s="136" t="s">
        <v>37</v>
      </c>
      <c r="C62" s="136" t="s">
        <v>147</v>
      </c>
      <c r="D62" s="136" t="s">
        <v>902</v>
      </c>
      <c r="E62" s="153">
        <v>2</v>
      </c>
      <c r="F62" s="136" t="str">
        <f>IF('Campos Ingesta'!G124 = "", "", 'Campos Ingesta'!G124)</f>
        <v/>
      </c>
      <c r="G62" s="154"/>
      <c r="H62" s="154" t="str">
        <f>IF('Campos Ingesta'!I124 = "", "", 'Campos Ingesta'!I124)</f>
        <v/>
      </c>
      <c r="I62" s="154" t="str">
        <f>IF('Campos Ingesta'!J124 = "", "", 'Campos Ingesta'!J124)</f>
        <v/>
      </c>
      <c r="J62" s="154" t="str">
        <f>IF('Campos Ingesta'!K124 = "", "", 'Campos Ingesta'!K124)</f>
        <v/>
      </c>
    </row>
    <row r="63" spans="1:10" ht="14.45">
      <c r="A63" s="152"/>
      <c r="B63" s="136" t="s">
        <v>37</v>
      </c>
      <c r="C63" s="136" t="s">
        <v>148</v>
      </c>
      <c r="D63" s="136" t="s">
        <v>903</v>
      </c>
      <c r="E63" s="153" t="s">
        <v>41</v>
      </c>
      <c r="F63" s="136" t="str">
        <f>IF('Campos Ingesta'!G125 = "", "", 'Campos Ingesta'!G125)</f>
        <v/>
      </c>
      <c r="G63" s="154"/>
      <c r="H63" s="154" t="str">
        <f>IF('Campos Ingesta'!I125 = "", "", 'Campos Ingesta'!I125)</f>
        <v/>
      </c>
      <c r="I63" s="154" t="str">
        <f>IF('Campos Ingesta'!J125 = "", "", 'Campos Ingesta'!J125)</f>
        <v/>
      </c>
      <c r="J63" s="154" t="str">
        <f>IF('Campos Ingesta'!K125 = "", "", 'Campos Ingesta'!K125)</f>
        <v/>
      </c>
    </row>
    <row r="64" spans="1:10" ht="14.45">
      <c r="A64" s="152"/>
      <c r="B64" s="136" t="s">
        <v>44</v>
      </c>
      <c r="C64" s="136" t="s">
        <v>150</v>
      </c>
      <c r="D64" s="136" t="s">
        <v>904</v>
      </c>
      <c r="E64" s="153" t="s">
        <v>41</v>
      </c>
      <c r="F64" s="136" t="str">
        <f>IF('Campos Ingesta'!G126 = "", "", 'Campos Ingesta'!G126)</f>
        <v/>
      </c>
      <c r="G64" s="154" t="s">
        <v>151</v>
      </c>
      <c r="H64" s="154" t="str">
        <f>IF('Campos Ingesta'!I126 = "", "", 'Campos Ingesta'!I126)</f>
        <v/>
      </c>
      <c r="I64" s="154" t="str">
        <f>IF('Campos Ingesta'!J126 = "", "", 'Campos Ingesta'!J126)</f>
        <v/>
      </c>
      <c r="J64" s="154" t="str">
        <f>IF('Campos Ingesta'!K126 = "", "", 'Campos Ingesta'!K126)</f>
        <v/>
      </c>
    </row>
    <row r="65" spans="1:10" ht="14.45">
      <c r="A65" s="152"/>
      <c r="B65" s="136" t="s">
        <v>44</v>
      </c>
      <c r="C65" s="136" t="s">
        <v>152</v>
      </c>
      <c r="D65" s="136" t="s">
        <v>905</v>
      </c>
      <c r="E65" s="153" t="s">
        <v>41</v>
      </c>
      <c r="F65" s="136" t="str">
        <f>IF('Campos Ingesta'!G127 = "", "", 'Campos Ingesta'!G127)</f>
        <v/>
      </c>
      <c r="G65" s="154" t="s">
        <v>154</v>
      </c>
      <c r="H65" s="154" t="str">
        <f>IF('Campos Ingesta'!I127 = "", "", 'Campos Ingesta'!I127)</f>
        <v/>
      </c>
      <c r="I65" s="154" t="str">
        <f>IF('Campos Ingesta'!J127 = "", "", 'Campos Ingesta'!J127)</f>
        <v/>
      </c>
      <c r="J65" s="154" t="str">
        <f>IF('Campos Ingesta'!K127 = "", "", 'Campos Ingesta'!K127)</f>
        <v/>
      </c>
    </row>
    <row r="66" spans="1:10" ht="14.45">
      <c r="A66" s="152"/>
      <c r="B66" s="136" t="s">
        <v>44</v>
      </c>
      <c r="C66" s="136" t="s">
        <v>80</v>
      </c>
      <c r="D66" s="136" t="s">
        <v>847</v>
      </c>
      <c r="E66" s="153" t="s">
        <v>41</v>
      </c>
      <c r="F66" s="136" t="str">
        <f>IF('Campos Ingesta'!G128 = "", "", 'Campos Ingesta'!G128)</f>
        <v/>
      </c>
      <c r="G66" s="154" t="s">
        <v>155</v>
      </c>
      <c r="H66" s="154" t="str">
        <f>IF('Campos Ingesta'!I128 = "", "", 'Campos Ingesta'!I128)</f>
        <v/>
      </c>
      <c r="I66" s="154" t="str">
        <f>IF('Campos Ingesta'!J128 = "", "", 'Campos Ingesta'!J128)</f>
        <v/>
      </c>
      <c r="J66" s="154" t="str">
        <f>IF('Campos Ingesta'!K128 = "", "", 'Campos Ingesta'!K128)</f>
        <v/>
      </c>
    </row>
    <row r="67" spans="1:10" ht="14.45">
      <c r="A67" s="152"/>
      <c r="B67" s="136" t="s">
        <v>44</v>
      </c>
      <c r="C67" s="136" t="s">
        <v>156</v>
      </c>
      <c r="D67" s="136" t="s">
        <v>906</v>
      </c>
      <c r="E67" s="153" t="s">
        <v>41</v>
      </c>
      <c r="F67" s="136" t="str">
        <f>IF('Campos Ingesta'!G129 = "", "", 'Campos Ingesta'!G129)</f>
        <v/>
      </c>
      <c r="G67" s="154" t="s">
        <v>157</v>
      </c>
      <c r="H67" s="154" t="str">
        <f>IF('Campos Ingesta'!I129 = "", "", 'Campos Ingesta'!I129)</f>
        <v/>
      </c>
      <c r="I67" s="154" t="str">
        <f>IF('Campos Ingesta'!J129 = "", "", 'Campos Ingesta'!J129)</f>
        <v/>
      </c>
      <c r="J67" s="154" t="str">
        <f>IF('Campos Ingesta'!K129 = "", "", 'Campos Ingesta'!K129)</f>
        <v/>
      </c>
    </row>
    <row r="68" spans="1:10" ht="14.45">
      <c r="A68" s="152"/>
      <c r="B68" s="136" t="s">
        <v>44</v>
      </c>
      <c r="C68" s="136" t="s">
        <v>158</v>
      </c>
      <c r="D68" s="136" t="s">
        <v>907</v>
      </c>
      <c r="E68" s="153" t="s">
        <v>41</v>
      </c>
      <c r="F68" s="136" t="str">
        <f>IF('Campos Ingesta'!G130 = "", "", 'Campos Ingesta'!G130)</f>
        <v/>
      </c>
      <c r="G68" s="154" t="s">
        <v>159</v>
      </c>
      <c r="H68" s="154" t="str">
        <f>IF('Campos Ingesta'!I130 = "", "", 'Campos Ingesta'!I130)</f>
        <v/>
      </c>
      <c r="I68" s="154" t="str">
        <f>IF('Campos Ingesta'!J130 = "", "", 'Campos Ingesta'!J130)</f>
        <v/>
      </c>
      <c r="J68" s="154" t="str">
        <f>IF('Campos Ingesta'!K130 = "", "", 'Campos Ingesta'!K130)</f>
        <v/>
      </c>
    </row>
    <row r="69" spans="1:10" ht="14.45">
      <c r="A69" s="152"/>
      <c r="B69" s="136" t="s">
        <v>44</v>
      </c>
      <c r="C69" s="136" t="s">
        <v>160</v>
      </c>
      <c r="D69" s="136" t="s">
        <v>908</v>
      </c>
      <c r="E69" s="153" t="s">
        <v>41</v>
      </c>
      <c r="F69" s="136" t="str">
        <f>IF('Campos Ingesta'!G131 = "", "", 'Campos Ingesta'!G131)</f>
        <v/>
      </c>
      <c r="G69" s="154" t="s">
        <v>161</v>
      </c>
      <c r="H69" s="154" t="str">
        <f>IF('Campos Ingesta'!I131 = "", "", 'Campos Ingesta'!I131)</f>
        <v/>
      </c>
      <c r="I69" s="154" t="str">
        <f>IF('Campos Ingesta'!J131 = "", "", 'Campos Ingesta'!J131)</f>
        <v/>
      </c>
      <c r="J69" s="154" t="str">
        <f>IF('Campos Ingesta'!K131 = "", "", 'Campos Ingesta'!K131)</f>
        <v/>
      </c>
    </row>
    <row r="70" spans="1:10" ht="14.45">
      <c r="A70" s="152"/>
      <c r="B70" s="136" t="s">
        <v>44</v>
      </c>
      <c r="C70" s="136" t="s">
        <v>162</v>
      </c>
      <c r="D70" s="136" t="s">
        <v>909</v>
      </c>
      <c r="E70" s="153" t="s">
        <v>41</v>
      </c>
      <c r="F70" s="136" t="str">
        <f>IF('Campos Ingesta'!G132 = "", "", 'Campos Ingesta'!G132)</f>
        <v/>
      </c>
      <c r="G70" s="154" t="s">
        <v>163</v>
      </c>
      <c r="H70" s="154" t="str">
        <f>IF('Campos Ingesta'!I132 = "", "", 'Campos Ingesta'!I132)</f>
        <v/>
      </c>
      <c r="I70" s="154" t="str">
        <f>IF('Campos Ingesta'!J132 = "", "", 'Campos Ingesta'!J132)</f>
        <v/>
      </c>
      <c r="J70" s="154" t="str">
        <f>IF('Campos Ingesta'!K132 = "", "", 'Campos Ingesta'!K132)</f>
        <v/>
      </c>
    </row>
    <row r="71" spans="1:10" ht="14.45">
      <c r="A71" s="152"/>
      <c r="B71" s="136" t="s">
        <v>44</v>
      </c>
      <c r="C71" s="136" t="s">
        <v>164</v>
      </c>
      <c r="D71" s="136" t="s">
        <v>910</v>
      </c>
      <c r="E71" s="153" t="s">
        <v>41</v>
      </c>
      <c r="F71" s="136" t="str">
        <f>IF('Campos Ingesta'!G133 = "", "", 'Campos Ingesta'!G133)</f>
        <v/>
      </c>
      <c r="G71" s="154" t="s">
        <v>166</v>
      </c>
      <c r="H71" s="154" t="str">
        <f>IF('Campos Ingesta'!I133 = "", "", 'Campos Ingesta'!I133)</f>
        <v/>
      </c>
      <c r="I71" s="154" t="str">
        <f>IF('Campos Ingesta'!J133 = "", "", 'Campos Ingesta'!J133)</f>
        <v/>
      </c>
      <c r="J71" s="154" t="str">
        <f>IF('Campos Ingesta'!K133 = "", "", 'Campos Ingesta'!K133)</f>
        <v/>
      </c>
    </row>
    <row r="72" spans="1:10" ht="14.45">
      <c r="A72" s="152"/>
      <c r="B72" s="136" t="s">
        <v>44</v>
      </c>
      <c r="C72" s="136" t="s">
        <v>167</v>
      </c>
      <c r="D72" s="136" t="s">
        <v>911</v>
      </c>
      <c r="E72" s="153" t="s">
        <v>41</v>
      </c>
      <c r="F72" s="136" t="str">
        <f>IF('Campos Ingesta'!G134 = "", "", 'Campos Ingesta'!G134)</f>
        <v/>
      </c>
      <c r="G72" s="154" t="s">
        <v>168</v>
      </c>
      <c r="H72" s="154" t="str">
        <f>IF('Campos Ingesta'!I134 = "", "", 'Campos Ingesta'!I134)</f>
        <v/>
      </c>
      <c r="I72" s="154" t="str">
        <f>IF('Campos Ingesta'!J134 = "", "", 'Campos Ingesta'!J134)</f>
        <v/>
      </c>
      <c r="J72" s="154" t="str">
        <f>IF('Campos Ingesta'!K134 = "", "", 'Campos Ingesta'!K134)</f>
        <v/>
      </c>
    </row>
    <row r="73" spans="1:10" ht="29.1">
      <c r="A73" s="152"/>
      <c r="B73" s="136" t="s">
        <v>44</v>
      </c>
      <c r="C73" s="136" t="s">
        <v>169</v>
      </c>
      <c r="D73" s="136" t="s">
        <v>912</v>
      </c>
      <c r="E73" s="153" t="s">
        <v>41</v>
      </c>
      <c r="F73" s="136" t="str">
        <f>IF('Campos Ingesta'!G135 = "", "", 'Campos Ingesta'!G135)</f>
        <v/>
      </c>
      <c r="G73" s="154" t="s">
        <v>170</v>
      </c>
      <c r="H73" s="154" t="str">
        <f>IF('Campos Ingesta'!I135 = "", "", 'Campos Ingesta'!I135)</f>
        <v/>
      </c>
      <c r="I73" s="154" t="str">
        <f>IF('Campos Ingesta'!J135 = "", "", 'Campos Ingesta'!J135)</f>
        <v/>
      </c>
      <c r="J73" s="154" t="str">
        <f>IF('Campos Ingesta'!K135 = "", "", 'Campos Ingesta'!K135)</f>
        <v/>
      </c>
    </row>
    <row r="74" spans="1:10" ht="29.1">
      <c r="A74" s="152"/>
      <c r="B74" s="136" t="s">
        <v>44</v>
      </c>
      <c r="C74" s="136" t="s">
        <v>171</v>
      </c>
      <c r="D74" s="136" t="s">
        <v>913</v>
      </c>
      <c r="E74" s="153">
        <v>3</v>
      </c>
      <c r="F74" s="136" t="str">
        <f>IF('Campos Ingesta'!G136 = "", "", 'Campos Ingesta'!G136)</f>
        <v/>
      </c>
      <c r="G74" s="154" t="s">
        <v>172</v>
      </c>
      <c r="H74" s="154" t="str">
        <f>IF('Campos Ingesta'!I136 = "", "", 'Campos Ingesta'!I136)</f>
        <v/>
      </c>
      <c r="I74" s="154" t="str">
        <f>IF('Campos Ingesta'!J136 = "", "", 'Campos Ingesta'!J136)</f>
        <v/>
      </c>
      <c r="J74" s="154" t="str">
        <f>IF('Campos Ingesta'!K136 = "", "", 'Campos Ingesta'!K136)</f>
        <v/>
      </c>
    </row>
    <row r="75" spans="1:10" ht="29.1">
      <c r="A75" s="152"/>
      <c r="B75" s="136" t="s">
        <v>44</v>
      </c>
      <c r="C75" s="136" t="s">
        <v>173</v>
      </c>
      <c r="D75" s="136" t="s">
        <v>914</v>
      </c>
      <c r="E75" s="153" t="s">
        <v>41</v>
      </c>
      <c r="F75" s="136" t="str">
        <f>IF('Campos Ingesta'!G137 = "", "", 'Campos Ingesta'!G137)</f>
        <v/>
      </c>
      <c r="G75" s="154" t="s">
        <v>174</v>
      </c>
      <c r="H75" s="154" t="str">
        <f>IF('Campos Ingesta'!I137 = "", "", 'Campos Ingesta'!I137)</f>
        <v/>
      </c>
      <c r="I75" s="154" t="str">
        <f>IF('Campos Ingesta'!J137 = "", "", 'Campos Ingesta'!J137)</f>
        <v/>
      </c>
      <c r="J75" s="154" t="str">
        <f>IF('Campos Ingesta'!K137 = "", "", 'Campos Ingesta'!K137)</f>
        <v/>
      </c>
    </row>
    <row r="76" spans="1:10" ht="29.1">
      <c r="A76" s="152"/>
      <c r="B76" s="136" t="s">
        <v>44</v>
      </c>
      <c r="C76" s="136" t="s">
        <v>175</v>
      </c>
      <c r="D76" s="136" t="s">
        <v>915</v>
      </c>
      <c r="E76" s="153" t="s">
        <v>41</v>
      </c>
      <c r="F76" s="136" t="str">
        <f>IF('Campos Ingesta'!G138 = "", "", 'Campos Ingesta'!G138)</f>
        <v/>
      </c>
      <c r="G76" s="154" t="s">
        <v>176</v>
      </c>
      <c r="H76" s="154" t="str">
        <f>IF('Campos Ingesta'!I138 = "", "", 'Campos Ingesta'!I138)</f>
        <v/>
      </c>
      <c r="I76" s="154" t="str">
        <f>IF('Campos Ingesta'!J138 = "", "", 'Campos Ingesta'!J138)</f>
        <v/>
      </c>
      <c r="J76" s="154" t="str">
        <f>IF('Campos Ingesta'!K138 = "", "", 'Campos Ingesta'!K138)</f>
        <v/>
      </c>
    </row>
    <row r="77" spans="1:10" ht="29.1">
      <c r="A77" s="152"/>
      <c r="B77" s="136" t="s">
        <v>44</v>
      </c>
      <c r="C77" s="136" t="s">
        <v>177</v>
      </c>
      <c r="D77" s="136" t="s">
        <v>916</v>
      </c>
      <c r="E77" s="153">
        <v>2</v>
      </c>
      <c r="F77" s="136" t="str">
        <f>IF('Campos Ingesta'!G139 = "", "", 'Campos Ingesta'!G139)</f>
        <v/>
      </c>
      <c r="G77" s="154" t="s">
        <v>178</v>
      </c>
      <c r="H77" s="154" t="str">
        <f>IF('Campos Ingesta'!I139 = "", "", 'Campos Ingesta'!I139)</f>
        <v/>
      </c>
      <c r="I77" s="154" t="str">
        <f>IF('Campos Ingesta'!J139 = "", "", 'Campos Ingesta'!J139)</f>
        <v/>
      </c>
      <c r="J77" s="154" t="str">
        <f>IF('Campos Ingesta'!K139 = "", "", 'Campos Ingesta'!K139)</f>
        <v/>
      </c>
    </row>
    <row r="78" spans="1:10" ht="14.45">
      <c r="A78" s="152"/>
      <c r="B78" s="136" t="s">
        <v>44</v>
      </c>
      <c r="C78" s="136" t="s">
        <v>179</v>
      </c>
      <c r="D78" s="136" t="s">
        <v>917</v>
      </c>
      <c r="E78" s="153">
        <v>2</v>
      </c>
      <c r="F78" s="136" t="str">
        <f>IF('Campos Ingesta'!G140 = "", "", 'Campos Ingesta'!G140)</f>
        <v/>
      </c>
      <c r="G78" s="154" t="s">
        <v>180</v>
      </c>
      <c r="H78" s="154" t="str">
        <f>IF('Campos Ingesta'!I140 = "", "", 'Campos Ingesta'!I140)</f>
        <v/>
      </c>
      <c r="I78" s="154" t="str">
        <f>IF('Campos Ingesta'!J140 = "", "", 'Campos Ingesta'!J140)</f>
        <v/>
      </c>
      <c r="J78" s="154" t="str">
        <f>IF('Campos Ingesta'!K140 = "", "", 'Campos Ingesta'!K140)</f>
        <v/>
      </c>
    </row>
    <row r="79" spans="1:10" ht="14.45">
      <c r="A79" s="152"/>
      <c r="B79" s="136" t="s">
        <v>44</v>
      </c>
      <c r="C79" s="136" t="s">
        <v>181</v>
      </c>
      <c r="D79" s="136" t="s">
        <v>918</v>
      </c>
      <c r="E79" s="153" t="s">
        <v>41</v>
      </c>
      <c r="F79" s="136" t="str">
        <f>IF('Campos Ingesta'!G141 = "", "", 'Campos Ingesta'!G141)</f>
        <v/>
      </c>
      <c r="G79" s="154" t="s">
        <v>182</v>
      </c>
      <c r="H79" s="154" t="str">
        <f>IF('Campos Ingesta'!I141 = "", "", 'Campos Ingesta'!I141)</f>
        <v/>
      </c>
      <c r="I79" s="154" t="str">
        <f>IF('Campos Ingesta'!J141 = "", "", 'Campos Ingesta'!J141)</f>
        <v/>
      </c>
      <c r="J79" s="154" t="str">
        <f>IF('Campos Ingesta'!K141 = "", "", 'Campos Ingesta'!K141)</f>
        <v/>
      </c>
    </row>
    <row r="80" spans="1:10" ht="14.45">
      <c r="A80" s="152"/>
      <c r="B80" s="136" t="s">
        <v>44</v>
      </c>
      <c r="C80" s="136" t="s">
        <v>183</v>
      </c>
      <c r="D80" s="136" t="s">
        <v>919</v>
      </c>
      <c r="E80" s="153" t="s">
        <v>41</v>
      </c>
      <c r="F80" s="136" t="str">
        <f>IF('Campos Ingesta'!G142 = "", "", 'Campos Ingesta'!G142)</f>
        <v/>
      </c>
      <c r="G80" s="154" t="s">
        <v>185</v>
      </c>
      <c r="H80" s="154" t="str">
        <f>IF('Campos Ingesta'!I142 = "", "", 'Campos Ingesta'!I142)</f>
        <v/>
      </c>
      <c r="I80" s="154" t="str">
        <f>IF('Campos Ingesta'!J142 = "", "", 'Campos Ingesta'!J142)</f>
        <v/>
      </c>
      <c r="J80" s="154" t="str">
        <f>IF('Campos Ingesta'!K142 = "", "", 'Campos Ingesta'!K142)</f>
        <v/>
      </c>
    </row>
    <row r="81" spans="1:10" ht="14.45">
      <c r="A81" s="152"/>
      <c r="B81" s="136" t="s">
        <v>44</v>
      </c>
      <c r="C81" s="136" t="s">
        <v>186</v>
      </c>
      <c r="D81" s="136" t="s">
        <v>920</v>
      </c>
      <c r="E81" s="153" t="s">
        <v>41</v>
      </c>
      <c r="F81" s="136" t="str">
        <f>IF('Campos Ingesta'!G143 = "", "", 'Campos Ingesta'!G143)</f>
        <v/>
      </c>
      <c r="G81" s="154" t="s">
        <v>188</v>
      </c>
      <c r="H81" s="154" t="str">
        <f>IF('Campos Ingesta'!I143 = "", "", 'Campos Ingesta'!I143)</f>
        <v/>
      </c>
      <c r="I81" s="154" t="str">
        <f>IF('Campos Ingesta'!J143 = "", "", 'Campos Ingesta'!J143)</f>
        <v/>
      </c>
      <c r="J81" s="154" t="str">
        <f>IF('Campos Ingesta'!K143 = "", "", 'Campos Ingesta'!K143)</f>
        <v/>
      </c>
    </row>
    <row r="82" spans="1:10" ht="14.45">
      <c r="A82" s="152"/>
      <c r="B82" s="136" t="s">
        <v>44</v>
      </c>
      <c r="C82" s="136" t="s">
        <v>189</v>
      </c>
      <c r="D82" s="136" t="s">
        <v>921</v>
      </c>
      <c r="E82" s="153" t="s">
        <v>41</v>
      </c>
      <c r="F82" s="136" t="str">
        <f>IF('Campos Ingesta'!G144 = "", "", 'Campos Ingesta'!G144)</f>
        <v/>
      </c>
      <c r="G82" s="154" t="s">
        <v>190</v>
      </c>
      <c r="H82" s="154" t="str">
        <f>IF('Campos Ingesta'!I144 = "", "", 'Campos Ingesta'!I144)</f>
        <v/>
      </c>
      <c r="I82" s="154" t="str">
        <f>IF('Campos Ingesta'!J144 = "", "", 'Campos Ingesta'!J144)</f>
        <v/>
      </c>
      <c r="J82" s="154" t="str">
        <f>IF('Campos Ingesta'!K144 = "", "", 'Campos Ingesta'!K144)</f>
        <v/>
      </c>
    </row>
    <row r="83" spans="1:10" ht="29.1">
      <c r="A83" s="152"/>
      <c r="B83" s="136" t="s">
        <v>44</v>
      </c>
      <c r="C83" s="136" t="s">
        <v>191</v>
      </c>
      <c r="D83" s="136" t="s">
        <v>922</v>
      </c>
      <c r="E83" s="153" t="s">
        <v>41</v>
      </c>
      <c r="F83" s="136" t="str">
        <f>IF('Campos Ingesta'!G145 = "", "", 'Campos Ingesta'!G145)</f>
        <v/>
      </c>
      <c r="G83" s="154" t="s">
        <v>192</v>
      </c>
      <c r="H83" s="154" t="str">
        <f>IF('Campos Ingesta'!I145 = "", "", 'Campos Ingesta'!I145)</f>
        <v/>
      </c>
      <c r="I83" s="154" t="str">
        <f>IF('Campos Ingesta'!J145 = "", "", 'Campos Ingesta'!J145)</f>
        <v/>
      </c>
      <c r="J83" s="154" t="str">
        <f>IF('Campos Ingesta'!K145 = "", "", 'Campos Ingesta'!K145)</f>
        <v/>
      </c>
    </row>
    <row r="84" spans="1:10" ht="14.45">
      <c r="A84" s="152"/>
      <c r="B84" s="136" t="s">
        <v>44</v>
      </c>
      <c r="C84" s="136" t="s">
        <v>193</v>
      </c>
      <c r="D84" s="136" t="s">
        <v>923</v>
      </c>
      <c r="E84" s="153" t="s">
        <v>41</v>
      </c>
      <c r="F84" s="136" t="str">
        <f>IF('Campos Ingesta'!G146 = "", "", 'Campos Ingesta'!G146)</f>
        <v/>
      </c>
      <c r="G84" s="154" t="s">
        <v>195</v>
      </c>
      <c r="H84" s="154" t="str">
        <f>IF('Campos Ingesta'!I146 = "", "", 'Campos Ingesta'!I146)</f>
        <v/>
      </c>
      <c r="I84" s="154" t="str">
        <f>IF('Campos Ingesta'!J146 = "", "", 'Campos Ingesta'!J146)</f>
        <v/>
      </c>
      <c r="J84" s="154" t="str">
        <f>IF('Campos Ingesta'!K146 = "", "", 'Campos Ingesta'!K146)</f>
        <v/>
      </c>
    </row>
    <row r="85" spans="1:10" ht="14.45">
      <c r="A85" s="152"/>
      <c r="B85" s="136" t="s">
        <v>44</v>
      </c>
      <c r="C85" s="136" t="s">
        <v>196</v>
      </c>
      <c r="D85" s="136" t="s">
        <v>924</v>
      </c>
      <c r="E85" s="153" t="s">
        <v>41</v>
      </c>
      <c r="F85" s="136" t="str">
        <f>IF('Campos Ingesta'!G147 = "", "", 'Campos Ingesta'!G147)</f>
        <v/>
      </c>
      <c r="G85" s="154" t="s">
        <v>197</v>
      </c>
      <c r="H85" s="154" t="str">
        <f>IF('Campos Ingesta'!I147 = "", "", 'Campos Ingesta'!I147)</f>
        <v/>
      </c>
      <c r="I85" s="154" t="str">
        <f>IF('Campos Ingesta'!J147 = "", "", 'Campos Ingesta'!J147)</f>
        <v/>
      </c>
      <c r="J85" s="154" t="str">
        <f>IF('Campos Ingesta'!K147 = "", "", 'Campos Ingesta'!K147)</f>
        <v/>
      </c>
    </row>
    <row r="86" spans="1:10" ht="29.1">
      <c r="A86" s="152"/>
      <c r="B86" s="136" t="s">
        <v>44</v>
      </c>
      <c r="C86" s="136" t="s">
        <v>198</v>
      </c>
      <c r="D86" s="136" t="s">
        <v>925</v>
      </c>
      <c r="E86" s="153" t="s">
        <v>41</v>
      </c>
      <c r="F86" s="136" t="str">
        <f>IF('Campos Ingesta'!G148 = "", "", 'Campos Ingesta'!G148)</f>
        <v/>
      </c>
      <c r="G86" s="154" t="s">
        <v>199</v>
      </c>
      <c r="H86" s="154" t="str">
        <f>IF('Campos Ingesta'!I148 = "", "", 'Campos Ingesta'!I148)</f>
        <v/>
      </c>
      <c r="I86" s="154" t="str">
        <f>IF('Campos Ingesta'!J148 = "", "", 'Campos Ingesta'!J148)</f>
        <v/>
      </c>
      <c r="J86" s="154" t="str">
        <f>IF('Campos Ingesta'!K148 = "", "", 'Campos Ingesta'!K148)</f>
        <v/>
      </c>
    </row>
    <row r="87" spans="1:10" ht="14.45">
      <c r="A87" s="152"/>
      <c r="B87" s="136" t="s">
        <v>44</v>
      </c>
      <c r="C87" s="136" t="s">
        <v>200</v>
      </c>
      <c r="D87" s="136" t="s">
        <v>926</v>
      </c>
      <c r="E87" s="153">
        <v>0</v>
      </c>
      <c r="F87" s="136" t="str">
        <f>IF('Campos Ingesta'!G149 = "", "", 'Campos Ingesta'!G149)</f>
        <v/>
      </c>
      <c r="G87" s="154" t="s">
        <v>168</v>
      </c>
      <c r="H87" s="154" t="str">
        <f>IF('Campos Ingesta'!I149 = "", "", 'Campos Ingesta'!I149)</f>
        <v/>
      </c>
      <c r="I87" s="154" t="str">
        <f>IF('Campos Ingesta'!J149 = "", "", 'Campos Ingesta'!J149)</f>
        <v/>
      </c>
      <c r="J87" s="154" t="str">
        <f>IF('Campos Ingesta'!K149 = "", "", 'Campos Ingesta'!K149)</f>
        <v/>
      </c>
    </row>
    <row r="88" spans="1:10" ht="14.45">
      <c r="A88" s="152"/>
      <c r="B88" s="136" t="s">
        <v>44</v>
      </c>
      <c r="C88" s="136" t="s">
        <v>202</v>
      </c>
      <c r="D88" s="136" t="s">
        <v>927</v>
      </c>
      <c r="E88" s="153">
        <v>0</v>
      </c>
      <c r="F88" s="136" t="str">
        <f>IF('Campos Ingesta'!G150 = "", "", 'Campos Ingesta'!G150)</f>
        <v/>
      </c>
      <c r="G88" s="154" t="s">
        <v>204</v>
      </c>
      <c r="H88" s="154" t="str">
        <f>IF('Campos Ingesta'!I150 = "", "", 'Campos Ingesta'!I150)</f>
        <v/>
      </c>
      <c r="I88" s="154" t="str">
        <f>IF('Campos Ingesta'!J150 = "", "", 'Campos Ingesta'!J150)</f>
        <v/>
      </c>
      <c r="J88" s="154" t="str">
        <f>IF('Campos Ingesta'!K150 = "", "", 'Campos Ingesta'!K150)</f>
        <v/>
      </c>
    </row>
    <row r="89" spans="1:10" ht="14.45">
      <c r="A89" s="152"/>
      <c r="B89" s="136" t="s">
        <v>44</v>
      </c>
      <c r="C89" s="136" t="s">
        <v>205</v>
      </c>
      <c r="D89" s="136" t="s">
        <v>928</v>
      </c>
      <c r="E89" s="153">
        <v>2</v>
      </c>
      <c r="F89" s="136" t="str">
        <f>IF('Campos Ingesta'!G151 = "", "", 'Campos Ingesta'!G151)</f>
        <v/>
      </c>
      <c r="G89" s="154" t="s">
        <v>206</v>
      </c>
      <c r="H89" s="154" t="str">
        <f>IF('Campos Ingesta'!I151 = "", "", 'Campos Ingesta'!I151)</f>
        <v/>
      </c>
      <c r="I89" s="154" t="str">
        <f>IF('Campos Ingesta'!J151 = "", "", 'Campos Ingesta'!J151)</f>
        <v/>
      </c>
      <c r="J89" s="154" t="str">
        <f>IF('Campos Ingesta'!K151 = "", "", 'Campos Ingesta'!K151)</f>
        <v/>
      </c>
    </row>
    <row r="90" spans="1:10" ht="14.45">
      <c r="A90" s="152"/>
      <c r="B90" s="136" t="s">
        <v>44</v>
      </c>
      <c r="C90" s="136" t="s">
        <v>207</v>
      </c>
      <c r="D90" s="136" t="s">
        <v>929</v>
      </c>
      <c r="E90" s="153">
        <v>18</v>
      </c>
      <c r="F90" s="136" t="str">
        <f>IF('Campos Ingesta'!G152 = "", "", 'Campos Ingesta'!G152)</f>
        <v/>
      </c>
      <c r="G90" s="154" t="s">
        <v>208</v>
      </c>
      <c r="H90" s="154" t="str">
        <f>IF('Campos Ingesta'!I152 = "", "", 'Campos Ingesta'!I152)</f>
        <v/>
      </c>
      <c r="I90" s="154" t="str">
        <f>IF('Campos Ingesta'!J152 = "", "", 'Campos Ingesta'!J152)</f>
        <v/>
      </c>
      <c r="J90" s="154" t="str">
        <f>IF('Campos Ingesta'!K152 = "", "", 'Campos Ingesta'!K152)</f>
        <v/>
      </c>
    </row>
    <row r="91" spans="1:10" ht="14.45">
      <c r="A91" s="152"/>
      <c r="B91" s="136" t="s">
        <v>44</v>
      </c>
      <c r="C91" s="136" t="s">
        <v>209</v>
      </c>
      <c r="D91" s="136" t="s">
        <v>930</v>
      </c>
      <c r="E91" s="153">
        <v>18</v>
      </c>
      <c r="F91" s="136" t="str">
        <f>IF('Campos Ingesta'!G153 = "", "", 'Campos Ingesta'!G153)</f>
        <v/>
      </c>
      <c r="G91" s="154" t="s">
        <v>210</v>
      </c>
      <c r="H91" s="154" t="str">
        <f>IF('Campos Ingesta'!I153 = "", "", 'Campos Ingesta'!I153)</f>
        <v/>
      </c>
      <c r="I91" s="154" t="str">
        <f>IF('Campos Ingesta'!J153 = "", "", 'Campos Ingesta'!J153)</f>
        <v/>
      </c>
      <c r="J91" s="154" t="str">
        <f>IF('Campos Ingesta'!K153 = "", "", 'Campos Ingesta'!K153)</f>
        <v/>
      </c>
    </row>
    <row r="92" spans="1:10" ht="14.45">
      <c r="A92" s="152"/>
      <c r="B92" s="136" t="s">
        <v>44</v>
      </c>
      <c r="C92" s="136" t="s">
        <v>211</v>
      </c>
      <c r="D92" s="136" t="s">
        <v>931</v>
      </c>
      <c r="E92" s="153">
        <v>2</v>
      </c>
      <c r="F92" s="136" t="str">
        <f>IF('Campos Ingesta'!G154 = "", "", 'Campos Ingesta'!G154)</f>
        <v/>
      </c>
      <c r="G92" s="154" t="s">
        <v>212</v>
      </c>
      <c r="H92" s="154" t="str">
        <f>IF('Campos Ingesta'!I154 = "", "", 'Campos Ingesta'!I154)</f>
        <v/>
      </c>
      <c r="I92" s="154" t="str">
        <f>IF('Campos Ingesta'!J154 = "", "", 'Campos Ingesta'!J154)</f>
        <v/>
      </c>
      <c r="J92" s="154" t="str">
        <f>IF('Campos Ingesta'!K154 = "", "", 'Campos Ingesta'!K154)</f>
        <v/>
      </c>
    </row>
    <row r="93" spans="1:10" ht="14.45">
      <c r="A93" s="152"/>
      <c r="B93" s="136" t="s">
        <v>44</v>
      </c>
      <c r="C93" s="136" t="s">
        <v>213</v>
      </c>
      <c r="D93" s="136" t="s">
        <v>932</v>
      </c>
      <c r="E93" s="153">
        <v>3</v>
      </c>
      <c r="F93" s="136" t="str">
        <f>IF('Campos Ingesta'!G155 = "", "", 'Campos Ingesta'!G155)</f>
        <v/>
      </c>
      <c r="G93" s="154" t="s">
        <v>214</v>
      </c>
      <c r="H93" s="154" t="str">
        <f>IF('Campos Ingesta'!I155 = "", "", 'Campos Ingesta'!I155)</f>
        <v/>
      </c>
      <c r="I93" s="154" t="str">
        <f>IF('Campos Ingesta'!J155 = "", "", 'Campos Ingesta'!J155)</f>
        <v/>
      </c>
      <c r="J93" s="154" t="str">
        <f>IF('Campos Ingesta'!K155 = "", "", 'Campos Ingesta'!K155)</f>
        <v/>
      </c>
    </row>
    <row r="94" spans="1:10" ht="14.45">
      <c r="A94" s="152"/>
      <c r="B94" s="136" t="s">
        <v>44</v>
      </c>
      <c r="C94" s="136" t="s">
        <v>215</v>
      </c>
      <c r="D94" s="136" t="s">
        <v>933</v>
      </c>
      <c r="E94" s="153">
        <v>0</v>
      </c>
      <c r="F94" s="136" t="str">
        <f>IF('Campos Ingesta'!G156 = "", "", 'Campos Ingesta'!G156)</f>
        <v/>
      </c>
      <c r="G94" s="154" t="s">
        <v>217</v>
      </c>
      <c r="H94" s="154" t="str">
        <f>IF('Campos Ingesta'!I156 = "", "", 'Campos Ingesta'!I156)</f>
        <v/>
      </c>
      <c r="I94" s="154" t="str">
        <f>IF('Campos Ingesta'!J156 = "", "", 'Campos Ingesta'!J156)</f>
        <v/>
      </c>
      <c r="J94" s="154" t="str">
        <f>IF('Campos Ingesta'!K156 = "", "", 'Campos Ingesta'!K156)</f>
        <v/>
      </c>
    </row>
    <row r="95" spans="1:10" ht="14.45">
      <c r="A95" s="152"/>
      <c r="B95" s="136" t="s">
        <v>44</v>
      </c>
      <c r="C95" s="136" t="s">
        <v>218</v>
      </c>
      <c r="D95" s="136" t="s">
        <v>934</v>
      </c>
      <c r="E95" s="153">
        <v>18</v>
      </c>
      <c r="F95" s="136" t="str">
        <f>IF('Campos Ingesta'!G157 = "", "", 'Campos Ingesta'!G157)</f>
        <v/>
      </c>
      <c r="G95" s="154" t="s">
        <v>219</v>
      </c>
      <c r="H95" s="154" t="str">
        <f>IF('Campos Ingesta'!I157 = "", "", 'Campos Ingesta'!I157)</f>
        <v/>
      </c>
      <c r="I95" s="154" t="str">
        <f>IF('Campos Ingesta'!J157 = "", "", 'Campos Ingesta'!J157)</f>
        <v/>
      </c>
      <c r="J95" s="154" t="str">
        <f>IF('Campos Ingesta'!K157 = "", "", 'Campos Ingesta'!K157)</f>
        <v/>
      </c>
    </row>
    <row r="96" spans="1:10" ht="29.1">
      <c r="A96" s="152"/>
      <c r="B96" s="136" t="s">
        <v>44</v>
      </c>
      <c r="C96" s="136" t="s">
        <v>220</v>
      </c>
      <c r="D96" s="136" t="s">
        <v>935</v>
      </c>
      <c r="E96" s="153" t="s">
        <v>41</v>
      </c>
      <c r="F96" s="136" t="str">
        <f>IF('Campos Ingesta'!G158 = "", "", 'Campos Ingesta'!G158)</f>
        <v/>
      </c>
      <c r="G96" s="154" t="s">
        <v>221</v>
      </c>
      <c r="H96" s="154" t="str">
        <f>IF('Campos Ingesta'!I158 = "", "", 'Campos Ingesta'!I158)</f>
        <v/>
      </c>
      <c r="I96" s="154" t="str">
        <f>IF('Campos Ingesta'!J158 = "", "", 'Campos Ingesta'!J158)</f>
        <v/>
      </c>
      <c r="J96" s="154" t="str">
        <f>IF('Campos Ingesta'!K158 = "", "", 'Campos Ingesta'!K158)</f>
        <v/>
      </c>
    </row>
    <row r="97" spans="1:10" ht="14.45">
      <c r="A97" s="152"/>
      <c r="B97" s="136" t="s">
        <v>44</v>
      </c>
      <c r="C97" s="136" t="s">
        <v>222</v>
      </c>
      <c r="D97" s="136" t="s">
        <v>936</v>
      </c>
      <c r="E97" s="153" t="s">
        <v>41</v>
      </c>
      <c r="F97" s="136" t="str">
        <f>IF('Campos Ingesta'!G159 = "", "", 'Campos Ingesta'!G159)</f>
        <v/>
      </c>
      <c r="G97" s="154" t="s">
        <v>223</v>
      </c>
      <c r="H97" s="154" t="str">
        <f>IF('Campos Ingesta'!I159 = "", "", 'Campos Ingesta'!I159)</f>
        <v/>
      </c>
      <c r="I97" s="154" t="str">
        <f>IF('Campos Ingesta'!J159 = "", "", 'Campos Ingesta'!J159)</f>
        <v/>
      </c>
      <c r="J97" s="154" t="str">
        <f>IF('Campos Ingesta'!K159 = "", "", 'Campos Ingesta'!K159)</f>
        <v/>
      </c>
    </row>
    <row r="98" spans="1:10" ht="14.45">
      <c r="A98" s="152"/>
      <c r="B98" s="136" t="s">
        <v>44</v>
      </c>
      <c r="C98" s="136" t="s">
        <v>224</v>
      </c>
      <c r="D98" s="136" t="s">
        <v>937</v>
      </c>
      <c r="E98" s="153">
        <v>3</v>
      </c>
      <c r="F98" s="136" t="str">
        <f>IF('Campos Ingesta'!G160 = "", "", 'Campos Ingesta'!G160)</f>
        <v/>
      </c>
      <c r="G98" s="154" t="s">
        <v>225</v>
      </c>
      <c r="H98" s="154" t="str">
        <f>IF('Campos Ingesta'!I160 = "", "", 'Campos Ingesta'!I160)</f>
        <v/>
      </c>
      <c r="I98" s="154" t="str">
        <f>IF('Campos Ingesta'!J160 = "", "", 'Campos Ingesta'!J160)</f>
        <v/>
      </c>
      <c r="J98" s="154" t="str">
        <f>IF('Campos Ingesta'!K160 = "", "", 'Campos Ingesta'!K160)</f>
        <v/>
      </c>
    </row>
    <row r="99" spans="1:10" ht="14.45">
      <c r="A99" s="152"/>
      <c r="B99" s="136" t="s">
        <v>44</v>
      </c>
      <c r="C99" s="136" t="s">
        <v>226</v>
      </c>
      <c r="D99" s="136" t="s">
        <v>938</v>
      </c>
      <c r="E99" s="153" t="s">
        <v>41</v>
      </c>
      <c r="F99" s="136" t="str">
        <f>IF('Campos Ingesta'!G161 = "", "", 'Campos Ingesta'!G161)</f>
        <v/>
      </c>
      <c r="G99" s="154" t="s">
        <v>227</v>
      </c>
      <c r="H99" s="154" t="str">
        <f>IF('Campos Ingesta'!I161 = "", "", 'Campos Ingesta'!I161)</f>
        <v/>
      </c>
      <c r="I99" s="154" t="str">
        <f>IF('Campos Ingesta'!J161 = "", "", 'Campos Ingesta'!J161)</f>
        <v/>
      </c>
      <c r="J99" s="154" t="str">
        <f>IF('Campos Ingesta'!K161 = "", "", 'Campos Ingesta'!K161)</f>
        <v/>
      </c>
    </row>
    <row r="100" spans="1:10" ht="14.45">
      <c r="A100" s="152"/>
      <c r="B100" s="136" t="s">
        <v>44</v>
      </c>
      <c r="C100" s="136" t="s">
        <v>228</v>
      </c>
      <c r="D100" s="136" t="s">
        <v>939</v>
      </c>
      <c r="E100" s="153" t="s">
        <v>41</v>
      </c>
      <c r="F100" s="136" t="str">
        <f>IF('Campos Ingesta'!G162 = "", "", 'Campos Ingesta'!G162)</f>
        <v/>
      </c>
      <c r="G100" s="154" t="s">
        <v>230</v>
      </c>
      <c r="H100" s="154" t="str">
        <f>IF('Campos Ingesta'!I162 = "", "", 'Campos Ingesta'!I162)</f>
        <v/>
      </c>
      <c r="I100" s="154" t="str">
        <f>IF('Campos Ingesta'!J162 = "", "", 'Campos Ingesta'!J162)</f>
        <v/>
      </c>
      <c r="J100" s="154" t="str">
        <f>IF('Campos Ingesta'!K162 = "", "", 'Campos Ingesta'!K162)</f>
        <v/>
      </c>
    </row>
    <row r="101" spans="1:10" ht="14.45">
      <c r="A101" s="152"/>
      <c r="B101" s="136" t="s">
        <v>44</v>
      </c>
      <c r="C101" s="136" t="s">
        <v>231</v>
      </c>
      <c r="D101" s="136" t="s">
        <v>940</v>
      </c>
      <c r="E101" s="153">
        <v>3</v>
      </c>
      <c r="F101" s="136" t="str">
        <f>IF('Campos Ingesta'!G163 = "", "", 'Campos Ingesta'!G163)</f>
        <v/>
      </c>
      <c r="G101" s="154" t="s">
        <v>232</v>
      </c>
      <c r="H101" s="154" t="str">
        <f>IF('Campos Ingesta'!I163 = "", "", 'Campos Ingesta'!I163)</f>
        <v/>
      </c>
      <c r="I101" s="154" t="str">
        <f>IF('Campos Ingesta'!J163 = "", "", 'Campos Ingesta'!J163)</f>
        <v/>
      </c>
      <c r="J101" s="154" t="str">
        <f>IF('Campos Ingesta'!K163 = "", "", 'Campos Ingesta'!K163)</f>
        <v/>
      </c>
    </row>
    <row r="102" spans="1:10" ht="14.45">
      <c r="A102" s="152"/>
      <c r="B102" s="136" t="s">
        <v>44</v>
      </c>
      <c r="C102" s="136" t="s">
        <v>233</v>
      </c>
      <c r="D102" s="136" t="s">
        <v>941</v>
      </c>
      <c r="E102" s="153">
        <v>2</v>
      </c>
      <c r="F102" s="136" t="str">
        <f>IF('Campos Ingesta'!G164 = "", "", 'Campos Ingesta'!G164)</f>
        <v/>
      </c>
      <c r="G102" s="154" t="s">
        <v>234</v>
      </c>
      <c r="H102" s="154" t="str">
        <f>IF('Campos Ingesta'!I164 = "", "", 'Campos Ingesta'!I164)</f>
        <v/>
      </c>
      <c r="I102" s="154" t="str">
        <f>IF('Campos Ingesta'!J164 = "", "", 'Campos Ingesta'!J164)</f>
        <v/>
      </c>
      <c r="J102" s="154" t="str">
        <f>IF('Campos Ingesta'!K164 = "", "", 'Campos Ingesta'!K164)</f>
        <v/>
      </c>
    </row>
    <row r="103" spans="1:10" ht="14.45">
      <c r="A103" s="152"/>
      <c r="B103" s="136" t="s">
        <v>44</v>
      </c>
      <c r="C103" s="136" t="s">
        <v>235</v>
      </c>
      <c r="D103" s="136" t="s">
        <v>942</v>
      </c>
      <c r="E103" s="153" t="s">
        <v>41</v>
      </c>
      <c r="F103" s="136" t="str">
        <f>IF('Campos Ingesta'!G165 = "", "", 'Campos Ingesta'!G165)</f>
        <v/>
      </c>
      <c r="G103" s="154" t="s">
        <v>236</v>
      </c>
      <c r="H103" s="154" t="str">
        <f>IF('Campos Ingesta'!I165 = "", "", 'Campos Ingesta'!I165)</f>
        <v/>
      </c>
      <c r="I103" s="154" t="str">
        <f>IF('Campos Ingesta'!J165 = "", "", 'Campos Ingesta'!J165)</f>
        <v/>
      </c>
      <c r="J103" s="154" t="str">
        <f>IF('Campos Ingesta'!K165 = "", "", 'Campos Ingesta'!K165)</f>
        <v/>
      </c>
    </row>
    <row r="104" spans="1:10" ht="14.45">
      <c r="A104" s="152"/>
      <c r="B104" s="136" t="s">
        <v>44</v>
      </c>
      <c r="C104" s="136" t="s">
        <v>237</v>
      </c>
      <c r="D104" s="136" t="s">
        <v>943</v>
      </c>
      <c r="E104" s="153" t="s">
        <v>41</v>
      </c>
      <c r="F104" s="136" t="str">
        <f>IF('Campos Ingesta'!G166 = "", "", 'Campos Ingesta'!G166)</f>
        <v/>
      </c>
      <c r="G104" s="154" t="s">
        <v>238</v>
      </c>
      <c r="H104" s="154" t="str">
        <f>IF('Campos Ingesta'!I166 = "", "", 'Campos Ingesta'!I166)</f>
        <v/>
      </c>
      <c r="I104" s="154" t="str">
        <f>IF('Campos Ingesta'!J166 = "", "", 'Campos Ingesta'!J166)</f>
        <v/>
      </c>
      <c r="J104" s="154" t="str">
        <f>IF('Campos Ingesta'!K166 = "", "", 'Campos Ingesta'!K166)</f>
        <v/>
      </c>
    </row>
    <row r="105" spans="1:10" ht="14.45">
      <c r="A105" s="152"/>
      <c r="B105" s="136" t="s">
        <v>44</v>
      </c>
      <c r="C105" s="136" t="s">
        <v>239</v>
      </c>
      <c r="D105" s="136" t="s">
        <v>944</v>
      </c>
      <c r="E105" s="153">
        <v>2</v>
      </c>
      <c r="F105" s="136" t="str">
        <f>IF('Campos Ingesta'!G167 = "", "", 'Campos Ingesta'!G167)</f>
        <v/>
      </c>
      <c r="G105" s="154" t="s">
        <v>240</v>
      </c>
      <c r="H105" s="154" t="str">
        <f>IF('Campos Ingesta'!I167 = "", "", 'Campos Ingesta'!I167)</f>
        <v/>
      </c>
      <c r="I105" s="154" t="str">
        <f>IF('Campos Ingesta'!J167 = "", "", 'Campos Ingesta'!J167)</f>
        <v/>
      </c>
      <c r="J105" s="154" t="str">
        <f>IF('Campos Ingesta'!K167 = "", "", 'Campos Ingesta'!K167)</f>
        <v/>
      </c>
    </row>
    <row r="106" spans="1:10" ht="14.45">
      <c r="A106" s="152"/>
      <c r="B106" s="136" t="s">
        <v>44</v>
      </c>
      <c r="C106" s="136" t="s">
        <v>241</v>
      </c>
      <c r="D106" s="136" t="s">
        <v>945</v>
      </c>
      <c r="E106" s="153" t="s">
        <v>41</v>
      </c>
      <c r="F106" s="136" t="str">
        <f>IF('Campos Ingesta'!G168 = "", "", 'Campos Ingesta'!G168)</f>
        <v/>
      </c>
      <c r="G106" s="154" t="s">
        <v>242</v>
      </c>
      <c r="H106" s="154" t="str">
        <f>IF('Campos Ingesta'!I168 = "", "", 'Campos Ingesta'!I168)</f>
        <v/>
      </c>
      <c r="I106" s="154" t="str">
        <f>IF('Campos Ingesta'!J168 = "", "", 'Campos Ingesta'!J168)</f>
        <v/>
      </c>
      <c r="J106" s="154" t="str">
        <f>IF('Campos Ingesta'!K168 = "", "", 'Campos Ingesta'!K168)</f>
        <v/>
      </c>
    </row>
    <row r="107" spans="1:10" ht="14.45">
      <c r="A107" s="152"/>
      <c r="B107" s="136" t="s">
        <v>44</v>
      </c>
      <c r="C107" s="136" t="s">
        <v>243</v>
      </c>
      <c r="D107" s="136" t="s">
        <v>946</v>
      </c>
      <c r="E107" s="153" t="s">
        <v>41</v>
      </c>
      <c r="F107" s="136" t="str">
        <f>IF('Campos Ingesta'!G169 = "", "", 'Campos Ingesta'!G169)</f>
        <v/>
      </c>
      <c r="G107" s="154" t="s">
        <v>244</v>
      </c>
      <c r="H107" s="154" t="str">
        <f>IF('Campos Ingesta'!I169 = "", "", 'Campos Ingesta'!I169)</f>
        <v/>
      </c>
      <c r="I107" s="154" t="str">
        <f>IF('Campos Ingesta'!J169 = "", "", 'Campos Ingesta'!J169)</f>
        <v/>
      </c>
      <c r="J107" s="154" t="str">
        <f>IF('Campos Ingesta'!K169 = "", "", 'Campos Ingesta'!K169)</f>
        <v/>
      </c>
    </row>
    <row r="108" spans="1:10" ht="14.45">
      <c r="A108" s="152"/>
      <c r="B108" s="136" t="s">
        <v>44</v>
      </c>
      <c r="C108" s="136" t="s">
        <v>245</v>
      </c>
      <c r="D108" s="136" t="s">
        <v>947</v>
      </c>
      <c r="E108" s="153">
        <v>18</v>
      </c>
      <c r="F108" s="136" t="str">
        <f>IF('Campos Ingesta'!G170 = "", "", 'Campos Ingesta'!G170)</f>
        <v/>
      </c>
      <c r="G108" s="154" t="s">
        <v>246</v>
      </c>
      <c r="H108" s="154" t="str">
        <f>IF('Campos Ingesta'!I170 = "", "", 'Campos Ingesta'!I170)</f>
        <v/>
      </c>
      <c r="I108" s="154" t="str">
        <f>IF('Campos Ingesta'!J170 = "", "", 'Campos Ingesta'!J170)</f>
        <v/>
      </c>
      <c r="J108" s="154" t="str">
        <f>IF('Campos Ingesta'!K170 = "", "", 'Campos Ingesta'!K170)</f>
        <v/>
      </c>
    </row>
    <row r="109" spans="1:10" ht="29.1">
      <c r="A109" s="152"/>
      <c r="B109" s="136" t="s">
        <v>44</v>
      </c>
      <c r="C109" s="136" t="s">
        <v>247</v>
      </c>
      <c r="D109" s="136" t="s">
        <v>948</v>
      </c>
      <c r="E109" s="153">
        <v>18</v>
      </c>
      <c r="F109" s="136" t="str">
        <f>IF('Campos Ingesta'!G171 = "", "", 'Campos Ingesta'!G171)</f>
        <v/>
      </c>
      <c r="G109" s="154" t="s">
        <v>248</v>
      </c>
      <c r="H109" s="154" t="str">
        <f>IF('Campos Ingesta'!I171 = "", "", 'Campos Ingesta'!I171)</f>
        <v/>
      </c>
      <c r="I109" s="154" t="str">
        <f>IF('Campos Ingesta'!J171 = "", "", 'Campos Ingesta'!J171)</f>
        <v/>
      </c>
      <c r="J109" s="154" t="str">
        <f>IF('Campos Ingesta'!K171 = "", "", 'Campos Ingesta'!K171)</f>
        <v/>
      </c>
    </row>
    <row r="110" spans="1:10" ht="14.45">
      <c r="A110" s="152"/>
      <c r="B110" s="136" t="s">
        <v>44</v>
      </c>
      <c r="C110" s="136" t="s">
        <v>249</v>
      </c>
      <c r="D110" s="136" t="s">
        <v>949</v>
      </c>
      <c r="E110" s="153">
        <v>18</v>
      </c>
      <c r="F110" s="136" t="str">
        <f>IF('Campos Ingesta'!G172 = "", "", 'Campos Ingesta'!G172)</f>
        <v/>
      </c>
      <c r="G110" s="154" t="s">
        <v>250</v>
      </c>
      <c r="H110" s="154" t="str">
        <f>IF('Campos Ingesta'!I172 = "", "", 'Campos Ingesta'!I172)</f>
        <v/>
      </c>
      <c r="I110" s="154" t="str">
        <f>IF('Campos Ingesta'!J172 = "", "", 'Campos Ingesta'!J172)</f>
        <v/>
      </c>
      <c r="J110" s="154" t="str">
        <f>IF('Campos Ingesta'!K172 = "", "", 'Campos Ingesta'!K172)</f>
        <v/>
      </c>
    </row>
    <row r="111" spans="1:10" ht="14.45">
      <c r="A111" s="152"/>
      <c r="B111" s="136" t="s">
        <v>44</v>
      </c>
      <c r="C111" s="136" t="s">
        <v>251</v>
      </c>
      <c r="D111" s="136" t="s">
        <v>950</v>
      </c>
      <c r="E111" s="153">
        <v>18</v>
      </c>
      <c r="F111" s="136" t="str">
        <f>IF('Campos Ingesta'!G173 = "", "", 'Campos Ingesta'!G173)</f>
        <v/>
      </c>
      <c r="G111" s="154" t="s">
        <v>252</v>
      </c>
      <c r="H111" s="154" t="str">
        <f>IF('Campos Ingesta'!I173 = "", "", 'Campos Ingesta'!I173)</f>
        <v/>
      </c>
      <c r="I111" s="154" t="str">
        <f>IF('Campos Ingesta'!J173 = "", "", 'Campos Ingesta'!J173)</f>
        <v/>
      </c>
      <c r="J111" s="154" t="str">
        <f>IF('Campos Ingesta'!K173 = "", "", 'Campos Ingesta'!K173)</f>
        <v/>
      </c>
    </row>
    <row r="112" spans="1:10" ht="15" customHeight="1">
      <c r="B112" s="136" t="s">
        <v>44</v>
      </c>
      <c r="C112" s="136" t="s">
        <v>253</v>
      </c>
      <c r="D112" s="136" t="s">
        <v>951</v>
      </c>
      <c r="E112" s="153">
        <v>18</v>
      </c>
      <c r="F112" s="136" t="str">
        <f>IF('Campos Ingesta'!G174 = "", "", 'Campos Ingesta'!G174)</f>
        <v/>
      </c>
      <c r="G112" s="154" t="s">
        <v>254</v>
      </c>
      <c r="H112" s="154" t="str">
        <f>IF('Campos Ingesta'!I174 = "", "", 'Campos Ingesta'!I174)</f>
        <v/>
      </c>
      <c r="I112" s="154" t="str">
        <f>IF('Campos Ingesta'!J174 = "", "", 'Campos Ingesta'!J174)</f>
        <v/>
      </c>
      <c r="J112" s="154" t="str">
        <f>IF('Campos Ingesta'!K174 = "", "", 'Campos Ingesta'!K174)</f>
        <v/>
      </c>
    </row>
    <row r="113" spans="2:10" ht="15" customHeight="1">
      <c r="B113" s="136" t="s">
        <v>44</v>
      </c>
      <c r="C113" s="136" t="s">
        <v>255</v>
      </c>
      <c r="D113" s="136" t="s">
        <v>952</v>
      </c>
      <c r="E113" s="153">
        <v>3</v>
      </c>
      <c r="F113" s="136" t="str">
        <f>IF('Campos Ingesta'!G175 = "", "", 'Campos Ingesta'!G175)</f>
        <v/>
      </c>
      <c r="G113" s="154" t="s">
        <v>256</v>
      </c>
      <c r="H113" s="154" t="str">
        <f>IF('Campos Ingesta'!I175 = "", "", 'Campos Ingesta'!I175)</f>
        <v/>
      </c>
      <c r="I113" s="154" t="str">
        <f>IF('Campos Ingesta'!J175 = "", "", 'Campos Ingesta'!J175)</f>
        <v/>
      </c>
      <c r="J113" s="154" t="str">
        <f>IF('Campos Ingesta'!K175 = "", "", 'Campos Ingesta'!K175)</f>
        <v/>
      </c>
    </row>
    <row r="114" spans="2:10" ht="15" customHeight="1">
      <c r="B114" s="136" t="s">
        <v>44</v>
      </c>
      <c r="C114" s="136" t="s">
        <v>257</v>
      </c>
      <c r="D114" s="136" t="s">
        <v>871</v>
      </c>
      <c r="E114" s="153">
        <v>3</v>
      </c>
      <c r="F114" s="136" t="str">
        <f>IF('Campos Ingesta'!G176 = "", "", 'Campos Ingesta'!G176)</f>
        <v/>
      </c>
      <c r="G114" s="154" t="s">
        <v>258</v>
      </c>
      <c r="H114" s="154" t="str">
        <f>IF('Campos Ingesta'!I176 = "", "", 'Campos Ingesta'!I176)</f>
        <v/>
      </c>
      <c r="I114" s="154" t="str">
        <f>IF('Campos Ingesta'!J176 = "", "", 'Campos Ingesta'!J176)</f>
        <v/>
      </c>
      <c r="J114" s="154" t="str">
        <f>IF('Campos Ingesta'!K176 = "", "", 'Campos Ingesta'!K176)</f>
        <v/>
      </c>
    </row>
    <row r="115" spans="2:10" ht="15" customHeight="1">
      <c r="B115" s="136" t="s">
        <v>44</v>
      </c>
      <c r="C115" s="136" t="s">
        <v>90</v>
      </c>
      <c r="D115" s="136" t="s">
        <v>854</v>
      </c>
      <c r="E115" s="153" t="s">
        <v>41</v>
      </c>
      <c r="F115" s="136" t="str">
        <f>IF('Campos Ingesta'!G177 = "", "", 'Campos Ingesta'!G177)</f>
        <v/>
      </c>
      <c r="G115" s="154" t="s">
        <v>259</v>
      </c>
      <c r="H115" s="154" t="str">
        <f>IF('Campos Ingesta'!I177 = "", "", 'Campos Ingesta'!I177)</f>
        <v/>
      </c>
      <c r="I115" s="154" t="str">
        <f>IF('Campos Ingesta'!J177 = "", "", 'Campos Ingesta'!J177)</f>
        <v/>
      </c>
      <c r="J115" s="154" t="str">
        <f>IF('Campos Ingesta'!K177 = "", "", 'Campos Ingesta'!K177)</f>
        <v/>
      </c>
    </row>
    <row r="116" spans="2:10" ht="15" customHeight="1">
      <c r="B116" s="136" t="s">
        <v>44</v>
      </c>
      <c r="C116" s="136" t="s">
        <v>260</v>
      </c>
      <c r="D116" s="136" t="s">
        <v>953</v>
      </c>
      <c r="E116" s="153" t="s">
        <v>41</v>
      </c>
      <c r="F116" s="136" t="str">
        <f>IF('Campos Ingesta'!G178 = "", "", 'Campos Ingesta'!G178)</f>
        <v/>
      </c>
      <c r="G116" s="154"/>
      <c r="H116" s="154" t="str">
        <f>IF('Campos Ingesta'!I178 = "", "", 'Campos Ingesta'!I178)</f>
        <v/>
      </c>
      <c r="I116" s="154" t="str">
        <f>IF('Campos Ingesta'!J178 = "", "", 'Campos Ingesta'!J178)</f>
        <v/>
      </c>
      <c r="J116" s="154" t="str">
        <f>IF('Campos Ingesta'!K178 = "", "", 'Campos Ingesta'!K178)</f>
        <v/>
      </c>
    </row>
    <row r="117" spans="2:10" ht="15" customHeight="1">
      <c r="B117" s="136" t="s">
        <v>44</v>
      </c>
      <c r="C117" s="136" t="s">
        <v>261</v>
      </c>
      <c r="D117" s="136" t="s">
        <v>903</v>
      </c>
      <c r="E117" s="153" t="s">
        <v>41</v>
      </c>
      <c r="F117" s="136" t="str">
        <f>IF('Campos Ingesta'!G179 = "", "", 'Campos Ingesta'!G179)</f>
        <v/>
      </c>
      <c r="G117" s="154"/>
      <c r="H117" s="154" t="str">
        <f>IF('Campos Ingesta'!I179 = "", "", 'Campos Ingesta'!I179)</f>
        <v/>
      </c>
      <c r="I117" s="154" t="str">
        <f>IF('Campos Ingesta'!J179 = "", "", 'Campos Ingesta'!J179)</f>
        <v/>
      </c>
      <c r="J117" s="154" t="str">
        <f>IF('Campos Ingesta'!K179 = "", "", 'Campos Ingesta'!K179)</f>
        <v/>
      </c>
    </row>
    <row r="118" spans="2:10" ht="15" customHeight="1">
      <c r="B118" s="136" t="s">
        <v>46</v>
      </c>
      <c r="C118" s="136" t="s">
        <v>262</v>
      </c>
      <c r="D118" s="136" t="s">
        <v>954</v>
      </c>
      <c r="E118" s="153" t="s">
        <v>41</v>
      </c>
      <c r="F118" s="136" t="str">
        <f>IF('Campos Ingesta'!G180 = "", "", 'Campos Ingesta'!G180)</f>
        <v/>
      </c>
      <c r="G118" s="154" t="s">
        <v>263</v>
      </c>
      <c r="H118" s="154" t="str">
        <f>IF('Campos Ingesta'!I180 = "", "", 'Campos Ingesta'!I180)</f>
        <v/>
      </c>
      <c r="I118" s="154" t="str">
        <f>IF('Campos Ingesta'!J180 = "", "", 'Campos Ingesta'!J180)</f>
        <v/>
      </c>
      <c r="J118" s="154" t="str">
        <f>IF('Campos Ingesta'!K180 = "", "", 'Campos Ingesta'!K180)</f>
        <v/>
      </c>
    </row>
    <row r="119" spans="2:10" ht="15" customHeight="1">
      <c r="B119" s="136" t="s">
        <v>46</v>
      </c>
      <c r="C119" s="136" t="s">
        <v>264</v>
      </c>
      <c r="D119" s="136" t="s">
        <v>955</v>
      </c>
      <c r="E119" s="153" t="s">
        <v>41</v>
      </c>
      <c r="F119" s="136" t="str">
        <f>IF('Campos Ingesta'!G181 = "", "", 'Campos Ingesta'!G181)</f>
        <v/>
      </c>
      <c r="G119" s="154" t="s">
        <v>265</v>
      </c>
      <c r="H119" s="154" t="str">
        <f>IF('Campos Ingesta'!I181 = "", "", 'Campos Ingesta'!I181)</f>
        <v/>
      </c>
      <c r="I119" s="154" t="str">
        <f>IF('Campos Ingesta'!J181 = "", "", 'Campos Ingesta'!J181)</f>
        <v/>
      </c>
      <c r="J119" s="154" t="str">
        <f>IF('Campos Ingesta'!K181 = "", "", 'Campos Ingesta'!K181)</f>
        <v/>
      </c>
    </row>
    <row r="120" spans="2:10" ht="15" customHeight="1">
      <c r="B120" s="136" t="s">
        <v>46</v>
      </c>
      <c r="C120" s="136" t="s">
        <v>80</v>
      </c>
      <c r="D120" s="136" t="s">
        <v>847</v>
      </c>
      <c r="E120" s="153" t="s">
        <v>41</v>
      </c>
      <c r="F120" s="136" t="str">
        <f>IF('Campos Ingesta'!G182 = "", "", 'Campos Ingesta'!G182)</f>
        <v/>
      </c>
      <c r="G120" s="154" t="s">
        <v>266</v>
      </c>
      <c r="H120" s="154" t="str">
        <f>IF('Campos Ingesta'!I182 = "", "", 'Campos Ingesta'!I182)</f>
        <v/>
      </c>
      <c r="I120" s="154" t="str">
        <f>IF('Campos Ingesta'!J182 = "", "", 'Campos Ingesta'!J182)</f>
        <v/>
      </c>
      <c r="J120" s="154" t="str">
        <f>IF('Campos Ingesta'!K182 = "", "", 'Campos Ingesta'!K182)</f>
        <v/>
      </c>
    </row>
    <row r="121" spans="2:10" ht="15" customHeight="1">
      <c r="B121" s="136" t="s">
        <v>46</v>
      </c>
      <c r="C121" s="136" t="s">
        <v>82</v>
      </c>
      <c r="D121" s="136" t="s">
        <v>848</v>
      </c>
      <c r="E121" s="153" t="s">
        <v>41</v>
      </c>
      <c r="F121" s="136" t="str">
        <f>IF('Campos Ingesta'!G183 = "", "", 'Campos Ingesta'!G183)</f>
        <v/>
      </c>
      <c r="G121" s="154" t="s">
        <v>267</v>
      </c>
      <c r="H121" s="154" t="str">
        <f>IF('Campos Ingesta'!I183 = "", "", 'Campos Ingesta'!I183)</f>
        <v/>
      </c>
      <c r="I121" s="154" t="str">
        <f>IF('Campos Ingesta'!J183 = "", "", 'Campos Ingesta'!J183)</f>
        <v/>
      </c>
      <c r="J121" s="154" t="str">
        <f>IF('Campos Ingesta'!K183 = "", "", 'Campos Ingesta'!K183)</f>
        <v/>
      </c>
    </row>
    <row r="122" spans="2:10" ht="15" customHeight="1">
      <c r="B122" s="136" t="s">
        <v>46</v>
      </c>
      <c r="C122" s="136" t="s">
        <v>268</v>
      </c>
      <c r="D122" s="136" t="s">
        <v>956</v>
      </c>
      <c r="E122" s="153" t="s">
        <v>41</v>
      </c>
      <c r="F122" s="136" t="str">
        <f>IF('Campos Ingesta'!G184 = "", "", 'Campos Ingesta'!G184)</f>
        <v/>
      </c>
      <c r="G122" s="154" t="s">
        <v>269</v>
      </c>
      <c r="H122" s="154" t="str">
        <f>IF('Campos Ingesta'!I184 = "", "", 'Campos Ingesta'!I184)</f>
        <v/>
      </c>
      <c r="I122" s="154" t="str">
        <f>IF('Campos Ingesta'!J184 = "", "", 'Campos Ingesta'!J184)</f>
        <v/>
      </c>
      <c r="J122" s="154" t="str">
        <f>IF('Campos Ingesta'!K184 = "", "", 'Campos Ingesta'!K184)</f>
        <v/>
      </c>
    </row>
    <row r="123" spans="2:10" ht="15" customHeight="1">
      <c r="B123" s="136" t="s">
        <v>46</v>
      </c>
      <c r="C123" s="136" t="s">
        <v>270</v>
      </c>
      <c r="D123" s="136" t="s">
        <v>907</v>
      </c>
      <c r="E123" s="153" t="s">
        <v>41</v>
      </c>
      <c r="F123" s="136" t="str">
        <f>IF('Campos Ingesta'!G185 = "", "", 'Campos Ingesta'!G185)</f>
        <v/>
      </c>
      <c r="G123" s="154" t="s">
        <v>159</v>
      </c>
      <c r="H123" s="154" t="str">
        <f>IF('Campos Ingesta'!I185 = "", "", 'Campos Ingesta'!I185)</f>
        <v/>
      </c>
      <c r="I123" s="154" t="str">
        <f>IF('Campos Ingesta'!J185 = "", "", 'Campos Ingesta'!J185)</f>
        <v/>
      </c>
      <c r="J123" s="154" t="str">
        <f>IF('Campos Ingesta'!K185 = "", "", 'Campos Ingesta'!K185)</f>
        <v/>
      </c>
    </row>
    <row r="124" spans="2:10" ht="15" customHeight="1">
      <c r="B124" s="136" t="s">
        <v>46</v>
      </c>
      <c r="C124" s="136" t="s">
        <v>271</v>
      </c>
      <c r="D124" s="136" t="s">
        <v>957</v>
      </c>
      <c r="E124" s="153" t="s">
        <v>41</v>
      </c>
      <c r="F124" s="136" t="str">
        <f>IF('Campos Ingesta'!G186 = "", "", 'Campos Ingesta'!G186)</f>
        <v/>
      </c>
      <c r="G124" s="154" t="s">
        <v>272</v>
      </c>
      <c r="H124" s="154" t="str">
        <f>IF('Campos Ingesta'!I186 = "", "", 'Campos Ingesta'!I186)</f>
        <v/>
      </c>
      <c r="I124" s="154" t="str">
        <f>IF('Campos Ingesta'!J186 = "", "", 'Campos Ingesta'!J186)</f>
        <v/>
      </c>
      <c r="J124" s="154" t="str">
        <f>IF('Campos Ingesta'!K186 = "", "", 'Campos Ingesta'!K186)</f>
        <v/>
      </c>
    </row>
    <row r="125" spans="2:10" ht="15" customHeight="1">
      <c r="B125" s="136" t="s">
        <v>46</v>
      </c>
      <c r="C125" s="136" t="s">
        <v>273</v>
      </c>
      <c r="D125" s="136" t="s">
        <v>958</v>
      </c>
      <c r="E125" s="153" t="s">
        <v>41</v>
      </c>
      <c r="F125" s="136" t="str">
        <f>IF('Campos Ingesta'!G187 = "", "", 'Campos Ingesta'!G187)</f>
        <v/>
      </c>
      <c r="G125" s="154" t="s">
        <v>274</v>
      </c>
      <c r="H125" s="154" t="str">
        <f>IF('Campos Ingesta'!I187 = "", "", 'Campos Ingesta'!I187)</f>
        <v/>
      </c>
      <c r="I125" s="154" t="str">
        <f>IF('Campos Ingesta'!J187 = "", "", 'Campos Ingesta'!J187)</f>
        <v/>
      </c>
      <c r="J125" s="154" t="str">
        <f>IF('Campos Ingesta'!K187 = "", "", 'Campos Ingesta'!K187)</f>
        <v/>
      </c>
    </row>
    <row r="126" spans="2:10" ht="15" customHeight="1">
      <c r="B126" s="136" t="s">
        <v>46</v>
      </c>
      <c r="C126" s="136" t="s">
        <v>87</v>
      </c>
      <c r="D126" s="136" t="s">
        <v>852</v>
      </c>
      <c r="E126" s="153" t="s">
        <v>41</v>
      </c>
      <c r="F126" s="136" t="str">
        <f>IF('Campos Ingesta'!G188 = "", "", 'Campos Ingesta'!G188)</f>
        <v/>
      </c>
      <c r="G126" s="154" t="s">
        <v>275</v>
      </c>
      <c r="H126" s="154" t="str">
        <f>IF('Campos Ingesta'!I188 = "", "", 'Campos Ingesta'!I188)</f>
        <v/>
      </c>
      <c r="I126" s="154" t="str">
        <f>IF('Campos Ingesta'!J188 = "", "", 'Campos Ingesta'!J188)</f>
        <v/>
      </c>
      <c r="J126" s="154" t="str">
        <f>IF('Campos Ingesta'!K188 = "", "", 'Campos Ingesta'!K188)</f>
        <v/>
      </c>
    </row>
    <row r="127" spans="2:10" ht="15" customHeight="1">
      <c r="B127" s="136" t="s">
        <v>46</v>
      </c>
      <c r="C127" s="136" t="s">
        <v>276</v>
      </c>
      <c r="D127" s="136" t="s">
        <v>856</v>
      </c>
      <c r="E127" s="153" t="s">
        <v>41</v>
      </c>
      <c r="F127" s="136" t="str">
        <f>IF('Campos Ingesta'!G189 = "", "", 'Campos Ingesta'!G189)</f>
        <v/>
      </c>
      <c r="G127" s="154" t="s">
        <v>277</v>
      </c>
      <c r="H127" s="154" t="str">
        <f>IF('Campos Ingesta'!I189 = "", "", 'Campos Ingesta'!I189)</f>
        <v/>
      </c>
      <c r="I127" s="154" t="str">
        <f>IF('Campos Ingesta'!J189 = "", "", 'Campos Ingesta'!J189)</f>
        <v/>
      </c>
      <c r="J127" s="154" t="str">
        <f>IF('Campos Ingesta'!K189 = "", "", 'Campos Ingesta'!K189)</f>
        <v/>
      </c>
    </row>
    <row r="128" spans="2:10" ht="15" customHeight="1">
      <c r="B128" s="136" t="s">
        <v>46</v>
      </c>
      <c r="C128" s="136" t="s">
        <v>278</v>
      </c>
      <c r="D128" s="136" t="s">
        <v>857</v>
      </c>
      <c r="E128" s="153" t="s">
        <v>41</v>
      </c>
      <c r="F128" s="136" t="str">
        <f>IF('Campos Ingesta'!G190 = "", "", 'Campos Ingesta'!G190)</f>
        <v/>
      </c>
      <c r="G128" s="154" t="s">
        <v>279</v>
      </c>
      <c r="H128" s="154" t="str">
        <f>IF('Campos Ingesta'!I190 = "", "", 'Campos Ingesta'!I190)</f>
        <v/>
      </c>
      <c r="I128" s="154" t="str">
        <f>IF('Campos Ingesta'!J190 = "", "", 'Campos Ingesta'!J190)</f>
        <v/>
      </c>
      <c r="J128" s="154" t="str">
        <f>IF('Campos Ingesta'!K190 = "", "", 'Campos Ingesta'!K190)</f>
        <v/>
      </c>
    </row>
    <row r="129" spans="2:10" ht="15" customHeight="1">
      <c r="B129" s="136" t="s">
        <v>46</v>
      </c>
      <c r="C129" s="136" t="s">
        <v>280</v>
      </c>
      <c r="D129" s="136" t="s">
        <v>959</v>
      </c>
      <c r="E129" s="153" t="s">
        <v>41</v>
      </c>
      <c r="F129" s="136" t="str">
        <f>IF('Campos Ingesta'!G191 = "", "", 'Campos Ingesta'!G191)</f>
        <v/>
      </c>
      <c r="G129" s="154" t="s">
        <v>281</v>
      </c>
      <c r="H129" s="154" t="str">
        <f>IF('Campos Ingesta'!I191 = "", "", 'Campos Ingesta'!I191)</f>
        <v/>
      </c>
      <c r="I129" s="154" t="str">
        <f>IF('Campos Ingesta'!J191 = "", "", 'Campos Ingesta'!J191)</f>
        <v/>
      </c>
      <c r="J129" s="154" t="str">
        <f>IF('Campos Ingesta'!K191 = "", "", 'Campos Ingesta'!K191)</f>
        <v/>
      </c>
    </row>
    <row r="130" spans="2:10" ht="15" customHeight="1">
      <c r="B130" s="136" t="s">
        <v>46</v>
      </c>
      <c r="C130" s="136" t="s">
        <v>282</v>
      </c>
      <c r="D130" s="136" t="s">
        <v>858</v>
      </c>
      <c r="E130" s="153" t="s">
        <v>41</v>
      </c>
      <c r="F130" s="136" t="str">
        <f>IF('Campos Ingesta'!G192 = "", "", 'Campos Ingesta'!G192)</f>
        <v/>
      </c>
      <c r="G130" s="154" t="s">
        <v>283</v>
      </c>
      <c r="H130" s="154" t="str">
        <f>IF('Campos Ingesta'!I192 = "", "", 'Campos Ingesta'!I192)</f>
        <v/>
      </c>
      <c r="I130" s="154" t="str">
        <f>IF('Campos Ingesta'!J192 = "", "", 'Campos Ingesta'!J192)</f>
        <v/>
      </c>
      <c r="J130" s="154" t="str">
        <f>IF('Campos Ingesta'!K192 = "", "", 'Campos Ingesta'!K192)</f>
        <v/>
      </c>
    </row>
    <row r="131" spans="2:10" ht="15" customHeight="1">
      <c r="B131" s="136" t="s">
        <v>46</v>
      </c>
      <c r="C131" s="136" t="s">
        <v>284</v>
      </c>
      <c r="D131" s="136" t="s">
        <v>960</v>
      </c>
      <c r="E131" s="153" t="s">
        <v>41</v>
      </c>
      <c r="F131" s="136" t="str">
        <f>IF('Campos Ingesta'!G193 = "", "", 'Campos Ingesta'!G193)</f>
        <v/>
      </c>
      <c r="G131" s="154" t="s">
        <v>285</v>
      </c>
      <c r="H131" s="154" t="str">
        <f>IF('Campos Ingesta'!I193 = "", "", 'Campos Ingesta'!I193)</f>
        <v/>
      </c>
      <c r="I131" s="154" t="str">
        <f>IF('Campos Ingesta'!J193 = "", "", 'Campos Ingesta'!J193)</f>
        <v/>
      </c>
      <c r="J131" s="154" t="str">
        <f>IF('Campos Ingesta'!K193 = "", "", 'Campos Ingesta'!K193)</f>
        <v/>
      </c>
    </row>
    <row r="132" spans="2:10" ht="15" customHeight="1">
      <c r="B132" s="136" t="s">
        <v>46</v>
      </c>
      <c r="C132" s="136" t="s">
        <v>286</v>
      </c>
      <c r="D132" s="136" t="s">
        <v>961</v>
      </c>
      <c r="E132" s="153" t="s">
        <v>41</v>
      </c>
      <c r="F132" s="136" t="str">
        <f>IF('Campos Ingesta'!G194 = "", "", 'Campos Ingesta'!G194)</f>
        <v/>
      </c>
      <c r="G132" s="154" t="s">
        <v>287</v>
      </c>
      <c r="H132" s="154" t="str">
        <f>IF('Campos Ingesta'!I194 = "", "", 'Campos Ingesta'!I194)</f>
        <v/>
      </c>
      <c r="I132" s="154" t="str">
        <f>IF('Campos Ingesta'!J194 = "", "", 'Campos Ingesta'!J194)</f>
        <v/>
      </c>
      <c r="J132" s="154" t="str">
        <f>IF('Campos Ingesta'!K194 = "", "", 'Campos Ingesta'!K194)</f>
        <v/>
      </c>
    </row>
    <row r="133" spans="2:10" ht="15" customHeight="1">
      <c r="B133" s="136" t="s">
        <v>46</v>
      </c>
      <c r="C133" s="136" t="s">
        <v>288</v>
      </c>
      <c r="D133" s="136" t="s">
        <v>912</v>
      </c>
      <c r="E133" s="153" t="s">
        <v>41</v>
      </c>
      <c r="F133" s="136" t="str">
        <f>IF('Campos Ingesta'!G195 = "", "", 'Campos Ingesta'!G195)</f>
        <v/>
      </c>
      <c r="G133" s="154" t="s">
        <v>289</v>
      </c>
      <c r="H133" s="154" t="str">
        <f>IF('Campos Ingesta'!I195 = "", "", 'Campos Ingesta'!I195)</f>
        <v/>
      </c>
      <c r="I133" s="154" t="str">
        <f>IF('Campos Ingesta'!J195 = "", "", 'Campos Ingesta'!J195)</f>
        <v/>
      </c>
      <c r="J133" s="154" t="str">
        <f>IF('Campos Ingesta'!K195 = "", "", 'Campos Ingesta'!K195)</f>
        <v/>
      </c>
    </row>
    <row r="134" spans="2:10" ht="15" customHeight="1">
      <c r="B134" s="136" t="s">
        <v>46</v>
      </c>
      <c r="C134" s="136" t="s">
        <v>290</v>
      </c>
      <c r="D134" s="136" t="s">
        <v>962</v>
      </c>
      <c r="E134" s="153">
        <v>3</v>
      </c>
      <c r="F134" s="136" t="str">
        <f>IF('Campos Ingesta'!G196 = "", "", 'Campos Ingesta'!G196)</f>
        <v/>
      </c>
      <c r="G134" s="154" t="s">
        <v>291</v>
      </c>
      <c r="H134" s="154" t="str">
        <f>IF('Campos Ingesta'!I196 = "", "", 'Campos Ingesta'!I196)</f>
        <v/>
      </c>
      <c r="I134" s="154" t="str">
        <f>IF('Campos Ingesta'!J196 = "", "", 'Campos Ingesta'!J196)</f>
        <v/>
      </c>
      <c r="J134" s="154" t="str">
        <f>IF('Campos Ingesta'!K196 = "", "", 'Campos Ingesta'!K196)</f>
        <v/>
      </c>
    </row>
    <row r="135" spans="2:10" ht="15" customHeight="1">
      <c r="B135" s="136" t="s">
        <v>46</v>
      </c>
      <c r="C135" s="136" t="s">
        <v>292</v>
      </c>
      <c r="D135" s="136" t="s">
        <v>963</v>
      </c>
      <c r="E135" s="153">
        <v>2</v>
      </c>
      <c r="F135" s="136" t="str">
        <f>IF('Campos Ingesta'!G197 = "", "", 'Campos Ingesta'!G197)</f>
        <v/>
      </c>
      <c r="G135" s="154" t="s">
        <v>293</v>
      </c>
      <c r="H135" s="154" t="str">
        <f>IF('Campos Ingesta'!I197 = "", "", 'Campos Ingesta'!I197)</f>
        <v/>
      </c>
      <c r="I135" s="154" t="str">
        <f>IF('Campos Ingesta'!J197 = "", "", 'Campos Ingesta'!J197)</f>
        <v/>
      </c>
      <c r="J135" s="154" t="str">
        <f>IF('Campos Ingesta'!K197 = "", "", 'Campos Ingesta'!K197)</f>
        <v/>
      </c>
    </row>
    <row r="136" spans="2:10" ht="15" customHeight="1">
      <c r="B136" s="136" t="s">
        <v>46</v>
      </c>
      <c r="C136" s="136" t="s">
        <v>294</v>
      </c>
      <c r="D136" s="136" t="s">
        <v>964</v>
      </c>
      <c r="E136" s="153" t="s">
        <v>41</v>
      </c>
      <c r="F136" s="136" t="str">
        <f>IF('Campos Ingesta'!G203 = "", "", 'Campos Ingesta'!G203)</f>
        <v/>
      </c>
      <c r="G136" s="154" t="s">
        <v>296</v>
      </c>
      <c r="H136" s="154" t="str">
        <f>IF('Campos Ingesta'!I203 = "", "", 'Campos Ingesta'!I203)</f>
        <v/>
      </c>
      <c r="I136" s="154" t="str">
        <f>IF('Campos Ingesta'!J203 = "", "", 'Campos Ingesta'!J203)</f>
        <v/>
      </c>
      <c r="J136" s="154" t="str">
        <f>IF('Campos Ingesta'!K203 = "", "", 'Campos Ingesta'!K203)</f>
        <v/>
      </c>
    </row>
    <row r="137" spans="2:10" ht="15" customHeight="1">
      <c r="B137" s="136" t="s">
        <v>46</v>
      </c>
      <c r="C137" s="136" t="s">
        <v>297</v>
      </c>
      <c r="D137" s="136" t="s">
        <v>965</v>
      </c>
      <c r="E137" s="153" t="s">
        <v>41</v>
      </c>
      <c r="F137" s="136" t="str">
        <f>IF('Campos Ingesta'!G204 = "", "", 'Campos Ingesta'!G204)</f>
        <v/>
      </c>
      <c r="G137" s="154" t="s">
        <v>298</v>
      </c>
      <c r="H137" s="154" t="str">
        <f>IF('Campos Ingesta'!I204 = "", "", 'Campos Ingesta'!I204)</f>
        <v/>
      </c>
      <c r="I137" s="154" t="str">
        <f>IF('Campos Ingesta'!J204 = "", "", 'Campos Ingesta'!J204)</f>
        <v/>
      </c>
      <c r="J137" s="154" t="str">
        <f>IF('Campos Ingesta'!K204 = "", "", 'Campos Ingesta'!K204)</f>
        <v/>
      </c>
    </row>
    <row r="138" spans="2:10" ht="15" customHeight="1">
      <c r="B138" s="136" t="s">
        <v>46</v>
      </c>
      <c r="C138" s="136" t="s">
        <v>299</v>
      </c>
      <c r="D138" s="136" t="s">
        <v>966</v>
      </c>
      <c r="E138" s="153" t="s">
        <v>41</v>
      </c>
      <c r="F138" s="136" t="str">
        <f>IF('Campos Ingesta'!G205 = "", "", 'Campos Ingesta'!G205)</f>
        <v/>
      </c>
      <c r="G138" s="154" t="s">
        <v>300</v>
      </c>
      <c r="H138" s="154" t="str">
        <f>IF('Campos Ingesta'!I205 = "", "", 'Campos Ingesta'!I205)</f>
        <v/>
      </c>
      <c r="I138" s="154" t="str">
        <f>IF('Campos Ingesta'!J205 = "", "", 'Campos Ingesta'!J205)</f>
        <v/>
      </c>
      <c r="J138" s="154" t="str">
        <f>IF('Campos Ingesta'!K205 = "", "", 'Campos Ingesta'!K205)</f>
        <v/>
      </c>
    </row>
    <row r="139" spans="2:10" ht="15" customHeight="1">
      <c r="B139" s="136" t="s">
        <v>46</v>
      </c>
      <c r="C139" s="136" t="s">
        <v>301</v>
      </c>
      <c r="D139" s="136" t="s">
        <v>967</v>
      </c>
      <c r="E139" s="153">
        <v>0</v>
      </c>
      <c r="F139" s="136" t="str">
        <f>IF('Campos Ingesta'!G206 = "", "", 'Campos Ingesta'!G206)</f>
        <v/>
      </c>
      <c r="G139" s="154" t="s">
        <v>302</v>
      </c>
      <c r="H139" s="154" t="str">
        <f>IF('Campos Ingesta'!I206 = "", "", 'Campos Ingesta'!I206)</f>
        <v/>
      </c>
      <c r="I139" s="154" t="str">
        <f>IF('Campos Ingesta'!J206 = "", "", 'Campos Ingesta'!J206)</f>
        <v/>
      </c>
      <c r="J139" s="154" t="str">
        <f>IF('Campos Ingesta'!K206 = "", "", 'Campos Ingesta'!K206)</f>
        <v/>
      </c>
    </row>
    <row r="140" spans="2:10" ht="15" customHeight="1">
      <c r="B140" s="136" t="s">
        <v>46</v>
      </c>
      <c r="C140" s="136" t="s">
        <v>303</v>
      </c>
      <c r="D140" s="136" t="s">
        <v>968</v>
      </c>
      <c r="E140" s="153" t="s">
        <v>41</v>
      </c>
      <c r="F140" s="136" t="str">
        <f>IF('Campos Ingesta'!G207 = "", "", 'Campos Ingesta'!G207)</f>
        <v/>
      </c>
      <c r="G140" s="154" t="s">
        <v>304</v>
      </c>
      <c r="H140" s="154" t="str">
        <f>IF('Campos Ingesta'!I207 = "", "", 'Campos Ingesta'!I207)</f>
        <v/>
      </c>
      <c r="I140" s="154" t="str">
        <f>IF('Campos Ingesta'!J207 = "", "", 'Campos Ingesta'!J207)</f>
        <v/>
      </c>
      <c r="J140" s="154" t="str">
        <f>IF('Campos Ingesta'!K207 = "", "", 'Campos Ingesta'!K207)</f>
        <v/>
      </c>
    </row>
    <row r="141" spans="2:10" ht="15" customHeight="1">
      <c r="B141" s="136" t="s">
        <v>46</v>
      </c>
      <c r="C141" s="136" t="s">
        <v>305</v>
      </c>
      <c r="D141" s="136" t="s">
        <v>969</v>
      </c>
      <c r="E141" s="153" t="s">
        <v>41</v>
      </c>
      <c r="F141" s="136" t="str">
        <f>IF('Campos Ingesta'!G208 = "", "", 'Campos Ingesta'!G208)</f>
        <v/>
      </c>
      <c r="G141" s="154" t="s">
        <v>306</v>
      </c>
      <c r="H141" s="154" t="str">
        <f>IF('Campos Ingesta'!I208 = "", "", 'Campos Ingesta'!I208)</f>
        <v/>
      </c>
      <c r="I141" s="154" t="str">
        <f>IF('Campos Ingesta'!J208 = "", "", 'Campos Ingesta'!J208)</f>
        <v/>
      </c>
      <c r="J141" s="154" t="str">
        <f>IF('Campos Ingesta'!K208 = "", "", 'Campos Ingesta'!K208)</f>
        <v/>
      </c>
    </row>
    <row r="142" spans="2:10" ht="15" customHeight="1">
      <c r="B142" s="136" t="s">
        <v>46</v>
      </c>
      <c r="C142" s="136" t="s">
        <v>307</v>
      </c>
      <c r="D142" s="136" t="s">
        <v>970</v>
      </c>
      <c r="E142" s="153">
        <v>2</v>
      </c>
      <c r="F142" s="136" t="str">
        <f>IF('Campos Ingesta'!G209 = "", "", 'Campos Ingesta'!G209)</f>
        <v/>
      </c>
      <c r="G142" s="154" t="s">
        <v>308</v>
      </c>
      <c r="H142" s="154" t="str">
        <f>IF('Campos Ingesta'!I209 = "", "", 'Campos Ingesta'!I209)</f>
        <v/>
      </c>
      <c r="I142" s="154" t="str">
        <f>IF('Campos Ingesta'!J209 = "", "", 'Campos Ingesta'!J209)</f>
        <v/>
      </c>
      <c r="J142" s="154" t="str">
        <f>IF('Campos Ingesta'!K209 = "", "", 'Campos Ingesta'!K209)</f>
        <v/>
      </c>
    </row>
    <row r="143" spans="2:10" ht="15" customHeight="1">
      <c r="B143" s="136" t="s">
        <v>46</v>
      </c>
      <c r="C143" s="136" t="s">
        <v>309</v>
      </c>
      <c r="D143" s="136" t="s">
        <v>971</v>
      </c>
      <c r="E143" s="153">
        <v>0</v>
      </c>
      <c r="F143" s="136" t="str">
        <f>IF('Campos Ingesta'!G210 = "", "", 'Campos Ingesta'!G210)</f>
        <v/>
      </c>
      <c r="G143" s="154" t="s">
        <v>310</v>
      </c>
      <c r="H143" s="154" t="str">
        <f>IF('Campos Ingesta'!I210 = "", "", 'Campos Ingesta'!I210)</f>
        <v/>
      </c>
      <c r="I143" s="154" t="str">
        <f>IF('Campos Ingesta'!J210 = "", "", 'Campos Ingesta'!J210)</f>
        <v/>
      </c>
      <c r="J143" s="154" t="str">
        <f>IF('Campos Ingesta'!K210 = "", "", 'Campos Ingesta'!K210)</f>
        <v/>
      </c>
    </row>
    <row r="144" spans="2:10" ht="15" customHeight="1">
      <c r="B144" s="136" t="s">
        <v>46</v>
      </c>
      <c r="C144" s="136" t="s">
        <v>311</v>
      </c>
      <c r="D144" s="136" t="s">
        <v>972</v>
      </c>
      <c r="E144" s="153">
        <v>0</v>
      </c>
      <c r="F144" s="136" t="str">
        <f>IF('Campos Ingesta'!G211 = "", "", 'Campos Ingesta'!G211)</f>
        <v/>
      </c>
      <c r="G144" s="154" t="s">
        <v>312</v>
      </c>
      <c r="H144" s="154" t="str">
        <f>IF('Campos Ingesta'!I211 = "", "", 'Campos Ingesta'!I211)</f>
        <v/>
      </c>
      <c r="I144" s="154" t="str">
        <f>IF('Campos Ingesta'!J211 = "", "", 'Campos Ingesta'!J211)</f>
        <v/>
      </c>
      <c r="J144" s="154" t="str">
        <f>IF('Campos Ingesta'!K211 = "", "", 'Campos Ingesta'!K211)</f>
        <v/>
      </c>
    </row>
    <row r="145" spans="2:10" ht="15" customHeight="1">
      <c r="B145" s="136" t="s">
        <v>46</v>
      </c>
      <c r="C145" s="136" t="s">
        <v>313</v>
      </c>
      <c r="D145" s="136" t="s">
        <v>973</v>
      </c>
      <c r="E145" s="153">
        <v>0</v>
      </c>
      <c r="F145" s="136" t="str">
        <f>IF('Campos Ingesta'!G212 = "", "", 'Campos Ingesta'!G212)</f>
        <v/>
      </c>
      <c r="G145" s="154" t="s">
        <v>314</v>
      </c>
      <c r="H145" s="154" t="str">
        <f>IF('Campos Ingesta'!I212 = "", "", 'Campos Ingesta'!I212)</f>
        <v/>
      </c>
      <c r="I145" s="154" t="str">
        <f>IF('Campos Ingesta'!J212 = "", "", 'Campos Ingesta'!J212)</f>
        <v/>
      </c>
      <c r="J145" s="154" t="str">
        <f>IF('Campos Ingesta'!K212 = "", "", 'Campos Ingesta'!K212)</f>
        <v/>
      </c>
    </row>
    <row r="146" spans="2:10" ht="15" customHeight="1">
      <c r="B146" s="136" t="s">
        <v>46</v>
      </c>
      <c r="C146" s="136" t="s">
        <v>315</v>
      </c>
      <c r="D146" s="136" t="s">
        <v>974</v>
      </c>
      <c r="E146" s="153">
        <v>0</v>
      </c>
      <c r="F146" s="136" t="str">
        <f>IF('Campos Ingesta'!G213 = "", "", 'Campos Ingesta'!G213)</f>
        <v/>
      </c>
      <c r="G146" s="154" t="s">
        <v>316</v>
      </c>
      <c r="H146" s="154" t="str">
        <f>IF('Campos Ingesta'!I213 = "", "", 'Campos Ingesta'!I213)</f>
        <v/>
      </c>
      <c r="I146" s="154" t="str">
        <f>IF('Campos Ingesta'!J213 = "", "", 'Campos Ingesta'!J213)</f>
        <v/>
      </c>
      <c r="J146" s="154" t="str">
        <f>IF('Campos Ingesta'!K213 = "", "", 'Campos Ingesta'!K213)</f>
        <v/>
      </c>
    </row>
    <row r="147" spans="2:10" ht="15" customHeight="1">
      <c r="B147" s="136" t="s">
        <v>46</v>
      </c>
      <c r="C147" s="136" t="s">
        <v>317</v>
      </c>
      <c r="D147" s="136" t="s">
        <v>975</v>
      </c>
      <c r="E147" s="153">
        <v>0</v>
      </c>
      <c r="F147" s="136" t="str">
        <f>IF('Campos Ingesta'!G214 = "", "", 'Campos Ingesta'!G214)</f>
        <v/>
      </c>
      <c r="G147" s="154" t="s">
        <v>318</v>
      </c>
      <c r="H147" s="154" t="str">
        <f>IF('Campos Ingesta'!I214 = "", "", 'Campos Ingesta'!I214)</f>
        <v/>
      </c>
      <c r="I147" s="154" t="str">
        <f>IF('Campos Ingesta'!J214 = "", "", 'Campos Ingesta'!J214)</f>
        <v/>
      </c>
      <c r="J147" s="154" t="str">
        <f>IF('Campos Ingesta'!K214 = "", "", 'Campos Ingesta'!K214)</f>
        <v/>
      </c>
    </row>
    <row r="148" spans="2:10" ht="15" customHeight="1">
      <c r="B148" s="136" t="s">
        <v>46</v>
      </c>
      <c r="C148" s="136" t="s">
        <v>319</v>
      </c>
      <c r="D148" s="136" t="s">
        <v>976</v>
      </c>
      <c r="E148" s="153">
        <v>0</v>
      </c>
      <c r="F148" s="136" t="str">
        <f>IF('Campos Ingesta'!G215 = "", "", 'Campos Ingesta'!G215)</f>
        <v/>
      </c>
      <c r="G148" s="154" t="s">
        <v>320</v>
      </c>
      <c r="H148" s="154" t="str">
        <f>IF('Campos Ingesta'!I215 = "", "", 'Campos Ingesta'!I215)</f>
        <v/>
      </c>
      <c r="I148" s="154" t="str">
        <f>IF('Campos Ingesta'!J215 = "", "", 'Campos Ingesta'!J215)</f>
        <v/>
      </c>
      <c r="J148" s="154" t="str">
        <f>IF('Campos Ingesta'!K215 = "", "", 'Campos Ingesta'!K215)</f>
        <v/>
      </c>
    </row>
    <row r="149" spans="2:10" ht="15" customHeight="1">
      <c r="B149" s="136" t="s">
        <v>46</v>
      </c>
      <c r="C149" s="136" t="s">
        <v>321</v>
      </c>
      <c r="D149" s="136" t="s">
        <v>977</v>
      </c>
      <c r="E149" s="153">
        <v>0</v>
      </c>
      <c r="F149" s="136" t="str">
        <f>IF('Campos Ingesta'!G216 = "", "", 'Campos Ingesta'!G216)</f>
        <v/>
      </c>
      <c r="G149" s="154" t="s">
        <v>322</v>
      </c>
      <c r="H149" s="154" t="str">
        <f>IF('Campos Ingesta'!I216 = "", "", 'Campos Ingesta'!I216)</f>
        <v/>
      </c>
      <c r="I149" s="154" t="str">
        <f>IF('Campos Ingesta'!J216 = "", "", 'Campos Ingesta'!J216)</f>
        <v/>
      </c>
      <c r="J149" s="154" t="str">
        <f>IF('Campos Ingesta'!K216 = "", "", 'Campos Ingesta'!K216)</f>
        <v/>
      </c>
    </row>
    <row r="150" spans="2:10" ht="15" customHeight="1">
      <c r="B150" s="136" t="s">
        <v>46</v>
      </c>
      <c r="C150" s="136" t="s">
        <v>323</v>
      </c>
      <c r="D150" s="136" t="s">
        <v>978</v>
      </c>
      <c r="E150" s="153" t="s">
        <v>41</v>
      </c>
      <c r="F150" s="136" t="str">
        <f>IF('Campos Ingesta'!G217 = "", "", 'Campos Ingesta'!G217)</f>
        <v/>
      </c>
      <c r="G150" s="154" t="s">
        <v>324</v>
      </c>
      <c r="H150" s="154" t="str">
        <f>IF('Campos Ingesta'!I217 = "", "", 'Campos Ingesta'!I217)</f>
        <v/>
      </c>
      <c r="I150" s="154" t="str">
        <f>IF('Campos Ingesta'!J217 = "", "", 'Campos Ingesta'!J217)</f>
        <v/>
      </c>
      <c r="J150" s="154" t="str">
        <f>IF('Campos Ingesta'!K217 = "", "", 'Campos Ingesta'!K217)</f>
        <v/>
      </c>
    </row>
    <row r="151" spans="2:10" ht="15" customHeight="1">
      <c r="B151" s="136" t="s">
        <v>46</v>
      </c>
      <c r="C151" s="136" t="s">
        <v>325</v>
      </c>
      <c r="D151" s="136" t="s">
        <v>979</v>
      </c>
      <c r="E151" s="153" t="s">
        <v>41</v>
      </c>
      <c r="F151" s="136" t="str">
        <f>IF('Campos Ingesta'!G218 = "", "", 'Campos Ingesta'!G218)</f>
        <v/>
      </c>
      <c r="G151" s="154" t="s">
        <v>326</v>
      </c>
      <c r="H151" s="154" t="str">
        <f>IF('Campos Ingesta'!I218 = "", "", 'Campos Ingesta'!I218)</f>
        <v/>
      </c>
      <c r="I151" s="154" t="str">
        <f>IF('Campos Ingesta'!J218 = "", "", 'Campos Ingesta'!J218)</f>
        <v/>
      </c>
      <c r="J151" s="154" t="str">
        <f>IF('Campos Ingesta'!K218 = "", "", 'Campos Ingesta'!K218)</f>
        <v/>
      </c>
    </row>
    <row r="152" spans="2:10" ht="15" customHeight="1">
      <c r="B152" s="136" t="s">
        <v>46</v>
      </c>
      <c r="C152" s="136" t="s">
        <v>327</v>
      </c>
      <c r="D152" s="136" t="s">
        <v>980</v>
      </c>
      <c r="E152" s="153">
        <v>2</v>
      </c>
      <c r="F152" s="136" t="str">
        <f>IF('Campos Ingesta'!G219 = "", "", 'Campos Ingesta'!G219)</f>
        <v/>
      </c>
      <c r="G152" s="154" t="s">
        <v>328</v>
      </c>
      <c r="H152" s="154" t="str">
        <f>IF('Campos Ingesta'!I219 = "", "", 'Campos Ingesta'!I219)</f>
        <v/>
      </c>
      <c r="I152" s="154" t="str">
        <f>IF('Campos Ingesta'!J219 = "", "", 'Campos Ingesta'!J219)</f>
        <v/>
      </c>
      <c r="J152" s="154" t="str">
        <f>IF('Campos Ingesta'!K219 = "", "", 'Campos Ingesta'!K219)</f>
        <v/>
      </c>
    </row>
    <row r="153" spans="2:10" ht="15" customHeight="1">
      <c r="B153" s="136" t="s">
        <v>46</v>
      </c>
      <c r="C153" s="136" t="s">
        <v>329</v>
      </c>
      <c r="D153" s="136" t="s">
        <v>981</v>
      </c>
      <c r="E153" s="153">
        <v>2</v>
      </c>
      <c r="F153" s="136" t="str">
        <f>IF('Campos Ingesta'!G220 = "", "", 'Campos Ingesta'!G220)</f>
        <v/>
      </c>
      <c r="G153" s="154" t="s">
        <v>330</v>
      </c>
      <c r="H153" s="154" t="str">
        <f>IF('Campos Ingesta'!I220 = "", "", 'Campos Ingesta'!I220)</f>
        <v/>
      </c>
      <c r="I153" s="154" t="str">
        <f>IF('Campos Ingesta'!J220 = "", "", 'Campos Ingesta'!J220)</f>
        <v/>
      </c>
      <c r="J153" s="154" t="str">
        <f>IF('Campos Ingesta'!K220 = "", "", 'Campos Ingesta'!K220)</f>
        <v/>
      </c>
    </row>
    <row r="154" spans="2:10" ht="15" customHeight="1">
      <c r="B154" s="136" t="s">
        <v>46</v>
      </c>
      <c r="C154" s="136" t="s">
        <v>331</v>
      </c>
      <c r="D154" s="136" t="s">
        <v>982</v>
      </c>
      <c r="E154" s="153" t="s">
        <v>41</v>
      </c>
      <c r="F154" s="136" t="str">
        <f>IF('Campos Ingesta'!G221 = "", "", 'Campos Ingesta'!G221)</f>
        <v/>
      </c>
      <c r="G154" s="154" t="s">
        <v>333</v>
      </c>
      <c r="H154" s="154" t="str">
        <f>IF('Campos Ingesta'!I221 = "", "", 'Campos Ingesta'!I221)</f>
        <v/>
      </c>
      <c r="I154" s="154" t="str">
        <f>IF('Campos Ingesta'!J221 = "", "", 'Campos Ingesta'!J221)</f>
        <v/>
      </c>
      <c r="J154" s="154" t="str">
        <f>IF('Campos Ingesta'!K221 = "", "", 'Campos Ingesta'!K221)</f>
        <v/>
      </c>
    </row>
    <row r="155" spans="2:10" ht="15" customHeight="1">
      <c r="B155" s="136" t="s">
        <v>46</v>
      </c>
      <c r="C155" s="136" t="s">
        <v>334</v>
      </c>
      <c r="D155" s="136" t="s">
        <v>983</v>
      </c>
      <c r="E155" s="153">
        <v>2</v>
      </c>
      <c r="F155" s="136" t="str">
        <f>IF('Campos Ingesta'!G222 = "", "", 'Campos Ingesta'!G222)</f>
        <v/>
      </c>
      <c r="G155" s="154" t="s">
        <v>335</v>
      </c>
      <c r="H155" s="154" t="str">
        <f>IF('Campos Ingesta'!I222 = "", "", 'Campos Ingesta'!I222)</f>
        <v/>
      </c>
      <c r="I155" s="154" t="str">
        <f>IF('Campos Ingesta'!J222 = "", "", 'Campos Ingesta'!J222)</f>
        <v/>
      </c>
      <c r="J155" s="154" t="str">
        <f>IF('Campos Ingesta'!K222 = "", "", 'Campos Ingesta'!K222)</f>
        <v/>
      </c>
    </row>
    <row r="156" spans="2:10" ht="15" customHeight="1">
      <c r="B156" s="136" t="s">
        <v>46</v>
      </c>
      <c r="C156" s="136" t="s">
        <v>336</v>
      </c>
      <c r="D156" s="136" t="s">
        <v>984</v>
      </c>
      <c r="E156" s="153">
        <v>2</v>
      </c>
      <c r="F156" s="136" t="str">
        <f>IF('Campos Ingesta'!G223 = "", "", 'Campos Ingesta'!G223)</f>
        <v/>
      </c>
      <c r="G156" s="154" t="s">
        <v>337</v>
      </c>
      <c r="H156" s="154" t="str">
        <f>IF('Campos Ingesta'!I223 = "", "", 'Campos Ingesta'!I223)</f>
        <v/>
      </c>
      <c r="I156" s="154" t="str">
        <f>IF('Campos Ingesta'!J223 = "", "", 'Campos Ingesta'!J223)</f>
        <v/>
      </c>
      <c r="J156" s="154" t="str">
        <f>IF('Campos Ingesta'!K223 = "", "", 'Campos Ingesta'!K223)</f>
        <v/>
      </c>
    </row>
    <row r="157" spans="2:10" ht="15" customHeight="1">
      <c r="B157" s="136" t="s">
        <v>46</v>
      </c>
      <c r="C157" s="136" t="s">
        <v>338</v>
      </c>
      <c r="D157" s="136" t="s">
        <v>985</v>
      </c>
      <c r="E157" s="153">
        <v>2</v>
      </c>
      <c r="F157" s="136" t="str">
        <f>IF('Campos Ingesta'!G224 = "", "", 'Campos Ingesta'!G224)</f>
        <v/>
      </c>
      <c r="G157" s="154" t="s">
        <v>339</v>
      </c>
      <c r="H157" s="154" t="str">
        <f>IF('Campos Ingesta'!I224 = "", "", 'Campos Ingesta'!I224)</f>
        <v/>
      </c>
      <c r="I157" s="154" t="str">
        <f>IF('Campos Ingesta'!J224 = "", "", 'Campos Ingesta'!J224)</f>
        <v/>
      </c>
      <c r="J157" s="154" t="str">
        <f>IF('Campos Ingesta'!K224 = "", "", 'Campos Ingesta'!K224)</f>
        <v/>
      </c>
    </row>
    <row r="158" spans="2:10" ht="15" customHeight="1">
      <c r="B158" s="136" t="s">
        <v>46</v>
      </c>
      <c r="C158" s="136" t="s">
        <v>340</v>
      </c>
      <c r="D158" s="136" t="s">
        <v>986</v>
      </c>
      <c r="E158" s="153" t="s">
        <v>41</v>
      </c>
      <c r="F158" s="136" t="str">
        <f>IF('Campos Ingesta'!G225 = "", "", 'Campos Ingesta'!G225)</f>
        <v/>
      </c>
      <c r="G158" s="154" t="s">
        <v>342</v>
      </c>
      <c r="H158" s="154" t="str">
        <f>IF('Campos Ingesta'!I225 = "", "", 'Campos Ingesta'!I225)</f>
        <v/>
      </c>
      <c r="I158" s="154" t="str">
        <f>IF('Campos Ingesta'!J225 = "", "", 'Campos Ingesta'!J225)</f>
        <v/>
      </c>
      <c r="J158" s="154" t="str">
        <f>IF('Campos Ingesta'!K225 = "", "", 'Campos Ingesta'!K225)</f>
        <v/>
      </c>
    </row>
    <row r="159" spans="2:10" ht="15" customHeight="1">
      <c r="B159" s="136" t="s">
        <v>46</v>
      </c>
      <c r="C159" s="136" t="s">
        <v>343</v>
      </c>
      <c r="D159" s="136" t="s">
        <v>987</v>
      </c>
      <c r="E159" s="153">
        <v>2</v>
      </c>
      <c r="F159" s="136" t="str">
        <f>IF('Campos Ingesta'!G226 = "", "", 'Campos Ingesta'!G226)</f>
        <v/>
      </c>
      <c r="G159" s="154" t="s">
        <v>344</v>
      </c>
      <c r="H159" s="154" t="str">
        <f>IF('Campos Ingesta'!I226 = "", "", 'Campos Ingesta'!I226)</f>
        <v/>
      </c>
      <c r="I159" s="154" t="str">
        <f>IF('Campos Ingesta'!J226 = "", "", 'Campos Ingesta'!J226)</f>
        <v/>
      </c>
      <c r="J159" s="154" t="str">
        <f>IF('Campos Ingesta'!K226 = "", "", 'Campos Ingesta'!K226)</f>
        <v/>
      </c>
    </row>
    <row r="160" spans="2:10" ht="15" customHeight="1">
      <c r="B160" s="136" t="s">
        <v>46</v>
      </c>
      <c r="C160" s="136" t="s">
        <v>345</v>
      </c>
      <c r="D160" s="136" t="s">
        <v>988</v>
      </c>
      <c r="E160" s="153">
        <v>2</v>
      </c>
      <c r="F160" s="136" t="str">
        <f>IF('Campos Ingesta'!G227 = "", "", 'Campos Ingesta'!G227)</f>
        <v/>
      </c>
      <c r="G160" s="154" t="s">
        <v>346</v>
      </c>
      <c r="H160" s="154" t="str">
        <f>IF('Campos Ingesta'!I227 = "", "", 'Campos Ingesta'!I227)</f>
        <v/>
      </c>
      <c r="I160" s="154" t="str">
        <f>IF('Campos Ingesta'!J227 = "", "", 'Campos Ingesta'!J227)</f>
        <v/>
      </c>
      <c r="J160" s="154" t="str">
        <f>IF('Campos Ingesta'!K227 = "", "", 'Campos Ingesta'!K227)</f>
        <v/>
      </c>
    </row>
    <row r="161" spans="2:10" ht="15" customHeight="1">
      <c r="B161" s="136" t="s">
        <v>46</v>
      </c>
      <c r="C161" s="136" t="s">
        <v>347</v>
      </c>
      <c r="D161" s="136" t="s">
        <v>989</v>
      </c>
      <c r="E161" s="153" t="s">
        <v>41</v>
      </c>
      <c r="F161" s="136" t="str">
        <f>IF('Campos Ingesta'!G228 = "", "", 'Campos Ingesta'!G228)</f>
        <v/>
      </c>
      <c r="G161" s="154" t="s">
        <v>348</v>
      </c>
      <c r="H161" s="154" t="str">
        <f>IF('Campos Ingesta'!I228 = "", "", 'Campos Ingesta'!I228)</f>
        <v/>
      </c>
      <c r="I161" s="154" t="str">
        <f>IF('Campos Ingesta'!J228 = "", "", 'Campos Ingesta'!J228)</f>
        <v/>
      </c>
      <c r="J161" s="154" t="str">
        <f>IF('Campos Ingesta'!K228 = "", "", 'Campos Ingesta'!K228)</f>
        <v/>
      </c>
    </row>
    <row r="162" spans="2:10" ht="15" customHeight="1">
      <c r="B162" s="136" t="s">
        <v>46</v>
      </c>
      <c r="C162" s="136" t="s">
        <v>349</v>
      </c>
      <c r="D162" s="136" t="s">
        <v>990</v>
      </c>
      <c r="E162" s="153" t="s">
        <v>41</v>
      </c>
      <c r="F162" s="136" t="str">
        <f>IF('Campos Ingesta'!G229 = "", "", 'Campos Ingesta'!G229)</f>
        <v/>
      </c>
      <c r="G162" s="154" t="s">
        <v>350</v>
      </c>
      <c r="H162" s="154" t="str">
        <f>IF('Campos Ingesta'!I229 = "", "", 'Campos Ingesta'!I229)</f>
        <v/>
      </c>
      <c r="I162" s="154" t="str">
        <f>IF('Campos Ingesta'!J229 = "", "", 'Campos Ingesta'!J229)</f>
        <v/>
      </c>
      <c r="J162" s="154" t="str">
        <f>IF('Campos Ingesta'!K229 = "", "", 'Campos Ingesta'!K229)</f>
        <v/>
      </c>
    </row>
    <row r="163" spans="2:10" ht="15" customHeight="1">
      <c r="B163" s="136" t="s">
        <v>46</v>
      </c>
      <c r="C163" s="136" t="s">
        <v>351</v>
      </c>
      <c r="D163" s="136" t="s">
        <v>991</v>
      </c>
      <c r="E163" s="153" t="s">
        <v>41</v>
      </c>
      <c r="F163" s="136" t="str">
        <f>IF('Campos Ingesta'!G230 = "", "", 'Campos Ingesta'!G230)</f>
        <v/>
      </c>
      <c r="G163" s="154" t="s">
        <v>352</v>
      </c>
      <c r="H163" s="154" t="str">
        <f>IF('Campos Ingesta'!I230 = "", "", 'Campos Ingesta'!I230)</f>
        <v/>
      </c>
      <c r="I163" s="154" t="str">
        <f>IF('Campos Ingesta'!J230 = "", "", 'Campos Ingesta'!J230)</f>
        <v/>
      </c>
      <c r="J163" s="154" t="str">
        <f>IF('Campos Ingesta'!K230 = "", "", 'Campos Ingesta'!K230)</f>
        <v/>
      </c>
    </row>
    <row r="164" spans="2:10" ht="15" customHeight="1">
      <c r="B164" s="136" t="s">
        <v>46</v>
      </c>
      <c r="C164" s="136" t="s">
        <v>353</v>
      </c>
      <c r="D164" s="136" t="s">
        <v>992</v>
      </c>
      <c r="E164" s="153" t="s">
        <v>41</v>
      </c>
      <c r="F164" s="136" t="str">
        <f>IF('Campos Ingesta'!G231 = "", "", 'Campos Ingesta'!G231)</f>
        <v/>
      </c>
      <c r="G164" s="154" t="s">
        <v>354</v>
      </c>
      <c r="H164" s="154" t="str">
        <f>IF('Campos Ingesta'!I231 = "", "", 'Campos Ingesta'!I231)</f>
        <v/>
      </c>
      <c r="I164" s="154" t="str">
        <f>IF('Campos Ingesta'!J231 = "", "", 'Campos Ingesta'!J231)</f>
        <v/>
      </c>
      <c r="J164" s="154" t="str">
        <f>IF('Campos Ingesta'!K231 = "", "", 'Campos Ingesta'!K231)</f>
        <v/>
      </c>
    </row>
    <row r="165" spans="2:10" ht="15" customHeight="1">
      <c r="B165" s="136" t="s">
        <v>46</v>
      </c>
      <c r="C165" s="136" t="s">
        <v>355</v>
      </c>
      <c r="D165" s="136" t="s">
        <v>993</v>
      </c>
      <c r="E165" s="153" t="s">
        <v>41</v>
      </c>
      <c r="F165" s="136" t="str">
        <f>IF('Campos Ingesta'!G232 = "", "", 'Campos Ingesta'!G232)</f>
        <v/>
      </c>
      <c r="G165" s="154" t="s">
        <v>356</v>
      </c>
      <c r="H165" s="154" t="str">
        <f>IF('Campos Ingesta'!I232 = "", "", 'Campos Ingesta'!I232)</f>
        <v/>
      </c>
      <c r="I165" s="154" t="str">
        <f>IF('Campos Ingesta'!J232 = "", "", 'Campos Ingesta'!J232)</f>
        <v/>
      </c>
      <c r="J165" s="154" t="str">
        <f>IF('Campos Ingesta'!K232 = "", "", 'Campos Ingesta'!K232)</f>
        <v/>
      </c>
    </row>
    <row r="166" spans="2:10" ht="15" customHeight="1">
      <c r="B166" s="136" t="s">
        <v>46</v>
      </c>
      <c r="C166" s="136" t="s">
        <v>357</v>
      </c>
      <c r="D166" s="136" t="s">
        <v>994</v>
      </c>
      <c r="E166" s="153" t="s">
        <v>41</v>
      </c>
      <c r="F166" s="136" t="str">
        <f>IF('Campos Ingesta'!G233 = "", "", 'Campos Ingesta'!G233)</f>
        <v/>
      </c>
      <c r="G166" s="154" t="s">
        <v>358</v>
      </c>
      <c r="H166" s="154" t="str">
        <f>IF('Campos Ingesta'!I233 = "", "", 'Campos Ingesta'!I233)</f>
        <v/>
      </c>
      <c r="I166" s="154" t="str">
        <f>IF('Campos Ingesta'!J233 = "", "", 'Campos Ingesta'!J233)</f>
        <v/>
      </c>
      <c r="J166" s="154" t="str">
        <f>IF('Campos Ingesta'!K233 = "", "", 'Campos Ingesta'!K233)</f>
        <v/>
      </c>
    </row>
    <row r="167" spans="2:10" ht="15" customHeight="1">
      <c r="B167" s="136" t="s">
        <v>46</v>
      </c>
      <c r="C167" s="136" t="s">
        <v>359</v>
      </c>
      <c r="D167" s="136" t="s">
        <v>995</v>
      </c>
      <c r="E167" s="153" t="s">
        <v>41</v>
      </c>
      <c r="F167" s="136" t="str">
        <f>IF('Campos Ingesta'!G234 = "", "", 'Campos Ingesta'!G234)</f>
        <v/>
      </c>
      <c r="G167" s="154" t="s">
        <v>360</v>
      </c>
      <c r="H167" s="154" t="str">
        <f>IF('Campos Ingesta'!I234 = "", "", 'Campos Ingesta'!I234)</f>
        <v/>
      </c>
      <c r="I167" s="154" t="str">
        <f>IF('Campos Ingesta'!J234 = "", "", 'Campos Ingesta'!J234)</f>
        <v/>
      </c>
      <c r="J167" s="154" t="str">
        <f>IF('Campos Ingesta'!K234 = "", "", 'Campos Ingesta'!K234)</f>
        <v/>
      </c>
    </row>
    <row r="168" spans="2:10" ht="15" customHeight="1">
      <c r="B168" s="136" t="s">
        <v>46</v>
      </c>
      <c r="C168" s="136" t="s">
        <v>361</v>
      </c>
      <c r="D168" s="136" t="s">
        <v>996</v>
      </c>
      <c r="E168" s="153" t="s">
        <v>41</v>
      </c>
      <c r="F168" s="136" t="str">
        <f>IF('Campos Ingesta'!G235 = "", "", 'Campos Ingesta'!G235)</f>
        <v/>
      </c>
      <c r="G168" s="154" t="s">
        <v>362</v>
      </c>
      <c r="H168" s="154" t="str">
        <f>IF('Campos Ingesta'!I235 = "", "", 'Campos Ingesta'!I235)</f>
        <v/>
      </c>
      <c r="I168" s="154" t="str">
        <f>IF('Campos Ingesta'!J235 = "", "", 'Campos Ingesta'!J235)</f>
        <v/>
      </c>
      <c r="J168" s="154" t="str">
        <f>IF('Campos Ingesta'!K235 = "", "", 'Campos Ingesta'!K235)</f>
        <v/>
      </c>
    </row>
    <row r="169" spans="2:10" ht="15" customHeight="1">
      <c r="B169" s="136" t="s">
        <v>46</v>
      </c>
      <c r="C169" s="136" t="s">
        <v>363</v>
      </c>
      <c r="D169" s="136" t="s">
        <v>997</v>
      </c>
      <c r="E169" s="153" t="s">
        <v>41</v>
      </c>
      <c r="F169" s="136" t="str">
        <f>IF('Campos Ingesta'!G236 = "", "", 'Campos Ingesta'!G236)</f>
        <v/>
      </c>
      <c r="G169" s="154" t="s">
        <v>364</v>
      </c>
      <c r="H169" s="154" t="str">
        <f>IF('Campos Ingesta'!I236 = "", "", 'Campos Ingesta'!I236)</f>
        <v/>
      </c>
      <c r="I169" s="154" t="str">
        <f>IF('Campos Ingesta'!J236 = "", "", 'Campos Ingesta'!J236)</f>
        <v/>
      </c>
      <c r="J169" s="154" t="str">
        <f>IF('Campos Ingesta'!K236 = "", "", 'Campos Ingesta'!K236)</f>
        <v/>
      </c>
    </row>
    <row r="170" spans="2:10" ht="15" customHeight="1">
      <c r="B170" s="136" t="s">
        <v>46</v>
      </c>
      <c r="C170" s="136" t="s">
        <v>365</v>
      </c>
      <c r="D170" s="136" t="s">
        <v>998</v>
      </c>
      <c r="E170" s="153" t="s">
        <v>41</v>
      </c>
      <c r="F170" s="136" t="str">
        <f>IF('Campos Ingesta'!G237 = "", "", 'Campos Ingesta'!G237)</f>
        <v/>
      </c>
      <c r="G170" s="154" t="s">
        <v>366</v>
      </c>
      <c r="H170" s="154" t="str">
        <f>IF('Campos Ingesta'!I237 = "", "", 'Campos Ingesta'!I237)</f>
        <v/>
      </c>
      <c r="I170" s="154" t="str">
        <f>IF('Campos Ingesta'!J237 = "", "", 'Campos Ingesta'!J237)</f>
        <v/>
      </c>
      <c r="J170" s="154" t="str">
        <f>IF('Campos Ingesta'!K237 = "", "", 'Campos Ingesta'!K237)</f>
        <v/>
      </c>
    </row>
    <row r="171" spans="2:10" ht="15" customHeight="1">
      <c r="B171" s="136" t="s">
        <v>46</v>
      </c>
      <c r="C171" s="136" t="s">
        <v>367</v>
      </c>
      <c r="D171" s="136" t="s">
        <v>999</v>
      </c>
      <c r="E171" s="153" t="s">
        <v>41</v>
      </c>
      <c r="F171" s="136" t="str">
        <f>IF('Campos Ingesta'!G238 = "", "", 'Campos Ingesta'!G238)</f>
        <v/>
      </c>
      <c r="G171" s="154" t="s">
        <v>368</v>
      </c>
      <c r="H171" s="154" t="str">
        <f>IF('Campos Ingesta'!I238 = "", "", 'Campos Ingesta'!I238)</f>
        <v/>
      </c>
      <c r="I171" s="154" t="str">
        <f>IF('Campos Ingesta'!J238 = "", "", 'Campos Ingesta'!J238)</f>
        <v/>
      </c>
      <c r="J171" s="154" t="str">
        <f>IF('Campos Ingesta'!K238 = "", "", 'Campos Ingesta'!K238)</f>
        <v/>
      </c>
    </row>
    <row r="172" spans="2:10" ht="15" customHeight="1">
      <c r="B172" s="136" t="s">
        <v>46</v>
      </c>
      <c r="C172" s="136" t="s">
        <v>369</v>
      </c>
      <c r="D172" s="136" t="s">
        <v>1000</v>
      </c>
      <c r="E172" s="153" t="s">
        <v>41</v>
      </c>
      <c r="F172" s="136" t="str">
        <f>IF('Campos Ingesta'!G239 = "", "", 'Campos Ingesta'!G239)</f>
        <v/>
      </c>
      <c r="G172" s="154" t="s">
        <v>370</v>
      </c>
      <c r="H172" s="154" t="str">
        <f>IF('Campos Ingesta'!I239 = "", "", 'Campos Ingesta'!I239)</f>
        <v/>
      </c>
      <c r="I172" s="154" t="str">
        <f>IF('Campos Ingesta'!J239 = "", "", 'Campos Ingesta'!J239)</f>
        <v/>
      </c>
      <c r="J172" s="154" t="str">
        <f>IF('Campos Ingesta'!K239 = "", "", 'Campos Ingesta'!K239)</f>
        <v/>
      </c>
    </row>
    <row r="173" spans="2:10" ht="15" customHeight="1">
      <c r="B173" s="136" t="s">
        <v>46</v>
      </c>
      <c r="C173" s="136" t="s">
        <v>371</v>
      </c>
      <c r="D173" s="136" t="s">
        <v>1001</v>
      </c>
      <c r="E173" s="153" t="s">
        <v>41</v>
      </c>
      <c r="F173" s="136" t="str">
        <f>IF('Campos Ingesta'!G240 = "", "", 'Campos Ingesta'!G240)</f>
        <v/>
      </c>
      <c r="G173" s="154" t="s">
        <v>373</v>
      </c>
      <c r="H173" s="154" t="str">
        <f>IF('Campos Ingesta'!I240 = "", "", 'Campos Ingesta'!I240)</f>
        <v/>
      </c>
      <c r="I173" s="154" t="str">
        <f>IF('Campos Ingesta'!J240 = "", "", 'Campos Ingesta'!J240)</f>
        <v/>
      </c>
      <c r="J173" s="154" t="str">
        <f>IF('Campos Ingesta'!K240 = "", "", 'Campos Ingesta'!K240)</f>
        <v/>
      </c>
    </row>
    <row r="174" spans="2:10" ht="15" customHeight="1">
      <c r="B174" s="136" t="s">
        <v>46</v>
      </c>
      <c r="C174" s="136" t="s">
        <v>77</v>
      </c>
      <c r="D174" s="136" t="s">
        <v>845</v>
      </c>
      <c r="E174" s="153" t="s">
        <v>41</v>
      </c>
      <c r="F174" s="136" t="str">
        <f>IF('Campos Ingesta'!G241 = "", "", 'Campos Ingesta'!G241)</f>
        <v/>
      </c>
      <c r="G174" s="154" t="s">
        <v>374</v>
      </c>
      <c r="H174" s="154" t="str">
        <f>IF('Campos Ingesta'!I241 = "", "", 'Campos Ingesta'!I241)</f>
        <v/>
      </c>
      <c r="I174" s="154" t="str">
        <f>IF('Campos Ingesta'!J241 = "", "", 'Campos Ingesta'!J241)</f>
        <v/>
      </c>
      <c r="J174" s="154" t="str">
        <f>IF('Campos Ingesta'!K241 = "", "", 'Campos Ingesta'!K241)</f>
        <v/>
      </c>
    </row>
    <row r="175" spans="2:10" ht="15" customHeight="1">
      <c r="B175" s="136" t="s">
        <v>46</v>
      </c>
      <c r="C175" s="136" t="s">
        <v>75</v>
      </c>
      <c r="D175" s="136" t="s">
        <v>844</v>
      </c>
      <c r="E175" s="153" t="s">
        <v>41</v>
      </c>
      <c r="F175" s="136" t="str">
        <f>IF('Campos Ingesta'!G242 = "", "", 'Campos Ingesta'!G242)</f>
        <v/>
      </c>
      <c r="G175" s="154" t="s">
        <v>375</v>
      </c>
      <c r="H175" s="154" t="str">
        <f>IF('Campos Ingesta'!I242 = "", "", 'Campos Ingesta'!I242)</f>
        <v/>
      </c>
      <c r="I175" s="154" t="str">
        <f>IF('Campos Ingesta'!J242 = "", "", 'Campos Ingesta'!J242)</f>
        <v/>
      </c>
      <c r="J175" s="154" t="str">
        <f>IF('Campos Ingesta'!K242 = "", "", 'Campos Ingesta'!K242)</f>
        <v/>
      </c>
    </row>
    <row r="176" spans="2:10" ht="15" customHeight="1">
      <c r="B176" s="136" t="s">
        <v>46</v>
      </c>
      <c r="C176" s="136" t="s">
        <v>148</v>
      </c>
      <c r="D176" s="136" t="s">
        <v>903</v>
      </c>
      <c r="E176" s="153" t="s">
        <v>41</v>
      </c>
      <c r="F176" s="136" t="str">
        <f>IF('Campos Ingesta'!G243 = "", "", 'Campos Ingesta'!G243)</f>
        <v/>
      </c>
      <c r="G176" s="154" t="s">
        <v>376</v>
      </c>
      <c r="H176" s="154" t="str">
        <f>IF('Campos Ingesta'!I243 = "", "", 'Campos Ingesta'!I243)</f>
        <v/>
      </c>
      <c r="I176" s="154" t="str">
        <f>IF('Campos Ingesta'!J243 = "", "", 'Campos Ingesta'!J243)</f>
        <v/>
      </c>
      <c r="J176" s="154" t="str">
        <f>IF('Campos Ingesta'!K243 = "", "", 'Campos Ingesta'!K243)</f>
        <v/>
      </c>
    </row>
    <row r="177" spans="2:10" ht="15" customHeight="1">
      <c r="B177" s="136" t="s">
        <v>46</v>
      </c>
      <c r="C177" s="136" t="s">
        <v>377</v>
      </c>
      <c r="D177" s="136" t="s">
        <v>1002</v>
      </c>
      <c r="E177" s="153" t="s">
        <v>41</v>
      </c>
      <c r="F177" s="136" t="str">
        <f>IF('Campos Ingesta'!G244 = "", "", 'Campos Ingesta'!G244)</f>
        <v/>
      </c>
      <c r="G177" s="154" t="s">
        <v>378</v>
      </c>
      <c r="H177" s="154" t="str">
        <f>IF('Campos Ingesta'!I244 = "", "", 'Campos Ingesta'!I244)</f>
        <v/>
      </c>
      <c r="I177" s="154" t="str">
        <f>IF('Campos Ingesta'!J244 = "", "", 'Campos Ingesta'!J244)</f>
        <v/>
      </c>
      <c r="J177" s="154" t="str">
        <f>IF('Campos Ingesta'!K244 = "", "", 'Campos Ingesta'!K244)</f>
        <v/>
      </c>
    </row>
    <row r="178" spans="2:10" ht="15" customHeight="1">
      <c r="B178" s="136" t="s">
        <v>46</v>
      </c>
      <c r="C178" s="136" t="s">
        <v>379</v>
      </c>
      <c r="D178" s="136" t="s">
        <v>1003</v>
      </c>
      <c r="E178" s="153" t="s">
        <v>41</v>
      </c>
      <c r="F178" s="136" t="str">
        <f>IF('Campos Ingesta'!G245 = "", "", 'Campos Ingesta'!G245)</f>
        <v/>
      </c>
      <c r="G178" s="154" t="s">
        <v>380</v>
      </c>
      <c r="H178" s="154" t="str">
        <f>IF('Campos Ingesta'!I245 = "", "", 'Campos Ingesta'!I245)</f>
        <v/>
      </c>
      <c r="I178" s="154" t="str">
        <f>IF('Campos Ingesta'!J245 = "", "", 'Campos Ingesta'!J245)</f>
        <v/>
      </c>
      <c r="J178" s="154" t="str">
        <f>IF('Campos Ingesta'!K245 = "", "", 'Campos Ingesta'!K245)</f>
        <v/>
      </c>
    </row>
    <row r="179" spans="2:10" ht="15" customHeight="1">
      <c r="B179" s="136" t="s">
        <v>46</v>
      </c>
      <c r="C179" s="136" t="s">
        <v>381</v>
      </c>
      <c r="D179" s="136" t="s">
        <v>1004</v>
      </c>
      <c r="E179" s="153" t="s">
        <v>41</v>
      </c>
      <c r="F179" s="136" t="str">
        <f>IF('Campos Ingesta'!G246 = "", "", 'Campos Ingesta'!G246)</f>
        <v/>
      </c>
      <c r="G179" s="154" t="s">
        <v>382</v>
      </c>
      <c r="H179" s="154" t="str">
        <f>IF('Campos Ingesta'!I246 = "", "", 'Campos Ingesta'!I246)</f>
        <v/>
      </c>
      <c r="I179" s="154" t="str">
        <f>IF('Campos Ingesta'!J246 = "", "", 'Campos Ingesta'!J246)</f>
        <v/>
      </c>
      <c r="J179" s="154" t="str">
        <f>IF('Campos Ingesta'!K246 = "", "", 'Campos Ingesta'!K246)</f>
        <v/>
      </c>
    </row>
    <row r="180" spans="2:10" ht="15" customHeight="1">
      <c r="B180" s="136" t="s">
        <v>46</v>
      </c>
      <c r="C180" s="136" t="s">
        <v>383</v>
      </c>
      <c r="D180" s="136" t="s">
        <v>1005</v>
      </c>
      <c r="E180" s="153">
        <v>0</v>
      </c>
      <c r="F180" s="136" t="str">
        <f>IF('Campos Ingesta'!G247 = "", "", 'Campos Ingesta'!G247)</f>
        <v/>
      </c>
      <c r="G180" s="154" t="s">
        <v>384</v>
      </c>
      <c r="H180" s="154" t="str">
        <f>IF('Campos Ingesta'!I247 = "", "", 'Campos Ingesta'!I247)</f>
        <v/>
      </c>
      <c r="I180" s="154" t="str">
        <f>IF('Campos Ingesta'!J247 = "", "", 'Campos Ingesta'!J247)</f>
        <v/>
      </c>
      <c r="J180" s="154" t="str">
        <f>IF('Campos Ingesta'!K247 = "", "", 'Campos Ingesta'!K247)</f>
        <v/>
      </c>
    </row>
    <row r="181" spans="2:10" ht="15" customHeight="1">
      <c r="B181" s="136" t="s">
        <v>46</v>
      </c>
      <c r="C181" s="136" t="s">
        <v>385</v>
      </c>
      <c r="D181" s="136" t="s">
        <v>1006</v>
      </c>
      <c r="E181" s="153">
        <v>2</v>
      </c>
      <c r="F181" s="136" t="str">
        <f>IF('Campos Ingesta'!G248 = "", "", 'Campos Ingesta'!G248)</f>
        <v/>
      </c>
      <c r="G181" s="154" t="s">
        <v>386</v>
      </c>
      <c r="H181" s="154" t="str">
        <f>IF('Campos Ingesta'!I248 = "", "", 'Campos Ingesta'!I248)</f>
        <v/>
      </c>
      <c r="I181" s="154" t="str">
        <f>IF('Campos Ingesta'!J248 = "", "", 'Campos Ingesta'!J248)</f>
        <v/>
      </c>
      <c r="J181" s="154" t="str">
        <f>IF('Campos Ingesta'!K248 = "", "", 'Campos Ingesta'!K248)</f>
        <v/>
      </c>
    </row>
    <row r="182" spans="2:10" ht="15" customHeight="1">
      <c r="B182" s="136" t="s">
        <v>46</v>
      </c>
      <c r="C182" s="136" t="s">
        <v>387</v>
      </c>
      <c r="D182" s="136" t="s">
        <v>1007</v>
      </c>
      <c r="E182" s="153">
        <v>2</v>
      </c>
      <c r="F182" s="136" t="str">
        <f>IF('Campos Ingesta'!G249 = "", "", 'Campos Ingesta'!G249)</f>
        <v/>
      </c>
      <c r="G182" s="154" t="s">
        <v>388</v>
      </c>
      <c r="H182" s="154" t="str">
        <f>IF('Campos Ingesta'!I249 = "", "", 'Campos Ingesta'!I249)</f>
        <v/>
      </c>
      <c r="I182" s="154" t="str">
        <f>IF('Campos Ingesta'!J249 = "", "", 'Campos Ingesta'!J249)</f>
        <v/>
      </c>
      <c r="J182" s="154" t="str">
        <f>IF('Campos Ingesta'!K249 = "", "", 'Campos Ingesta'!K249)</f>
        <v/>
      </c>
    </row>
    <row r="183" spans="2:10" ht="15" customHeight="1">
      <c r="B183" s="136" t="s">
        <v>46</v>
      </c>
      <c r="C183" s="136" t="s">
        <v>389</v>
      </c>
      <c r="D183" s="136" t="s">
        <v>1008</v>
      </c>
      <c r="E183" s="153" t="s">
        <v>41</v>
      </c>
      <c r="F183" s="136" t="str">
        <f>IF('Campos Ingesta'!G250 = "", "", 'Campos Ingesta'!G250)</f>
        <v/>
      </c>
      <c r="G183" s="154" t="s">
        <v>390</v>
      </c>
      <c r="H183" s="154" t="str">
        <f>IF('Campos Ingesta'!I250 = "", "", 'Campos Ingesta'!I250)</f>
        <v/>
      </c>
      <c r="I183" s="154" t="str">
        <f>IF('Campos Ingesta'!J250 = "", "", 'Campos Ingesta'!J250)</f>
        <v/>
      </c>
      <c r="J183" s="154" t="str">
        <f>IF('Campos Ingesta'!K250 = "", "", 'Campos Ingesta'!K250)</f>
        <v/>
      </c>
    </row>
    <row r="184" spans="2:10" ht="15" customHeight="1">
      <c r="B184" s="136" t="s">
        <v>46</v>
      </c>
      <c r="C184" s="136" t="s">
        <v>391</v>
      </c>
      <c r="D184" s="136" t="s">
        <v>1009</v>
      </c>
      <c r="E184" s="153" t="s">
        <v>41</v>
      </c>
      <c r="F184" s="136" t="str">
        <f>IF('Campos Ingesta'!G251 = "", "", 'Campos Ingesta'!G251)</f>
        <v/>
      </c>
      <c r="G184" s="154" t="s">
        <v>392</v>
      </c>
      <c r="H184" s="154" t="str">
        <f>IF('Campos Ingesta'!I251 = "", "", 'Campos Ingesta'!I251)</f>
        <v/>
      </c>
      <c r="I184" s="154" t="str">
        <f>IF('Campos Ingesta'!J251 = "", "", 'Campos Ingesta'!J251)</f>
        <v/>
      </c>
      <c r="J184" s="154" t="str">
        <f>IF('Campos Ingesta'!K251 = "", "", 'Campos Ingesta'!K251)</f>
        <v/>
      </c>
    </row>
    <row r="185" spans="2:10" ht="15" customHeight="1">
      <c r="B185" s="136" t="s">
        <v>46</v>
      </c>
      <c r="C185" s="136" t="s">
        <v>393</v>
      </c>
      <c r="D185" s="136" t="s">
        <v>1010</v>
      </c>
      <c r="E185" s="153" t="s">
        <v>41</v>
      </c>
      <c r="F185" s="136" t="str">
        <f>IF('Campos Ingesta'!G252 = "", "", 'Campos Ingesta'!G252)</f>
        <v/>
      </c>
      <c r="G185" s="154" t="s">
        <v>394</v>
      </c>
      <c r="H185" s="154" t="str">
        <f>IF('Campos Ingesta'!I252 = "", "", 'Campos Ingesta'!I252)</f>
        <v/>
      </c>
      <c r="I185" s="154" t="str">
        <f>IF('Campos Ingesta'!J252 = "", "", 'Campos Ingesta'!J252)</f>
        <v/>
      </c>
      <c r="J185" s="154" t="str">
        <f>IF('Campos Ingesta'!K252 = "", "", 'Campos Ingesta'!K252)</f>
        <v/>
      </c>
    </row>
    <row r="186" spans="2:10" ht="15" customHeight="1">
      <c r="B186" s="136" t="s">
        <v>46</v>
      </c>
      <c r="C186" s="136" t="s">
        <v>395</v>
      </c>
      <c r="D186" s="136" t="s">
        <v>1011</v>
      </c>
      <c r="E186" s="153" t="s">
        <v>41</v>
      </c>
      <c r="F186" s="136" t="str">
        <f>IF('Campos Ingesta'!G253 = "", "", 'Campos Ingesta'!G253)</f>
        <v/>
      </c>
      <c r="G186" s="154" t="s">
        <v>397</v>
      </c>
      <c r="H186" s="154" t="str">
        <f>IF('Campos Ingesta'!I253 = "", "", 'Campos Ingesta'!I253)</f>
        <v/>
      </c>
      <c r="I186" s="154" t="str">
        <f>IF('Campos Ingesta'!J253 = "", "", 'Campos Ingesta'!J253)</f>
        <v/>
      </c>
      <c r="J186" s="154" t="str">
        <f>IF('Campos Ingesta'!K253 = "", "", 'Campos Ingesta'!K253)</f>
        <v/>
      </c>
    </row>
    <row r="187" spans="2:10" ht="15" customHeight="1">
      <c r="B187" s="136" t="s">
        <v>46</v>
      </c>
      <c r="C187" s="136" t="s">
        <v>398</v>
      </c>
      <c r="D187" s="136" t="s">
        <v>1012</v>
      </c>
      <c r="E187" s="153" t="s">
        <v>41</v>
      </c>
      <c r="F187" s="136" t="str">
        <f>IF('Campos Ingesta'!G254 = "", "", 'Campos Ingesta'!G254)</f>
        <v/>
      </c>
      <c r="G187" s="154" t="s">
        <v>399</v>
      </c>
      <c r="H187" s="154" t="str">
        <f>IF('Campos Ingesta'!I254 = "", "", 'Campos Ingesta'!I254)</f>
        <v/>
      </c>
      <c r="I187" s="154" t="str">
        <f>IF('Campos Ingesta'!J254 = "", "", 'Campos Ingesta'!J254)</f>
        <v/>
      </c>
      <c r="J187" s="154" t="str">
        <f>IF('Campos Ingesta'!K254 = "", "", 'Campos Ingesta'!K254)</f>
        <v/>
      </c>
    </row>
    <row r="188" spans="2:10" ht="15" customHeight="1">
      <c r="B188" s="136" t="s">
        <v>46</v>
      </c>
      <c r="C188" s="136" t="s">
        <v>400</v>
      </c>
      <c r="D188" s="136" t="s">
        <v>1013</v>
      </c>
      <c r="E188" s="153">
        <v>2</v>
      </c>
      <c r="F188" s="136" t="str">
        <f>IF('Campos Ingesta'!G255 = "", "", 'Campos Ingesta'!G255)</f>
        <v/>
      </c>
      <c r="G188" s="154" t="s">
        <v>401</v>
      </c>
      <c r="H188" s="154" t="str">
        <f>IF('Campos Ingesta'!I255 = "", "", 'Campos Ingesta'!I255)</f>
        <v/>
      </c>
      <c r="I188" s="154" t="str">
        <f>IF('Campos Ingesta'!J255 = "", "", 'Campos Ingesta'!J255)</f>
        <v/>
      </c>
      <c r="J188" s="154" t="str">
        <f>IF('Campos Ingesta'!K255 = "", "", 'Campos Ingesta'!K255)</f>
        <v/>
      </c>
    </row>
    <row r="189" spans="2:10" ht="15" customHeight="1">
      <c r="B189" s="136" t="s">
        <v>46</v>
      </c>
      <c r="C189" s="136" t="s">
        <v>402</v>
      </c>
      <c r="D189" s="136" t="s">
        <v>1014</v>
      </c>
      <c r="E189" s="153">
        <v>18</v>
      </c>
      <c r="F189" s="136" t="str">
        <f>IF('Campos Ingesta'!G256 = "", "", 'Campos Ingesta'!G256)</f>
        <v/>
      </c>
      <c r="G189" s="154" t="s">
        <v>403</v>
      </c>
      <c r="H189" s="154" t="str">
        <f>IF('Campos Ingesta'!I256 = "", "", 'Campos Ingesta'!I256)</f>
        <v/>
      </c>
      <c r="I189" s="154" t="str">
        <f>IF('Campos Ingesta'!J256 = "", "", 'Campos Ingesta'!J256)</f>
        <v/>
      </c>
      <c r="J189" s="154" t="str">
        <f>IF('Campos Ingesta'!K256 = "", "", 'Campos Ingesta'!K256)</f>
        <v/>
      </c>
    </row>
    <row r="190" spans="2:10" ht="15" customHeight="1">
      <c r="B190" s="136" t="s">
        <v>46</v>
      </c>
      <c r="C190" s="136" t="s">
        <v>90</v>
      </c>
      <c r="D190" s="136" t="s">
        <v>854</v>
      </c>
      <c r="E190" s="153" t="s">
        <v>41</v>
      </c>
      <c r="F190" s="136" t="str">
        <f>IF('Campos Ingesta'!G257 = "", "", 'Campos Ingesta'!G257)</f>
        <v/>
      </c>
      <c r="G190" s="154" t="s">
        <v>404</v>
      </c>
      <c r="H190" s="154" t="str">
        <f>IF('Campos Ingesta'!I257 = "", "", 'Campos Ingesta'!I257)</f>
        <v/>
      </c>
      <c r="I190" s="154" t="str">
        <f>IF('Campos Ingesta'!J257 = "", "", 'Campos Ingesta'!J257)</f>
        <v/>
      </c>
      <c r="J190" s="154" t="str">
        <f>IF('Campos Ingesta'!K257 = "", "", 'Campos Ingesta'!K257)</f>
        <v/>
      </c>
    </row>
    <row r="191" spans="2:10" ht="15" customHeight="1">
      <c r="B191" s="136" t="s">
        <v>46</v>
      </c>
      <c r="C191" s="136" t="s">
        <v>405</v>
      </c>
      <c r="D191" s="136" t="s">
        <v>1015</v>
      </c>
      <c r="E191" s="153" t="s">
        <v>41</v>
      </c>
      <c r="F191" s="136" t="str">
        <f>IF('Campos Ingesta'!G258 = "", "", 'Campos Ingesta'!G258)</f>
        <v/>
      </c>
      <c r="G191" s="154" t="s">
        <v>406</v>
      </c>
      <c r="H191" s="154" t="str">
        <f>IF('Campos Ingesta'!I258 = "", "", 'Campos Ingesta'!I258)</f>
        <v/>
      </c>
      <c r="I191" s="154" t="str">
        <f>IF('Campos Ingesta'!J258 = "", "", 'Campos Ingesta'!J258)</f>
        <v/>
      </c>
      <c r="J191" s="154" t="str">
        <f>IF('Campos Ingesta'!K258 = "", "", 'Campos Ingesta'!K258)</f>
        <v/>
      </c>
    </row>
    <row r="192" spans="2:10" ht="15" customHeight="1">
      <c r="B192" s="136" t="s">
        <v>46</v>
      </c>
      <c r="C192" s="136" t="s">
        <v>407</v>
      </c>
      <c r="D192" s="136" t="s">
        <v>1016</v>
      </c>
      <c r="E192" s="153">
        <v>18</v>
      </c>
      <c r="F192" s="136" t="str">
        <f>IF('Campos Ingesta'!G259 = "", "", 'Campos Ingesta'!G259)</f>
        <v/>
      </c>
      <c r="G192" s="154" t="s">
        <v>408</v>
      </c>
      <c r="H192" s="154" t="str">
        <f>IF('Campos Ingesta'!I259 = "", "", 'Campos Ingesta'!I259)</f>
        <v/>
      </c>
      <c r="I192" s="154" t="str">
        <f>IF('Campos Ingesta'!J259 = "", "", 'Campos Ingesta'!J259)</f>
        <v/>
      </c>
      <c r="J192" s="154" t="str">
        <f>IF('Campos Ingesta'!K259 = "", "", 'Campos Ingesta'!K259)</f>
        <v/>
      </c>
    </row>
    <row r="193" spans="2:10" ht="15" customHeight="1">
      <c r="B193" s="136" t="s">
        <v>46</v>
      </c>
      <c r="C193" s="136" t="s">
        <v>409</v>
      </c>
      <c r="D193" s="136" t="s">
        <v>1017</v>
      </c>
      <c r="E193" s="153">
        <v>18</v>
      </c>
      <c r="F193" s="136" t="str">
        <f>IF('Campos Ingesta'!G260 = "", "", 'Campos Ingesta'!G260)</f>
        <v/>
      </c>
      <c r="G193" s="154" t="s">
        <v>410</v>
      </c>
      <c r="H193" s="154" t="str">
        <f>IF('Campos Ingesta'!I260 = "", "", 'Campos Ingesta'!I260)</f>
        <v/>
      </c>
      <c r="I193" s="154" t="str">
        <f>IF('Campos Ingesta'!J260 = "", "", 'Campos Ingesta'!J260)</f>
        <v/>
      </c>
      <c r="J193" s="154" t="str">
        <f>IF('Campos Ingesta'!K260 = "", "", 'Campos Ingesta'!K260)</f>
        <v/>
      </c>
    </row>
    <row r="194" spans="2:10" ht="15" customHeight="1">
      <c r="B194" s="136" t="s">
        <v>46</v>
      </c>
      <c r="C194" s="136" t="s">
        <v>411</v>
      </c>
      <c r="D194" s="136" t="s">
        <v>1018</v>
      </c>
      <c r="E194" s="153">
        <v>18</v>
      </c>
      <c r="F194" s="136" t="str">
        <f>IF('Campos Ingesta'!G261 = "", "", 'Campos Ingesta'!G261)</f>
        <v/>
      </c>
      <c r="G194" s="154" t="s">
        <v>412</v>
      </c>
      <c r="H194" s="154" t="str">
        <f>IF('Campos Ingesta'!I261 = "", "", 'Campos Ingesta'!I261)</f>
        <v/>
      </c>
      <c r="I194" s="154" t="str">
        <f>IF('Campos Ingesta'!J261 = "", "", 'Campos Ingesta'!J261)</f>
        <v/>
      </c>
      <c r="J194" s="154" t="str">
        <f>IF('Campos Ingesta'!K261 = "", "", 'Campos Ingesta'!K261)</f>
        <v/>
      </c>
    </row>
    <row r="195" spans="2:10" ht="15" customHeight="1">
      <c r="B195" s="136" t="s">
        <v>46</v>
      </c>
      <c r="C195" s="136" t="s">
        <v>413</v>
      </c>
      <c r="D195" s="136" t="s">
        <v>1019</v>
      </c>
      <c r="E195" s="153" t="s">
        <v>41</v>
      </c>
      <c r="F195" s="136" t="str">
        <f>IF('Campos Ingesta'!G262 = "", "", 'Campos Ingesta'!G262)</f>
        <v/>
      </c>
      <c r="G195" s="154" t="s">
        <v>415</v>
      </c>
      <c r="H195" s="154" t="str">
        <f>IF('Campos Ingesta'!I262 = "", "", 'Campos Ingesta'!I262)</f>
        <v/>
      </c>
      <c r="I195" s="154" t="str">
        <f>IF('Campos Ingesta'!J262 = "", "", 'Campos Ingesta'!J262)</f>
        <v/>
      </c>
      <c r="J195" s="154" t="str">
        <f>IF('Campos Ingesta'!K262 = "", "", 'Campos Ingesta'!K262)</f>
        <v/>
      </c>
    </row>
    <row r="196" spans="2:10" ht="15" customHeight="1">
      <c r="B196" s="136" t="s">
        <v>46</v>
      </c>
      <c r="C196" s="136" t="s">
        <v>416</v>
      </c>
      <c r="D196" s="136" t="s">
        <v>1020</v>
      </c>
      <c r="E196" s="153" t="s">
        <v>41</v>
      </c>
      <c r="F196" s="136" t="str">
        <f>IF('Campos Ingesta'!G263 = "", "", 'Campos Ingesta'!G263)</f>
        <v/>
      </c>
      <c r="G196" s="154" t="s">
        <v>417</v>
      </c>
      <c r="H196" s="154" t="str">
        <f>IF('Campos Ingesta'!I263 = "", "", 'Campos Ingesta'!I263)</f>
        <v/>
      </c>
      <c r="I196" s="154" t="str">
        <f>IF('Campos Ingesta'!J263 = "", "", 'Campos Ingesta'!J263)</f>
        <v/>
      </c>
      <c r="J196" s="154" t="str">
        <f>IF('Campos Ingesta'!K263 = "", "", 'Campos Ingesta'!K263)</f>
        <v/>
      </c>
    </row>
    <row r="197" spans="2:10" ht="15" customHeight="1">
      <c r="B197" s="136" t="s">
        <v>46</v>
      </c>
      <c r="C197" s="136" t="s">
        <v>418</v>
      </c>
      <c r="D197" s="136" t="s">
        <v>1021</v>
      </c>
      <c r="E197" s="153" t="s">
        <v>41</v>
      </c>
      <c r="F197" s="136" t="str">
        <f>IF('Campos Ingesta'!G264 = "", "", 'Campos Ingesta'!G264)</f>
        <v/>
      </c>
      <c r="G197" s="154" t="s">
        <v>419</v>
      </c>
      <c r="H197" s="154" t="str">
        <f>IF('Campos Ingesta'!I264 = "", "", 'Campos Ingesta'!I264)</f>
        <v/>
      </c>
      <c r="I197" s="154" t="str">
        <f>IF('Campos Ingesta'!J264 = "", "", 'Campos Ingesta'!J264)</f>
        <v/>
      </c>
      <c r="J197" s="154" t="str">
        <f>IF('Campos Ingesta'!K264 = "", "", 'Campos Ingesta'!K264)</f>
        <v/>
      </c>
    </row>
    <row r="198" spans="2:10" ht="15" customHeight="1">
      <c r="B198" s="136" t="s">
        <v>46</v>
      </c>
      <c r="C198" s="136" t="s">
        <v>420</v>
      </c>
      <c r="D198" s="136" t="s">
        <v>1022</v>
      </c>
      <c r="E198" s="153" t="s">
        <v>41</v>
      </c>
      <c r="F198" s="136" t="str">
        <f>IF('Campos Ingesta'!G265 = "", "", 'Campos Ingesta'!G265)</f>
        <v/>
      </c>
      <c r="G198" s="154"/>
      <c r="H198" s="154" t="str">
        <f>IF('Campos Ingesta'!I265 = "", "", 'Campos Ingesta'!I265)</f>
        <v/>
      </c>
      <c r="I198" s="154" t="str">
        <f>IF('Campos Ingesta'!J265 = "", "", 'Campos Ingesta'!J265)</f>
        <v/>
      </c>
      <c r="J198" s="154" t="str">
        <f>IF('Campos Ingesta'!K265 = "", "", 'Campos Ingesta'!K265)</f>
        <v/>
      </c>
    </row>
    <row r="199" spans="2:10" ht="15" customHeight="1">
      <c r="B199" s="136" t="s">
        <v>46</v>
      </c>
      <c r="C199" s="136" t="s">
        <v>421</v>
      </c>
      <c r="D199" s="136" t="s">
        <v>1023</v>
      </c>
      <c r="E199" s="153" t="s">
        <v>41</v>
      </c>
      <c r="F199" s="136" t="str">
        <f>IF('Campos Ingesta'!G266 = "", "", 'Campos Ingesta'!G266)</f>
        <v/>
      </c>
      <c r="G199" s="154"/>
      <c r="H199" s="154" t="str">
        <f>IF('Campos Ingesta'!I266 = "", "", 'Campos Ingesta'!I266)</f>
        <v/>
      </c>
      <c r="I199" s="154" t="str">
        <f>IF('Campos Ingesta'!J266 = "", "", 'Campos Ingesta'!J266)</f>
        <v/>
      </c>
      <c r="J199" s="154" t="str">
        <f>IF('Campos Ingesta'!K266 = "", "", 'Campos Ingesta'!K266)</f>
        <v/>
      </c>
    </row>
    <row r="200" spans="2:10" ht="15" customHeight="1">
      <c r="B200" s="136" t="s">
        <v>46</v>
      </c>
      <c r="C200" s="136" t="s">
        <v>422</v>
      </c>
      <c r="D200" s="136" t="s">
        <v>1024</v>
      </c>
      <c r="E200" s="153" t="s">
        <v>41</v>
      </c>
      <c r="F200" s="136" t="str">
        <f>IF('Campos Ingesta'!G267 = "", "", 'Campos Ingesta'!G267)</f>
        <v/>
      </c>
      <c r="G200" s="154"/>
      <c r="H200" s="154" t="str">
        <f>IF('Campos Ingesta'!I267 = "", "", 'Campos Ingesta'!I267)</f>
        <v/>
      </c>
      <c r="I200" s="154" t="str">
        <f>IF('Campos Ingesta'!J267 = "", "", 'Campos Ingesta'!J267)</f>
        <v/>
      </c>
      <c r="J200" s="154" t="str">
        <f>IF('Campos Ingesta'!K267 = "", "", 'Campos Ingesta'!K267)</f>
        <v/>
      </c>
    </row>
    <row r="201" spans="2:10" ht="15" customHeight="1">
      <c r="B201" s="136" t="s">
        <v>46</v>
      </c>
      <c r="C201" s="136" t="s">
        <v>423</v>
      </c>
      <c r="D201" s="136" t="s">
        <v>1025</v>
      </c>
      <c r="E201" s="153" t="s">
        <v>41</v>
      </c>
      <c r="F201" s="136" t="str">
        <f>IF('Campos Ingesta'!G268 = "", "", 'Campos Ingesta'!G268)</f>
        <v/>
      </c>
      <c r="G201" s="154"/>
      <c r="H201" s="154" t="str">
        <f>IF('Campos Ingesta'!I268 = "", "", 'Campos Ingesta'!I268)</f>
        <v/>
      </c>
      <c r="I201" s="154" t="str">
        <f>IF('Campos Ingesta'!J268 = "", "", 'Campos Ingesta'!J268)</f>
        <v/>
      </c>
      <c r="J201" s="154" t="str">
        <f>IF('Campos Ingesta'!K268 = "", "", 'Campos Ingesta'!K268)</f>
        <v/>
      </c>
    </row>
    <row r="202" spans="2:10" ht="15" customHeight="1">
      <c r="B202" s="136" t="s">
        <v>46</v>
      </c>
      <c r="C202" s="136" t="s">
        <v>425</v>
      </c>
      <c r="D202" s="136" t="s">
        <v>1026</v>
      </c>
      <c r="E202" s="153">
        <v>3</v>
      </c>
      <c r="F202" s="136" t="str">
        <f>IF('Campos Ingesta'!G269 = "", "", 'Campos Ingesta'!G269)</f>
        <v/>
      </c>
      <c r="G202" s="154"/>
      <c r="H202" s="154" t="str">
        <f>IF('Campos Ingesta'!I269 = "", "", 'Campos Ingesta'!I269)</f>
        <v/>
      </c>
      <c r="I202" s="154" t="str">
        <f>IF('Campos Ingesta'!J269 = "", "", 'Campos Ingesta'!J269)</f>
        <v/>
      </c>
      <c r="J202" s="154" t="str">
        <f>IF('Campos Ingesta'!K269 = "", "", 'Campos Ingesta'!K269)</f>
        <v/>
      </c>
    </row>
    <row r="203" spans="2:10" ht="15" customHeight="1">
      <c r="B203" s="136" t="s">
        <v>48</v>
      </c>
      <c r="C203" s="136" t="s">
        <v>426</v>
      </c>
      <c r="D203" s="136" t="s">
        <v>1027</v>
      </c>
      <c r="E203" s="153" t="s">
        <v>41</v>
      </c>
      <c r="F203" s="136" t="str">
        <f>IF('Campos Ingesta'!G270 = "", "", 'Campos Ingesta'!G270)</f>
        <v/>
      </c>
      <c r="G203" s="154" t="s">
        <v>427</v>
      </c>
      <c r="H203" s="154" t="str">
        <f>IF('Campos Ingesta'!I270 = "", "", 'Campos Ingesta'!I270)</f>
        <v/>
      </c>
      <c r="I203" s="154" t="str">
        <f>IF('Campos Ingesta'!J270 = "", "", 'Campos Ingesta'!J270)</f>
        <v/>
      </c>
      <c r="J203" s="154" t="str">
        <f>IF('Campos Ingesta'!K270 = "", "", 'Campos Ingesta'!K270)</f>
        <v/>
      </c>
    </row>
    <row r="204" spans="2:10" ht="15" customHeight="1">
      <c r="B204" s="136" t="s">
        <v>48</v>
      </c>
      <c r="C204" s="136" t="s">
        <v>428</v>
      </c>
      <c r="D204" s="136" t="s">
        <v>848</v>
      </c>
      <c r="E204" s="153" t="s">
        <v>41</v>
      </c>
      <c r="F204" s="136" t="str">
        <f>IF('Campos Ingesta'!G271 = "", "", 'Campos Ingesta'!G271)</f>
        <v/>
      </c>
      <c r="G204" s="154" t="s">
        <v>267</v>
      </c>
      <c r="H204" s="154" t="str">
        <f>IF('Campos Ingesta'!I271 = "", "", 'Campos Ingesta'!I271)</f>
        <v/>
      </c>
      <c r="I204" s="154" t="str">
        <f>IF('Campos Ingesta'!J271 = "", "", 'Campos Ingesta'!J271)</f>
        <v/>
      </c>
      <c r="J204" s="154" t="str">
        <f>IF('Campos Ingesta'!K271 = "", "", 'Campos Ingesta'!K271)</f>
        <v/>
      </c>
    </row>
    <row r="205" spans="2:10" ht="15" customHeight="1">
      <c r="B205" s="136" t="s">
        <v>48</v>
      </c>
      <c r="C205" s="136" t="s">
        <v>429</v>
      </c>
      <c r="D205" s="136" t="s">
        <v>1028</v>
      </c>
      <c r="E205" s="153" t="s">
        <v>41</v>
      </c>
      <c r="F205" s="136" t="str">
        <f>IF('Campos Ingesta'!G272 = "", "", 'Campos Ingesta'!G272)</f>
        <v/>
      </c>
      <c r="G205" s="154" t="s">
        <v>161</v>
      </c>
      <c r="H205" s="154" t="str">
        <f>IF('Campos Ingesta'!I272 = "", "", 'Campos Ingesta'!I272)</f>
        <v/>
      </c>
      <c r="I205" s="154" t="str">
        <f>IF('Campos Ingesta'!J272 = "", "", 'Campos Ingesta'!J272)</f>
        <v/>
      </c>
      <c r="J205" s="154" t="str">
        <f>IF('Campos Ingesta'!K272 = "", "", 'Campos Ingesta'!K272)</f>
        <v/>
      </c>
    </row>
    <row r="206" spans="2:10" ht="15" customHeight="1">
      <c r="B206" s="136" t="s">
        <v>48</v>
      </c>
      <c r="C206" s="136" t="s">
        <v>430</v>
      </c>
      <c r="D206" s="136" t="s">
        <v>1029</v>
      </c>
      <c r="E206" s="153" t="s">
        <v>41</v>
      </c>
      <c r="F206" s="136" t="str">
        <f>IF('Campos Ingesta'!G273 = "", "", 'Campos Ingesta'!G273)</f>
        <v/>
      </c>
      <c r="G206" s="154" t="s">
        <v>431</v>
      </c>
      <c r="H206" s="154" t="str">
        <f>IF('Campos Ingesta'!I273 = "", "", 'Campos Ingesta'!I273)</f>
        <v/>
      </c>
      <c r="I206" s="154" t="str">
        <f>IF('Campos Ingesta'!J273 = "", "", 'Campos Ingesta'!J273)</f>
        <v/>
      </c>
      <c r="J206" s="154" t="str">
        <f>IF('Campos Ingesta'!K273 = "", "", 'Campos Ingesta'!K273)</f>
        <v/>
      </c>
    </row>
    <row r="207" spans="2:10" ht="15" customHeight="1">
      <c r="B207" s="136" t="s">
        <v>48</v>
      </c>
      <c r="C207" s="136" t="s">
        <v>432</v>
      </c>
      <c r="D207" s="136" t="s">
        <v>1004</v>
      </c>
      <c r="E207" s="153" t="s">
        <v>41</v>
      </c>
      <c r="F207" s="136" t="str">
        <f>IF('Campos Ingesta'!G274 = "", "", 'Campos Ingesta'!G274)</f>
        <v/>
      </c>
      <c r="G207" s="154" t="s">
        <v>382</v>
      </c>
      <c r="H207" s="154" t="str">
        <f>IF('Campos Ingesta'!I274 = "", "", 'Campos Ingesta'!I274)</f>
        <v/>
      </c>
      <c r="I207" s="154" t="str">
        <f>IF('Campos Ingesta'!J274 = "", "", 'Campos Ingesta'!J274)</f>
        <v/>
      </c>
      <c r="J207" s="154" t="str">
        <f>IF('Campos Ingesta'!K274 = "", "", 'Campos Ingesta'!K274)</f>
        <v/>
      </c>
    </row>
    <row r="208" spans="2:10" ht="15" customHeight="1">
      <c r="B208" s="136" t="s">
        <v>48</v>
      </c>
      <c r="C208" s="136" t="s">
        <v>433</v>
      </c>
      <c r="D208" s="136" t="s">
        <v>1030</v>
      </c>
      <c r="E208" s="153" t="s">
        <v>41</v>
      </c>
      <c r="F208" s="136" t="str">
        <f>IF('Campos Ingesta'!G275 = "", "", 'Campos Ingesta'!G275)</f>
        <v/>
      </c>
      <c r="G208" s="154" t="s">
        <v>434</v>
      </c>
      <c r="H208" s="154" t="str">
        <f>IF('Campos Ingesta'!I275 = "", "", 'Campos Ingesta'!I275)</f>
        <v/>
      </c>
      <c r="I208" s="154" t="str">
        <f>IF('Campos Ingesta'!J275 = "", "", 'Campos Ingesta'!J275)</f>
        <v/>
      </c>
      <c r="J208" s="154" t="str">
        <f>IF('Campos Ingesta'!K275 = "", "", 'Campos Ingesta'!K275)</f>
        <v/>
      </c>
    </row>
    <row r="209" spans="2:10" ht="15" customHeight="1">
      <c r="B209" s="136" t="s">
        <v>48</v>
      </c>
      <c r="C209" s="136" t="s">
        <v>435</v>
      </c>
      <c r="D209" s="136" t="s">
        <v>854</v>
      </c>
      <c r="E209" s="153" t="s">
        <v>41</v>
      </c>
      <c r="F209" s="136" t="str">
        <f>IF('Campos Ingesta'!G276 = "", "", 'Campos Ingesta'!G276)</f>
        <v/>
      </c>
      <c r="G209" s="154" t="s">
        <v>436</v>
      </c>
      <c r="H209" s="154" t="str">
        <f>IF('Campos Ingesta'!I276 = "", "", 'Campos Ingesta'!I276)</f>
        <v/>
      </c>
      <c r="I209" s="154" t="str">
        <f>IF('Campos Ingesta'!J276 = "", "", 'Campos Ingesta'!J276)</f>
        <v/>
      </c>
      <c r="J209" s="154" t="str">
        <f>IF('Campos Ingesta'!K276 = "", "", 'Campos Ingesta'!K276)</f>
        <v/>
      </c>
    </row>
    <row r="210" spans="2:10" ht="15" customHeight="1">
      <c r="B210" s="136" t="s">
        <v>48</v>
      </c>
      <c r="C210" s="136" t="s">
        <v>437</v>
      </c>
      <c r="D210" s="136" t="s">
        <v>1031</v>
      </c>
      <c r="E210" s="153">
        <v>2</v>
      </c>
      <c r="F210" s="136" t="str">
        <f>IF('Campos Ingesta'!G277 = "", "", 'Campos Ingesta'!G277)</f>
        <v/>
      </c>
      <c r="G210" s="154" t="s">
        <v>438</v>
      </c>
      <c r="H210" s="154" t="str">
        <f>IF('Campos Ingesta'!I277 = "", "", 'Campos Ingesta'!I277)</f>
        <v/>
      </c>
      <c r="I210" s="154" t="str">
        <f>IF('Campos Ingesta'!J277 = "", "", 'Campos Ingesta'!J277)</f>
        <v/>
      </c>
      <c r="J210" s="154" t="str">
        <f>IF('Campos Ingesta'!K277 = "", "", 'Campos Ingesta'!K277)</f>
        <v/>
      </c>
    </row>
    <row r="211" spans="2:10" ht="15" customHeight="1">
      <c r="B211" s="136" t="s">
        <v>48</v>
      </c>
      <c r="C211" s="136" t="s">
        <v>439</v>
      </c>
      <c r="D211" s="136" t="s">
        <v>1032</v>
      </c>
      <c r="E211" s="153">
        <v>2</v>
      </c>
      <c r="F211" s="136" t="str">
        <f>IF('Campos Ingesta'!G278 = "", "", 'Campos Ingesta'!G278)</f>
        <v/>
      </c>
      <c r="G211" s="154" t="s">
        <v>440</v>
      </c>
      <c r="H211" s="154" t="str">
        <f>IF('Campos Ingesta'!I278 = "", "", 'Campos Ingesta'!I278)</f>
        <v/>
      </c>
      <c r="I211" s="154" t="str">
        <f>IF('Campos Ingesta'!J278 = "", "", 'Campos Ingesta'!J278)</f>
        <v/>
      </c>
      <c r="J211" s="154" t="str">
        <f>IF('Campos Ingesta'!K278 = "", "", 'Campos Ingesta'!K278)</f>
        <v/>
      </c>
    </row>
    <row r="212" spans="2:10" ht="15" customHeight="1">
      <c r="B212" s="136" t="s">
        <v>48</v>
      </c>
      <c r="C212" s="136" t="s">
        <v>441</v>
      </c>
      <c r="D212" s="136" t="s">
        <v>1033</v>
      </c>
      <c r="E212" s="153">
        <v>2</v>
      </c>
      <c r="F212" s="136" t="str">
        <f>IF('Campos Ingesta'!G279 = "", "", 'Campos Ingesta'!G279)</f>
        <v/>
      </c>
      <c r="G212" s="154" t="s">
        <v>442</v>
      </c>
      <c r="H212" s="154" t="str">
        <f>IF('Campos Ingesta'!I279 = "", "", 'Campos Ingesta'!I279)</f>
        <v/>
      </c>
      <c r="I212" s="154" t="str">
        <f>IF('Campos Ingesta'!J279 = "", "", 'Campos Ingesta'!J279)</f>
        <v/>
      </c>
      <c r="J212" s="154" t="str">
        <f>IF('Campos Ingesta'!K279 = "", "", 'Campos Ingesta'!K279)</f>
        <v/>
      </c>
    </row>
    <row r="213" spans="2:10" ht="15" customHeight="1">
      <c r="B213" s="136" t="s">
        <v>48</v>
      </c>
      <c r="C213" s="136" t="s">
        <v>443</v>
      </c>
      <c r="D213" s="136" t="s">
        <v>1034</v>
      </c>
      <c r="E213" s="153">
        <v>2</v>
      </c>
      <c r="F213" s="136" t="str">
        <f>IF('Campos Ingesta'!G280 = "", "", 'Campos Ingesta'!G280)</f>
        <v/>
      </c>
      <c r="G213" s="154" t="s">
        <v>444</v>
      </c>
      <c r="H213" s="154" t="str">
        <f>IF('Campos Ingesta'!I280 = "", "", 'Campos Ingesta'!I280)</f>
        <v/>
      </c>
      <c r="I213" s="154" t="str">
        <f>IF('Campos Ingesta'!J280 = "", "", 'Campos Ingesta'!J280)</f>
        <v/>
      </c>
      <c r="J213" s="154" t="str">
        <f>IF('Campos Ingesta'!K280 = "", "", 'Campos Ingesta'!K280)</f>
        <v/>
      </c>
    </row>
    <row r="214" spans="2:10" ht="15" customHeight="1">
      <c r="B214" s="136" t="s">
        <v>48</v>
      </c>
      <c r="C214" s="136" t="s">
        <v>445</v>
      </c>
      <c r="D214" s="136" t="s">
        <v>1035</v>
      </c>
      <c r="E214" s="153">
        <v>2</v>
      </c>
      <c r="F214" s="136" t="str">
        <f>IF('Campos Ingesta'!G281 = "", "", 'Campos Ingesta'!G281)</f>
        <v/>
      </c>
      <c r="G214" s="154" t="s">
        <v>446</v>
      </c>
      <c r="H214" s="154" t="str">
        <f>IF('Campos Ingesta'!I281 = "", "", 'Campos Ingesta'!I281)</f>
        <v/>
      </c>
      <c r="I214" s="154" t="str">
        <f>IF('Campos Ingesta'!J281 = "", "", 'Campos Ingesta'!J281)</f>
        <v/>
      </c>
      <c r="J214" s="154" t="str">
        <f>IF('Campos Ingesta'!K281 = "", "", 'Campos Ingesta'!K281)</f>
        <v/>
      </c>
    </row>
    <row r="215" spans="2:10" ht="15" customHeight="1">
      <c r="B215" s="136" t="s">
        <v>48</v>
      </c>
      <c r="C215" s="136" t="s">
        <v>447</v>
      </c>
      <c r="D215" s="136" t="s">
        <v>1036</v>
      </c>
      <c r="E215" s="153">
        <v>2</v>
      </c>
      <c r="F215" s="136" t="str">
        <f>IF('Campos Ingesta'!G282 = "", "", 'Campos Ingesta'!G282)</f>
        <v/>
      </c>
      <c r="G215" s="154" t="s">
        <v>448</v>
      </c>
      <c r="H215" s="154" t="str">
        <f>IF('Campos Ingesta'!I282 = "", "", 'Campos Ingesta'!I282)</f>
        <v/>
      </c>
      <c r="I215" s="154" t="str">
        <f>IF('Campos Ingesta'!J282 = "", "", 'Campos Ingesta'!J282)</f>
        <v/>
      </c>
      <c r="J215" s="154" t="str">
        <f>IF('Campos Ingesta'!K282 = "", "", 'Campos Ingesta'!K282)</f>
        <v/>
      </c>
    </row>
    <row r="216" spans="2:10" ht="15" customHeight="1">
      <c r="B216" s="136" t="s">
        <v>48</v>
      </c>
      <c r="C216" s="136" t="s">
        <v>449</v>
      </c>
      <c r="D216" s="136" t="s">
        <v>1037</v>
      </c>
      <c r="E216" s="153">
        <v>3</v>
      </c>
      <c r="F216" s="136" t="str">
        <f>IF('Campos Ingesta'!G283 = "", "", 'Campos Ingesta'!G283)</f>
        <v/>
      </c>
      <c r="G216" s="154" t="s">
        <v>450</v>
      </c>
      <c r="H216" s="154" t="str">
        <f>IF('Campos Ingesta'!I283 = "", "", 'Campos Ingesta'!I283)</f>
        <v/>
      </c>
      <c r="I216" s="154" t="str">
        <f>IF('Campos Ingesta'!J283 = "", "", 'Campos Ingesta'!J283)</f>
        <v/>
      </c>
      <c r="J216" s="154" t="str">
        <f>IF('Campos Ingesta'!K283 = "", "", 'Campos Ingesta'!K283)</f>
        <v/>
      </c>
    </row>
    <row r="217" spans="2:10" ht="15" customHeight="1">
      <c r="B217" s="136" t="s">
        <v>48</v>
      </c>
      <c r="C217" s="136" t="s">
        <v>451</v>
      </c>
      <c r="D217" s="136" t="s">
        <v>1038</v>
      </c>
      <c r="E217" s="153">
        <v>0</v>
      </c>
      <c r="F217" s="136" t="str">
        <f>IF('Campos Ingesta'!G284 = "", "", 'Campos Ingesta'!G284)</f>
        <v/>
      </c>
      <c r="G217" s="154" t="s">
        <v>452</v>
      </c>
      <c r="H217" s="154" t="str">
        <f>IF('Campos Ingesta'!I284 = "", "", 'Campos Ingesta'!I284)</f>
        <v/>
      </c>
      <c r="I217" s="154" t="str">
        <f>IF('Campos Ingesta'!J284 = "", "", 'Campos Ingesta'!J284)</f>
        <v/>
      </c>
      <c r="J217" s="154" t="str">
        <f>IF('Campos Ingesta'!K284 = "", "", 'Campos Ingesta'!K284)</f>
        <v/>
      </c>
    </row>
    <row r="218" spans="2:10" ht="15" customHeight="1">
      <c r="B218" s="136" t="s">
        <v>48</v>
      </c>
      <c r="C218" s="136" t="s">
        <v>453</v>
      </c>
      <c r="D218" s="136" t="s">
        <v>1039</v>
      </c>
      <c r="E218" s="153" t="s">
        <v>41</v>
      </c>
      <c r="F218" s="136" t="str">
        <f>IF('Campos Ingesta'!G285 = "", "", 'Campos Ingesta'!G285)</f>
        <v/>
      </c>
      <c r="G218" s="154" t="s">
        <v>454</v>
      </c>
      <c r="H218" s="154" t="str">
        <f>IF('Campos Ingesta'!I285 = "", "", 'Campos Ingesta'!I285)</f>
        <v/>
      </c>
      <c r="I218" s="154" t="str">
        <f>IF('Campos Ingesta'!J285 = "", "", 'Campos Ingesta'!J285)</f>
        <v/>
      </c>
      <c r="J218" s="154" t="str">
        <f>IF('Campos Ingesta'!K285 = "", "", 'Campos Ingesta'!K285)</f>
        <v/>
      </c>
    </row>
    <row r="219" spans="2:10" ht="15" customHeight="1">
      <c r="B219" s="136" t="s">
        <v>48</v>
      </c>
      <c r="C219" s="136" t="s">
        <v>455</v>
      </c>
      <c r="D219" s="136" t="s">
        <v>1040</v>
      </c>
      <c r="E219" s="153" t="s">
        <v>41</v>
      </c>
      <c r="F219" s="136" t="str">
        <f>IF('Campos Ingesta'!G286 = "", "", 'Campos Ingesta'!G286)</f>
        <v/>
      </c>
      <c r="G219" s="154" t="s">
        <v>456</v>
      </c>
      <c r="H219" s="154" t="str">
        <f>IF('Campos Ingesta'!I286 = "", "", 'Campos Ingesta'!I286)</f>
        <v/>
      </c>
      <c r="I219" s="154" t="str">
        <f>IF('Campos Ingesta'!J286 = "", "", 'Campos Ingesta'!J286)</f>
        <v/>
      </c>
      <c r="J219" s="154" t="str">
        <f>IF('Campos Ingesta'!K286 = "", "", 'Campos Ingesta'!K286)</f>
        <v/>
      </c>
    </row>
    <row r="220" spans="2:10" ht="15" customHeight="1">
      <c r="B220" s="136" t="s">
        <v>48</v>
      </c>
      <c r="C220" s="136" t="s">
        <v>457</v>
      </c>
      <c r="D220" s="136" t="s">
        <v>1041</v>
      </c>
      <c r="E220" s="153">
        <v>3</v>
      </c>
      <c r="F220" s="136" t="str">
        <f>IF('Campos Ingesta'!G287 = "", "", 'Campos Ingesta'!G287)</f>
        <v/>
      </c>
      <c r="G220" s="154" t="s">
        <v>458</v>
      </c>
      <c r="H220" s="154" t="str">
        <f>IF('Campos Ingesta'!I287 = "", "", 'Campos Ingesta'!I287)</f>
        <v/>
      </c>
      <c r="I220" s="154" t="str">
        <f>IF('Campos Ingesta'!J287 = "", "", 'Campos Ingesta'!J287)</f>
        <v/>
      </c>
      <c r="J220" s="154" t="str">
        <f>IF('Campos Ingesta'!K287 = "", "", 'Campos Ingesta'!K287)</f>
        <v/>
      </c>
    </row>
    <row r="221" spans="2:10" ht="15" customHeight="1">
      <c r="B221" s="136" t="s">
        <v>48</v>
      </c>
      <c r="C221" s="136" t="s">
        <v>459</v>
      </c>
      <c r="D221" s="136" t="s">
        <v>1042</v>
      </c>
      <c r="E221" s="153">
        <v>3</v>
      </c>
      <c r="F221" s="136" t="str">
        <f>IF('Campos Ingesta'!G288 = "", "", 'Campos Ingesta'!G288)</f>
        <v/>
      </c>
      <c r="G221" s="154" t="s">
        <v>460</v>
      </c>
      <c r="H221" s="154" t="str">
        <f>IF('Campos Ingesta'!I288 = "", "", 'Campos Ingesta'!I288)</f>
        <v/>
      </c>
      <c r="I221" s="154" t="str">
        <f>IF('Campos Ingesta'!J288 = "", "", 'Campos Ingesta'!J288)</f>
        <v/>
      </c>
      <c r="J221" s="154" t="str">
        <f>IF('Campos Ingesta'!K288 = "", "", 'Campos Ingesta'!K288)</f>
        <v/>
      </c>
    </row>
    <row r="222" spans="2:10" ht="15" customHeight="1">
      <c r="B222" s="136" t="s">
        <v>48</v>
      </c>
      <c r="C222" s="136" t="s">
        <v>461</v>
      </c>
      <c r="D222" s="136" t="s">
        <v>1043</v>
      </c>
      <c r="E222" s="153">
        <v>30</v>
      </c>
      <c r="F222" s="136" t="str">
        <f>IF('Campos Ingesta'!G289 = "", "", 'Campos Ingesta'!G289)</f>
        <v/>
      </c>
      <c r="G222" s="154" t="s">
        <v>462</v>
      </c>
      <c r="H222" s="154" t="str">
        <f>IF('Campos Ingesta'!I289 = "", "", 'Campos Ingesta'!I289)</f>
        <v/>
      </c>
      <c r="I222" s="154" t="str">
        <f>IF('Campos Ingesta'!J289 = "", "", 'Campos Ingesta'!J289)</f>
        <v/>
      </c>
      <c r="J222" s="154" t="str">
        <f>IF('Campos Ingesta'!K289 = "", "", 'Campos Ingesta'!K289)</f>
        <v/>
      </c>
    </row>
    <row r="223" spans="2:10" ht="15" customHeight="1">
      <c r="B223" s="136" t="s">
        <v>48</v>
      </c>
      <c r="C223" s="136" t="s">
        <v>463</v>
      </c>
      <c r="D223" s="136" t="s">
        <v>1044</v>
      </c>
      <c r="E223" s="153">
        <v>30</v>
      </c>
      <c r="F223" s="136" t="str">
        <f>IF('Campos Ingesta'!G290 = "", "", 'Campos Ingesta'!G290)</f>
        <v/>
      </c>
      <c r="G223" s="154" t="s">
        <v>462</v>
      </c>
      <c r="H223" s="154" t="str">
        <f>IF('Campos Ingesta'!I290 = "", "", 'Campos Ingesta'!I290)</f>
        <v/>
      </c>
      <c r="I223" s="154" t="str">
        <f>IF('Campos Ingesta'!J290 = "", "", 'Campos Ingesta'!J290)</f>
        <v/>
      </c>
      <c r="J223" s="154" t="str">
        <f>IF('Campos Ingesta'!K290 = "", "", 'Campos Ingesta'!K290)</f>
        <v/>
      </c>
    </row>
    <row r="224" spans="2:10" ht="15" customHeight="1">
      <c r="B224" s="136" t="s">
        <v>48</v>
      </c>
      <c r="C224" s="136" t="s">
        <v>464</v>
      </c>
      <c r="D224" s="136" t="s">
        <v>1045</v>
      </c>
      <c r="E224" s="153">
        <v>2</v>
      </c>
      <c r="F224" s="136" t="str">
        <f>IF('Campos Ingesta'!G291 = "", "", 'Campos Ingesta'!G291)</f>
        <v/>
      </c>
      <c r="G224" s="154" t="s">
        <v>465</v>
      </c>
      <c r="H224" s="154" t="str">
        <f>IF('Campos Ingesta'!I291 = "", "", 'Campos Ingesta'!I291)</f>
        <v/>
      </c>
      <c r="I224" s="154" t="str">
        <f>IF('Campos Ingesta'!J291 = "", "", 'Campos Ingesta'!J291)</f>
        <v/>
      </c>
      <c r="J224" s="154" t="str">
        <f>IF('Campos Ingesta'!K291 = "", "", 'Campos Ingesta'!K291)</f>
        <v/>
      </c>
    </row>
    <row r="225" spans="2:10" ht="15" customHeight="1">
      <c r="B225" s="136" t="s">
        <v>48</v>
      </c>
      <c r="C225" s="136" t="s">
        <v>262</v>
      </c>
      <c r="D225" s="136" t="s">
        <v>954</v>
      </c>
      <c r="E225" s="153" t="s">
        <v>41</v>
      </c>
      <c r="F225" s="136" t="str">
        <f>IF('Campos Ingesta'!G292 = "", "", 'Campos Ingesta'!G292)</f>
        <v/>
      </c>
      <c r="G225" s="154" t="s">
        <v>150</v>
      </c>
      <c r="H225" s="154" t="str">
        <f>IF('Campos Ingesta'!I292 = "", "", 'Campos Ingesta'!I292)</f>
        <v/>
      </c>
      <c r="I225" s="154" t="str">
        <f>IF('Campos Ingesta'!J292 = "", "", 'Campos Ingesta'!J292)</f>
        <v/>
      </c>
      <c r="J225" s="154" t="str">
        <f>IF('Campos Ingesta'!K292 = "", "", 'Campos Ingesta'!K292)</f>
        <v/>
      </c>
    </row>
    <row r="226" spans="2:10" ht="15" customHeight="1">
      <c r="B226" s="136" t="s">
        <v>48</v>
      </c>
      <c r="C226" s="136" t="s">
        <v>466</v>
      </c>
      <c r="D226" s="136" t="s">
        <v>955</v>
      </c>
      <c r="E226" s="153" t="s">
        <v>41</v>
      </c>
      <c r="F226" s="136" t="str">
        <f>IF('Campos Ingesta'!G293 = "", "", 'Campos Ingesta'!G293)</f>
        <v/>
      </c>
      <c r="G226" s="154" t="s">
        <v>265</v>
      </c>
      <c r="H226" s="154" t="str">
        <f>IF('Campos Ingesta'!I293 = "", "", 'Campos Ingesta'!I293)</f>
        <v/>
      </c>
      <c r="I226" s="154" t="str">
        <f>IF('Campos Ingesta'!J293 = "", "", 'Campos Ingesta'!J293)</f>
        <v/>
      </c>
      <c r="J226" s="154" t="str">
        <f>IF('Campos Ingesta'!K293 = "", "", 'Campos Ingesta'!K293)</f>
        <v/>
      </c>
    </row>
    <row r="227" spans="2:10" ht="15" customHeight="1">
      <c r="B227" s="136" t="s">
        <v>48</v>
      </c>
      <c r="C227" s="136" t="s">
        <v>467</v>
      </c>
      <c r="D227" s="136" t="s">
        <v>849</v>
      </c>
      <c r="E227" s="153" t="s">
        <v>41</v>
      </c>
      <c r="F227" s="136" t="str">
        <f>IF('Campos Ingesta'!G294 = "", "", 'Campos Ingesta'!G294)</f>
        <v/>
      </c>
      <c r="G227" s="154" t="s">
        <v>468</v>
      </c>
      <c r="H227" s="154" t="str">
        <f>IF('Campos Ingesta'!I294 = "", "", 'Campos Ingesta'!I294)</f>
        <v/>
      </c>
      <c r="I227" s="154" t="str">
        <f>IF('Campos Ingesta'!J294 = "", "", 'Campos Ingesta'!J294)</f>
        <v/>
      </c>
      <c r="J227" s="154" t="str">
        <f>IF('Campos Ingesta'!K294 = "", "", 'Campos Ingesta'!K294)</f>
        <v/>
      </c>
    </row>
    <row r="228" spans="2:10" ht="15" customHeight="1">
      <c r="B228" s="136" t="s">
        <v>48</v>
      </c>
      <c r="C228" s="136" t="s">
        <v>469</v>
      </c>
      <c r="D228" s="136" t="s">
        <v>1046</v>
      </c>
      <c r="E228" s="153" t="s">
        <v>41</v>
      </c>
      <c r="F228" s="136" t="str">
        <f>IF('Campos Ingesta'!G295 = "", "", 'Campos Ingesta'!G295)</f>
        <v/>
      </c>
      <c r="G228" s="154" t="s">
        <v>470</v>
      </c>
      <c r="H228" s="154" t="str">
        <f>IF('Campos Ingesta'!I295 = "", "", 'Campos Ingesta'!I295)</f>
        <v/>
      </c>
      <c r="I228" s="154" t="str">
        <f>IF('Campos Ingesta'!J295 = "", "", 'Campos Ingesta'!J295)</f>
        <v/>
      </c>
      <c r="J228" s="154" t="str">
        <f>IF('Campos Ingesta'!K295 = "", "", 'Campos Ingesta'!K295)</f>
        <v/>
      </c>
    </row>
    <row r="229" spans="2:10" ht="15" customHeight="1">
      <c r="B229" s="136" t="s">
        <v>48</v>
      </c>
      <c r="C229" s="136" t="s">
        <v>75</v>
      </c>
      <c r="D229" s="136" t="s">
        <v>844</v>
      </c>
      <c r="E229" s="153" t="s">
        <v>41</v>
      </c>
      <c r="F229" s="136" t="str">
        <f>IF('Campos Ingesta'!G296 = "", "", 'Campos Ingesta'!G296)</f>
        <v/>
      </c>
      <c r="G229" s="154" t="s">
        <v>471</v>
      </c>
      <c r="H229" s="154" t="str">
        <f>IF('Campos Ingesta'!I296 = "", "", 'Campos Ingesta'!I296)</f>
        <v/>
      </c>
      <c r="I229" s="154" t="str">
        <f>IF('Campos Ingesta'!J296 = "", "", 'Campos Ingesta'!J296)</f>
        <v/>
      </c>
      <c r="J229" s="154" t="str">
        <f>IF('Campos Ingesta'!K296 = "", "", 'Campos Ingesta'!K296)</f>
        <v/>
      </c>
    </row>
    <row r="230" spans="2:10" ht="15" customHeight="1">
      <c r="B230" s="136" t="s">
        <v>48</v>
      </c>
      <c r="C230" s="136" t="s">
        <v>472</v>
      </c>
      <c r="D230" s="136" t="s">
        <v>1047</v>
      </c>
      <c r="E230" s="153" t="s">
        <v>41</v>
      </c>
      <c r="F230" s="136" t="str">
        <f>IF('Campos Ingesta'!G297 = "", "", 'Campos Ingesta'!G297)</f>
        <v/>
      </c>
      <c r="G230" s="154"/>
      <c r="H230" s="154" t="str">
        <f>IF('Campos Ingesta'!I297 = "", "", 'Campos Ingesta'!I297)</f>
        <v/>
      </c>
      <c r="I230" s="154" t="str">
        <f>IF('Campos Ingesta'!J297 = "", "", 'Campos Ingesta'!J297)</f>
        <v/>
      </c>
      <c r="J230" s="154" t="str">
        <f>IF('Campos Ingesta'!K297 = "", "", 'Campos Ingesta'!K297)</f>
        <v/>
      </c>
    </row>
    <row r="231" spans="2:10" ht="15" customHeight="1">
      <c r="B231" s="136" t="s">
        <v>48</v>
      </c>
      <c r="C231" s="136" t="s">
        <v>473</v>
      </c>
      <c r="D231" s="136" t="s">
        <v>1048</v>
      </c>
      <c r="E231" s="153" t="s">
        <v>41</v>
      </c>
      <c r="F231" s="136" t="str">
        <f>IF('Campos Ingesta'!G298 = "", "", 'Campos Ingesta'!G298)</f>
        <v/>
      </c>
      <c r="G231" s="154"/>
      <c r="H231" s="154" t="str">
        <f>IF('Campos Ingesta'!I298 = "", "", 'Campos Ingesta'!I298)</f>
        <v/>
      </c>
      <c r="I231" s="154" t="str">
        <f>IF('Campos Ingesta'!J298 = "", "", 'Campos Ingesta'!J298)</f>
        <v/>
      </c>
      <c r="J231" s="154" t="str">
        <f>IF('Campos Ingesta'!K298 = "", "", 'Campos Ingesta'!K298)</f>
        <v/>
      </c>
    </row>
    <row r="232" spans="2:10" ht="15" customHeight="1">
      <c r="B232" s="136" t="s">
        <v>48</v>
      </c>
      <c r="C232" s="136" t="s">
        <v>148</v>
      </c>
      <c r="D232" s="136" t="s">
        <v>903</v>
      </c>
      <c r="E232" s="153" t="s">
        <v>41</v>
      </c>
      <c r="F232" s="136" t="str">
        <f>IF('Campos Ingesta'!G299 = "", "", 'Campos Ingesta'!G299)</f>
        <v/>
      </c>
      <c r="G232" s="154"/>
      <c r="H232" s="154" t="str">
        <f>IF('Campos Ingesta'!I299 = "", "", 'Campos Ingesta'!I299)</f>
        <v/>
      </c>
      <c r="I232" s="154" t="str">
        <f>IF('Campos Ingesta'!J299 = "", "", 'Campos Ingesta'!J299)</f>
        <v/>
      </c>
      <c r="J232" s="154" t="str">
        <f>IF('Campos Ingesta'!K299 = "", "", 'Campos Ingesta'!K299)</f>
        <v/>
      </c>
    </row>
    <row r="233" spans="2:10" ht="15" customHeight="1">
      <c r="B233" s="136" t="s">
        <v>50</v>
      </c>
      <c r="C233" s="136" t="s">
        <v>150</v>
      </c>
      <c r="D233" s="136" t="s">
        <v>904</v>
      </c>
      <c r="E233" s="153" t="s">
        <v>41</v>
      </c>
      <c r="F233" s="136" t="str">
        <f>IF('Campos Ingesta'!G300 = "", "", 'Campos Ingesta'!G300)</f>
        <v/>
      </c>
      <c r="G233" s="154"/>
      <c r="H233" s="154" t="str">
        <f>IF('Campos Ingesta'!I300 = "", "", 'Campos Ingesta'!I300)</f>
        <v/>
      </c>
      <c r="I233" s="154" t="str">
        <f>IF('Campos Ingesta'!J300 = "", "", 'Campos Ingesta'!J300)</f>
        <v/>
      </c>
      <c r="J233" s="154" t="str">
        <f>IF('Campos Ingesta'!K300 = "", "", 'Campos Ingesta'!K300)</f>
        <v/>
      </c>
    </row>
    <row r="234" spans="2:10" ht="15" customHeight="1">
      <c r="B234" s="136" t="s">
        <v>50</v>
      </c>
      <c r="C234" s="136" t="s">
        <v>152</v>
      </c>
      <c r="D234" s="136" t="s">
        <v>905</v>
      </c>
      <c r="E234" s="153" t="s">
        <v>41</v>
      </c>
      <c r="F234" s="136" t="str">
        <f>IF('Campos Ingesta'!G301 = "", "", 'Campos Ingesta'!G301)</f>
        <v/>
      </c>
      <c r="G234" s="154"/>
      <c r="H234" s="154" t="str">
        <f>IF('Campos Ingesta'!I301 = "", "", 'Campos Ingesta'!I301)</f>
        <v/>
      </c>
      <c r="I234" s="154" t="str">
        <f>IF('Campos Ingesta'!J301 = "", "", 'Campos Ingesta'!J301)</f>
        <v/>
      </c>
      <c r="J234" s="154" t="str">
        <f>IF('Campos Ingesta'!K301 = "", "", 'Campos Ingesta'!K301)</f>
        <v/>
      </c>
    </row>
    <row r="235" spans="2:10" ht="15" customHeight="1">
      <c r="B235" s="136" t="s">
        <v>50</v>
      </c>
      <c r="C235" s="136" t="s">
        <v>80</v>
      </c>
      <c r="D235" s="136" t="s">
        <v>847</v>
      </c>
      <c r="E235" s="153" t="s">
        <v>41</v>
      </c>
      <c r="F235" s="136" t="str">
        <f>IF('Campos Ingesta'!G302 = "", "", 'Campos Ingesta'!G302)</f>
        <v/>
      </c>
      <c r="G235" s="154"/>
      <c r="H235" s="154" t="str">
        <f>IF('Campos Ingesta'!I302 = "", "", 'Campos Ingesta'!I302)</f>
        <v/>
      </c>
      <c r="I235" s="154" t="str">
        <f>IF('Campos Ingesta'!J302 = "", "", 'Campos Ingesta'!J302)</f>
        <v/>
      </c>
      <c r="J235" s="154" t="str">
        <f>IF('Campos Ingesta'!K302 = "", "", 'Campos Ingesta'!K302)</f>
        <v/>
      </c>
    </row>
    <row r="236" spans="2:10" ht="15" customHeight="1">
      <c r="B236" s="136" t="s">
        <v>50</v>
      </c>
      <c r="C236" s="136" t="s">
        <v>156</v>
      </c>
      <c r="D236" s="136" t="s">
        <v>906</v>
      </c>
      <c r="E236" s="153" t="s">
        <v>41</v>
      </c>
      <c r="F236" s="136" t="str">
        <f>IF('Campos Ingesta'!G303 = "", "", 'Campos Ingesta'!G303)</f>
        <v/>
      </c>
      <c r="G236" s="154"/>
      <c r="H236" s="154" t="str">
        <f>IF('Campos Ingesta'!I303 = "", "", 'Campos Ingesta'!I303)</f>
        <v/>
      </c>
      <c r="I236" s="154" t="str">
        <f>IF('Campos Ingesta'!J303 = "", "", 'Campos Ingesta'!J303)</f>
        <v/>
      </c>
      <c r="J236" s="154" t="str">
        <f>IF('Campos Ingesta'!K303 = "", "", 'Campos Ingesta'!K303)</f>
        <v/>
      </c>
    </row>
    <row r="237" spans="2:10" ht="15" customHeight="1">
      <c r="B237" s="136" t="s">
        <v>50</v>
      </c>
      <c r="C237" s="136" t="s">
        <v>158</v>
      </c>
      <c r="D237" s="136" t="s">
        <v>907</v>
      </c>
      <c r="E237" s="153" t="s">
        <v>41</v>
      </c>
      <c r="F237" s="136" t="str">
        <f>IF('Campos Ingesta'!G304 = "", "", 'Campos Ingesta'!G304)</f>
        <v/>
      </c>
      <c r="G237" s="154"/>
      <c r="H237" s="154" t="str">
        <f>IF('Campos Ingesta'!I304 = "", "", 'Campos Ingesta'!I304)</f>
        <v/>
      </c>
      <c r="I237" s="154" t="str">
        <f>IF('Campos Ingesta'!J304 = "", "", 'Campos Ingesta'!J304)</f>
        <v/>
      </c>
      <c r="J237" s="154" t="str">
        <f>IF('Campos Ingesta'!K304 = "", "", 'Campos Ingesta'!K304)</f>
        <v/>
      </c>
    </row>
    <row r="238" spans="2:10" ht="15" customHeight="1">
      <c r="B238" s="136" t="s">
        <v>50</v>
      </c>
      <c r="C238" s="136" t="s">
        <v>160</v>
      </c>
      <c r="D238" s="136" t="s">
        <v>908</v>
      </c>
      <c r="E238" s="153" t="s">
        <v>41</v>
      </c>
      <c r="F238" s="136" t="str">
        <f>IF('Campos Ingesta'!G305 = "", "", 'Campos Ingesta'!G305)</f>
        <v/>
      </c>
      <c r="G238" s="154"/>
      <c r="H238" s="154" t="str">
        <f>IF('Campos Ingesta'!I305 = "", "", 'Campos Ingesta'!I305)</f>
        <v/>
      </c>
      <c r="I238" s="154" t="str">
        <f>IF('Campos Ingesta'!J305 = "", "", 'Campos Ingesta'!J305)</f>
        <v/>
      </c>
      <c r="J238" s="154" t="str">
        <f>IF('Campos Ingesta'!K305 = "", "", 'Campos Ingesta'!K305)</f>
        <v/>
      </c>
    </row>
    <row r="239" spans="2:10" ht="15" customHeight="1">
      <c r="B239" s="136" t="s">
        <v>50</v>
      </c>
      <c r="C239" s="136" t="s">
        <v>474</v>
      </c>
      <c r="D239" s="136" t="s">
        <v>958</v>
      </c>
      <c r="E239" s="153" t="s">
        <v>41</v>
      </c>
      <c r="F239" s="136" t="str">
        <f>IF('Campos Ingesta'!G306 = "", "", 'Campos Ingesta'!G306)</f>
        <v/>
      </c>
      <c r="G239" s="154"/>
      <c r="H239" s="154" t="str">
        <f>IF('Campos Ingesta'!I306 = "", "", 'Campos Ingesta'!I306)</f>
        <v/>
      </c>
      <c r="I239" s="154" t="str">
        <f>IF('Campos Ingesta'!J306 = "", "", 'Campos Ingesta'!J306)</f>
        <v/>
      </c>
      <c r="J239" s="154" t="str">
        <f>IF('Campos Ingesta'!K306 = "", "", 'Campos Ingesta'!K306)</f>
        <v/>
      </c>
    </row>
    <row r="240" spans="2:10" ht="15" customHeight="1">
      <c r="B240" s="136" t="s">
        <v>50</v>
      </c>
      <c r="C240" s="136" t="s">
        <v>475</v>
      </c>
      <c r="D240" s="136" t="s">
        <v>1049</v>
      </c>
      <c r="E240" s="153" t="s">
        <v>41</v>
      </c>
      <c r="F240" s="136" t="str">
        <f>IF('Campos Ingesta'!G307 = "", "", 'Campos Ingesta'!G307)</f>
        <v/>
      </c>
      <c r="G240" s="154"/>
      <c r="H240" s="154" t="str">
        <f>IF('Campos Ingesta'!I307 = "", "", 'Campos Ingesta'!I307)</f>
        <v/>
      </c>
      <c r="I240" s="154" t="str">
        <f>IF('Campos Ingesta'!J307 = "", "", 'Campos Ingesta'!J307)</f>
        <v/>
      </c>
      <c r="J240" s="154" t="str">
        <f>IF('Campos Ingesta'!K307 = "", "", 'Campos Ingesta'!K307)</f>
        <v/>
      </c>
    </row>
    <row r="241" spans="2:10" ht="15" customHeight="1">
      <c r="B241" s="136" t="s">
        <v>50</v>
      </c>
      <c r="C241" s="136" t="s">
        <v>476</v>
      </c>
      <c r="D241" s="136" t="s">
        <v>1050</v>
      </c>
      <c r="E241" s="153" t="s">
        <v>41</v>
      </c>
      <c r="F241" s="136" t="str">
        <f>IF('Campos Ingesta'!G308 = "", "", 'Campos Ingesta'!G308)</f>
        <v/>
      </c>
      <c r="G241" s="154"/>
      <c r="H241" s="154" t="str">
        <f>IF('Campos Ingesta'!I308 = "", "", 'Campos Ingesta'!I308)</f>
        <v/>
      </c>
      <c r="I241" s="154" t="str">
        <f>IF('Campos Ingesta'!J308 = "", "", 'Campos Ingesta'!J308)</f>
        <v/>
      </c>
      <c r="J241" s="154" t="str">
        <f>IF('Campos Ingesta'!K308 = "", "", 'Campos Ingesta'!K308)</f>
        <v/>
      </c>
    </row>
    <row r="242" spans="2:10" ht="15" customHeight="1">
      <c r="B242" s="136" t="s">
        <v>50</v>
      </c>
      <c r="C242" s="136" t="s">
        <v>477</v>
      </c>
      <c r="D242" s="136" t="s">
        <v>859</v>
      </c>
      <c r="E242" s="153" t="s">
        <v>41</v>
      </c>
      <c r="F242" s="136" t="str">
        <f>IF('Campos Ingesta'!G309 = "", "", 'Campos Ingesta'!G309)</f>
        <v/>
      </c>
      <c r="G242" s="154"/>
      <c r="H242" s="154" t="str">
        <f>IF('Campos Ingesta'!I309 = "", "", 'Campos Ingesta'!I309)</f>
        <v/>
      </c>
      <c r="I242" s="154" t="str">
        <f>IF('Campos Ingesta'!J309 = "", "", 'Campos Ingesta'!J309)</f>
        <v/>
      </c>
      <c r="J242" s="154" t="str">
        <f>IF('Campos Ingesta'!K309 = "", "", 'Campos Ingesta'!K309)</f>
        <v/>
      </c>
    </row>
    <row r="243" spans="2:10" ht="15" customHeight="1">
      <c r="B243" s="136" t="s">
        <v>50</v>
      </c>
      <c r="C243" s="136" t="s">
        <v>478</v>
      </c>
      <c r="D243" s="136" t="s">
        <v>1051</v>
      </c>
      <c r="E243" s="153" t="s">
        <v>41</v>
      </c>
      <c r="F243" s="136" t="str">
        <f>IF('Campos Ingesta'!G310 = "", "", 'Campos Ingesta'!G310)</f>
        <v/>
      </c>
      <c r="G243" s="154"/>
      <c r="H243" s="154" t="str">
        <f>IF('Campos Ingesta'!I310 = "", "", 'Campos Ingesta'!I310)</f>
        <v/>
      </c>
      <c r="I243" s="154" t="str">
        <f>IF('Campos Ingesta'!J310 = "", "", 'Campos Ingesta'!J310)</f>
        <v/>
      </c>
      <c r="J243" s="154" t="str">
        <f>IF('Campos Ingesta'!K310 = "", "", 'Campos Ingesta'!K310)</f>
        <v/>
      </c>
    </row>
    <row r="244" spans="2:10" ht="15" customHeight="1">
      <c r="B244" s="136" t="s">
        <v>50</v>
      </c>
      <c r="C244" s="136" t="s">
        <v>479</v>
      </c>
      <c r="D244" s="136" t="s">
        <v>857</v>
      </c>
      <c r="E244" s="153" t="s">
        <v>41</v>
      </c>
      <c r="F244" s="136" t="str">
        <f>IF('Campos Ingesta'!G311 = "", "", 'Campos Ingesta'!G311)</f>
        <v/>
      </c>
      <c r="G244" s="154"/>
      <c r="H244" s="154" t="str">
        <f>IF('Campos Ingesta'!I311 = "", "", 'Campos Ingesta'!I311)</f>
        <v/>
      </c>
      <c r="I244" s="154" t="str">
        <f>IF('Campos Ingesta'!J311 = "", "", 'Campos Ingesta'!J311)</f>
        <v/>
      </c>
      <c r="J244" s="154" t="str">
        <f>IF('Campos Ingesta'!K311 = "", "", 'Campos Ingesta'!K311)</f>
        <v/>
      </c>
    </row>
    <row r="245" spans="2:10" ht="15" customHeight="1">
      <c r="B245" s="136" t="s">
        <v>50</v>
      </c>
      <c r="C245" s="136" t="s">
        <v>480</v>
      </c>
      <c r="D245" s="136" t="s">
        <v>1052</v>
      </c>
      <c r="E245" s="153" t="s">
        <v>41</v>
      </c>
      <c r="F245" s="136" t="str">
        <f>IF('Campos Ingesta'!G312 = "", "", 'Campos Ingesta'!G312)</f>
        <v/>
      </c>
      <c r="G245" s="154"/>
      <c r="H245" s="154" t="str">
        <f>IF('Campos Ingesta'!I312 = "", "", 'Campos Ingesta'!I312)</f>
        <v/>
      </c>
      <c r="I245" s="154" t="str">
        <f>IF('Campos Ingesta'!J312 = "", "", 'Campos Ingesta'!J312)</f>
        <v/>
      </c>
      <c r="J245" s="154" t="str">
        <f>IF('Campos Ingesta'!K312 = "", "", 'Campos Ingesta'!K312)</f>
        <v/>
      </c>
    </row>
    <row r="246" spans="2:10" ht="15" customHeight="1">
      <c r="B246" s="136" t="s">
        <v>50</v>
      </c>
      <c r="C246" s="136" t="s">
        <v>481</v>
      </c>
      <c r="D246" s="136" t="s">
        <v>1053</v>
      </c>
      <c r="E246" s="153">
        <v>4</v>
      </c>
      <c r="F246" s="136" t="str">
        <f>IF('Campos Ingesta'!G313 = "", "", 'Campos Ingesta'!G313)</f>
        <v/>
      </c>
      <c r="G246" s="154"/>
      <c r="H246" s="154" t="str">
        <f>IF('Campos Ingesta'!I313 = "", "", 'Campos Ingesta'!I313)</f>
        <v/>
      </c>
      <c r="I246" s="154" t="str">
        <f>IF('Campos Ingesta'!J313 = "", "", 'Campos Ingesta'!J313)</f>
        <v/>
      </c>
      <c r="J246" s="154" t="str">
        <f>IF('Campos Ingesta'!K313 = "", "", 'Campos Ingesta'!K313)</f>
        <v/>
      </c>
    </row>
    <row r="247" spans="2:10" ht="15" customHeight="1">
      <c r="B247" s="136" t="s">
        <v>50</v>
      </c>
      <c r="C247" s="136" t="s">
        <v>482</v>
      </c>
      <c r="D247" s="136" t="s">
        <v>1054</v>
      </c>
      <c r="E247" s="153">
        <v>4</v>
      </c>
      <c r="F247" s="136" t="str">
        <f>IF('Campos Ingesta'!G314 = "", "", 'Campos Ingesta'!G314)</f>
        <v/>
      </c>
      <c r="G247" s="154"/>
      <c r="H247" s="154" t="str">
        <f>IF('Campos Ingesta'!I314 = "", "", 'Campos Ingesta'!I314)</f>
        <v/>
      </c>
      <c r="I247" s="154" t="str">
        <f>IF('Campos Ingesta'!J314 = "", "", 'Campos Ingesta'!J314)</f>
        <v/>
      </c>
      <c r="J247" s="154" t="str">
        <f>IF('Campos Ingesta'!K314 = "", "", 'Campos Ingesta'!K314)</f>
        <v/>
      </c>
    </row>
    <row r="248" spans="2:10" ht="15" customHeight="1">
      <c r="B248" s="136" t="s">
        <v>50</v>
      </c>
      <c r="C248" s="136" t="s">
        <v>483</v>
      </c>
      <c r="D248" s="136" t="s">
        <v>1055</v>
      </c>
      <c r="E248" s="153">
        <v>4</v>
      </c>
      <c r="F248" s="136" t="str">
        <f>IF('Campos Ingesta'!G315 = "", "", 'Campos Ingesta'!G315)</f>
        <v/>
      </c>
      <c r="G248" s="154"/>
      <c r="H248" s="154" t="str">
        <f>IF('Campos Ingesta'!I315 = "", "", 'Campos Ingesta'!I315)</f>
        <v/>
      </c>
      <c r="I248" s="154" t="str">
        <f>IF('Campos Ingesta'!J315 = "", "", 'Campos Ingesta'!J315)</f>
        <v/>
      </c>
      <c r="J248" s="154" t="str">
        <f>IF('Campos Ingesta'!K315 = "", "", 'Campos Ingesta'!K315)</f>
        <v/>
      </c>
    </row>
    <row r="249" spans="2:10" ht="15" customHeight="1">
      <c r="B249" s="136" t="s">
        <v>50</v>
      </c>
      <c r="C249" s="136" t="s">
        <v>484</v>
      </c>
      <c r="D249" s="136" t="s">
        <v>1056</v>
      </c>
      <c r="E249" s="153">
        <v>2</v>
      </c>
      <c r="F249" s="136" t="str">
        <f>IF('Campos Ingesta'!G316 = "", "", 'Campos Ingesta'!G316)</f>
        <v/>
      </c>
      <c r="G249" s="154"/>
      <c r="H249" s="154" t="str">
        <f>IF('Campos Ingesta'!I316 = "", "", 'Campos Ingesta'!I316)</f>
        <v/>
      </c>
      <c r="I249" s="154" t="str">
        <f>IF('Campos Ingesta'!J316 = "", "", 'Campos Ingesta'!J316)</f>
        <v/>
      </c>
      <c r="J249" s="154" t="str">
        <f>IF('Campos Ingesta'!K316 = "", "", 'Campos Ingesta'!K316)</f>
        <v/>
      </c>
    </row>
    <row r="250" spans="2:10" ht="15" customHeight="1">
      <c r="B250" s="136" t="s">
        <v>50</v>
      </c>
      <c r="C250" s="136" t="s">
        <v>485</v>
      </c>
      <c r="D250" s="136" t="s">
        <v>1057</v>
      </c>
      <c r="E250" s="153" t="s">
        <v>41</v>
      </c>
      <c r="F250" s="136" t="str">
        <f>IF('Campos Ingesta'!G317 = "", "", 'Campos Ingesta'!G317)</f>
        <v/>
      </c>
      <c r="G250" s="154"/>
      <c r="H250" s="154" t="str">
        <f>IF('Campos Ingesta'!I317 = "", "", 'Campos Ingesta'!I317)</f>
        <v/>
      </c>
      <c r="I250" s="154" t="str">
        <f>IF('Campos Ingesta'!J317 = "", "", 'Campos Ingesta'!J317)</f>
        <v/>
      </c>
      <c r="J250" s="154" t="str">
        <f>IF('Campos Ingesta'!K317 = "", "", 'Campos Ingesta'!K317)</f>
        <v/>
      </c>
    </row>
    <row r="251" spans="2:10" ht="15" customHeight="1">
      <c r="B251" s="136" t="s">
        <v>50</v>
      </c>
      <c r="C251" s="136" t="s">
        <v>486</v>
      </c>
      <c r="D251" s="136" t="s">
        <v>1058</v>
      </c>
      <c r="E251" s="153" t="s">
        <v>41</v>
      </c>
      <c r="F251" s="136" t="str">
        <f>IF('Campos Ingesta'!G318 = "", "", 'Campos Ingesta'!G318)</f>
        <v/>
      </c>
      <c r="G251" s="154"/>
      <c r="H251" s="154" t="str">
        <f>IF('Campos Ingesta'!I318 = "", "", 'Campos Ingesta'!I318)</f>
        <v/>
      </c>
      <c r="I251" s="154" t="str">
        <f>IF('Campos Ingesta'!J318 = "", "", 'Campos Ingesta'!J318)</f>
        <v/>
      </c>
      <c r="J251" s="154" t="str">
        <f>IF('Campos Ingesta'!K318 = "", "", 'Campos Ingesta'!K318)</f>
        <v/>
      </c>
    </row>
    <row r="252" spans="2:10" ht="15" customHeight="1">
      <c r="B252" s="136" t="s">
        <v>50</v>
      </c>
      <c r="C252" s="136" t="s">
        <v>487</v>
      </c>
      <c r="D252" s="136" t="s">
        <v>1059</v>
      </c>
      <c r="E252" s="153" t="s">
        <v>41</v>
      </c>
      <c r="F252" s="136" t="str">
        <f>IF('Campos Ingesta'!G319 = "", "", 'Campos Ingesta'!G319)</f>
        <v/>
      </c>
      <c r="G252" s="154"/>
      <c r="H252" s="154" t="str">
        <f>IF('Campos Ingesta'!I319 = "", "", 'Campos Ingesta'!I319)</f>
        <v/>
      </c>
      <c r="I252" s="154" t="str">
        <f>IF('Campos Ingesta'!J319 = "", "", 'Campos Ingesta'!J319)</f>
        <v/>
      </c>
      <c r="J252" s="154" t="str">
        <f>IF('Campos Ingesta'!K319 = "", "", 'Campos Ingesta'!K319)</f>
        <v/>
      </c>
    </row>
    <row r="253" spans="2:10" ht="15" customHeight="1">
      <c r="B253" s="136" t="s">
        <v>50</v>
      </c>
      <c r="C253" s="136" t="s">
        <v>169</v>
      </c>
      <c r="D253" s="136" t="s">
        <v>912</v>
      </c>
      <c r="E253" s="153" t="s">
        <v>41</v>
      </c>
      <c r="F253" s="136" t="str">
        <f>IF('Campos Ingesta'!G320 = "", "", 'Campos Ingesta'!G320)</f>
        <v/>
      </c>
      <c r="G253" s="154"/>
      <c r="H253" s="154" t="str">
        <f>IF('Campos Ingesta'!I320 = "", "", 'Campos Ingesta'!I320)</f>
        <v/>
      </c>
      <c r="I253" s="154" t="str">
        <f>IF('Campos Ingesta'!J320 = "", "", 'Campos Ingesta'!J320)</f>
        <v/>
      </c>
      <c r="J253" s="154" t="str">
        <f>IF('Campos Ingesta'!K320 = "", "", 'Campos Ingesta'!K320)</f>
        <v/>
      </c>
    </row>
    <row r="254" spans="2:10" ht="15" customHeight="1">
      <c r="B254" s="136" t="s">
        <v>50</v>
      </c>
      <c r="C254" s="136" t="s">
        <v>488</v>
      </c>
      <c r="D254" s="136" t="s">
        <v>1060</v>
      </c>
      <c r="E254" s="153">
        <v>4</v>
      </c>
      <c r="F254" s="136" t="str">
        <f>IF('Campos Ingesta'!G321 = "", "", 'Campos Ingesta'!G321)</f>
        <v/>
      </c>
      <c r="G254" s="154"/>
      <c r="H254" s="154" t="str">
        <f>IF('Campos Ingesta'!I321 = "", "", 'Campos Ingesta'!I321)</f>
        <v/>
      </c>
      <c r="I254" s="154" t="str">
        <f>IF('Campos Ingesta'!J321 = "", "", 'Campos Ingesta'!J321)</f>
        <v/>
      </c>
      <c r="J254" s="154" t="str">
        <f>IF('Campos Ingesta'!K321 = "", "", 'Campos Ingesta'!K321)</f>
        <v/>
      </c>
    </row>
    <row r="255" spans="2:10" ht="15" customHeight="1">
      <c r="B255" s="136" t="s">
        <v>50</v>
      </c>
      <c r="C255" s="136" t="s">
        <v>489</v>
      </c>
      <c r="D255" s="136" t="s">
        <v>1061</v>
      </c>
      <c r="E255" s="153">
        <v>4</v>
      </c>
      <c r="F255" s="136" t="str">
        <f>IF('Campos Ingesta'!G322 = "", "", 'Campos Ingesta'!G322)</f>
        <v/>
      </c>
      <c r="G255" s="154"/>
      <c r="H255" s="154" t="str">
        <f>IF('Campos Ingesta'!I322 = "", "", 'Campos Ingesta'!I322)</f>
        <v/>
      </c>
      <c r="I255" s="154" t="str">
        <f>IF('Campos Ingesta'!J322 = "", "", 'Campos Ingesta'!J322)</f>
        <v/>
      </c>
      <c r="J255" s="154" t="str">
        <f>IF('Campos Ingesta'!K322 = "", "", 'Campos Ingesta'!K322)</f>
        <v/>
      </c>
    </row>
    <row r="256" spans="2:10" ht="15" customHeight="1">
      <c r="B256" s="136" t="s">
        <v>50</v>
      </c>
      <c r="C256" s="136" t="s">
        <v>490</v>
      </c>
      <c r="D256" s="136" t="s">
        <v>1062</v>
      </c>
      <c r="E256" s="153" t="s">
        <v>41</v>
      </c>
      <c r="F256" s="136" t="str">
        <f>IF('Campos Ingesta'!G323 = "", "", 'Campos Ingesta'!G323)</f>
        <v/>
      </c>
      <c r="G256" s="154"/>
      <c r="H256" s="154" t="str">
        <f>IF('Campos Ingesta'!I323 = "", "", 'Campos Ingesta'!I323)</f>
        <v/>
      </c>
      <c r="I256" s="154" t="str">
        <f>IF('Campos Ingesta'!J323 = "", "", 'Campos Ingesta'!J323)</f>
        <v/>
      </c>
      <c r="J256" s="154" t="str">
        <f>IF('Campos Ingesta'!K323 = "", "", 'Campos Ingesta'!K323)</f>
        <v/>
      </c>
    </row>
    <row r="257" spans="2:10" ht="15" customHeight="1">
      <c r="B257" s="136" t="s">
        <v>50</v>
      </c>
      <c r="C257" s="136" t="s">
        <v>491</v>
      </c>
      <c r="D257" s="136" t="s">
        <v>1063</v>
      </c>
      <c r="E257" s="153" t="s">
        <v>41</v>
      </c>
      <c r="F257" s="136" t="str">
        <f>IF('Campos Ingesta'!G324 = "", "", 'Campos Ingesta'!G324)</f>
        <v/>
      </c>
      <c r="G257" s="154"/>
      <c r="H257" s="154" t="str">
        <f>IF('Campos Ingesta'!I324 = "", "", 'Campos Ingesta'!I324)</f>
        <v/>
      </c>
      <c r="I257" s="154" t="str">
        <f>IF('Campos Ingesta'!J324 = "", "", 'Campos Ingesta'!J324)</f>
        <v/>
      </c>
      <c r="J257" s="154" t="str">
        <f>IF('Campos Ingesta'!K324 = "", "", 'Campos Ingesta'!K324)</f>
        <v/>
      </c>
    </row>
    <row r="258" spans="2:10" ht="15" customHeight="1">
      <c r="B258" s="136" t="s">
        <v>50</v>
      </c>
      <c r="C258" s="136" t="s">
        <v>196</v>
      </c>
      <c r="D258" s="136" t="s">
        <v>924</v>
      </c>
      <c r="E258" s="153" t="s">
        <v>41</v>
      </c>
      <c r="F258" s="136" t="str">
        <f>IF('Campos Ingesta'!G325 = "", "", 'Campos Ingesta'!G325)</f>
        <v/>
      </c>
      <c r="G258" s="154"/>
      <c r="H258" s="154" t="str">
        <f>IF('Campos Ingesta'!I325 = "", "", 'Campos Ingesta'!I325)</f>
        <v/>
      </c>
      <c r="I258" s="154" t="str">
        <f>IF('Campos Ingesta'!J325 = "", "", 'Campos Ingesta'!J325)</f>
        <v/>
      </c>
      <c r="J258" s="154" t="str">
        <f>IF('Campos Ingesta'!K325 = "", "", 'Campos Ingesta'!K325)</f>
        <v/>
      </c>
    </row>
    <row r="259" spans="2:10" ht="15" customHeight="1">
      <c r="B259" s="136" t="s">
        <v>50</v>
      </c>
      <c r="C259" s="136" t="s">
        <v>492</v>
      </c>
      <c r="D259" s="136" t="s">
        <v>1064</v>
      </c>
      <c r="E259" s="153" t="s">
        <v>41</v>
      </c>
      <c r="F259" s="136" t="str">
        <f>IF('Campos Ingesta'!G326 = "", "", 'Campos Ingesta'!G326)</f>
        <v/>
      </c>
      <c r="G259" s="154"/>
      <c r="H259" s="154" t="str">
        <f>IF('Campos Ingesta'!I326 = "", "", 'Campos Ingesta'!I326)</f>
        <v/>
      </c>
      <c r="I259" s="154" t="str">
        <f>IF('Campos Ingesta'!J326 = "", "", 'Campos Ingesta'!J326)</f>
        <v/>
      </c>
      <c r="J259" s="154" t="str">
        <f>IF('Campos Ingesta'!K326 = "", "", 'Campos Ingesta'!K326)</f>
        <v/>
      </c>
    </row>
    <row r="260" spans="2:10" ht="15" customHeight="1">
      <c r="B260" s="136" t="s">
        <v>50</v>
      </c>
      <c r="C260" s="136" t="s">
        <v>493</v>
      </c>
      <c r="D260" s="136" t="s">
        <v>933</v>
      </c>
      <c r="E260" s="153" t="s">
        <v>41</v>
      </c>
      <c r="F260" s="136" t="str">
        <f>IF('Campos Ingesta'!G327 = "", "", 'Campos Ingesta'!G327)</f>
        <v/>
      </c>
      <c r="G260" s="154"/>
      <c r="H260" s="154" t="str">
        <f>IF('Campos Ingesta'!I327 = "", "", 'Campos Ingesta'!I327)</f>
        <v/>
      </c>
      <c r="I260" s="154" t="str">
        <f>IF('Campos Ingesta'!J327 = "", "", 'Campos Ingesta'!J327)</f>
        <v/>
      </c>
      <c r="J260" s="154" t="str">
        <f>IF('Campos Ingesta'!K327 = "", "", 'Campos Ingesta'!K327)</f>
        <v/>
      </c>
    </row>
    <row r="261" spans="2:10" ht="15" customHeight="1">
      <c r="B261" s="136" t="s">
        <v>50</v>
      </c>
      <c r="C261" s="136" t="s">
        <v>494</v>
      </c>
      <c r="D261" s="136" t="s">
        <v>1065</v>
      </c>
      <c r="E261" s="153" t="s">
        <v>41</v>
      </c>
      <c r="F261" s="136" t="str">
        <f>IF('Campos Ingesta'!G328 = "", "", 'Campos Ingesta'!G328)</f>
        <v/>
      </c>
      <c r="G261" s="154"/>
      <c r="H261" s="154" t="str">
        <f>IF('Campos Ingesta'!I328 = "", "", 'Campos Ingesta'!I328)</f>
        <v/>
      </c>
      <c r="I261" s="154" t="str">
        <f>IF('Campos Ingesta'!J328 = "", "", 'Campos Ingesta'!J328)</f>
        <v/>
      </c>
      <c r="J261" s="154" t="str">
        <f>IF('Campos Ingesta'!K328 = "", "", 'Campos Ingesta'!K328)</f>
        <v/>
      </c>
    </row>
    <row r="262" spans="2:10" ht="15" customHeight="1">
      <c r="B262" s="136" t="s">
        <v>50</v>
      </c>
      <c r="C262" s="136" t="s">
        <v>495</v>
      </c>
      <c r="D262" s="136" t="s">
        <v>1066</v>
      </c>
      <c r="E262" s="153" t="s">
        <v>41</v>
      </c>
      <c r="F262" s="136" t="str">
        <f>IF('Campos Ingesta'!G329 = "", "", 'Campos Ingesta'!G329)</f>
        <v/>
      </c>
      <c r="G262" s="154"/>
      <c r="H262" s="154" t="str">
        <f>IF('Campos Ingesta'!I329 = "", "", 'Campos Ingesta'!I329)</f>
        <v/>
      </c>
      <c r="I262" s="154" t="str">
        <f>IF('Campos Ingesta'!J329 = "", "", 'Campos Ingesta'!J329)</f>
        <v/>
      </c>
      <c r="J262" s="154" t="str">
        <f>IF('Campos Ingesta'!K329 = "", "", 'Campos Ingesta'!K329)</f>
        <v/>
      </c>
    </row>
    <row r="263" spans="2:10" ht="15" customHeight="1">
      <c r="B263" s="136" t="s">
        <v>50</v>
      </c>
      <c r="C263" s="136" t="s">
        <v>496</v>
      </c>
      <c r="D263" s="136" t="s">
        <v>1067</v>
      </c>
      <c r="E263" s="153" t="s">
        <v>41</v>
      </c>
      <c r="F263" s="136" t="str">
        <f>IF('Campos Ingesta'!G330 = "", "", 'Campos Ingesta'!G330)</f>
        <v/>
      </c>
      <c r="G263" s="154"/>
      <c r="H263" s="154" t="str">
        <f>IF('Campos Ingesta'!I330 = "", "", 'Campos Ingesta'!I330)</f>
        <v/>
      </c>
      <c r="I263" s="154" t="str">
        <f>IF('Campos Ingesta'!J330 = "", "", 'Campos Ingesta'!J330)</f>
        <v/>
      </c>
      <c r="J263" s="154" t="str">
        <f>IF('Campos Ingesta'!K330 = "", "", 'Campos Ingesta'!K330)</f>
        <v/>
      </c>
    </row>
    <row r="264" spans="2:10" ht="15" customHeight="1">
      <c r="B264" s="136" t="s">
        <v>50</v>
      </c>
      <c r="C264" s="136" t="s">
        <v>497</v>
      </c>
      <c r="D264" s="136" t="s">
        <v>1068</v>
      </c>
      <c r="E264" s="153" t="s">
        <v>41</v>
      </c>
      <c r="F264" s="136" t="str">
        <f>IF('Campos Ingesta'!G331 = "", "", 'Campos Ingesta'!G331)</f>
        <v/>
      </c>
      <c r="G264" s="154"/>
      <c r="H264" s="154" t="str">
        <f>IF('Campos Ingesta'!I331 = "", "", 'Campos Ingesta'!I331)</f>
        <v/>
      </c>
      <c r="I264" s="154" t="str">
        <f>IF('Campos Ingesta'!J331 = "", "", 'Campos Ingesta'!J331)</f>
        <v/>
      </c>
      <c r="J264" s="154" t="str">
        <f>IF('Campos Ingesta'!K331 = "", "", 'Campos Ingesta'!K331)</f>
        <v/>
      </c>
    </row>
    <row r="265" spans="2:10" ht="15" customHeight="1">
      <c r="B265" s="136" t="s">
        <v>50</v>
      </c>
      <c r="C265" s="136" t="s">
        <v>498</v>
      </c>
      <c r="D265" s="136" t="s">
        <v>1069</v>
      </c>
      <c r="E265" s="153" t="s">
        <v>41</v>
      </c>
      <c r="F265" s="136" t="str">
        <f>IF('Campos Ingesta'!G332 = "", "", 'Campos Ingesta'!G332)</f>
        <v/>
      </c>
      <c r="G265" s="154"/>
      <c r="H265" s="154" t="str">
        <f>IF('Campos Ingesta'!I332 = "", "", 'Campos Ingesta'!I332)</f>
        <v/>
      </c>
      <c r="I265" s="154" t="str">
        <f>IF('Campos Ingesta'!J332 = "", "", 'Campos Ingesta'!J332)</f>
        <v/>
      </c>
      <c r="J265" s="154" t="str">
        <f>IF('Campos Ingesta'!K332 = "", "", 'Campos Ingesta'!K332)</f>
        <v/>
      </c>
    </row>
    <row r="266" spans="2:10" ht="15" customHeight="1">
      <c r="B266" s="136" t="s">
        <v>50</v>
      </c>
      <c r="C266" s="136" t="s">
        <v>499</v>
      </c>
      <c r="D266" s="136" t="s">
        <v>1070</v>
      </c>
      <c r="E266" s="153">
        <v>4</v>
      </c>
      <c r="F266" s="136" t="str">
        <f>IF('Campos Ingesta'!G333 = "", "", 'Campos Ingesta'!G333)</f>
        <v/>
      </c>
      <c r="G266" s="154"/>
      <c r="H266" s="154" t="str">
        <f>IF('Campos Ingesta'!I333 = "", "", 'Campos Ingesta'!I333)</f>
        <v/>
      </c>
      <c r="I266" s="154" t="str">
        <f>IF('Campos Ingesta'!J333 = "", "", 'Campos Ingesta'!J333)</f>
        <v/>
      </c>
      <c r="J266" s="154" t="str">
        <f>IF('Campos Ingesta'!K333 = "", "", 'Campos Ingesta'!K333)</f>
        <v/>
      </c>
    </row>
    <row r="267" spans="2:10" ht="15" customHeight="1">
      <c r="B267" s="136" t="s">
        <v>50</v>
      </c>
      <c r="C267" s="136" t="s">
        <v>500</v>
      </c>
      <c r="D267" s="136" t="s">
        <v>1071</v>
      </c>
      <c r="E267" s="153" t="s">
        <v>41</v>
      </c>
      <c r="F267" s="136" t="str">
        <f>IF('Campos Ingesta'!G334 = "", "", 'Campos Ingesta'!G334)</f>
        <v/>
      </c>
      <c r="G267" s="154"/>
      <c r="H267" s="154" t="str">
        <f>IF('Campos Ingesta'!I334 = "", "", 'Campos Ingesta'!I334)</f>
        <v/>
      </c>
      <c r="I267" s="154" t="str">
        <f>IF('Campos Ingesta'!J334 = "", "", 'Campos Ingesta'!J334)</f>
        <v/>
      </c>
      <c r="J267" s="154" t="str">
        <f>IF('Campos Ingesta'!K334 = "", "", 'Campos Ingesta'!K334)</f>
        <v/>
      </c>
    </row>
    <row r="268" spans="2:10" ht="15" customHeight="1">
      <c r="B268" s="136" t="s">
        <v>50</v>
      </c>
      <c r="C268" s="136" t="s">
        <v>501</v>
      </c>
      <c r="D268" s="136" t="s">
        <v>1072</v>
      </c>
      <c r="E268" s="153" t="s">
        <v>41</v>
      </c>
      <c r="F268" s="136" t="str">
        <f>IF('Campos Ingesta'!G335 = "", "", 'Campos Ingesta'!G335)</f>
        <v/>
      </c>
      <c r="G268" s="154"/>
      <c r="H268" s="154" t="str">
        <f>IF('Campos Ingesta'!I335 = "", "", 'Campos Ingesta'!I335)</f>
        <v/>
      </c>
      <c r="I268" s="154" t="str">
        <f>IF('Campos Ingesta'!J335 = "", "", 'Campos Ingesta'!J335)</f>
        <v/>
      </c>
      <c r="J268" s="154" t="str">
        <f>IF('Campos Ingesta'!K335 = "", "", 'Campos Ingesta'!K335)</f>
        <v/>
      </c>
    </row>
    <row r="269" spans="2:10" ht="15" customHeight="1">
      <c r="B269" s="136" t="s">
        <v>50</v>
      </c>
      <c r="C269" s="136" t="s">
        <v>502</v>
      </c>
      <c r="D269" s="136" t="s">
        <v>1073</v>
      </c>
      <c r="E269" s="153" t="s">
        <v>41</v>
      </c>
      <c r="F269" s="136" t="str">
        <f>IF('Campos Ingesta'!G336 = "", "", 'Campos Ingesta'!G336)</f>
        <v/>
      </c>
      <c r="G269" s="154"/>
      <c r="H269" s="154" t="str">
        <f>IF('Campos Ingesta'!I336 = "", "", 'Campos Ingesta'!I336)</f>
        <v/>
      </c>
      <c r="I269" s="154" t="str">
        <f>IF('Campos Ingesta'!J336 = "", "", 'Campos Ingesta'!J336)</f>
        <v/>
      </c>
      <c r="J269" s="154" t="str">
        <f>IF('Campos Ingesta'!K336 = "", "", 'Campos Ingesta'!K336)</f>
        <v/>
      </c>
    </row>
    <row r="270" spans="2:10" ht="15" customHeight="1">
      <c r="B270" s="136" t="s">
        <v>50</v>
      </c>
      <c r="C270" s="136" t="s">
        <v>503</v>
      </c>
      <c r="D270" s="136" t="s">
        <v>1074</v>
      </c>
      <c r="E270" s="153" t="s">
        <v>41</v>
      </c>
      <c r="F270" s="136" t="str">
        <f>IF('Campos Ingesta'!G337 = "", "", 'Campos Ingesta'!G337)</f>
        <v/>
      </c>
      <c r="G270" s="154"/>
      <c r="H270" s="154" t="str">
        <f>IF('Campos Ingesta'!I337 = "", "", 'Campos Ingesta'!I337)</f>
        <v/>
      </c>
      <c r="I270" s="154" t="str">
        <f>IF('Campos Ingesta'!J337 = "", "", 'Campos Ingesta'!J337)</f>
        <v/>
      </c>
      <c r="J270" s="154" t="str">
        <f>IF('Campos Ingesta'!K337 = "", "", 'Campos Ingesta'!K337)</f>
        <v/>
      </c>
    </row>
    <row r="271" spans="2:10" ht="15" customHeight="1">
      <c r="B271" s="136" t="s">
        <v>50</v>
      </c>
      <c r="C271" s="136" t="s">
        <v>504</v>
      </c>
      <c r="D271" s="136" t="s">
        <v>1075</v>
      </c>
      <c r="E271" s="153" t="s">
        <v>41</v>
      </c>
      <c r="F271" s="136" t="str">
        <f>IF('Campos Ingesta'!G338 = "", "", 'Campos Ingesta'!G338)</f>
        <v/>
      </c>
      <c r="G271" s="154"/>
      <c r="H271" s="154" t="str">
        <f>IF('Campos Ingesta'!I338 = "", "", 'Campos Ingesta'!I338)</f>
        <v/>
      </c>
      <c r="I271" s="154" t="str">
        <f>IF('Campos Ingesta'!J338 = "", "", 'Campos Ingesta'!J338)</f>
        <v/>
      </c>
      <c r="J271" s="154" t="str">
        <f>IF('Campos Ingesta'!K338 = "", "", 'Campos Ingesta'!K338)</f>
        <v/>
      </c>
    </row>
    <row r="272" spans="2:10" ht="15" customHeight="1">
      <c r="B272" s="136" t="s">
        <v>50</v>
      </c>
      <c r="C272" s="136" t="s">
        <v>505</v>
      </c>
      <c r="D272" s="136" t="s">
        <v>1076</v>
      </c>
      <c r="E272" s="153" t="s">
        <v>41</v>
      </c>
      <c r="F272" s="136" t="str">
        <f>IF('Campos Ingesta'!G339 = "", "", 'Campos Ingesta'!G339)</f>
        <v/>
      </c>
      <c r="G272" s="154"/>
      <c r="H272" s="154" t="str">
        <f>IF('Campos Ingesta'!I339 = "", "", 'Campos Ingesta'!I339)</f>
        <v/>
      </c>
      <c r="I272" s="154" t="str">
        <f>IF('Campos Ingesta'!J339 = "", "", 'Campos Ingesta'!J339)</f>
        <v/>
      </c>
      <c r="J272" s="154" t="str">
        <f>IF('Campos Ingesta'!K339 = "", "", 'Campos Ingesta'!K339)</f>
        <v/>
      </c>
    </row>
    <row r="273" spans="2:10" ht="15" customHeight="1">
      <c r="B273" s="136" t="s">
        <v>50</v>
      </c>
      <c r="C273" s="136" t="s">
        <v>506</v>
      </c>
      <c r="D273" s="136" t="s">
        <v>1077</v>
      </c>
      <c r="E273" s="153" t="s">
        <v>41</v>
      </c>
      <c r="F273" s="136" t="str">
        <f>IF('Campos Ingesta'!G340 = "", "", 'Campos Ingesta'!G340)</f>
        <v/>
      </c>
      <c r="G273" s="154"/>
      <c r="H273" s="154" t="str">
        <f>IF('Campos Ingesta'!I340 = "", "", 'Campos Ingesta'!I340)</f>
        <v/>
      </c>
      <c r="I273" s="154" t="str">
        <f>IF('Campos Ingesta'!J340 = "", "", 'Campos Ingesta'!J340)</f>
        <v/>
      </c>
      <c r="J273" s="154" t="str">
        <f>IF('Campos Ingesta'!K340 = "", "", 'Campos Ingesta'!K340)</f>
        <v/>
      </c>
    </row>
    <row r="274" spans="2:10" ht="15" customHeight="1">
      <c r="B274" s="136" t="s">
        <v>50</v>
      </c>
      <c r="C274" s="136" t="s">
        <v>507</v>
      </c>
      <c r="D274" s="136" t="s">
        <v>1078</v>
      </c>
      <c r="E274" s="153" t="s">
        <v>41</v>
      </c>
      <c r="F274" s="136" t="str">
        <f>IF('Campos Ingesta'!G341 = "", "", 'Campos Ingesta'!G341)</f>
        <v/>
      </c>
      <c r="G274" s="154"/>
      <c r="H274" s="154" t="str">
        <f>IF('Campos Ingesta'!I341 = "", "", 'Campos Ingesta'!I341)</f>
        <v/>
      </c>
      <c r="I274" s="154" t="str">
        <f>IF('Campos Ingesta'!J341 = "", "", 'Campos Ingesta'!J341)</f>
        <v/>
      </c>
      <c r="J274" s="154" t="str">
        <f>IF('Campos Ingesta'!K341 = "", "", 'Campos Ingesta'!K341)</f>
        <v/>
      </c>
    </row>
    <row r="275" spans="2:10" ht="15" customHeight="1">
      <c r="B275" s="136" t="s">
        <v>50</v>
      </c>
      <c r="C275" s="136" t="s">
        <v>508</v>
      </c>
      <c r="D275" s="136" t="s">
        <v>1079</v>
      </c>
      <c r="E275" s="153">
        <v>2</v>
      </c>
      <c r="F275" s="136" t="str">
        <f>IF('Campos Ingesta'!G342 = "", "", 'Campos Ingesta'!G342)</f>
        <v/>
      </c>
      <c r="G275" s="154"/>
      <c r="H275" s="154" t="str">
        <f>IF('Campos Ingesta'!I342 = "", "", 'Campos Ingesta'!I342)</f>
        <v/>
      </c>
      <c r="I275" s="154" t="str">
        <f>IF('Campos Ingesta'!J342 = "", "", 'Campos Ingesta'!J342)</f>
        <v/>
      </c>
      <c r="J275" s="154" t="str">
        <f>IF('Campos Ingesta'!K342 = "", "", 'Campos Ingesta'!K342)</f>
        <v/>
      </c>
    </row>
    <row r="276" spans="2:10" ht="15" customHeight="1">
      <c r="B276" s="136" t="s">
        <v>50</v>
      </c>
      <c r="C276" s="136" t="s">
        <v>509</v>
      </c>
      <c r="D276" s="136" t="s">
        <v>1080</v>
      </c>
      <c r="E276" s="153">
        <v>2</v>
      </c>
      <c r="F276" s="136" t="str">
        <f>IF('Campos Ingesta'!G343 = "", "", 'Campos Ingesta'!G343)</f>
        <v/>
      </c>
      <c r="G276" s="154"/>
      <c r="H276" s="154" t="str">
        <f>IF('Campos Ingesta'!I343 = "", "", 'Campos Ingesta'!I343)</f>
        <v/>
      </c>
      <c r="I276" s="154" t="str">
        <f>IF('Campos Ingesta'!J343 = "", "", 'Campos Ingesta'!J343)</f>
        <v/>
      </c>
      <c r="J276" s="154" t="str">
        <f>IF('Campos Ingesta'!K343 = "", "", 'Campos Ingesta'!K343)</f>
        <v/>
      </c>
    </row>
    <row r="277" spans="2:10" ht="15" customHeight="1">
      <c r="B277" s="136" t="s">
        <v>50</v>
      </c>
      <c r="C277" s="136" t="s">
        <v>510</v>
      </c>
      <c r="D277" s="136" t="s">
        <v>1081</v>
      </c>
      <c r="E277" s="153">
        <v>2</v>
      </c>
      <c r="F277" s="136" t="str">
        <f>IF('Campos Ingesta'!G344 = "", "", 'Campos Ingesta'!G344)</f>
        <v/>
      </c>
      <c r="G277" s="154"/>
      <c r="H277" s="154" t="str">
        <f>IF('Campos Ingesta'!I344 = "", "", 'Campos Ingesta'!I344)</f>
        <v/>
      </c>
      <c r="I277" s="154" t="str">
        <f>IF('Campos Ingesta'!J344 = "", "", 'Campos Ingesta'!J344)</f>
        <v/>
      </c>
      <c r="J277" s="154" t="str">
        <f>IF('Campos Ingesta'!K344 = "", "", 'Campos Ingesta'!K344)</f>
        <v/>
      </c>
    </row>
    <row r="278" spans="2:10" ht="15" customHeight="1">
      <c r="B278" s="136" t="s">
        <v>50</v>
      </c>
      <c r="C278" s="136" t="s">
        <v>511</v>
      </c>
      <c r="D278" s="136" t="s">
        <v>1082</v>
      </c>
      <c r="E278" s="153">
        <v>38</v>
      </c>
      <c r="F278" s="136" t="str">
        <f>IF('Campos Ingesta'!G345 = "", "", 'Campos Ingesta'!G345)</f>
        <v/>
      </c>
      <c r="G278" s="154"/>
      <c r="H278" s="154" t="str">
        <f>IF('Campos Ingesta'!I345 = "", "", 'Campos Ingesta'!I345)</f>
        <v/>
      </c>
      <c r="I278" s="154" t="str">
        <f>IF('Campos Ingesta'!J345 = "", "", 'Campos Ingesta'!J345)</f>
        <v/>
      </c>
      <c r="J278" s="154" t="str">
        <f>IF('Campos Ingesta'!K345 = "", "", 'Campos Ingesta'!K345)</f>
        <v/>
      </c>
    </row>
    <row r="279" spans="2:10" ht="15" customHeight="1">
      <c r="B279" s="136" t="s">
        <v>50</v>
      </c>
      <c r="C279" s="136" t="s">
        <v>512</v>
      </c>
      <c r="D279" s="136" t="s">
        <v>1083</v>
      </c>
      <c r="E279" s="153">
        <v>38</v>
      </c>
      <c r="F279" s="136" t="str">
        <f>IF('Campos Ingesta'!G346 = "", "", 'Campos Ingesta'!G346)</f>
        <v/>
      </c>
      <c r="G279" s="154"/>
      <c r="H279" s="154" t="str">
        <f>IF('Campos Ingesta'!I346 = "", "", 'Campos Ingesta'!I346)</f>
        <v/>
      </c>
      <c r="I279" s="154" t="str">
        <f>IF('Campos Ingesta'!J346 = "", "", 'Campos Ingesta'!J346)</f>
        <v/>
      </c>
      <c r="J279" s="154" t="str">
        <f>IF('Campos Ingesta'!K346 = "", "", 'Campos Ingesta'!K346)</f>
        <v/>
      </c>
    </row>
    <row r="280" spans="2:10" ht="15" customHeight="1">
      <c r="B280" s="136" t="s">
        <v>50</v>
      </c>
      <c r="C280" s="136" t="s">
        <v>513</v>
      </c>
      <c r="D280" s="136" t="s">
        <v>1084</v>
      </c>
      <c r="E280" s="153">
        <v>38</v>
      </c>
      <c r="F280" s="136" t="str">
        <f>IF('Campos Ingesta'!G347 = "", "", 'Campos Ingesta'!G347)</f>
        <v/>
      </c>
      <c r="G280" s="154"/>
      <c r="H280" s="154" t="str">
        <f>IF('Campos Ingesta'!I347 = "", "", 'Campos Ingesta'!I347)</f>
        <v/>
      </c>
      <c r="I280" s="154" t="str">
        <f>IF('Campos Ingesta'!J347 = "", "", 'Campos Ingesta'!J347)</f>
        <v/>
      </c>
      <c r="J280" s="154" t="str">
        <f>IF('Campos Ingesta'!K347 = "", "", 'Campos Ingesta'!K347)</f>
        <v/>
      </c>
    </row>
    <row r="281" spans="2:10" ht="15" customHeight="1">
      <c r="B281" s="136" t="s">
        <v>50</v>
      </c>
      <c r="C281" s="136" t="s">
        <v>514</v>
      </c>
      <c r="D281" s="136" t="s">
        <v>1085</v>
      </c>
      <c r="E281" s="153">
        <v>38</v>
      </c>
      <c r="F281" s="136" t="str">
        <f>IF('Campos Ingesta'!G348 = "", "", 'Campos Ingesta'!G348)</f>
        <v/>
      </c>
      <c r="G281" s="154"/>
      <c r="H281" s="154" t="str">
        <f>IF('Campos Ingesta'!I348 = "", "", 'Campos Ingesta'!I348)</f>
        <v/>
      </c>
      <c r="I281" s="154" t="str">
        <f>IF('Campos Ingesta'!J348 = "", "", 'Campos Ingesta'!J348)</f>
        <v/>
      </c>
      <c r="J281" s="154" t="str">
        <f>IF('Campos Ingesta'!K348 = "", "", 'Campos Ingesta'!K348)</f>
        <v/>
      </c>
    </row>
    <row r="282" spans="2:10" ht="15" customHeight="1">
      <c r="B282" s="136" t="s">
        <v>50</v>
      </c>
      <c r="C282" s="136" t="s">
        <v>515</v>
      </c>
      <c r="D282" s="136" t="s">
        <v>1086</v>
      </c>
      <c r="E282" s="153">
        <v>38</v>
      </c>
      <c r="F282" s="136" t="str">
        <f>IF('Campos Ingesta'!G349 = "", "", 'Campos Ingesta'!G349)</f>
        <v/>
      </c>
      <c r="G282" s="154"/>
      <c r="H282" s="154" t="str">
        <f>IF('Campos Ingesta'!I349 = "", "", 'Campos Ingesta'!I349)</f>
        <v/>
      </c>
      <c r="I282" s="154" t="str">
        <f>IF('Campos Ingesta'!J349 = "", "", 'Campos Ingesta'!J349)</f>
        <v/>
      </c>
      <c r="J282" s="154" t="str">
        <f>IF('Campos Ingesta'!K349 = "", "", 'Campos Ingesta'!K349)</f>
        <v/>
      </c>
    </row>
    <row r="283" spans="2:10" ht="15" customHeight="1">
      <c r="B283" s="136" t="s">
        <v>50</v>
      </c>
      <c r="C283" s="136" t="s">
        <v>516</v>
      </c>
      <c r="D283" s="136" t="s">
        <v>1087</v>
      </c>
      <c r="E283" s="153">
        <v>0</v>
      </c>
      <c r="F283" s="136" t="str">
        <f>IF('Campos Ingesta'!G350 = "", "", 'Campos Ingesta'!G350)</f>
        <v/>
      </c>
      <c r="G283" s="154"/>
      <c r="H283" s="154" t="str">
        <f>IF('Campos Ingesta'!I350 = "", "", 'Campos Ingesta'!I350)</f>
        <v/>
      </c>
      <c r="I283" s="154" t="str">
        <f>IF('Campos Ingesta'!J350 = "", "", 'Campos Ingesta'!J350)</f>
        <v/>
      </c>
      <c r="J283" s="154" t="str">
        <f>IF('Campos Ingesta'!K350 = "", "", 'Campos Ingesta'!K350)</f>
        <v/>
      </c>
    </row>
    <row r="284" spans="2:10" ht="15" customHeight="1">
      <c r="B284" s="136" t="s">
        <v>50</v>
      </c>
      <c r="C284" s="136" t="s">
        <v>517</v>
      </c>
      <c r="D284" s="136" t="s">
        <v>1088</v>
      </c>
      <c r="E284" s="153">
        <v>0</v>
      </c>
      <c r="F284" s="136" t="str">
        <f>IF('Campos Ingesta'!G351 = "", "", 'Campos Ingesta'!G351)</f>
        <v/>
      </c>
      <c r="G284" s="154"/>
      <c r="H284" s="154" t="str">
        <f>IF('Campos Ingesta'!I351 = "", "", 'Campos Ingesta'!I351)</f>
        <v/>
      </c>
      <c r="I284" s="154" t="str">
        <f>IF('Campos Ingesta'!J351 = "", "", 'Campos Ingesta'!J351)</f>
        <v/>
      </c>
      <c r="J284" s="154" t="str">
        <f>IF('Campos Ingesta'!K351 = "", "", 'Campos Ingesta'!K351)</f>
        <v/>
      </c>
    </row>
    <row r="285" spans="2:10" ht="15" customHeight="1">
      <c r="B285" s="136" t="s">
        <v>50</v>
      </c>
      <c r="C285" s="136" t="s">
        <v>518</v>
      </c>
      <c r="D285" s="136" t="s">
        <v>1089</v>
      </c>
      <c r="E285" s="153">
        <v>0</v>
      </c>
      <c r="F285" s="136" t="str">
        <f>IF('Campos Ingesta'!G352 = "", "", 'Campos Ingesta'!G352)</f>
        <v/>
      </c>
      <c r="G285" s="154"/>
      <c r="H285" s="154" t="str">
        <f>IF('Campos Ingesta'!I352 = "", "", 'Campos Ingesta'!I352)</f>
        <v/>
      </c>
      <c r="I285" s="154" t="str">
        <f>IF('Campos Ingesta'!J352 = "", "", 'Campos Ingesta'!J352)</f>
        <v/>
      </c>
      <c r="J285" s="154" t="str">
        <f>IF('Campos Ingesta'!K352 = "", "", 'Campos Ingesta'!K352)</f>
        <v/>
      </c>
    </row>
    <row r="286" spans="2:10" ht="15" customHeight="1">
      <c r="B286" s="136" t="s">
        <v>50</v>
      </c>
      <c r="C286" s="136" t="s">
        <v>519</v>
      </c>
      <c r="D286" s="136" t="s">
        <v>1090</v>
      </c>
      <c r="E286" s="153">
        <v>0</v>
      </c>
      <c r="F286" s="136" t="str">
        <f>IF('Campos Ingesta'!G353 = "", "", 'Campos Ingesta'!G353)</f>
        <v/>
      </c>
      <c r="G286" s="154"/>
      <c r="H286" s="154" t="str">
        <f>IF('Campos Ingesta'!I353 = "", "", 'Campos Ingesta'!I353)</f>
        <v/>
      </c>
      <c r="I286" s="154" t="str">
        <f>IF('Campos Ingesta'!J353 = "", "", 'Campos Ingesta'!J353)</f>
        <v/>
      </c>
      <c r="J286" s="154" t="str">
        <f>IF('Campos Ingesta'!K353 = "", "", 'Campos Ingesta'!K353)</f>
        <v/>
      </c>
    </row>
    <row r="287" spans="2:10" ht="15" customHeight="1">
      <c r="B287" s="136" t="s">
        <v>50</v>
      </c>
      <c r="C287" s="136" t="s">
        <v>520</v>
      </c>
      <c r="D287" s="136" t="s">
        <v>1091</v>
      </c>
      <c r="E287" s="153" t="s">
        <v>41</v>
      </c>
      <c r="F287" s="136" t="str">
        <f>IF('Campos Ingesta'!G354 = "", "", 'Campos Ingesta'!G354)</f>
        <v/>
      </c>
      <c r="G287" s="154"/>
      <c r="H287" s="154" t="str">
        <f>IF('Campos Ingesta'!I354 = "", "", 'Campos Ingesta'!I354)</f>
        <v/>
      </c>
      <c r="I287" s="154" t="str">
        <f>IF('Campos Ingesta'!J354 = "", "", 'Campos Ingesta'!J354)</f>
        <v/>
      </c>
      <c r="J287" s="154" t="str">
        <f>IF('Campos Ingesta'!K354 = "", "", 'Campos Ingesta'!K354)</f>
        <v/>
      </c>
    </row>
    <row r="288" spans="2:10" ht="15" customHeight="1">
      <c r="B288" s="136" t="s">
        <v>50</v>
      </c>
      <c r="C288" s="136" t="s">
        <v>522</v>
      </c>
      <c r="D288" s="136" t="s">
        <v>1092</v>
      </c>
      <c r="E288" s="153" t="s">
        <v>41</v>
      </c>
      <c r="F288" s="136" t="str">
        <f>IF('Campos Ingesta'!G355 = "", "", 'Campos Ingesta'!G355)</f>
        <v/>
      </c>
      <c r="G288" s="154"/>
      <c r="H288" s="154" t="str">
        <f>IF('Campos Ingesta'!I355 = "", "", 'Campos Ingesta'!I355)</f>
        <v/>
      </c>
      <c r="I288" s="154" t="str">
        <f>IF('Campos Ingesta'!J355 = "", "", 'Campos Ingesta'!J355)</f>
        <v/>
      </c>
      <c r="J288" s="154" t="str">
        <f>IF('Campos Ingesta'!K355 = "", "", 'Campos Ingesta'!K355)</f>
        <v/>
      </c>
    </row>
    <row r="289" spans="2:10" ht="15" customHeight="1">
      <c r="B289" s="136" t="s">
        <v>50</v>
      </c>
      <c r="C289" s="136" t="s">
        <v>523</v>
      </c>
      <c r="D289" s="136" t="s">
        <v>1093</v>
      </c>
      <c r="E289" s="153" t="s">
        <v>41</v>
      </c>
      <c r="F289" s="136" t="str">
        <f>IF('Campos Ingesta'!G356 = "", "", 'Campos Ingesta'!G356)</f>
        <v/>
      </c>
      <c r="G289" s="154"/>
      <c r="H289" s="154" t="str">
        <f>IF('Campos Ingesta'!I356 = "", "", 'Campos Ingesta'!I356)</f>
        <v/>
      </c>
      <c r="I289" s="154" t="str">
        <f>IF('Campos Ingesta'!J356 = "", "", 'Campos Ingesta'!J356)</f>
        <v/>
      </c>
      <c r="J289" s="154" t="str">
        <f>IF('Campos Ingesta'!K356 = "", "", 'Campos Ingesta'!K356)</f>
        <v/>
      </c>
    </row>
    <row r="290" spans="2:10" ht="15" customHeight="1">
      <c r="B290" s="136" t="s">
        <v>50</v>
      </c>
      <c r="C290" s="136" t="s">
        <v>524</v>
      </c>
      <c r="D290" s="136" t="s">
        <v>1094</v>
      </c>
      <c r="E290" s="153">
        <v>0</v>
      </c>
      <c r="F290" s="136" t="str">
        <f>IF('Campos Ingesta'!G357 = "", "", 'Campos Ingesta'!G357)</f>
        <v/>
      </c>
      <c r="G290" s="154"/>
      <c r="H290" s="154" t="str">
        <f>IF('Campos Ingesta'!I357 = "", "", 'Campos Ingesta'!I357)</f>
        <v/>
      </c>
      <c r="I290" s="154" t="str">
        <f>IF('Campos Ingesta'!J357 = "", "", 'Campos Ingesta'!J357)</f>
        <v/>
      </c>
      <c r="J290" s="154" t="str">
        <f>IF('Campos Ingesta'!K357 = "", "", 'Campos Ingesta'!K357)</f>
        <v/>
      </c>
    </row>
    <row r="291" spans="2:10" ht="15" customHeight="1">
      <c r="B291" s="136" t="s">
        <v>50</v>
      </c>
      <c r="C291" s="136" t="s">
        <v>526</v>
      </c>
      <c r="D291" s="136" t="s">
        <v>1095</v>
      </c>
      <c r="E291" s="153">
        <v>0</v>
      </c>
      <c r="F291" s="136" t="str">
        <f>IF('Campos Ingesta'!G358 = "", "", 'Campos Ingesta'!G358)</f>
        <v/>
      </c>
      <c r="G291" s="154"/>
      <c r="H291" s="154" t="str">
        <f>IF('Campos Ingesta'!I358 = "", "", 'Campos Ingesta'!I358)</f>
        <v/>
      </c>
      <c r="I291" s="154" t="str">
        <f>IF('Campos Ingesta'!J358 = "", "", 'Campos Ingesta'!J358)</f>
        <v/>
      </c>
      <c r="J291" s="154" t="str">
        <f>IF('Campos Ingesta'!K358 = "", "", 'Campos Ingesta'!K358)</f>
        <v/>
      </c>
    </row>
    <row r="292" spans="2:10" ht="15" customHeight="1">
      <c r="B292" s="136" t="s">
        <v>50</v>
      </c>
      <c r="C292" s="136" t="s">
        <v>527</v>
      </c>
      <c r="D292" s="136" t="s">
        <v>1096</v>
      </c>
      <c r="E292" s="153">
        <v>0</v>
      </c>
      <c r="F292" s="136" t="str">
        <f>IF('Campos Ingesta'!G359 = "", "", 'Campos Ingesta'!G359)</f>
        <v/>
      </c>
      <c r="G292" s="154"/>
      <c r="H292" s="154" t="str">
        <f>IF('Campos Ingesta'!I359 = "", "", 'Campos Ingesta'!I359)</f>
        <v/>
      </c>
      <c r="I292" s="154" t="str">
        <f>IF('Campos Ingesta'!J359 = "", "", 'Campos Ingesta'!J359)</f>
        <v/>
      </c>
      <c r="J292" s="154" t="str">
        <f>IF('Campos Ingesta'!K359 = "", "", 'Campos Ingesta'!K359)</f>
        <v/>
      </c>
    </row>
    <row r="293" spans="2:10" ht="15" customHeight="1">
      <c r="B293" s="136" t="s">
        <v>50</v>
      </c>
      <c r="C293" s="136" t="s">
        <v>528</v>
      </c>
      <c r="D293" s="136" t="s">
        <v>1097</v>
      </c>
      <c r="E293" s="153">
        <v>0</v>
      </c>
      <c r="F293" s="136" t="str">
        <f>IF('Campos Ingesta'!G360 = "", "", 'Campos Ingesta'!G360)</f>
        <v/>
      </c>
      <c r="G293" s="154"/>
      <c r="H293" s="154" t="str">
        <f>IF('Campos Ingesta'!I360 = "", "", 'Campos Ingesta'!I360)</f>
        <v/>
      </c>
      <c r="I293" s="154" t="str">
        <f>IF('Campos Ingesta'!J360 = "", "", 'Campos Ingesta'!J360)</f>
        <v/>
      </c>
      <c r="J293" s="154" t="str">
        <f>IF('Campos Ingesta'!K360 = "", "", 'Campos Ingesta'!K360)</f>
        <v/>
      </c>
    </row>
    <row r="294" spans="2:10" ht="15" customHeight="1">
      <c r="B294" s="136" t="s">
        <v>50</v>
      </c>
      <c r="C294" s="136" t="s">
        <v>529</v>
      </c>
      <c r="D294" s="136" t="s">
        <v>1098</v>
      </c>
      <c r="E294" s="153">
        <v>3</v>
      </c>
      <c r="F294" s="136" t="str">
        <f>IF('Campos Ingesta'!G361 = "", "", 'Campos Ingesta'!G361)</f>
        <v/>
      </c>
      <c r="G294" s="154"/>
      <c r="H294" s="154" t="str">
        <f>IF('Campos Ingesta'!I361 = "", "", 'Campos Ingesta'!I361)</f>
        <v/>
      </c>
      <c r="I294" s="154" t="str">
        <f>IF('Campos Ingesta'!J361 = "", "", 'Campos Ingesta'!J361)</f>
        <v/>
      </c>
      <c r="J294" s="154" t="str">
        <f>IF('Campos Ingesta'!K361 = "", "", 'Campos Ingesta'!K361)</f>
        <v/>
      </c>
    </row>
    <row r="295" spans="2:10" ht="15" customHeight="1">
      <c r="B295" s="136" t="s">
        <v>50</v>
      </c>
      <c r="C295" s="136" t="s">
        <v>530</v>
      </c>
      <c r="D295" s="136" t="s">
        <v>1099</v>
      </c>
      <c r="E295" s="153">
        <v>0</v>
      </c>
      <c r="F295" s="136" t="str">
        <f>IF('Campos Ingesta'!G362 = "", "", 'Campos Ingesta'!G362)</f>
        <v/>
      </c>
      <c r="G295" s="154"/>
      <c r="H295" s="154" t="str">
        <f>IF('Campos Ingesta'!I362 = "", "", 'Campos Ingesta'!I362)</f>
        <v/>
      </c>
      <c r="I295" s="154" t="str">
        <f>IF('Campos Ingesta'!J362 = "", "", 'Campos Ingesta'!J362)</f>
        <v/>
      </c>
      <c r="J295" s="154" t="str">
        <f>IF('Campos Ingesta'!K362 = "", "", 'Campos Ingesta'!K362)</f>
        <v/>
      </c>
    </row>
    <row r="296" spans="2:10" ht="15" customHeight="1">
      <c r="B296" s="136" t="s">
        <v>50</v>
      </c>
      <c r="C296" s="136" t="s">
        <v>531</v>
      </c>
      <c r="D296" s="136" t="s">
        <v>1100</v>
      </c>
      <c r="E296" s="153">
        <v>0</v>
      </c>
      <c r="F296" s="136" t="str">
        <f>IF('Campos Ingesta'!G363 = "", "", 'Campos Ingesta'!G363)</f>
        <v/>
      </c>
      <c r="G296" s="154"/>
      <c r="H296" s="154" t="str">
        <f>IF('Campos Ingesta'!I363 = "", "", 'Campos Ingesta'!I363)</f>
        <v/>
      </c>
      <c r="I296" s="154" t="str">
        <f>IF('Campos Ingesta'!J363 = "", "", 'Campos Ingesta'!J363)</f>
        <v/>
      </c>
      <c r="J296" s="154" t="str">
        <f>IF('Campos Ingesta'!K363 = "", "", 'Campos Ingesta'!K363)</f>
        <v/>
      </c>
    </row>
    <row r="297" spans="2:10" ht="15" customHeight="1">
      <c r="B297" s="136" t="s">
        <v>50</v>
      </c>
      <c r="C297" s="136" t="s">
        <v>532</v>
      </c>
      <c r="D297" s="136" t="s">
        <v>1101</v>
      </c>
      <c r="E297" s="153">
        <v>0</v>
      </c>
      <c r="F297" s="136" t="str">
        <f>IF('Campos Ingesta'!G364 = "", "", 'Campos Ingesta'!G364)</f>
        <v/>
      </c>
      <c r="G297" s="154"/>
      <c r="H297" s="154" t="str">
        <f>IF('Campos Ingesta'!I364 = "", "", 'Campos Ingesta'!I364)</f>
        <v/>
      </c>
      <c r="I297" s="154" t="str">
        <f>IF('Campos Ingesta'!J364 = "", "", 'Campos Ingesta'!J364)</f>
        <v/>
      </c>
      <c r="J297" s="154" t="str">
        <f>IF('Campos Ingesta'!K364 = "", "", 'Campos Ingesta'!K364)</f>
        <v/>
      </c>
    </row>
    <row r="298" spans="2:10" ht="15" customHeight="1">
      <c r="B298" s="136" t="s">
        <v>50</v>
      </c>
      <c r="C298" s="136" t="s">
        <v>533</v>
      </c>
      <c r="D298" s="136" t="s">
        <v>1102</v>
      </c>
      <c r="E298" s="153">
        <v>0</v>
      </c>
      <c r="F298" s="136" t="str">
        <f>IF('Campos Ingesta'!G365 = "", "", 'Campos Ingesta'!G365)</f>
        <v/>
      </c>
      <c r="G298" s="154"/>
      <c r="H298" s="154" t="str">
        <f>IF('Campos Ingesta'!I365 = "", "", 'Campos Ingesta'!I365)</f>
        <v/>
      </c>
      <c r="I298" s="154" t="str">
        <f>IF('Campos Ingesta'!J365 = "", "", 'Campos Ingesta'!J365)</f>
        <v/>
      </c>
      <c r="J298" s="154" t="str">
        <f>IF('Campos Ingesta'!K365 = "", "", 'Campos Ingesta'!K365)</f>
        <v/>
      </c>
    </row>
    <row r="299" spans="2:10" ht="15" customHeight="1">
      <c r="B299" s="136" t="s">
        <v>50</v>
      </c>
      <c r="C299" s="136" t="s">
        <v>534</v>
      </c>
      <c r="D299" s="136" t="s">
        <v>1103</v>
      </c>
      <c r="E299" s="153">
        <v>0</v>
      </c>
      <c r="F299" s="136" t="str">
        <f>IF('Campos Ingesta'!G366 = "", "", 'Campos Ingesta'!G366)</f>
        <v/>
      </c>
      <c r="G299" s="154"/>
      <c r="H299" s="154" t="str">
        <f>IF('Campos Ingesta'!I366 = "", "", 'Campos Ingesta'!I366)</f>
        <v/>
      </c>
      <c r="I299" s="154" t="str">
        <f>IF('Campos Ingesta'!J366 = "", "", 'Campos Ingesta'!J366)</f>
        <v/>
      </c>
      <c r="J299" s="154" t="str">
        <f>IF('Campos Ingesta'!K366 = "", "", 'Campos Ingesta'!K366)</f>
        <v/>
      </c>
    </row>
    <row r="300" spans="2:10" ht="15" customHeight="1">
      <c r="B300" s="136" t="s">
        <v>50</v>
      </c>
      <c r="C300" s="136" t="s">
        <v>535</v>
      </c>
      <c r="D300" s="136" t="s">
        <v>1104</v>
      </c>
      <c r="E300" s="153">
        <v>0</v>
      </c>
      <c r="F300" s="136" t="str">
        <f>IF('Campos Ingesta'!G367 = "", "", 'Campos Ingesta'!G367)</f>
        <v/>
      </c>
      <c r="G300" s="154"/>
      <c r="H300" s="154" t="str">
        <f>IF('Campos Ingesta'!I367 = "", "", 'Campos Ingesta'!I367)</f>
        <v/>
      </c>
      <c r="I300" s="154" t="str">
        <f>IF('Campos Ingesta'!J367 = "", "", 'Campos Ingesta'!J367)</f>
        <v/>
      </c>
      <c r="J300" s="154" t="str">
        <f>IF('Campos Ingesta'!K367 = "", "", 'Campos Ingesta'!K367)</f>
        <v/>
      </c>
    </row>
    <row r="301" spans="2:10" ht="15" customHeight="1">
      <c r="B301" s="136" t="s">
        <v>50</v>
      </c>
      <c r="C301" s="136" t="s">
        <v>536</v>
      </c>
      <c r="D301" s="136" t="s">
        <v>1105</v>
      </c>
      <c r="E301" s="153">
        <v>5</v>
      </c>
      <c r="F301" s="136" t="str">
        <f>IF('Campos Ingesta'!G368 = "", "", 'Campos Ingesta'!G368)</f>
        <v/>
      </c>
      <c r="G301" s="154"/>
      <c r="H301" s="154" t="str">
        <f>IF('Campos Ingesta'!I368 = "", "", 'Campos Ingesta'!I368)</f>
        <v/>
      </c>
      <c r="I301" s="154" t="str">
        <f>IF('Campos Ingesta'!J368 = "", "", 'Campos Ingesta'!J368)</f>
        <v/>
      </c>
      <c r="J301" s="154" t="str">
        <f>IF('Campos Ingesta'!K368 = "", "", 'Campos Ingesta'!K368)</f>
        <v/>
      </c>
    </row>
    <row r="302" spans="2:10" ht="15" customHeight="1">
      <c r="B302" s="136" t="s">
        <v>50</v>
      </c>
      <c r="C302" s="136" t="s">
        <v>537</v>
      </c>
      <c r="D302" s="136" t="s">
        <v>1106</v>
      </c>
      <c r="E302" s="153" t="s">
        <v>41</v>
      </c>
      <c r="F302" s="136" t="str">
        <f>IF('Campos Ingesta'!G369 = "", "", 'Campos Ingesta'!G369)</f>
        <v/>
      </c>
      <c r="G302" s="154"/>
      <c r="H302" s="154" t="str">
        <f>IF('Campos Ingesta'!I369 = "", "", 'Campos Ingesta'!I369)</f>
        <v/>
      </c>
      <c r="I302" s="154" t="str">
        <f>IF('Campos Ingesta'!J369 = "", "", 'Campos Ingesta'!J369)</f>
        <v/>
      </c>
      <c r="J302" s="154" t="str">
        <f>IF('Campos Ingesta'!K369 = "", "", 'Campos Ingesta'!K369)</f>
        <v/>
      </c>
    </row>
    <row r="303" spans="2:10" ht="15" customHeight="1">
      <c r="B303" s="136" t="s">
        <v>50</v>
      </c>
      <c r="C303" s="136" t="s">
        <v>538</v>
      </c>
      <c r="D303" s="136" t="s">
        <v>1107</v>
      </c>
      <c r="E303" s="153" t="s">
        <v>41</v>
      </c>
      <c r="F303" s="136" t="str">
        <f>IF('Campos Ingesta'!G370 = "", "", 'Campos Ingesta'!G370)</f>
        <v/>
      </c>
      <c r="G303" s="154"/>
      <c r="H303" s="154" t="str">
        <f>IF('Campos Ingesta'!I370 = "", "", 'Campos Ingesta'!I370)</f>
        <v/>
      </c>
      <c r="I303" s="154" t="str">
        <f>IF('Campos Ingesta'!J370 = "", "", 'Campos Ingesta'!J370)</f>
        <v/>
      </c>
      <c r="J303" s="154" t="str">
        <f>IF('Campos Ingesta'!K370 = "", "", 'Campos Ingesta'!K370)</f>
        <v/>
      </c>
    </row>
    <row r="304" spans="2:10" ht="15" customHeight="1">
      <c r="B304" s="136" t="s">
        <v>50</v>
      </c>
      <c r="C304" s="136" t="s">
        <v>539</v>
      </c>
      <c r="D304" s="136" t="s">
        <v>1108</v>
      </c>
      <c r="E304" s="153" t="s">
        <v>41</v>
      </c>
      <c r="F304" s="136" t="str">
        <f>IF('Campos Ingesta'!G371 = "", "", 'Campos Ingesta'!G371)</f>
        <v/>
      </c>
      <c r="G304" s="154"/>
      <c r="H304" s="154" t="str">
        <f>IF('Campos Ingesta'!I371 = "", "", 'Campos Ingesta'!I371)</f>
        <v/>
      </c>
      <c r="I304" s="154" t="str">
        <f>IF('Campos Ingesta'!J371 = "", "", 'Campos Ingesta'!J371)</f>
        <v/>
      </c>
      <c r="J304" s="154" t="str">
        <f>IF('Campos Ingesta'!K371 = "", "", 'Campos Ingesta'!K371)</f>
        <v/>
      </c>
    </row>
    <row r="305" spans="2:10" ht="15" customHeight="1">
      <c r="B305" s="136" t="s">
        <v>50</v>
      </c>
      <c r="C305" s="136" t="s">
        <v>540</v>
      </c>
      <c r="D305" s="136" t="s">
        <v>1109</v>
      </c>
      <c r="E305" s="153" t="s">
        <v>41</v>
      </c>
      <c r="F305" s="136" t="str">
        <f>IF('Campos Ingesta'!G372 = "", "", 'Campos Ingesta'!G372)</f>
        <v/>
      </c>
      <c r="G305" s="154"/>
      <c r="H305" s="154" t="str">
        <f>IF('Campos Ingesta'!I372 = "", "", 'Campos Ingesta'!I372)</f>
        <v/>
      </c>
      <c r="I305" s="154" t="str">
        <f>IF('Campos Ingesta'!J372 = "", "", 'Campos Ingesta'!J372)</f>
        <v/>
      </c>
      <c r="J305" s="154" t="str">
        <f>IF('Campos Ingesta'!K372 = "", "", 'Campos Ingesta'!K372)</f>
        <v/>
      </c>
    </row>
    <row r="306" spans="2:10" ht="15" customHeight="1">
      <c r="B306" s="136" t="s">
        <v>50</v>
      </c>
      <c r="C306" s="136" t="s">
        <v>541</v>
      </c>
      <c r="D306" s="136" t="s">
        <v>1110</v>
      </c>
      <c r="E306" s="153">
        <v>3</v>
      </c>
      <c r="F306" s="136" t="str">
        <f>IF('Campos Ingesta'!G373 = "", "", 'Campos Ingesta'!G373)</f>
        <v/>
      </c>
      <c r="G306" s="154"/>
      <c r="H306" s="154" t="str">
        <f>IF('Campos Ingesta'!I373 = "", "", 'Campos Ingesta'!I373)</f>
        <v/>
      </c>
      <c r="I306" s="154" t="str">
        <f>IF('Campos Ingesta'!J373 = "", "", 'Campos Ingesta'!J373)</f>
        <v/>
      </c>
      <c r="J306" s="154" t="str">
        <f>IF('Campos Ingesta'!K373 = "", "", 'Campos Ingesta'!K373)</f>
        <v/>
      </c>
    </row>
    <row r="307" spans="2:10" ht="15" customHeight="1">
      <c r="B307" s="136" t="s">
        <v>50</v>
      </c>
      <c r="C307" s="136" t="s">
        <v>542</v>
      </c>
      <c r="D307" s="136" t="s">
        <v>1111</v>
      </c>
      <c r="E307" s="153" t="s">
        <v>41</v>
      </c>
      <c r="F307" s="136" t="str">
        <f>IF('Campos Ingesta'!G374 = "", "", 'Campos Ingesta'!G374)</f>
        <v/>
      </c>
      <c r="G307" s="154"/>
      <c r="H307" s="154" t="str">
        <f>IF('Campos Ingesta'!I374 = "", "", 'Campos Ingesta'!I374)</f>
        <v/>
      </c>
      <c r="I307" s="154" t="str">
        <f>IF('Campos Ingesta'!J374 = "", "", 'Campos Ingesta'!J374)</f>
        <v/>
      </c>
      <c r="J307" s="154" t="str">
        <f>IF('Campos Ingesta'!K374 = "", "", 'Campos Ingesta'!K374)</f>
        <v/>
      </c>
    </row>
    <row r="308" spans="2:10" ht="15" customHeight="1">
      <c r="B308" s="136" t="s">
        <v>50</v>
      </c>
      <c r="C308" s="136" t="s">
        <v>543</v>
      </c>
      <c r="D308" s="136" t="s">
        <v>1112</v>
      </c>
      <c r="E308" s="153">
        <v>0</v>
      </c>
      <c r="F308" s="136" t="str">
        <f>IF('Campos Ingesta'!G375 = "", "", 'Campos Ingesta'!G375)</f>
        <v/>
      </c>
      <c r="G308" s="154"/>
      <c r="H308" s="154" t="str">
        <f>IF('Campos Ingesta'!I375 = "", "", 'Campos Ingesta'!I375)</f>
        <v/>
      </c>
      <c r="I308" s="154" t="str">
        <f>IF('Campos Ingesta'!J375 = "", "", 'Campos Ingesta'!J375)</f>
        <v/>
      </c>
      <c r="J308" s="154" t="str">
        <f>IF('Campos Ingesta'!K375 = "", "", 'Campos Ingesta'!K375)</f>
        <v/>
      </c>
    </row>
    <row r="309" spans="2:10" ht="15" customHeight="1">
      <c r="B309" s="136" t="s">
        <v>50</v>
      </c>
      <c r="C309" s="136" t="s">
        <v>544</v>
      </c>
      <c r="D309" s="136" t="s">
        <v>1113</v>
      </c>
      <c r="E309" s="153">
        <v>0</v>
      </c>
      <c r="F309" s="136" t="str">
        <f>IF('Campos Ingesta'!G376 = "", "", 'Campos Ingesta'!G376)</f>
        <v/>
      </c>
      <c r="G309" s="154"/>
      <c r="H309" s="154" t="str">
        <f>IF('Campos Ingesta'!I376 = "", "", 'Campos Ingesta'!I376)</f>
        <v/>
      </c>
      <c r="I309" s="154" t="str">
        <f>IF('Campos Ingesta'!J376 = "", "", 'Campos Ingesta'!J376)</f>
        <v/>
      </c>
      <c r="J309" s="154" t="str">
        <f>IF('Campos Ingesta'!K376 = "", "", 'Campos Ingesta'!K376)</f>
        <v/>
      </c>
    </row>
    <row r="310" spans="2:10" ht="15" customHeight="1">
      <c r="B310" s="136" t="s">
        <v>50</v>
      </c>
      <c r="C310" s="136" t="s">
        <v>545</v>
      </c>
      <c r="D310" s="136" t="s">
        <v>1114</v>
      </c>
      <c r="E310" s="153">
        <v>0</v>
      </c>
      <c r="F310" s="136" t="str">
        <f>IF('Campos Ingesta'!G377 = "", "", 'Campos Ingesta'!G377)</f>
        <v/>
      </c>
      <c r="G310" s="154"/>
      <c r="H310" s="154" t="str">
        <f>IF('Campos Ingesta'!I377 = "", "", 'Campos Ingesta'!I377)</f>
        <v/>
      </c>
      <c r="I310" s="154" t="str">
        <f>IF('Campos Ingesta'!J377 = "", "", 'Campos Ingesta'!J377)</f>
        <v/>
      </c>
      <c r="J310" s="154" t="str">
        <f>IF('Campos Ingesta'!K377 = "", "", 'Campos Ingesta'!K377)</f>
        <v/>
      </c>
    </row>
    <row r="311" spans="2:10" ht="15" customHeight="1">
      <c r="B311" s="136" t="s">
        <v>50</v>
      </c>
      <c r="C311" s="136" t="s">
        <v>546</v>
      </c>
      <c r="D311" s="136" t="s">
        <v>1115</v>
      </c>
      <c r="E311" s="153">
        <v>0</v>
      </c>
      <c r="F311" s="136" t="str">
        <f>IF('Campos Ingesta'!G378 = "", "", 'Campos Ingesta'!G378)</f>
        <v/>
      </c>
      <c r="G311" s="154"/>
      <c r="H311" s="154" t="str">
        <f>IF('Campos Ingesta'!I378 = "", "", 'Campos Ingesta'!I378)</f>
        <v/>
      </c>
      <c r="I311" s="154" t="str">
        <f>IF('Campos Ingesta'!J378 = "", "", 'Campos Ingesta'!J378)</f>
        <v/>
      </c>
      <c r="J311" s="154" t="str">
        <f>IF('Campos Ingesta'!K378 = "", "", 'Campos Ingesta'!K378)</f>
        <v/>
      </c>
    </row>
    <row r="312" spans="2:10" ht="15" customHeight="1">
      <c r="B312" s="136" t="s">
        <v>50</v>
      </c>
      <c r="C312" s="136" t="s">
        <v>547</v>
      </c>
      <c r="D312" s="136" t="s">
        <v>1116</v>
      </c>
      <c r="E312" s="153">
        <v>0</v>
      </c>
      <c r="F312" s="136" t="str">
        <f>IF('Campos Ingesta'!G379 = "", "", 'Campos Ingesta'!G379)</f>
        <v/>
      </c>
      <c r="G312" s="154"/>
      <c r="H312" s="154" t="str">
        <f>IF('Campos Ingesta'!I379 = "", "", 'Campos Ingesta'!I379)</f>
        <v/>
      </c>
      <c r="I312" s="154" t="str">
        <f>IF('Campos Ingesta'!J379 = "", "", 'Campos Ingesta'!J379)</f>
        <v/>
      </c>
      <c r="J312" s="154" t="str">
        <f>IF('Campos Ingesta'!K379 = "", "", 'Campos Ingesta'!K379)</f>
        <v/>
      </c>
    </row>
    <row r="313" spans="2:10" ht="15" customHeight="1">
      <c r="B313" s="136" t="s">
        <v>50</v>
      </c>
      <c r="C313" s="136" t="s">
        <v>548</v>
      </c>
      <c r="D313" s="136" t="s">
        <v>1117</v>
      </c>
      <c r="E313" s="153">
        <v>0</v>
      </c>
      <c r="F313" s="136" t="str">
        <f>IF('Campos Ingesta'!G380 = "", "", 'Campos Ingesta'!G380)</f>
        <v/>
      </c>
      <c r="G313" s="154"/>
      <c r="H313" s="154" t="str">
        <f>IF('Campos Ingesta'!I380 = "", "", 'Campos Ingesta'!I380)</f>
        <v/>
      </c>
      <c r="I313" s="154" t="str">
        <f>IF('Campos Ingesta'!J380 = "", "", 'Campos Ingesta'!J380)</f>
        <v/>
      </c>
      <c r="J313" s="154" t="str">
        <f>IF('Campos Ingesta'!K380 = "", "", 'Campos Ingesta'!K380)</f>
        <v/>
      </c>
    </row>
    <row r="314" spans="2:10" ht="15" customHeight="1">
      <c r="B314" s="136" t="s">
        <v>50</v>
      </c>
      <c r="C314" s="136" t="s">
        <v>549</v>
      </c>
      <c r="D314" s="136" t="s">
        <v>1118</v>
      </c>
      <c r="E314" s="153">
        <v>0</v>
      </c>
      <c r="F314" s="136" t="str">
        <f>IF('Campos Ingesta'!G381 = "", "", 'Campos Ingesta'!G381)</f>
        <v/>
      </c>
      <c r="G314" s="154"/>
      <c r="H314" s="154" t="str">
        <f>IF('Campos Ingesta'!I381 = "", "", 'Campos Ingesta'!I381)</f>
        <v/>
      </c>
      <c r="I314" s="154" t="str">
        <f>IF('Campos Ingesta'!J381 = "", "", 'Campos Ingesta'!J381)</f>
        <v/>
      </c>
      <c r="J314" s="154" t="str">
        <f>IF('Campos Ingesta'!K381 = "", "", 'Campos Ingesta'!K381)</f>
        <v/>
      </c>
    </row>
    <row r="315" spans="2:10" ht="15" customHeight="1">
      <c r="B315" s="136" t="s">
        <v>50</v>
      </c>
      <c r="C315" s="136" t="s">
        <v>550</v>
      </c>
      <c r="D315" s="136" t="s">
        <v>1119</v>
      </c>
      <c r="E315" s="153">
        <v>0</v>
      </c>
      <c r="F315" s="136" t="str">
        <f>IF('Campos Ingesta'!G382 = "", "", 'Campos Ingesta'!G382)</f>
        <v/>
      </c>
      <c r="G315" s="154"/>
      <c r="H315" s="154" t="str">
        <f>IF('Campos Ingesta'!I382 = "", "", 'Campos Ingesta'!I382)</f>
        <v/>
      </c>
      <c r="I315" s="154" t="str">
        <f>IF('Campos Ingesta'!J382 = "", "", 'Campos Ingesta'!J382)</f>
        <v/>
      </c>
      <c r="J315" s="154" t="str">
        <f>IF('Campos Ingesta'!K382 = "", "", 'Campos Ingesta'!K382)</f>
        <v/>
      </c>
    </row>
    <row r="316" spans="2:10" ht="15" customHeight="1">
      <c r="B316" s="136" t="s">
        <v>50</v>
      </c>
      <c r="C316" s="136" t="s">
        <v>551</v>
      </c>
      <c r="D316" s="136" t="s">
        <v>1120</v>
      </c>
      <c r="E316" s="153">
        <v>0</v>
      </c>
      <c r="F316" s="136" t="str">
        <f>IF('Campos Ingesta'!G383 = "", "", 'Campos Ingesta'!G383)</f>
        <v/>
      </c>
      <c r="G316" s="154"/>
      <c r="H316" s="154" t="str">
        <f>IF('Campos Ingesta'!I383 = "", "", 'Campos Ingesta'!I383)</f>
        <v/>
      </c>
      <c r="I316" s="154" t="str">
        <f>IF('Campos Ingesta'!J383 = "", "", 'Campos Ingesta'!J383)</f>
        <v/>
      </c>
      <c r="J316" s="154" t="str">
        <f>IF('Campos Ingesta'!K383 = "", "", 'Campos Ingesta'!K383)</f>
        <v/>
      </c>
    </row>
    <row r="317" spans="2:10" ht="15" customHeight="1">
      <c r="B317" s="136" t="s">
        <v>50</v>
      </c>
      <c r="C317" s="136" t="s">
        <v>552</v>
      </c>
      <c r="D317" s="136" t="s">
        <v>1121</v>
      </c>
      <c r="E317" s="153">
        <v>3</v>
      </c>
      <c r="F317" s="136" t="str">
        <f>IF('Campos Ingesta'!G384 = "", "", 'Campos Ingesta'!G384)</f>
        <v/>
      </c>
      <c r="G317" s="154"/>
      <c r="H317" s="154" t="str">
        <f>IF('Campos Ingesta'!I384 = "", "", 'Campos Ingesta'!I384)</f>
        <v/>
      </c>
      <c r="I317" s="154" t="str">
        <f>IF('Campos Ingesta'!J384 = "", "", 'Campos Ingesta'!J384)</f>
        <v/>
      </c>
      <c r="J317" s="154" t="str">
        <f>IF('Campos Ingesta'!K384 = "", "", 'Campos Ingesta'!K384)</f>
        <v/>
      </c>
    </row>
    <row r="318" spans="2:10" ht="15" customHeight="1">
      <c r="B318" s="136" t="s">
        <v>50</v>
      </c>
      <c r="C318" s="136" t="s">
        <v>553</v>
      </c>
      <c r="D318" s="136" t="s">
        <v>1122</v>
      </c>
      <c r="E318" s="153">
        <v>3</v>
      </c>
      <c r="F318" s="136" t="str">
        <f>IF('Campos Ingesta'!G385 = "", "", 'Campos Ingesta'!G385)</f>
        <v/>
      </c>
      <c r="G318" s="154"/>
      <c r="H318" s="154" t="str">
        <f>IF('Campos Ingesta'!I385 = "", "", 'Campos Ingesta'!I385)</f>
        <v/>
      </c>
      <c r="I318" s="154" t="str">
        <f>IF('Campos Ingesta'!J385 = "", "", 'Campos Ingesta'!J385)</f>
        <v/>
      </c>
      <c r="J318" s="154" t="str">
        <f>IF('Campos Ingesta'!K385 = "", "", 'Campos Ingesta'!K385)</f>
        <v/>
      </c>
    </row>
    <row r="319" spans="2:10" ht="15" customHeight="1">
      <c r="B319" s="136" t="s">
        <v>50</v>
      </c>
      <c r="C319" s="136" t="s">
        <v>554</v>
      </c>
      <c r="D319" s="136" t="s">
        <v>1123</v>
      </c>
      <c r="E319" s="153">
        <v>3</v>
      </c>
      <c r="F319" s="136" t="str">
        <f>IF('Campos Ingesta'!G386 = "", "", 'Campos Ingesta'!G386)</f>
        <v/>
      </c>
      <c r="G319" s="154"/>
      <c r="H319" s="154" t="str">
        <f>IF('Campos Ingesta'!I386 = "", "", 'Campos Ingesta'!I386)</f>
        <v/>
      </c>
      <c r="I319" s="154" t="str">
        <f>IF('Campos Ingesta'!J386 = "", "", 'Campos Ingesta'!J386)</f>
        <v/>
      </c>
      <c r="J319" s="154" t="str">
        <f>IF('Campos Ingesta'!K386 = "", "", 'Campos Ingesta'!K386)</f>
        <v/>
      </c>
    </row>
    <row r="320" spans="2:10" ht="15" customHeight="1">
      <c r="B320" s="136" t="s">
        <v>50</v>
      </c>
      <c r="C320" s="136" t="s">
        <v>555</v>
      </c>
      <c r="D320" s="136" t="s">
        <v>1124</v>
      </c>
      <c r="E320" s="153">
        <v>3</v>
      </c>
      <c r="F320" s="136" t="str">
        <f>IF('Campos Ingesta'!G387 = "", "", 'Campos Ingesta'!G387)</f>
        <v/>
      </c>
      <c r="G320" s="154"/>
      <c r="H320" s="154" t="str">
        <f>IF('Campos Ingesta'!I387 = "", "", 'Campos Ingesta'!I387)</f>
        <v/>
      </c>
      <c r="I320" s="154" t="str">
        <f>IF('Campos Ingesta'!J387 = "", "", 'Campos Ingesta'!J387)</f>
        <v/>
      </c>
      <c r="J320" s="154" t="str">
        <f>IF('Campos Ingesta'!K387 = "", "", 'Campos Ingesta'!K387)</f>
        <v/>
      </c>
    </row>
    <row r="321" spans="2:10" ht="15" customHeight="1">
      <c r="B321" s="136" t="s">
        <v>50</v>
      </c>
      <c r="C321" s="136" t="s">
        <v>556</v>
      </c>
      <c r="D321" s="136" t="s">
        <v>1125</v>
      </c>
      <c r="E321" s="153">
        <v>3</v>
      </c>
      <c r="F321" s="136" t="str">
        <f>IF('Campos Ingesta'!G388 = "", "", 'Campos Ingesta'!G388)</f>
        <v/>
      </c>
      <c r="G321" s="154"/>
      <c r="H321" s="154" t="str">
        <f>IF('Campos Ingesta'!I388 = "", "", 'Campos Ingesta'!I388)</f>
        <v/>
      </c>
      <c r="I321" s="154" t="str">
        <f>IF('Campos Ingesta'!J388 = "", "", 'Campos Ingesta'!J388)</f>
        <v/>
      </c>
      <c r="J321" s="154" t="str">
        <f>IF('Campos Ingesta'!K388 = "", "", 'Campos Ingesta'!K388)</f>
        <v/>
      </c>
    </row>
    <row r="322" spans="2:10" ht="15" customHeight="1">
      <c r="B322" s="136" t="s">
        <v>50</v>
      </c>
      <c r="C322" s="136" t="s">
        <v>557</v>
      </c>
      <c r="D322" s="136" t="s">
        <v>1126</v>
      </c>
      <c r="E322" s="153">
        <v>3</v>
      </c>
      <c r="F322" s="136" t="str">
        <f>IF('Campos Ingesta'!G389 = "", "", 'Campos Ingesta'!G389)</f>
        <v/>
      </c>
      <c r="G322" s="154"/>
      <c r="H322" s="154" t="str">
        <f>IF('Campos Ingesta'!I389 = "", "", 'Campos Ingesta'!I389)</f>
        <v/>
      </c>
      <c r="I322" s="154" t="str">
        <f>IF('Campos Ingesta'!J389 = "", "", 'Campos Ingesta'!J389)</f>
        <v/>
      </c>
      <c r="J322" s="154" t="str">
        <f>IF('Campos Ingesta'!K389 = "", "", 'Campos Ingesta'!K389)</f>
        <v/>
      </c>
    </row>
    <row r="323" spans="2:10" ht="15" customHeight="1">
      <c r="B323" s="136" t="s">
        <v>50</v>
      </c>
      <c r="C323" s="136" t="s">
        <v>558</v>
      </c>
      <c r="D323" s="136" t="s">
        <v>1127</v>
      </c>
      <c r="E323" s="153">
        <v>3</v>
      </c>
      <c r="F323" s="136" t="str">
        <f>IF('Campos Ingesta'!G390 = "", "", 'Campos Ingesta'!G390)</f>
        <v/>
      </c>
      <c r="G323" s="154"/>
      <c r="H323" s="154" t="str">
        <f>IF('Campos Ingesta'!I390 = "", "", 'Campos Ingesta'!I390)</f>
        <v/>
      </c>
      <c r="I323" s="154" t="str">
        <f>IF('Campos Ingesta'!J390 = "", "", 'Campos Ingesta'!J390)</f>
        <v/>
      </c>
      <c r="J323" s="154" t="str">
        <f>IF('Campos Ingesta'!K390 = "", "", 'Campos Ingesta'!K390)</f>
        <v/>
      </c>
    </row>
    <row r="324" spans="2:10" ht="15" customHeight="1">
      <c r="B324" s="136" t="s">
        <v>50</v>
      </c>
      <c r="C324" s="136" t="s">
        <v>559</v>
      </c>
      <c r="D324" s="136" t="s">
        <v>1128</v>
      </c>
      <c r="E324" s="153" t="s">
        <v>41</v>
      </c>
      <c r="F324" s="136" t="str">
        <f>IF('Campos Ingesta'!G397 = "", "", 'Campos Ingesta'!G397)</f>
        <v/>
      </c>
      <c r="G324" s="154"/>
      <c r="H324" s="154" t="str">
        <f>IF('Campos Ingesta'!I397 = "", "", 'Campos Ingesta'!I397)</f>
        <v/>
      </c>
      <c r="I324" s="154" t="str">
        <f>IF('Campos Ingesta'!J397 = "", "", 'Campos Ingesta'!J397)</f>
        <v/>
      </c>
      <c r="J324" s="154" t="str">
        <f>IF('Campos Ingesta'!K397 = "", "", 'Campos Ingesta'!K397)</f>
        <v/>
      </c>
    </row>
    <row r="325" spans="2:10" ht="15" customHeight="1">
      <c r="B325" s="136" t="s">
        <v>50</v>
      </c>
      <c r="C325" s="136" t="s">
        <v>560</v>
      </c>
      <c r="D325" s="136" t="s">
        <v>1129</v>
      </c>
      <c r="E325" s="153">
        <v>1</v>
      </c>
      <c r="F325" s="136" t="str">
        <f>IF('Campos Ingesta'!G398 = "", "", 'Campos Ingesta'!G398)</f>
        <v/>
      </c>
      <c r="G325" s="154"/>
      <c r="H325" s="154" t="str">
        <f>IF('Campos Ingesta'!I398 = "", "", 'Campos Ingesta'!I398)</f>
        <v/>
      </c>
      <c r="I325" s="154" t="str">
        <f>IF('Campos Ingesta'!J398 = "", "", 'Campos Ingesta'!J398)</f>
        <v/>
      </c>
      <c r="J325" s="154" t="str">
        <f>IF('Campos Ingesta'!K398 = "", "", 'Campos Ingesta'!K398)</f>
        <v/>
      </c>
    </row>
    <row r="326" spans="2:10" ht="15" customHeight="1">
      <c r="B326" s="136" t="s">
        <v>50</v>
      </c>
      <c r="C326" s="136" t="s">
        <v>561</v>
      </c>
      <c r="D326" s="136" t="s">
        <v>1130</v>
      </c>
      <c r="E326" s="153">
        <v>3</v>
      </c>
      <c r="F326" s="136" t="str">
        <f>IF('Campos Ingesta'!G399 = "", "", 'Campos Ingesta'!G399)</f>
        <v/>
      </c>
      <c r="G326" s="154"/>
      <c r="H326" s="154" t="str">
        <f>IF('Campos Ingesta'!I399 = "", "", 'Campos Ingesta'!I399)</f>
        <v/>
      </c>
      <c r="I326" s="154" t="str">
        <f>IF('Campos Ingesta'!J399 = "", "", 'Campos Ingesta'!J399)</f>
        <v/>
      </c>
      <c r="J326" s="154" t="str">
        <f>IF('Campos Ingesta'!K399 = "", "", 'Campos Ingesta'!K399)</f>
        <v/>
      </c>
    </row>
    <row r="327" spans="2:10" ht="15" customHeight="1">
      <c r="B327" s="136" t="s">
        <v>50</v>
      </c>
      <c r="C327" s="136" t="s">
        <v>562</v>
      </c>
      <c r="D327" s="136" t="s">
        <v>1131</v>
      </c>
      <c r="E327" s="153" t="s">
        <v>41</v>
      </c>
      <c r="F327" s="136" t="str">
        <f>IF('Campos Ingesta'!G400 = "", "", 'Campos Ingesta'!G400)</f>
        <v/>
      </c>
      <c r="G327" s="154"/>
      <c r="H327" s="154" t="str">
        <f>IF('Campos Ingesta'!I400 = "", "", 'Campos Ingesta'!I400)</f>
        <v/>
      </c>
      <c r="I327" s="154" t="str">
        <f>IF('Campos Ingesta'!J400 = "", "", 'Campos Ingesta'!J400)</f>
        <v/>
      </c>
      <c r="J327" s="154" t="str">
        <f>IF('Campos Ingesta'!K400 = "", "", 'Campos Ingesta'!K400)</f>
        <v/>
      </c>
    </row>
    <row r="328" spans="2:10" ht="15" customHeight="1">
      <c r="B328" s="136" t="s">
        <v>50</v>
      </c>
      <c r="C328" s="136" t="s">
        <v>563</v>
      </c>
      <c r="D328" s="136" t="s">
        <v>1132</v>
      </c>
      <c r="E328" s="153">
        <v>0</v>
      </c>
      <c r="F328" s="136" t="str">
        <f>IF('Campos Ingesta'!G401 = "", "", 'Campos Ingesta'!G401)</f>
        <v/>
      </c>
      <c r="G328" s="154"/>
      <c r="H328" s="154" t="str">
        <f>IF('Campos Ingesta'!I401 = "", "", 'Campos Ingesta'!I401)</f>
        <v/>
      </c>
      <c r="I328" s="154" t="str">
        <f>IF('Campos Ingesta'!J401 = "", "", 'Campos Ingesta'!J401)</f>
        <v/>
      </c>
      <c r="J328" s="154" t="str">
        <f>IF('Campos Ingesta'!K401 = "", "", 'Campos Ingesta'!K401)</f>
        <v/>
      </c>
    </row>
    <row r="329" spans="2:10" ht="15" customHeight="1">
      <c r="B329" s="136" t="s">
        <v>50</v>
      </c>
      <c r="C329" s="136" t="s">
        <v>564</v>
      </c>
      <c r="D329" s="136" t="s">
        <v>1133</v>
      </c>
      <c r="E329" s="153">
        <v>0</v>
      </c>
      <c r="F329" s="136" t="str">
        <f>IF('Campos Ingesta'!G402 = "", "", 'Campos Ingesta'!G402)</f>
        <v/>
      </c>
      <c r="G329" s="154"/>
      <c r="H329" s="154" t="str">
        <f>IF('Campos Ingesta'!I402 = "", "", 'Campos Ingesta'!I402)</f>
        <v/>
      </c>
      <c r="I329" s="154" t="str">
        <f>IF('Campos Ingesta'!J402 = "", "", 'Campos Ingesta'!J402)</f>
        <v/>
      </c>
      <c r="J329" s="154" t="str">
        <f>IF('Campos Ingesta'!K402 = "", "", 'Campos Ingesta'!K402)</f>
        <v/>
      </c>
    </row>
    <row r="330" spans="2:10" ht="15" customHeight="1">
      <c r="B330" s="136" t="s">
        <v>50</v>
      </c>
      <c r="C330" s="136" t="s">
        <v>565</v>
      </c>
      <c r="D330" s="136" t="s">
        <v>1134</v>
      </c>
      <c r="E330" s="153">
        <v>0</v>
      </c>
      <c r="F330" s="136" t="str">
        <f>IF('Campos Ingesta'!G403 = "", "", 'Campos Ingesta'!G403)</f>
        <v/>
      </c>
      <c r="G330" s="154"/>
      <c r="H330" s="154" t="str">
        <f>IF('Campos Ingesta'!I403 = "", "", 'Campos Ingesta'!I403)</f>
        <v/>
      </c>
      <c r="I330" s="154" t="str">
        <f>IF('Campos Ingesta'!J403 = "", "", 'Campos Ingesta'!J403)</f>
        <v/>
      </c>
      <c r="J330" s="154" t="str">
        <f>IF('Campos Ingesta'!K403 = "", "", 'Campos Ingesta'!K403)</f>
        <v/>
      </c>
    </row>
    <row r="331" spans="2:10" ht="15" customHeight="1">
      <c r="B331" s="136" t="s">
        <v>50</v>
      </c>
      <c r="C331" s="136" t="s">
        <v>566</v>
      </c>
      <c r="D331" s="136" t="s">
        <v>1135</v>
      </c>
      <c r="E331" s="153">
        <v>0</v>
      </c>
      <c r="F331" s="136" t="str">
        <f>IF('Campos Ingesta'!G404 = "", "", 'Campos Ingesta'!G404)</f>
        <v/>
      </c>
      <c r="G331" s="154"/>
      <c r="H331" s="154" t="str">
        <f>IF('Campos Ingesta'!I404 = "", "", 'Campos Ingesta'!I404)</f>
        <v/>
      </c>
      <c r="I331" s="154" t="str">
        <f>IF('Campos Ingesta'!J404 = "", "", 'Campos Ingesta'!J404)</f>
        <v/>
      </c>
      <c r="J331" s="154" t="str">
        <f>IF('Campos Ingesta'!K404 = "", "", 'Campos Ingesta'!K404)</f>
        <v/>
      </c>
    </row>
    <row r="332" spans="2:10" ht="15" customHeight="1">
      <c r="B332" s="136" t="s">
        <v>50</v>
      </c>
      <c r="C332" s="136" t="s">
        <v>567</v>
      </c>
      <c r="D332" s="136" t="s">
        <v>1136</v>
      </c>
      <c r="E332" s="153">
        <v>0</v>
      </c>
      <c r="F332" s="136" t="str">
        <f>IF('Campos Ingesta'!G405 = "", "", 'Campos Ingesta'!G405)</f>
        <v/>
      </c>
      <c r="G332" s="154"/>
      <c r="H332" s="154" t="str">
        <f>IF('Campos Ingesta'!I405 = "", "", 'Campos Ingesta'!I405)</f>
        <v/>
      </c>
      <c r="I332" s="154" t="str">
        <f>IF('Campos Ingesta'!J405 = "", "", 'Campos Ingesta'!J405)</f>
        <v/>
      </c>
      <c r="J332" s="154" t="str">
        <f>IF('Campos Ingesta'!K405 = "", "", 'Campos Ingesta'!K405)</f>
        <v/>
      </c>
    </row>
    <row r="333" spans="2:10" ht="15" customHeight="1">
      <c r="B333" s="136" t="s">
        <v>50</v>
      </c>
      <c r="C333" s="136" t="s">
        <v>568</v>
      </c>
      <c r="D333" s="136" t="s">
        <v>1137</v>
      </c>
      <c r="E333" s="153">
        <v>0</v>
      </c>
      <c r="F333" s="136" t="str">
        <f>IF('Campos Ingesta'!G406 = "", "", 'Campos Ingesta'!G406)</f>
        <v/>
      </c>
      <c r="G333" s="154"/>
      <c r="H333" s="154" t="str">
        <f>IF('Campos Ingesta'!I406 = "", "", 'Campos Ingesta'!I406)</f>
        <v/>
      </c>
      <c r="I333" s="154" t="str">
        <f>IF('Campos Ingesta'!J406 = "", "", 'Campos Ingesta'!J406)</f>
        <v/>
      </c>
      <c r="J333" s="154" t="str">
        <f>IF('Campos Ingesta'!K406 = "", "", 'Campos Ingesta'!K406)</f>
        <v/>
      </c>
    </row>
    <row r="334" spans="2:10" ht="15" customHeight="1">
      <c r="B334" s="136" t="s">
        <v>50</v>
      </c>
      <c r="C334" s="136" t="s">
        <v>569</v>
      </c>
      <c r="D334" s="136" t="s">
        <v>1138</v>
      </c>
      <c r="E334" s="153">
        <v>3</v>
      </c>
      <c r="F334" s="136" t="str">
        <f>IF('Campos Ingesta'!G407 = "", "", 'Campos Ingesta'!G407)</f>
        <v/>
      </c>
      <c r="G334" s="154"/>
      <c r="H334" s="154" t="str">
        <f>IF('Campos Ingesta'!I407 = "", "", 'Campos Ingesta'!I407)</f>
        <v/>
      </c>
      <c r="I334" s="154" t="str">
        <f>IF('Campos Ingesta'!J407 = "", "", 'Campos Ingesta'!J407)</f>
        <v/>
      </c>
      <c r="J334" s="154" t="str">
        <f>IF('Campos Ingesta'!K407 = "", "", 'Campos Ingesta'!K407)</f>
        <v/>
      </c>
    </row>
    <row r="335" spans="2:10" ht="15" customHeight="1">
      <c r="B335" s="136" t="s">
        <v>50</v>
      </c>
      <c r="C335" s="136" t="s">
        <v>570</v>
      </c>
      <c r="D335" s="136" t="s">
        <v>1139</v>
      </c>
      <c r="E335" s="153">
        <v>3</v>
      </c>
      <c r="F335" s="136" t="str">
        <f>IF('Campos Ingesta'!G408 = "", "", 'Campos Ingesta'!G408)</f>
        <v/>
      </c>
      <c r="G335" s="154"/>
      <c r="H335" s="154" t="str">
        <f>IF('Campos Ingesta'!I408 = "", "", 'Campos Ingesta'!I408)</f>
        <v/>
      </c>
      <c r="I335" s="154" t="str">
        <f>IF('Campos Ingesta'!J408 = "", "", 'Campos Ingesta'!J408)</f>
        <v/>
      </c>
      <c r="J335" s="154" t="str">
        <f>IF('Campos Ingesta'!K408 = "", "", 'Campos Ingesta'!K408)</f>
        <v/>
      </c>
    </row>
    <row r="336" spans="2:10" ht="15" customHeight="1">
      <c r="B336" s="136" t="s">
        <v>50</v>
      </c>
      <c r="C336" s="136" t="s">
        <v>571</v>
      </c>
      <c r="D336" s="136" t="s">
        <v>1140</v>
      </c>
      <c r="E336" s="153" t="s">
        <v>41</v>
      </c>
      <c r="F336" s="136" t="str">
        <f>IF('Campos Ingesta'!G409 = "", "", 'Campos Ingesta'!G409)</f>
        <v/>
      </c>
      <c r="G336" s="154"/>
      <c r="H336" s="154" t="str">
        <f>IF('Campos Ingesta'!I409 = "", "", 'Campos Ingesta'!I409)</f>
        <v/>
      </c>
      <c r="I336" s="154" t="str">
        <f>IF('Campos Ingesta'!J409 = "", "", 'Campos Ingesta'!J409)</f>
        <v/>
      </c>
      <c r="J336" s="154" t="str">
        <f>IF('Campos Ingesta'!K409 = "", "", 'Campos Ingesta'!K409)</f>
        <v/>
      </c>
    </row>
    <row r="337" spans="2:10" ht="15" customHeight="1">
      <c r="B337" s="136" t="s">
        <v>50</v>
      </c>
      <c r="C337" s="136" t="s">
        <v>572</v>
      </c>
      <c r="D337" s="136" t="s">
        <v>1141</v>
      </c>
      <c r="E337" s="153" t="s">
        <v>41</v>
      </c>
      <c r="F337" s="136" t="str">
        <f>IF('Campos Ingesta'!G410 = "", "", 'Campos Ingesta'!G410)</f>
        <v/>
      </c>
      <c r="G337" s="154"/>
      <c r="H337" s="154" t="str">
        <f>IF('Campos Ingesta'!I410 = "", "", 'Campos Ingesta'!I410)</f>
        <v/>
      </c>
      <c r="I337" s="154" t="str">
        <f>IF('Campos Ingesta'!J410 = "", "", 'Campos Ingesta'!J410)</f>
        <v/>
      </c>
      <c r="J337" s="154" t="str">
        <f>IF('Campos Ingesta'!K410 = "", "", 'Campos Ingesta'!K410)</f>
        <v/>
      </c>
    </row>
    <row r="338" spans="2:10" ht="15" customHeight="1">
      <c r="B338" s="136" t="s">
        <v>50</v>
      </c>
      <c r="C338" s="136" t="s">
        <v>573</v>
      </c>
      <c r="D338" s="136" t="s">
        <v>1142</v>
      </c>
      <c r="E338" s="153">
        <v>3</v>
      </c>
      <c r="F338" s="136" t="str">
        <f>IF('Campos Ingesta'!G411 = "", "", 'Campos Ingesta'!G411)</f>
        <v/>
      </c>
      <c r="G338" s="154"/>
      <c r="H338" s="154" t="str">
        <f>IF('Campos Ingesta'!I411 = "", "", 'Campos Ingesta'!I411)</f>
        <v/>
      </c>
      <c r="I338" s="154" t="str">
        <f>IF('Campos Ingesta'!J411 = "", "", 'Campos Ingesta'!J411)</f>
        <v/>
      </c>
      <c r="J338" s="154" t="str">
        <f>IF('Campos Ingesta'!K411 = "", "", 'Campos Ingesta'!K411)</f>
        <v/>
      </c>
    </row>
    <row r="339" spans="2:10" ht="15" customHeight="1">
      <c r="B339" s="136" t="s">
        <v>50</v>
      </c>
      <c r="C339" s="136" t="s">
        <v>574</v>
      </c>
      <c r="D339" s="136" t="s">
        <v>1143</v>
      </c>
      <c r="E339" s="153">
        <v>3</v>
      </c>
      <c r="F339" s="136" t="str">
        <f>IF('Campos Ingesta'!G412 = "", "", 'Campos Ingesta'!G412)</f>
        <v/>
      </c>
      <c r="G339" s="154"/>
      <c r="H339" s="154" t="str">
        <f>IF('Campos Ingesta'!I412 = "", "", 'Campos Ingesta'!I412)</f>
        <v/>
      </c>
      <c r="I339" s="154" t="str">
        <f>IF('Campos Ingesta'!J412 = "", "", 'Campos Ingesta'!J412)</f>
        <v/>
      </c>
      <c r="J339" s="154" t="str">
        <f>IF('Campos Ingesta'!K412 = "", "", 'Campos Ingesta'!K412)</f>
        <v/>
      </c>
    </row>
    <row r="340" spans="2:10" ht="15" customHeight="1">
      <c r="B340" s="136" t="s">
        <v>50</v>
      </c>
      <c r="C340" s="136" t="s">
        <v>575</v>
      </c>
      <c r="D340" s="136" t="s">
        <v>1144</v>
      </c>
      <c r="E340" s="153" t="s">
        <v>41</v>
      </c>
      <c r="F340" s="136" t="str">
        <f>IF('Campos Ingesta'!G413 = "", "", 'Campos Ingesta'!G413)</f>
        <v/>
      </c>
      <c r="G340" s="154"/>
      <c r="H340" s="154" t="str">
        <f>IF('Campos Ingesta'!I413 = "", "", 'Campos Ingesta'!I413)</f>
        <v/>
      </c>
      <c r="I340" s="154" t="str">
        <f>IF('Campos Ingesta'!J413 = "", "", 'Campos Ingesta'!J413)</f>
        <v/>
      </c>
      <c r="J340" s="154" t="str">
        <f>IF('Campos Ingesta'!K413 = "", "", 'Campos Ingesta'!K413)</f>
        <v/>
      </c>
    </row>
    <row r="341" spans="2:10" ht="15" customHeight="1">
      <c r="B341" s="136" t="s">
        <v>50</v>
      </c>
      <c r="C341" s="136" t="s">
        <v>576</v>
      </c>
      <c r="D341" s="136" t="s">
        <v>1145</v>
      </c>
      <c r="E341" s="153" t="s">
        <v>41</v>
      </c>
      <c r="F341" s="136" t="str">
        <f>IF('Campos Ingesta'!G414 = "", "", 'Campos Ingesta'!G414)</f>
        <v/>
      </c>
      <c r="G341" s="154"/>
      <c r="H341" s="154" t="str">
        <f>IF('Campos Ingesta'!I414 = "", "", 'Campos Ingesta'!I414)</f>
        <v/>
      </c>
      <c r="I341" s="154" t="str">
        <f>IF('Campos Ingesta'!J414 = "", "", 'Campos Ingesta'!J414)</f>
        <v/>
      </c>
      <c r="J341" s="154" t="str">
        <f>IF('Campos Ingesta'!K414 = "", "", 'Campos Ingesta'!K414)</f>
        <v/>
      </c>
    </row>
    <row r="342" spans="2:10" ht="15" customHeight="1">
      <c r="B342" s="136" t="s">
        <v>50</v>
      </c>
      <c r="C342" s="136" t="s">
        <v>577</v>
      </c>
      <c r="D342" s="136" t="s">
        <v>1146</v>
      </c>
      <c r="E342" s="153">
        <v>3</v>
      </c>
      <c r="F342" s="136" t="str">
        <f>IF('Campos Ingesta'!G415 = "", "", 'Campos Ingesta'!G415)</f>
        <v/>
      </c>
      <c r="G342" s="154"/>
      <c r="H342" s="154" t="str">
        <f>IF('Campos Ingesta'!I415 = "", "", 'Campos Ingesta'!I415)</f>
        <v/>
      </c>
      <c r="I342" s="154" t="str">
        <f>IF('Campos Ingesta'!J415 = "", "", 'Campos Ingesta'!J415)</f>
        <v/>
      </c>
      <c r="J342" s="154" t="str">
        <f>IF('Campos Ingesta'!K415 = "", "", 'Campos Ingesta'!K415)</f>
        <v/>
      </c>
    </row>
    <row r="343" spans="2:10" ht="15" customHeight="1">
      <c r="B343" s="136" t="s">
        <v>50</v>
      </c>
      <c r="C343" s="136" t="s">
        <v>578</v>
      </c>
      <c r="D343" s="136" t="s">
        <v>1147</v>
      </c>
      <c r="E343" s="153" t="s">
        <v>41</v>
      </c>
      <c r="F343" s="136" t="str">
        <f>IF('Campos Ingesta'!G416 = "", "", 'Campos Ingesta'!G416)</f>
        <v/>
      </c>
      <c r="G343" s="154"/>
      <c r="H343" s="154" t="str">
        <f>IF('Campos Ingesta'!I416 = "", "", 'Campos Ingesta'!I416)</f>
        <v/>
      </c>
      <c r="I343" s="154" t="str">
        <f>IF('Campos Ingesta'!J416 = "", "", 'Campos Ingesta'!J416)</f>
        <v/>
      </c>
      <c r="J343" s="154" t="str">
        <f>IF('Campos Ingesta'!K416 = "", "", 'Campos Ingesta'!K416)</f>
        <v/>
      </c>
    </row>
    <row r="344" spans="2:10" ht="15" customHeight="1">
      <c r="B344" s="136" t="s">
        <v>50</v>
      </c>
      <c r="C344" s="136" t="s">
        <v>579</v>
      </c>
      <c r="D344" s="136" t="s">
        <v>1148</v>
      </c>
      <c r="E344" s="153" t="s">
        <v>41</v>
      </c>
      <c r="F344" s="136" t="str">
        <f>IF('Campos Ingesta'!G417 = "", "", 'Campos Ingesta'!G417)</f>
        <v/>
      </c>
      <c r="G344" s="154"/>
      <c r="H344" s="154" t="str">
        <f>IF('Campos Ingesta'!I417 = "", "", 'Campos Ingesta'!I417)</f>
        <v/>
      </c>
      <c r="I344" s="154" t="str">
        <f>IF('Campos Ingesta'!J417 = "", "", 'Campos Ingesta'!J417)</f>
        <v/>
      </c>
      <c r="J344" s="154" t="str">
        <f>IF('Campos Ingesta'!K417 = "", "", 'Campos Ingesta'!K417)</f>
        <v/>
      </c>
    </row>
    <row r="345" spans="2:10" ht="15" customHeight="1">
      <c r="B345" s="136" t="s">
        <v>50</v>
      </c>
      <c r="C345" s="136" t="s">
        <v>580</v>
      </c>
      <c r="D345" s="136" t="s">
        <v>1149</v>
      </c>
      <c r="E345" s="153" t="s">
        <v>41</v>
      </c>
      <c r="F345" s="136" t="str">
        <f>IF('Campos Ingesta'!G418 = "", "", 'Campos Ingesta'!G418)</f>
        <v/>
      </c>
      <c r="G345" s="154"/>
      <c r="H345" s="154" t="str">
        <f>IF('Campos Ingesta'!I418 = "", "", 'Campos Ingesta'!I418)</f>
        <v/>
      </c>
      <c r="I345" s="154" t="str">
        <f>IF('Campos Ingesta'!J418 = "", "", 'Campos Ingesta'!J418)</f>
        <v/>
      </c>
      <c r="J345" s="154" t="str">
        <f>IF('Campos Ingesta'!K418 = "", "", 'Campos Ingesta'!K418)</f>
        <v/>
      </c>
    </row>
    <row r="346" spans="2:10" ht="15" customHeight="1">
      <c r="B346" s="136" t="s">
        <v>50</v>
      </c>
      <c r="C346" s="136" t="s">
        <v>581</v>
      </c>
      <c r="D346" s="136" t="s">
        <v>1150</v>
      </c>
      <c r="E346" s="153" t="s">
        <v>41</v>
      </c>
      <c r="F346" s="136" t="str">
        <f>IF('Campos Ingesta'!G419 = "", "", 'Campos Ingesta'!G419)</f>
        <v/>
      </c>
      <c r="G346" s="154"/>
      <c r="H346" s="154" t="str">
        <f>IF('Campos Ingesta'!I419 = "", "", 'Campos Ingesta'!I419)</f>
        <v/>
      </c>
      <c r="I346" s="154" t="str">
        <f>IF('Campos Ingesta'!J419 = "", "", 'Campos Ingesta'!J419)</f>
        <v/>
      </c>
      <c r="J346" s="154" t="str">
        <f>IF('Campos Ingesta'!K419 = "", "", 'Campos Ingesta'!K419)</f>
        <v/>
      </c>
    </row>
    <row r="347" spans="2:10" ht="15" customHeight="1">
      <c r="B347" s="136" t="s">
        <v>50</v>
      </c>
      <c r="C347" s="136" t="s">
        <v>582</v>
      </c>
      <c r="D347" s="136" t="s">
        <v>1151</v>
      </c>
      <c r="E347" s="153" t="s">
        <v>41</v>
      </c>
      <c r="F347" s="136" t="str">
        <f>IF('Campos Ingesta'!G420 = "", "", 'Campos Ingesta'!G420)</f>
        <v/>
      </c>
      <c r="G347" s="154"/>
      <c r="H347" s="154" t="str">
        <f>IF('Campos Ingesta'!I420 = "", "", 'Campos Ingesta'!I420)</f>
        <v/>
      </c>
      <c r="I347" s="154" t="str">
        <f>IF('Campos Ingesta'!J420 = "", "", 'Campos Ingesta'!J420)</f>
        <v/>
      </c>
      <c r="J347" s="154" t="str">
        <f>IF('Campos Ingesta'!K420 = "", "", 'Campos Ingesta'!K420)</f>
        <v/>
      </c>
    </row>
    <row r="348" spans="2:10" ht="15" customHeight="1">
      <c r="B348" s="136" t="s">
        <v>50</v>
      </c>
      <c r="C348" s="136" t="s">
        <v>583</v>
      </c>
      <c r="D348" s="136" t="s">
        <v>1152</v>
      </c>
      <c r="E348" s="153" t="s">
        <v>41</v>
      </c>
      <c r="F348" s="136" t="str">
        <f>IF('Campos Ingesta'!G421 = "", "", 'Campos Ingesta'!G421)</f>
        <v/>
      </c>
      <c r="G348" s="154"/>
      <c r="H348" s="154" t="str">
        <f>IF('Campos Ingesta'!I421 = "", "", 'Campos Ingesta'!I421)</f>
        <v/>
      </c>
      <c r="I348" s="154" t="str">
        <f>IF('Campos Ingesta'!J421 = "", "", 'Campos Ingesta'!J421)</f>
        <v/>
      </c>
      <c r="J348" s="154" t="str">
        <f>IF('Campos Ingesta'!K421 = "", "", 'Campos Ingesta'!K421)</f>
        <v/>
      </c>
    </row>
    <row r="349" spans="2:10" ht="15" customHeight="1">
      <c r="B349" s="136" t="s">
        <v>50</v>
      </c>
      <c r="C349" s="136" t="s">
        <v>148</v>
      </c>
      <c r="D349" s="136" t="s">
        <v>903</v>
      </c>
      <c r="E349" s="153" t="s">
        <v>41</v>
      </c>
      <c r="F349" s="136" t="str">
        <f>IF('Campos Ingesta'!G422 = "", "", 'Campos Ingesta'!G422)</f>
        <v/>
      </c>
      <c r="G349" s="154"/>
      <c r="H349" s="154" t="str">
        <f>IF('Campos Ingesta'!I422 = "", "", 'Campos Ingesta'!I422)</f>
        <v/>
      </c>
      <c r="I349" s="154" t="str">
        <f>IF('Campos Ingesta'!J422 = "", "", 'Campos Ingesta'!J422)</f>
        <v/>
      </c>
      <c r="J349" s="154" t="str">
        <f>IF('Campos Ingesta'!K422 = "", "", 'Campos Ingesta'!K422)</f>
        <v/>
      </c>
    </row>
    <row r="350" spans="2:10" ht="15" customHeight="1">
      <c r="B350" s="136" t="s">
        <v>52</v>
      </c>
      <c r="C350" s="136" t="s">
        <v>75</v>
      </c>
      <c r="D350" s="136" t="s">
        <v>844</v>
      </c>
      <c r="E350" s="153" t="s">
        <v>41</v>
      </c>
      <c r="F350" s="136" t="str">
        <f>IF('Campos Ingesta'!G423 = "", "", 'Campos Ingesta'!G423)</f>
        <v/>
      </c>
      <c r="G350" s="154"/>
      <c r="H350" s="154" t="str">
        <f>IF('Campos Ingesta'!I423 = "", "", 'Campos Ingesta'!I423)</f>
        <v/>
      </c>
      <c r="I350" s="154" t="str">
        <f>IF('Campos Ingesta'!J423 = "", "", 'Campos Ingesta'!J423)</f>
        <v/>
      </c>
      <c r="J350" s="154" t="str">
        <f>IF('Campos Ingesta'!K423 = "", "", 'Campos Ingesta'!K423)</f>
        <v/>
      </c>
    </row>
    <row r="351" spans="2:10" ht="15" customHeight="1">
      <c r="B351" s="136" t="s">
        <v>52</v>
      </c>
      <c r="C351" s="136" t="s">
        <v>148</v>
      </c>
      <c r="D351" s="136" t="s">
        <v>903</v>
      </c>
      <c r="E351" s="153" t="s">
        <v>41</v>
      </c>
      <c r="F351" s="136" t="str">
        <f>IF('Campos Ingesta'!G424 = "", "", 'Campos Ingesta'!G424)</f>
        <v/>
      </c>
      <c r="G351" s="154"/>
      <c r="H351" s="154" t="str">
        <f>IF('Campos Ingesta'!I424 = "", "", 'Campos Ingesta'!I424)</f>
        <v/>
      </c>
      <c r="I351" s="154" t="str">
        <f>IF('Campos Ingesta'!J424 = "", "", 'Campos Ingesta'!J424)</f>
        <v/>
      </c>
      <c r="J351" s="154" t="str">
        <f>IF('Campos Ingesta'!K424 = "", "", 'Campos Ingesta'!K424)</f>
        <v/>
      </c>
    </row>
    <row r="352" spans="2:10" ht="15" customHeight="1">
      <c r="B352" s="136" t="s">
        <v>52</v>
      </c>
      <c r="C352" s="136" t="s">
        <v>584</v>
      </c>
      <c r="D352" s="136" t="s">
        <v>1153</v>
      </c>
      <c r="E352" s="153" t="s">
        <v>41</v>
      </c>
      <c r="F352" s="136" t="str">
        <f>IF('Campos Ingesta'!G425 = "", "", 'Campos Ingesta'!G425)</f>
        <v/>
      </c>
      <c r="G352" s="154"/>
      <c r="H352" s="154" t="str">
        <f>IF('Campos Ingesta'!I425 = "", "", 'Campos Ingesta'!I425)</f>
        <v/>
      </c>
      <c r="I352" s="154" t="str">
        <f>IF('Campos Ingesta'!J425 = "", "", 'Campos Ingesta'!J425)</f>
        <v/>
      </c>
      <c r="J352" s="154" t="str">
        <f>IF('Campos Ingesta'!K425 = "", "", 'Campos Ingesta'!K425)</f>
        <v/>
      </c>
    </row>
    <row r="353" spans="2:10" ht="15" customHeight="1">
      <c r="B353" s="136" t="s">
        <v>52</v>
      </c>
      <c r="C353" s="136" t="s">
        <v>585</v>
      </c>
      <c r="D353" s="136" t="s">
        <v>1154</v>
      </c>
      <c r="E353" s="153" t="s">
        <v>41</v>
      </c>
      <c r="F353" s="136" t="str">
        <f>IF('Campos Ingesta'!G426 = "", "", 'Campos Ingesta'!G426)</f>
        <v/>
      </c>
      <c r="G353" s="154"/>
      <c r="H353" s="154" t="str">
        <f>IF('Campos Ingesta'!I426 = "", "", 'Campos Ingesta'!I426)</f>
        <v/>
      </c>
      <c r="I353" s="154" t="str">
        <f>IF('Campos Ingesta'!J426 = "", "", 'Campos Ingesta'!J426)</f>
        <v/>
      </c>
      <c r="J353" s="154" t="str">
        <f>IF('Campos Ingesta'!K426 = "", "", 'Campos Ingesta'!K426)</f>
        <v/>
      </c>
    </row>
    <row r="354" spans="2:10" ht="15" customHeight="1">
      <c r="B354" s="136" t="s">
        <v>52</v>
      </c>
      <c r="C354" s="136" t="s">
        <v>150</v>
      </c>
      <c r="D354" s="136" t="s">
        <v>904</v>
      </c>
      <c r="E354" s="153" t="s">
        <v>41</v>
      </c>
      <c r="F354" s="136" t="str">
        <f>IF('Campos Ingesta'!G427 = "", "", 'Campos Ingesta'!G427)</f>
        <v/>
      </c>
      <c r="G354" s="154"/>
      <c r="H354" s="154" t="str">
        <f>IF('Campos Ingesta'!I427 = "", "", 'Campos Ingesta'!I427)</f>
        <v/>
      </c>
      <c r="I354" s="154" t="str">
        <f>IF('Campos Ingesta'!J427 = "", "", 'Campos Ingesta'!J427)</f>
        <v/>
      </c>
      <c r="J354" s="154" t="str">
        <f>IF('Campos Ingesta'!K427 = "", "", 'Campos Ingesta'!K427)</f>
        <v/>
      </c>
    </row>
    <row r="355" spans="2:10" ht="15" customHeight="1">
      <c r="B355" s="136" t="s">
        <v>52</v>
      </c>
      <c r="C355" s="136" t="s">
        <v>152</v>
      </c>
      <c r="D355" s="136" t="s">
        <v>905</v>
      </c>
      <c r="E355" s="153" t="s">
        <v>41</v>
      </c>
      <c r="F355" s="136" t="str">
        <f>IF('Campos Ingesta'!G428 = "", "", 'Campos Ingesta'!G428)</f>
        <v/>
      </c>
      <c r="G355" s="154"/>
      <c r="H355" s="154" t="str">
        <f>IF('Campos Ingesta'!I428 = "", "", 'Campos Ingesta'!I428)</f>
        <v/>
      </c>
      <c r="I355" s="154" t="str">
        <f>IF('Campos Ingesta'!J428 = "", "", 'Campos Ingesta'!J428)</f>
        <v/>
      </c>
      <c r="J355" s="154" t="str">
        <f>IF('Campos Ingesta'!K428 = "", "", 'Campos Ingesta'!K428)</f>
        <v/>
      </c>
    </row>
    <row r="356" spans="2:10" ht="15" customHeight="1">
      <c r="B356" s="136" t="s">
        <v>52</v>
      </c>
      <c r="C356" s="136" t="s">
        <v>473</v>
      </c>
      <c r="D356" s="136" t="s">
        <v>1048</v>
      </c>
      <c r="E356" s="153" t="s">
        <v>41</v>
      </c>
      <c r="F356" s="136" t="str">
        <f>IF('Campos Ingesta'!G429 = "", "", 'Campos Ingesta'!G429)</f>
        <v/>
      </c>
      <c r="G356" s="154"/>
      <c r="H356" s="154" t="str">
        <f>IF('Campos Ingesta'!I429 = "", "", 'Campos Ingesta'!I429)</f>
        <v/>
      </c>
      <c r="I356" s="154" t="str">
        <f>IF('Campos Ingesta'!J429 = "", "", 'Campos Ingesta'!J429)</f>
        <v/>
      </c>
      <c r="J356" s="154" t="str">
        <f>IF('Campos Ingesta'!K429 = "", "", 'Campos Ingesta'!K429)</f>
        <v/>
      </c>
    </row>
    <row r="357" spans="2:10" ht="15" customHeight="1">
      <c r="B357" s="136" t="s">
        <v>52</v>
      </c>
      <c r="C357" s="136" t="s">
        <v>80</v>
      </c>
      <c r="D357" s="136" t="s">
        <v>847</v>
      </c>
      <c r="E357" s="153" t="s">
        <v>41</v>
      </c>
      <c r="F357" s="136" t="str">
        <f>IF('Campos Ingesta'!G430 = "", "", 'Campos Ingesta'!G430)</f>
        <v/>
      </c>
      <c r="G357" s="154"/>
      <c r="H357" s="154" t="str">
        <f>IF('Campos Ingesta'!I430 = "", "", 'Campos Ingesta'!I430)</f>
        <v/>
      </c>
      <c r="I357" s="154" t="str">
        <f>IF('Campos Ingesta'!J430 = "", "", 'Campos Ingesta'!J430)</f>
        <v/>
      </c>
      <c r="J357" s="154" t="str">
        <f>IF('Campos Ingesta'!K430 = "", "", 'Campos Ingesta'!K430)</f>
        <v/>
      </c>
    </row>
    <row r="358" spans="2:10" ht="15" customHeight="1">
      <c r="B358" s="136" t="s">
        <v>52</v>
      </c>
      <c r="C358" s="136" t="s">
        <v>156</v>
      </c>
      <c r="D358" s="136" t="s">
        <v>906</v>
      </c>
      <c r="E358" s="153" t="s">
        <v>41</v>
      </c>
      <c r="F358" s="136" t="str">
        <f>IF('Campos Ingesta'!G431 = "", "", 'Campos Ingesta'!G431)</f>
        <v/>
      </c>
      <c r="G358" s="154"/>
      <c r="H358" s="154" t="str">
        <f>IF('Campos Ingesta'!I431 = "", "", 'Campos Ingesta'!I431)</f>
        <v/>
      </c>
      <c r="I358" s="154" t="str">
        <f>IF('Campos Ingesta'!J431 = "", "", 'Campos Ingesta'!J431)</f>
        <v/>
      </c>
      <c r="J358" s="154" t="str">
        <f>IF('Campos Ingesta'!K431 = "", "", 'Campos Ingesta'!K431)</f>
        <v/>
      </c>
    </row>
    <row r="359" spans="2:10" ht="15" customHeight="1">
      <c r="B359" s="136" t="s">
        <v>52</v>
      </c>
      <c r="C359" s="136" t="s">
        <v>160</v>
      </c>
      <c r="D359" s="136" t="s">
        <v>908</v>
      </c>
      <c r="E359" s="153" t="s">
        <v>41</v>
      </c>
      <c r="F359" s="136" t="str">
        <f>IF('Campos Ingesta'!G432 = "", "", 'Campos Ingesta'!G432)</f>
        <v/>
      </c>
      <c r="G359" s="154"/>
      <c r="H359" s="154" t="str">
        <f>IF('Campos Ingesta'!I432 = "", "", 'Campos Ingesta'!I432)</f>
        <v/>
      </c>
      <c r="I359" s="154" t="str">
        <f>IF('Campos Ingesta'!J432 = "", "", 'Campos Ingesta'!J432)</f>
        <v/>
      </c>
      <c r="J359" s="154" t="str">
        <f>IF('Campos Ingesta'!K432 = "", "", 'Campos Ingesta'!K432)</f>
        <v/>
      </c>
    </row>
    <row r="360" spans="2:10" ht="15" customHeight="1">
      <c r="B360" s="136" t="s">
        <v>52</v>
      </c>
      <c r="C360" s="136" t="s">
        <v>586</v>
      </c>
      <c r="D360" s="136" t="s">
        <v>1155</v>
      </c>
      <c r="E360" s="153" t="s">
        <v>41</v>
      </c>
      <c r="F360" s="136" t="str">
        <f>IF('Campos Ingesta'!G433 = "", "", 'Campos Ingesta'!G433)</f>
        <v/>
      </c>
      <c r="G360" s="154"/>
      <c r="H360" s="154" t="str">
        <f>IF('Campos Ingesta'!I433 = "", "", 'Campos Ingesta'!I433)</f>
        <v/>
      </c>
      <c r="I360" s="154" t="str">
        <f>IF('Campos Ingesta'!J433 = "", "", 'Campos Ingesta'!J433)</f>
        <v/>
      </c>
      <c r="J360" s="154" t="str">
        <f>IF('Campos Ingesta'!K433 = "", "", 'Campos Ingesta'!K433)</f>
        <v/>
      </c>
    </row>
    <row r="361" spans="2:10" ht="15" customHeight="1">
      <c r="B361" s="136" t="s">
        <v>52</v>
      </c>
      <c r="C361" s="136" t="s">
        <v>587</v>
      </c>
      <c r="D361" s="136" t="s">
        <v>922</v>
      </c>
      <c r="E361" s="153" t="s">
        <v>41</v>
      </c>
      <c r="F361" s="136" t="str">
        <f>IF('Campos Ingesta'!G434 = "", "", 'Campos Ingesta'!G434)</f>
        <v/>
      </c>
      <c r="G361" s="154"/>
      <c r="H361" s="154" t="str">
        <f>IF('Campos Ingesta'!I434 = "", "", 'Campos Ingesta'!I434)</f>
        <v/>
      </c>
      <c r="I361" s="154" t="str">
        <f>IF('Campos Ingesta'!J434 = "", "", 'Campos Ingesta'!J434)</f>
        <v/>
      </c>
      <c r="J361" s="154" t="str">
        <f>IF('Campos Ingesta'!K434 = "", "", 'Campos Ingesta'!K434)</f>
        <v/>
      </c>
    </row>
    <row r="362" spans="2:10" ht="15" customHeight="1">
      <c r="B362" s="136" t="s">
        <v>52</v>
      </c>
      <c r="C362" s="136" t="s">
        <v>588</v>
      </c>
      <c r="D362" s="136" t="s">
        <v>925</v>
      </c>
      <c r="E362" s="153" t="s">
        <v>41</v>
      </c>
      <c r="F362" s="136" t="str">
        <f>IF('Campos Ingesta'!G435 = "", "", 'Campos Ingesta'!G435)</f>
        <v/>
      </c>
      <c r="G362" s="154"/>
      <c r="H362" s="154" t="str">
        <f>IF('Campos Ingesta'!I435 = "", "", 'Campos Ingesta'!I435)</f>
        <v/>
      </c>
      <c r="I362" s="154" t="str">
        <f>IF('Campos Ingesta'!J435 = "", "", 'Campos Ingesta'!J435)</f>
        <v/>
      </c>
      <c r="J362" s="154" t="str">
        <f>IF('Campos Ingesta'!K435 = "", "", 'Campos Ingesta'!K435)</f>
        <v/>
      </c>
    </row>
    <row r="363" spans="2:10" ht="15" customHeight="1">
      <c r="B363" s="136" t="s">
        <v>52</v>
      </c>
      <c r="C363" s="136" t="s">
        <v>589</v>
      </c>
      <c r="D363" s="136" t="s">
        <v>1156</v>
      </c>
      <c r="E363" s="153" t="s">
        <v>41</v>
      </c>
      <c r="F363" s="136" t="str">
        <f>IF('Campos Ingesta'!G436 = "", "", 'Campos Ingesta'!G436)</f>
        <v/>
      </c>
      <c r="G363" s="154"/>
      <c r="H363" s="154" t="str">
        <f>IF('Campos Ingesta'!I436 = "", "", 'Campos Ingesta'!I436)</f>
        <v/>
      </c>
      <c r="I363" s="154" t="str">
        <f>IF('Campos Ingesta'!J436 = "", "", 'Campos Ingesta'!J436)</f>
        <v/>
      </c>
      <c r="J363" s="154" t="str">
        <f>IF('Campos Ingesta'!K436 = "", "", 'Campos Ingesta'!K436)</f>
        <v/>
      </c>
    </row>
    <row r="364" spans="2:10" ht="15" customHeight="1">
      <c r="B364" s="136" t="s">
        <v>52</v>
      </c>
      <c r="C364" s="136" t="s">
        <v>591</v>
      </c>
      <c r="D364" s="136" t="s">
        <v>927</v>
      </c>
      <c r="E364" s="153" t="s">
        <v>41</v>
      </c>
      <c r="F364" s="136" t="str">
        <f>IF('Campos Ingesta'!G437 = "", "", 'Campos Ingesta'!G437)</f>
        <v/>
      </c>
      <c r="G364" s="154"/>
      <c r="H364" s="154" t="str">
        <f>IF('Campos Ingesta'!I437 = "", "", 'Campos Ingesta'!I437)</f>
        <v/>
      </c>
      <c r="I364" s="154" t="str">
        <f>IF('Campos Ingesta'!J437 = "", "", 'Campos Ingesta'!J437)</f>
        <v/>
      </c>
      <c r="J364" s="154" t="str">
        <f>IF('Campos Ingesta'!K437 = "", "", 'Campos Ingesta'!K437)</f>
        <v/>
      </c>
    </row>
    <row r="365" spans="2:10" ht="15" customHeight="1">
      <c r="B365" s="136" t="s">
        <v>52</v>
      </c>
      <c r="C365" s="136" t="s">
        <v>592</v>
      </c>
      <c r="D365" s="136" t="s">
        <v>928</v>
      </c>
      <c r="E365" s="153">
        <v>2</v>
      </c>
      <c r="F365" s="136" t="str">
        <f>IF('Campos Ingesta'!G438 = "", "", 'Campos Ingesta'!G438)</f>
        <v/>
      </c>
      <c r="G365" s="154"/>
      <c r="H365" s="154" t="str">
        <f>IF('Campos Ingesta'!I438 = "", "", 'Campos Ingesta'!I438)</f>
        <v/>
      </c>
      <c r="I365" s="154" t="str">
        <f>IF('Campos Ingesta'!J438 = "", "", 'Campos Ingesta'!J438)</f>
        <v/>
      </c>
      <c r="J365" s="154" t="str">
        <f>IF('Campos Ingesta'!K438 = "", "", 'Campos Ingesta'!K438)</f>
        <v/>
      </c>
    </row>
    <row r="366" spans="2:10" ht="15" customHeight="1">
      <c r="B366" s="136" t="s">
        <v>52</v>
      </c>
      <c r="C366" s="136" t="s">
        <v>593</v>
      </c>
      <c r="D366" s="136" t="s">
        <v>1157</v>
      </c>
      <c r="E366" s="153">
        <v>2</v>
      </c>
      <c r="F366" s="136" t="str">
        <f>IF('Campos Ingesta'!G439 = "", "", 'Campos Ingesta'!G439)</f>
        <v/>
      </c>
      <c r="G366" s="154"/>
      <c r="H366" s="154" t="str">
        <f>IF('Campos Ingesta'!I439 = "", "", 'Campos Ingesta'!I439)</f>
        <v/>
      </c>
      <c r="I366" s="154" t="str">
        <f>IF('Campos Ingesta'!J439 = "", "", 'Campos Ingesta'!J439)</f>
        <v/>
      </c>
      <c r="J366" s="154" t="str">
        <f>IF('Campos Ingesta'!K439 = "", "", 'Campos Ingesta'!K439)</f>
        <v/>
      </c>
    </row>
    <row r="367" spans="2:10" ht="15" customHeight="1">
      <c r="B367" s="136" t="s">
        <v>52</v>
      </c>
      <c r="C367" s="136" t="s">
        <v>594</v>
      </c>
      <c r="D367" s="136" t="s">
        <v>934</v>
      </c>
      <c r="E367" s="153">
        <v>2</v>
      </c>
      <c r="F367" s="136" t="str">
        <f>IF('Campos Ingesta'!G440 = "", "", 'Campos Ingesta'!G440)</f>
        <v/>
      </c>
      <c r="G367" s="154"/>
      <c r="H367" s="154" t="str">
        <f>IF('Campos Ingesta'!I440 = "", "", 'Campos Ingesta'!I440)</f>
        <v/>
      </c>
      <c r="I367" s="154" t="str">
        <f>IF('Campos Ingesta'!J440 = "", "", 'Campos Ingesta'!J440)</f>
        <v/>
      </c>
      <c r="J367" s="154" t="str">
        <f>IF('Campos Ingesta'!K440 = "", "", 'Campos Ingesta'!K440)</f>
        <v/>
      </c>
    </row>
    <row r="368" spans="2:10" ht="15" customHeight="1">
      <c r="B368" s="136" t="s">
        <v>52</v>
      </c>
      <c r="C368" s="136" t="s">
        <v>595</v>
      </c>
      <c r="D368" s="136" t="s">
        <v>938</v>
      </c>
      <c r="E368" s="153" t="s">
        <v>41</v>
      </c>
      <c r="F368" s="136" t="str">
        <f>IF('Campos Ingesta'!G441 = "", "", 'Campos Ingesta'!G441)</f>
        <v/>
      </c>
      <c r="G368" s="154"/>
      <c r="H368" s="154" t="str">
        <f>IF('Campos Ingesta'!I441 = "", "", 'Campos Ingesta'!I441)</f>
        <v/>
      </c>
      <c r="I368" s="154" t="str">
        <f>IF('Campos Ingesta'!J441 = "", "", 'Campos Ingesta'!J441)</f>
        <v/>
      </c>
      <c r="J368" s="154" t="str">
        <f>IF('Campos Ingesta'!K441 = "", "", 'Campos Ingesta'!K441)</f>
        <v/>
      </c>
    </row>
    <row r="369" spans="2:10" ht="15" customHeight="1">
      <c r="B369" s="136" t="s">
        <v>52</v>
      </c>
      <c r="C369" s="136" t="s">
        <v>596</v>
      </c>
      <c r="D369" s="136" t="s">
        <v>1158</v>
      </c>
      <c r="E369" s="153" t="s">
        <v>41</v>
      </c>
      <c r="F369" s="136" t="str">
        <f>IF('Campos Ingesta'!G442 = "", "", 'Campos Ingesta'!G442)</f>
        <v/>
      </c>
      <c r="G369" s="154"/>
      <c r="H369" s="154" t="str">
        <f>IF('Campos Ingesta'!I442 = "", "", 'Campos Ingesta'!I442)</f>
        <v/>
      </c>
      <c r="I369" s="154" t="str">
        <f>IF('Campos Ingesta'!J442 = "", "", 'Campos Ingesta'!J442)</f>
        <v/>
      </c>
      <c r="J369" s="154" t="str">
        <f>IF('Campos Ingesta'!K442 = "", "", 'Campos Ingesta'!K442)</f>
        <v/>
      </c>
    </row>
    <row r="370" spans="2:10" ht="15" customHeight="1">
      <c r="B370" s="136" t="s">
        <v>52</v>
      </c>
      <c r="C370" s="136" t="s">
        <v>207</v>
      </c>
      <c r="D370" s="136" t="s">
        <v>929</v>
      </c>
      <c r="E370" s="153">
        <v>3</v>
      </c>
      <c r="F370" s="136" t="str">
        <f>IF('Campos Ingesta'!G443 = "", "", 'Campos Ingesta'!G443)</f>
        <v/>
      </c>
      <c r="G370" s="154"/>
      <c r="H370" s="154" t="str">
        <f>IF('Campos Ingesta'!I443 = "", "", 'Campos Ingesta'!I443)</f>
        <v/>
      </c>
      <c r="I370" s="154" t="str">
        <f>IF('Campos Ingesta'!J443 = "", "", 'Campos Ingesta'!J443)</f>
        <v/>
      </c>
      <c r="J370" s="154" t="str">
        <f>IF('Campos Ingesta'!K443 = "", "", 'Campos Ingesta'!K443)</f>
        <v/>
      </c>
    </row>
    <row r="371" spans="2:10" ht="15" customHeight="1">
      <c r="B371" s="136" t="s">
        <v>52</v>
      </c>
      <c r="C371" s="136" t="s">
        <v>209</v>
      </c>
      <c r="D371" s="136" t="s">
        <v>930</v>
      </c>
      <c r="E371" s="153">
        <v>3</v>
      </c>
      <c r="F371" s="136" t="str">
        <f>IF('Campos Ingesta'!G444 = "", "", 'Campos Ingesta'!G444)</f>
        <v/>
      </c>
      <c r="G371" s="154"/>
      <c r="H371" s="154" t="str">
        <f>IF('Campos Ingesta'!I444 = "", "", 'Campos Ingesta'!I444)</f>
        <v/>
      </c>
      <c r="I371" s="154" t="str">
        <f>IF('Campos Ingesta'!J444 = "", "", 'Campos Ingesta'!J444)</f>
        <v/>
      </c>
      <c r="J371" s="154" t="str">
        <f>IF('Campos Ingesta'!K444 = "", "", 'Campos Ingesta'!K444)</f>
        <v/>
      </c>
    </row>
    <row r="372" spans="2:10" ht="15" customHeight="1">
      <c r="B372" s="136" t="s">
        <v>52</v>
      </c>
      <c r="C372" s="136" t="s">
        <v>597</v>
      </c>
      <c r="D372" s="136" t="s">
        <v>1159</v>
      </c>
      <c r="E372" s="153">
        <v>3</v>
      </c>
      <c r="F372" s="136" t="str">
        <f>IF('Campos Ingesta'!G445 = "", "", 'Campos Ingesta'!G445)</f>
        <v/>
      </c>
      <c r="G372" s="154"/>
      <c r="H372" s="154" t="str">
        <f>IF('Campos Ingesta'!I445 = "", "", 'Campos Ingesta'!I445)</f>
        <v/>
      </c>
      <c r="I372" s="154" t="str">
        <f>IF('Campos Ingesta'!J445 = "", "", 'Campos Ingesta'!J445)</f>
        <v/>
      </c>
      <c r="J372" s="154" t="str">
        <f>IF('Campos Ingesta'!K445 = "", "", 'Campos Ingesta'!K445)</f>
        <v/>
      </c>
    </row>
    <row r="373" spans="2:10" ht="15" customHeight="1">
      <c r="B373" s="136" t="s">
        <v>52</v>
      </c>
      <c r="C373" s="136" t="s">
        <v>598</v>
      </c>
      <c r="D373" s="136" t="s">
        <v>1160</v>
      </c>
      <c r="E373" s="153">
        <v>3</v>
      </c>
      <c r="F373" s="136" t="str">
        <f>IF('Campos Ingesta'!G446 = "", "", 'Campos Ingesta'!G446)</f>
        <v/>
      </c>
      <c r="G373" s="154"/>
      <c r="H373" s="154" t="str">
        <f>IF('Campos Ingesta'!I446 = "", "", 'Campos Ingesta'!I446)</f>
        <v/>
      </c>
      <c r="I373" s="154" t="str">
        <f>IF('Campos Ingesta'!J446 = "", "", 'Campos Ingesta'!J446)</f>
        <v/>
      </c>
      <c r="J373" s="154" t="str">
        <f>IF('Campos Ingesta'!K446 = "", "", 'Campos Ingesta'!K446)</f>
        <v/>
      </c>
    </row>
    <row r="374" spans="2:10" ht="15" customHeight="1">
      <c r="B374" s="136" t="s">
        <v>52</v>
      </c>
      <c r="C374" s="136" t="s">
        <v>599</v>
      </c>
      <c r="D374" s="136" t="s">
        <v>939</v>
      </c>
      <c r="E374" s="153" t="s">
        <v>41</v>
      </c>
      <c r="F374" s="136" t="str">
        <f>IF('Campos Ingesta'!G447 = "", "", 'Campos Ingesta'!G447)</f>
        <v/>
      </c>
      <c r="G374" s="154"/>
      <c r="H374" s="154" t="str">
        <f>IF('Campos Ingesta'!I447 = "", "", 'Campos Ingesta'!I447)</f>
        <v/>
      </c>
      <c r="I374" s="154" t="str">
        <f>IF('Campos Ingesta'!J447 = "", "", 'Campos Ingesta'!J447)</f>
        <v/>
      </c>
      <c r="J374" s="154" t="str">
        <f>IF('Campos Ingesta'!K447 = "", "", 'Campos Ingesta'!K447)</f>
        <v/>
      </c>
    </row>
    <row r="375" spans="2:10" ht="15" customHeight="1">
      <c r="B375" s="136" t="s">
        <v>52</v>
      </c>
      <c r="C375" s="136" t="s">
        <v>600</v>
      </c>
      <c r="D375" s="136" t="s">
        <v>1161</v>
      </c>
      <c r="E375" s="153">
        <v>18</v>
      </c>
      <c r="F375" s="136" t="str">
        <f>IF('Campos Ingesta'!G448 = "", "", 'Campos Ingesta'!G448)</f>
        <v/>
      </c>
      <c r="G375" s="154"/>
      <c r="H375" s="154" t="str">
        <f>IF('Campos Ingesta'!I448 = "", "", 'Campos Ingesta'!I448)</f>
        <v/>
      </c>
      <c r="I375" s="154" t="str">
        <f>IF('Campos Ingesta'!J448 = "", "", 'Campos Ingesta'!J448)</f>
        <v/>
      </c>
      <c r="J375" s="154" t="str">
        <f>IF('Campos Ingesta'!K448 = "", "", 'Campos Ingesta'!K448)</f>
        <v/>
      </c>
    </row>
    <row r="376" spans="2:10" ht="15" customHeight="1">
      <c r="B376" s="136" t="s">
        <v>52</v>
      </c>
      <c r="C376" s="136" t="s">
        <v>601</v>
      </c>
      <c r="D376" s="136" t="s">
        <v>937</v>
      </c>
      <c r="E376" s="153">
        <v>18</v>
      </c>
      <c r="F376" s="136" t="str">
        <f>IF('Campos Ingesta'!G455 = "", "", 'Campos Ingesta'!G455)</f>
        <v/>
      </c>
      <c r="G376" s="154"/>
      <c r="H376" s="154" t="str">
        <f>IF('Campos Ingesta'!I455 = "", "", 'Campos Ingesta'!I455)</f>
        <v/>
      </c>
      <c r="I376" s="154" t="str">
        <f>IF('Campos Ingesta'!J455 = "", "", 'Campos Ingesta'!J455)</f>
        <v/>
      </c>
      <c r="J376" s="154" t="str">
        <f>IF('Campos Ingesta'!K455 = "", "", 'Campos Ingesta'!K455)</f>
        <v/>
      </c>
    </row>
    <row r="377" spans="2:10" ht="15" customHeight="1">
      <c r="B377" s="136" t="s">
        <v>52</v>
      </c>
      <c r="C377" s="136" t="s">
        <v>602</v>
      </c>
      <c r="D377" s="136" t="s">
        <v>1162</v>
      </c>
      <c r="E377" s="153" t="s">
        <v>41</v>
      </c>
      <c r="F377" s="136" t="str">
        <f>IF('Campos Ingesta'!G456 = "", "", 'Campos Ingesta'!G456)</f>
        <v/>
      </c>
      <c r="G377" s="154"/>
      <c r="H377" s="154" t="str">
        <f>IF('Campos Ingesta'!I456 = "", "", 'Campos Ingesta'!I456)</f>
        <v/>
      </c>
      <c r="I377" s="154" t="str">
        <f>IF('Campos Ingesta'!J456 = "", "", 'Campos Ingesta'!J456)</f>
        <v/>
      </c>
      <c r="J377" s="154" t="str">
        <f>IF('Campos Ingesta'!K456 = "", "", 'Campos Ingesta'!K456)</f>
        <v/>
      </c>
    </row>
    <row r="378" spans="2:10" ht="15" customHeight="1">
      <c r="B378" s="136" t="s">
        <v>52</v>
      </c>
      <c r="C378" s="136" t="s">
        <v>603</v>
      </c>
      <c r="D378" s="136" t="s">
        <v>1163</v>
      </c>
      <c r="E378" s="153" t="s">
        <v>41</v>
      </c>
      <c r="F378" s="136" t="str">
        <f>IF('Campos Ingesta'!G457 = "", "", 'Campos Ingesta'!G457)</f>
        <v/>
      </c>
      <c r="G378" s="154"/>
      <c r="H378" s="154" t="str">
        <f>IF('Campos Ingesta'!I457 = "", "", 'Campos Ingesta'!I457)</f>
        <v/>
      </c>
      <c r="I378" s="154" t="str">
        <f>IF('Campos Ingesta'!J457 = "", "", 'Campos Ingesta'!J457)</f>
        <v/>
      </c>
      <c r="J378" s="154" t="str">
        <f>IF('Campos Ingesta'!K457 = "", "", 'Campos Ingesta'!K457)</f>
        <v/>
      </c>
    </row>
    <row r="379" spans="2:10" ht="15" customHeight="1">
      <c r="B379" s="136" t="s">
        <v>52</v>
      </c>
      <c r="C379" s="136" t="s">
        <v>604</v>
      </c>
      <c r="D379" s="136" t="s">
        <v>941</v>
      </c>
      <c r="E379" s="153">
        <v>2</v>
      </c>
      <c r="F379" s="136" t="str">
        <f>IF('Campos Ingesta'!G458 = "", "", 'Campos Ingesta'!G458)</f>
        <v/>
      </c>
      <c r="G379" s="154"/>
      <c r="H379" s="154" t="str">
        <f>IF('Campos Ingesta'!I458 = "", "", 'Campos Ingesta'!I458)</f>
        <v/>
      </c>
      <c r="I379" s="154" t="str">
        <f>IF('Campos Ingesta'!J458 = "", "", 'Campos Ingesta'!J458)</f>
        <v/>
      </c>
      <c r="J379" s="154" t="str">
        <f>IF('Campos Ingesta'!K458 = "", "", 'Campos Ingesta'!K458)</f>
        <v/>
      </c>
    </row>
    <row r="380" spans="2:10" ht="15" customHeight="1">
      <c r="B380" s="136" t="s">
        <v>52</v>
      </c>
      <c r="C380" s="136" t="s">
        <v>605</v>
      </c>
      <c r="D380" s="136" t="s">
        <v>1164</v>
      </c>
      <c r="E380" s="153" t="s">
        <v>41</v>
      </c>
      <c r="F380" s="136" t="str">
        <f>IF('Campos Ingesta'!G459 = "", "", 'Campos Ingesta'!G459)</f>
        <v/>
      </c>
      <c r="G380" s="154"/>
      <c r="H380" s="154" t="str">
        <f>IF('Campos Ingesta'!I459 = "", "", 'Campos Ingesta'!I459)</f>
        <v/>
      </c>
      <c r="I380" s="154" t="str">
        <f>IF('Campos Ingesta'!J459 = "", "", 'Campos Ingesta'!J459)</f>
        <v/>
      </c>
      <c r="J380" s="154" t="str">
        <f>IF('Campos Ingesta'!K459 = "", "", 'Campos Ingesta'!K459)</f>
        <v/>
      </c>
    </row>
    <row r="381" spans="2:10" ht="15" customHeight="1">
      <c r="B381" s="136" t="s">
        <v>52</v>
      </c>
      <c r="C381" s="136" t="s">
        <v>606</v>
      </c>
      <c r="D381" s="136" t="s">
        <v>942</v>
      </c>
      <c r="E381" s="153" t="s">
        <v>41</v>
      </c>
      <c r="F381" s="136" t="str">
        <f>IF('Campos Ingesta'!G460 = "", "", 'Campos Ingesta'!G460)</f>
        <v/>
      </c>
      <c r="G381" s="154"/>
      <c r="H381" s="154" t="str">
        <f>IF('Campos Ingesta'!I460 = "", "", 'Campos Ingesta'!I460)</f>
        <v/>
      </c>
      <c r="I381" s="154" t="str">
        <f>IF('Campos Ingesta'!J460 = "", "", 'Campos Ingesta'!J460)</f>
        <v/>
      </c>
      <c r="J381" s="154" t="str">
        <f>IF('Campos Ingesta'!K460 = "", "", 'Campos Ingesta'!K460)</f>
        <v/>
      </c>
    </row>
    <row r="382" spans="2:10" ht="15" customHeight="1">
      <c r="B382" s="136" t="s">
        <v>52</v>
      </c>
      <c r="C382" s="136" t="s">
        <v>607</v>
      </c>
      <c r="D382" s="136" t="s">
        <v>1165</v>
      </c>
      <c r="E382" s="153" t="s">
        <v>41</v>
      </c>
      <c r="F382" s="136" t="str">
        <f>IF('Campos Ingesta'!G461 = "", "", 'Campos Ingesta'!G461)</f>
        <v/>
      </c>
      <c r="G382" s="154"/>
      <c r="H382" s="154" t="str">
        <f>IF('Campos Ingesta'!I461 = "", "", 'Campos Ingesta'!I461)</f>
        <v/>
      </c>
      <c r="I382" s="154" t="str">
        <f>IF('Campos Ingesta'!J461 = "", "", 'Campos Ingesta'!J461)</f>
        <v/>
      </c>
      <c r="J382" s="154" t="str">
        <f>IF('Campos Ingesta'!K461 = "", "", 'Campos Ingesta'!K461)</f>
        <v/>
      </c>
    </row>
    <row r="383" spans="2:10" ht="15" customHeight="1">
      <c r="B383" s="136" t="s">
        <v>52</v>
      </c>
      <c r="C383" s="136" t="s">
        <v>608</v>
      </c>
      <c r="D383" s="136" t="s">
        <v>940</v>
      </c>
      <c r="E383" s="153">
        <v>16</v>
      </c>
      <c r="F383" s="136" t="str">
        <f>IF('Campos Ingesta'!G462 = "", "", 'Campos Ingesta'!G462)</f>
        <v/>
      </c>
      <c r="G383" s="154"/>
      <c r="H383" s="154" t="str">
        <f>IF('Campos Ingesta'!I462 = "", "", 'Campos Ingesta'!I462)</f>
        <v/>
      </c>
      <c r="I383" s="154" t="str">
        <f>IF('Campos Ingesta'!J462 = "", "", 'Campos Ingesta'!J462)</f>
        <v/>
      </c>
      <c r="J383" s="154" t="str">
        <f>IF('Campos Ingesta'!K462 = "", "", 'Campos Ingesta'!K462)</f>
        <v/>
      </c>
    </row>
    <row r="384" spans="2:10" ht="15" customHeight="1">
      <c r="B384" s="136" t="s">
        <v>52</v>
      </c>
      <c r="C384" s="136" t="s">
        <v>609</v>
      </c>
      <c r="D384" s="136" t="s">
        <v>944</v>
      </c>
      <c r="E384" s="153">
        <v>2</v>
      </c>
      <c r="F384" s="136" t="str">
        <f>IF('Campos Ingesta'!G463 = "", "", 'Campos Ingesta'!G463)</f>
        <v/>
      </c>
      <c r="G384" s="154"/>
      <c r="H384" s="154" t="str">
        <f>IF('Campos Ingesta'!I463 = "", "", 'Campos Ingesta'!I463)</f>
        <v/>
      </c>
      <c r="I384" s="154" t="str">
        <f>IF('Campos Ingesta'!J463 = "", "", 'Campos Ingesta'!J463)</f>
        <v/>
      </c>
      <c r="J384" s="154" t="str">
        <f>IF('Campos Ingesta'!K463 = "", "", 'Campos Ingesta'!K463)</f>
        <v/>
      </c>
    </row>
    <row r="385" spans="2:10" ht="15" customHeight="1">
      <c r="B385" s="136" t="s">
        <v>52</v>
      </c>
      <c r="C385" s="136" t="s">
        <v>610</v>
      </c>
      <c r="D385" s="136" t="s">
        <v>933</v>
      </c>
      <c r="E385" s="153" t="s">
        <v>41</v>
      </c>
      <c r="F385" s="136" t="str">
        <f>IF('Campos Ingesta'!G464 = "", "", 'Campos Ingesta'!G464)</f>
        <v/>
      </c>
      <c r="G385" s="154"/>
      <c r="H385" s="154" t="str">
        <f>IF('Campos Ingesta'!I464 = "", "", 'Campos Ingesta'!I464)</f>
        <v/>
      </c>
      <c r="I385" s="154" t="str">
        <f>IF('Campos Ingesta'!J464 = "", "", 'Campos Ingesta'!J464)</f>
        <v/>
      </c>
      <c r="J385" s="154" t="str">
        <f>IF('Campos Ingesta'!K464 = "", "", 'Campos Ingesta'!K464)</f>
        <v/>
      </c>
    </row>
    <row r="386" spans="2:10" ht="15" customHeight="1">
      <c r="B386" s="136" t="s">
        <v>52</v>
      </c>
      <c r="C386" s="136" t="s">
        <v>611</v>
      </c>
      <c r="D386" s="136" t="s">
        <v>946</v>
      </c>
      <c r="E386" s="153" t="s">
        <v>41</v>
      </c>
      <c r="F386" s="136" t="str">
        <f>IF('Campos Ingesta'!G465 = "", "", 'Campos Ingesta'!G465)</f>
        <v/>
      </c>
      <c r="G386" s="154"/>
      <c r="H386" s="154" t="str">
        <f>IF('Campos Ingesta'!I465 = "", "", 'Campos Ingesta'!I465)</f>
        <v/>
      </c>
      <c r="I386" s="154" t="str">
        <f>IF('Campos Ingesta'!J465 = "", "", 'Campos Ingesta'!J465)</f>
        <v/>
      </c>
      <c r="J386" s="154" t="str">
        <f>IF('Campos Ingesta'!K465 = "", "", 'Campos Ingesta'!K465)</f>
        <v/>
      </c>
    </row>
    <row r="387" spans="2:10" ht="15" customHeight="1">
      <c r="B387" s="136" t="s">
        <v>52</v>
      </c>
      <c r="C387" s="136" t="s">
        <v>612</v>
      </c>
      <c r="D387" s="136" t="s">
        <v>947</v>
      </c>
      <c r="E387" s="153">
        <v>18</v>
      </c>
      <c r="F387" s="136" t="str">
        <f>IF('Campos Ingesta'!G466 = "", "", 'Campos Ingesta'!G466)</f>
        <v/>
      </c>
      <c r="G387" s="154"/>
      <c r="H387" s="154" t="str">
        <f>IF('Campos Ingesta'!I466 = "", "", 'Campos Ingesta'!I466)</f>
        <v/>
      </c>
      <c r="I387" s="154" t="str">
        <f>IF('Campos Ingesta'!J466 = "", "", 'Campos Ingesta'!J466)</f>
        <v/>
      </c>
      <c r="J387" s="154" t="str">
        <f>IF('Campos Ingesta'!K466 = "", "", 'Campos Ingesta'!K466)</f>
        <v/>
      </c>
    </row>
    <row r="388" spans="2:10" ht="15" customHeight="1">
      <c r="B388" s="136" t="s">
        <v>52</v>
      </c>
      <c r="C388" s="136" t="s">
        <v>613</v>
      </c>
      <c r="D388" s="136" t="s">
        <v>1166</v>
      </c>
      <c r="E388" s="153">
        <v>18</v>
      </c>
      <c r="F388" s="136" t="str">
        <f>IF('Campos Ingesta'!G467 = "", "", 'Campos Ingesta'!G467)</f>
        <v/>
      </c>
      <c r="G388" s="154"/>
      <c r="H388" s="154" t="str">
        <f>IF('Campos Ingesta'!I467 = "", "", 'Campos Ingesta'!I467)</f>
        <v/>
      </c>
      <c r="I388" s="154" t="str">
        <f>IF('Campos Ingesta'!J467 = "", "", 'Campos Ingesta'!J467)</f>
        <v/>
      </c>
      <c r="J388" s="154" t="str">
        <f>IF('Campos Ingesta'!K467 = "", "", 'Campos Ingesta'!K467)</f>
        <v/>
      </c>
    </row>
    <row r="389" spans="2:10" ht="15" customHeight="1">
      <c r="B389" s="136" t="s">
        <v>52</v>
      </c>
      <c r="C389" s="136" t="s">
        <v>614</v>
      </c>
      <c r="D389" s="136" t="s">
        <v>949</v>
      </c>
      <c r="E389" s="153">
        <v>18</v>
      </c>
      <c r="F389" s="136" t="str">
        <f>IF('Campos Ingesta'!G468 = "", "", 'Campos Ingesta'!G468)</f>
        <v/>
      </c>
      <c r="G389" s="154"/>
      <c r="H389" s="154" t="str">
        <f>IF('Campos Ingesta'!I468 = "", "", 'Campos Ingesta'!I468)</f>
        <v/>
      </c>
      <c r="I389" s="154" t="str">
        <f>IF('Campos Ingesta'!J468 = "", "", 'Campos Ingesta'!J468)</f>
        <v/>
      </c>
      <c r="J389" s="154" t="str">
        <f>IF('Campos Ingesta'!K468 = "", "", 'Campos Ingesta'!K468)</f>
        <v/>
      </c>
    </row>
    <row r="390" spans="2:10" ht="15" customHeight="1">
      <c r="B390" s="136" t="s">
        <v>52</v>
      </c>
      <c r="C390" s="136" t="s">
        <v>615</v>
      </c>
      <c r="D390" s="136" t="s">
        <v>950</v>
      </c>
      <c r="E390" s="153">
        <v>18</v>
      </c>
      <c r="F390" s="136" t="str">
        <f>IF('Campos Ingesta'!G469 = "", "", 'Campos Ingesta'!G469)</f>
        <v/>
      </c>
      <c r="G390" s="154"/>
      <c r="H390" s="154" t="str">
        <f>IF('Campos Ingesta'!I469 = "", "", 'Campos Ingesta'!I469)</f>
        <v/>
      </c>
      <c r="I390" s="154" t="str">
        <f>IF('Campos Ingesta'!J469 = "", "", 'Campos Ingesta'!J469)</f>
        <v/>
      </c>
      <c r="J390" s="154" t="str">
        <f>IF('Campos Ingesta'!K469 = "", "", 'Campos Ingesta'!K469)</f>
        <v/>
      </c>
    </row>
    <row r="391" spans="2:10" ht="15" customHeight="1">
      <c r="B391" s="136" t="s">
        <v>52</v>
      </c>
      <c r="C391" s="136" t="s">
        <v>616</v>
      </c>
      <c r="D391" s="136" t="s">
        <v>951</v>
      </c>
      <c r="E391" s="153">
        <v>18</v>
      </c>
      <c r="F391" s="136" t="str">
        <f>IF('Campos Ingesta'!G470 = "", "", 'Campos Ingesta'!G470)</f>
        <v/>
      </c>
      <c r="G391" s="154"/>
      <c r="H391" s="154" t="str">
        <f>IF('Campos Ingesta'!I470 = "", "", 'Campos Ingesta'!I470)</f>
        <v/>
      </c>
      <c r="I391" s="154" t="str">
        <f>IF('Campos Ingesta'!J470 = "", "", 'Campos Ingesta'!J470)</f>
        <v/>
      </c>
      <c r="J391" s="154" t="str">
        <f>IF('Campos Ingesta'!K470 = "", "", 'Campos Ingesta'!K470)</f>
        <v/>
      </c>
    </row>
    <row r="392" spans="2:10" ht="15" customHeight="1">
      <c r="B392" s="136" t="s">
        <v>52</v>
      </c>
      <c r="C392" s="136" t="s">
        <v>617</v>
      </c>
      <c r="D392" s="136" t="s">
        <v>952</v>
      </c>
      <c r="E392" s="153">
        <v>2</v>
      </c>
      <c r="F392" s="136" t="str">
        <f>IF('Campos Ingesta'!G471 = "", "", 'Campos Ingesta'!G471)</f>
        <v/>
      </c>
      <c r="G392" s="154"/>
      <c r="H392" s="154" t="str">
        <f>IF('Campos Ingesta'!I471 = "", "", 'Campos Ingesta'!I471)</f>
        <v/>
      </c>
      <c r="I392" s="154" t="str">
        <f>IF('Campos Ingesta'!J471 = "", "", 'Campos Ingesta'!J471)</f>
        <v/>
      </c>
      <c r="J392" s="154" t="str">
        <f>IF('Campos Ingesta'!K471 = "", "", 'Campos Ingesta'!K471)</f>
        <v/>
      </c>
    </row>
    <row r="393" spans="2:10" ht="15" customHeight="1">
      <c r="B393" s="136" t="s">
        <v>52</v>
      </c>
      <c r="C393" s="136" t="s">
        <v>115</v>
      </c>
      <c r="D393" s="136" t="s">
        <v>871</v>
      </c>
      <c r="E393" s="153">
        <v>2</v>
      </c>
      <c r="F393" s="136" t="str">
        <f>IF('Campos Ingesta'!G472 = "", "", 'Campos Ingesta'!G472)</f>
        <v/>
      </c>
      <c r="G393" s="154"/>
      <c r="H393" s="154" t="str">
        <f>IF('Campos Ingesta'!I472 = "", "", 'Campos Ingesta'!I472)</f>
        <v/>
      </c>
      <c r="I393" s="154" t="str">
        <f>IF('Campos Ingesta'!J472 = "", "", 'Campos Ingesta'!J472)</f>
        <v/>
      </c>
      <c r="J393" s="154" t="str">
        <f>IF('Campos Ingesta'!K472 = "", "", 'Campos Ingesta'!K472)</f>
        <v/>
      </c>
    </row>
    <row r="394" spans="2:10" ht="15" customHeight="1">
      <c r="B394" s="136" t="s">
        <v>52</v>
      </c>
      <c r="C394" s="136" t="s">
        <v>331</v>
      </c>
      <c r="D394" s="136" t="s">
        <v>982</v>
      </c>
      <c r="E394" s="153" t="s">
        <v>41</v>
      </c>
      <c r="F394" s="136" t="str">
        <f>IF('Campos Ingesta'!G473 = "", "", 'Campos Ingesta'!G473)</f>
        <v/>
      </c>
      <c r="G394" s="154"/>
      <c r="H394" s="154" t="str">
        <f>IF('Campos Ingesta'!I473 = "", "", 'Campos Ingesta'!I473)</f>
        <v/>
      </c>
      <c r="I394" s="154" t="str">
        <f>IF('Campos Ingesta'!J473 = "", "", 'Campos Ingesta'!J473)</f>
        <v/>
      </c>
      <c r="J394" s="154" t="str">
        <f>IF('Campos Ingesta'!K473 = "", "", 'Campos Ingesta'!K473)</f>
        <v/>
      </c>
    </row>
    <row r="395" spans="2:10" ht="15" customHeight="1">
      <c r="B395" s="136" t="s">
        <v>52</v>
      </c>
      <c r="C395" s="136" t="s">
        <v>618</v>
      </c>
      <c r="D395" s="136" t="s">
        <v>924</v>
      </c>
      <c r="E395" s="153" t="s">
        <v>41</v>
      </c>
      <c r="F395" s="136" t="str">
        <f>IF('Campos Ingesta'!G474 = "", "", 'Campos Ingesta'!G474)</f>
        <v/>
      </c>
      <c r="G395" s="154"/>
      <c r="H395" s="154" t="str">
        <f>IF('Campos Ingesta'!I474 = "", "", 'Campos Ingesta'!I474)</f>
        <v/>
      </c>
      <c r="I395" s="154" t="str">
        <f>IF('Campos Ingesta'!J474 = "", "", 'Campos Ingesta'!J474)</f>
        <v/>
      </c>
      <c r="J395" s="154" t="str">
        <f>IF('Campos Ingesta'!K474 = "", "", 'Campos Ingesta'!K474)</f>
        <v/>
      </c>
    </row>
    <row r="396" spans="2:10" ht="15" customHeight="1">
      <c r="B396" s="136" t="s">
        <v>52</v>
      </c>
      <c r="C396" s="136" t="s">
        <v>619</v>
      </c>
      <c r="D396" s="136" t="s">
        <v>1167</v>
      </c>
      <c r="E396" s="153">
        <v>2</v>
      </c>
      <c r="F396" s="136" t="str">
        <f>IF('Campos Ingesta'!G475 = "", "", 'Campos Ingesta'!G475)</f>
        <v/>
      </c>
      <c r="G396" s="154"/>
      <c r="H396" s="154" t="str">
        <f>IF('Campos Ingesta'!I475 = "", "", 'Campos Ingesta'!I475)</f>
        <v/>
      </c>
      <c r="I396" s="154" t="str">
        <f>IF('Campos Ingesta'!J475 = "", "", 'Campos Ingesta'!J475)</f>
        <v/>
      </c>
      <c r="J396" s="154" t="str">
        <f>IF('Campos Ingesta'!K475 = "", "", 'Campos Ingesta'!K475)</f>
        <v/>
      </c>
    </row>
    <row r="397" spans="2:10" ht="15" customHeight="1">
      <c r="B397" s="136" t="s">
        <v>53</v>
      </c>
      <c r="C397" s="136" t="s">
        <v>75</v>
      </c>
      <c r="D397" s="136" t="s">
        <v>844</v>
      </c>
      <c r="E397" s="153" t="s">
        <v>41</v>
      </c>
      <c r="F397" s="136" t="str">
        <f>IF('Campos Ingesta'!G476 = "", "", 'Campos Ingesta'!G476)</f>
        <v/>
      </c>
      <c r="G397" s="154"/>
      <c r="H397" s="154" t="str">
        <f>IF('Campos Ingesta'!I476 = "", "", 'Campos Ingesta'!I476)</f>
        <v/>
      </c>
      <c r="I397" s="154" t="str">
        <f>IF('Campos Ingesta'!J476 = "", "", 'Campos Ingesta'!J476)</f>
        <v/>
      </c>
      <c r="J397" s="154" t="str">
        <f>IF('Campos Ingesta'!K476 = "", "", 'Campos Ingesta'!K476)</f>
        <v/>
      </c>
    </row>
    <row r="398" spans="2:10" ht="15" customHeight="1">
      <c r="B398" s="136" t="s">
        <v>53</v>
      </c>
      <c r="C398" s="136" t="s">
        <v>148</v>
      </c>
      <c r="D398" s="136" t="s">
        <v>903</v>
      </c>
      <c r="E398" s="153" t="s">
        <v>41</v>
      </c>
      <c r="F398" s="136" t="str">
        <f>IF('Campos Ingesta'!G477 = "", "", 'Campos Ingesta'!G477)</f>
        <v/>
      </c>
      <c r="G398" s="154"/>
      <c r="H398" s="154" t="str">
        <f>IF('Campos Ingesta'!I477 = "", "", 'Campos Ingesta'!I477)</f>
        <v/>
      </c>
      <c r="I398" s="154" t="str">
        <f>IF('Campos Ingesta'!J477 = "", "", 'Campos Ingesta'!J477)</f>
        <v/>
      </c>
      <c r="J398" s="154" t="str">
        <f>IF('Campos Ingesta'!K477 = "", "", 'Campos Ingesta'!K477)</f>
        <v/>
      </c>
    </row>
    <row r="399" spans="2:10" ht="15" customHeight="1">
      <c r="B399" s="136" t="s">
        <v>53</v>
      </c>
      <c r="C399" s="136" t="s">
        <v>77</v>
      </c>
      <c r="D399" s="136" t="s">
        <v>845</v>
      </c>
      <c r="E399" s="153" t="s">
        <v>41</v>
      </c>
      <c r="F399" s="136" t="str">
        <f>IF('Campos Ingesta'!G478 = "", "", 'Campos Ingesta'!G478)</f>
        <v/>
      </c>
      <c r="G399" s="154"/>
      <c r="H399" s="154" t="str">
        <f>IF('Campos Ingesta'!I478 = "", "", 'Campos Ingesta'!I478)</f>
        <v/>
      </c>
      <c r="I399" s="154" t="str">
        <f>IF('Campos Ingesta'!J478 = "", "", 'Campos Ingesta'!J478)</f>
        <v/>
      </c>
      <c r="J399" s="154" t="str">
        <f>IF('Campos Ingesta'!K478 = "", "", 'Campos Ingesta'!K478)</f>
        <v/>
      </c>
    </row>
    <row r="400" spans="2:10" ht="15" customHeight="1">
      <c r="B400" s="136" t="s">
        <v>53</v>
      </c>
      <c r="C400" s="136" t="s">
        <v>620</v>
      </c>
      <c r="D400" s="136" t="s">
        <v>1168</v>
      </c>
      <c r="E400" s="153" t="s">
        <v>41</v>
      </c>
      <c r="F400" s="136" t="str">
        <f>IF('Campos Ingesta'!G479 = "", "", 'Campos Ingesta'!G479)</f>
        <v/>
      </c>
      <c r="G400" s="154"/>
      <c r="H400" s="154" t="str">
        <f>IF('Campos Ingesta'!I479 = "", "", 'Campos Ingesta'!I479)</f>
        <v/>
      </c>
      <c r="I400" s="154" t="str">
        <f>IF('Campos Ingesta'!J479 = "", "", 'Campos Ingesta'!J479)</f>
        <v/>
      </c>
      <c r="J400" s="154" t="str">
        <f>IF('Campos Ingesta'!K479 = "", "", 'Campos Ingesta'!K479)</f>
        <v/>
      </c>
    </row>
    <row r="401" spans="2:10" ht="15" customHeight="1">
      <c r="B401" s="136" t="s">
        <v>53</v>
      </c>
      <c r="C401" s="136" t="s">
        <v>584</v>
      </c>
      <c r="D401" s="136" t="s">
        <v>1153</v>
      </c>
      <c r="E401" s="153" t="s">
        <v>41</v>
      </c>
      <c r="F401" s="136" t="str">
        <f>IF('Campos Ingesta'!G480 = "", "", 'Campos Ingesta'!G480)</f>
        <v/>
      </c>
      <c r="G401" s="154"/>
      <c r="H401" s="154" t="str">
        <f>IF('Campos Ingesta'!I480 = "", "", 'Campos Ingesta'!I480)</f>
        <v/>
      </c>
      <c r="I401" s="154" t="str">
        <f>IF('Campos Ingesta'!J480 = "", "", 'Campos Ingesta'!J480)</f>
        <v/>
      </c>
      <c r="J401" s="154" t="str">
        <f>IF('Campos Ingesta'!K480 = "", "", 'Campos Ingesta'!K480)</f>
        <v/>
      </c>
    </row>
    <row r="402" spans="2:10" ht="15" customHeight="1">
      <c r="B402" s="136" t="s">
        <v>53</v>
      </c>
      <c r="C402" s="136" t="s">
        <v>150</v>
      </c>
      <c r="D402" s="136" t="s">
        <v>904</v>
      </c>
      <c r="E402" s="153" t="s">
        <v>41</v>
      </c>
      <c r="F402" s="136" t="str">
        <f>IF('Campos Ingesta'!G481 = "", "", 'Campos Ingesta'!G481)</f>
        <v/>
      </c>
      <c r="G402" s="154"/>
      <c r="H402" s="154" t="str">
        <f>IF('Campos Ingesta'!I481 = "", "", 'Campos Ingesta'!I481)</f>
        <v/>
      </c>
      <c r="I402" s="154" t="str">
        <f>IF('Campos Ingesta'!J481 = "", "", 'Campos Ingesta'!J481)</f>
        <v/>
      </c>
      <c r="J402" s="154" t="str">
        <f>IF('Campos Ingesta'!K481 = "", "", 'Campos Ingesta'!K481)</f>
        <v/>
      </c>
    </row>
    <row r="403" spans="2:10" ht="15" customHeight="1">
      <c r="B403" s="136" t="s">
        <v>53</v>
      </c>
      <c r="C403" s="136" t="s">
        <v>152</v>
      </c>
      <c r="D403" s="136" t="s">
        <v>905</v>
      </c>
      <c r="E403" s="153" t="s">
        <v>41</v>
      </c>
      <c r="F403" s="136" t="str">
        <f>IF('Campos Ingesta'!G482 = "", "", 'Campos Ingesta'!G482)</f>
        <v/>
      </c>
      <c r="G403" s="154"/>
      <c r="H403" s="154" t="str">
        <f>IF('Campos Ingesta'!I482 = "", "", 'Campos Ingesta'!I482)</f>
        <v/>
      </c>
      <c r="I403" s="154" t="str">
        <f>IF('Campos Ingesta'!J482 = "", "", 'Campos Ingesta'!J482)</f>
        <v/>
      </c>
      <c r="J403" s="154" t="str">
        <f>IF('Campos Ingesta'!K482 = "", "", 'Campos Ingesta'!K482)</f>
        <v/>
      </c>
    </row>
    <row r="404" spans="2:10" ht="15" customHeight="1">
      <c r="B404" s="136" t="s">
        <v>53</v>
      </c>
      <c r="C404" s="136" t="s">
        <v>473</v>
      </c>
      <c r="D404" s="136" t="s">
        <v>1048</v>
      </c>
      <c r="E404" s="153" t="s">
        <v>41</v>
      </c>
      <c r="F404" s="136" t="str">
        <f>IF('Campos Ingesta'!G483 = "", "", 'Campos Ingesta'!G483)</f>
        <v/>
      </c>
      <c r="G404" s="154"/>
      <c r="H404" s="154" t="str">
        <f>IF('Campos Ingesta'!I483 = "", "", 'Campos Ingesta'!I483)</f>
        <v/>
      </c>
      <c r="I404" s="154" t="str">
        <f>IF('Campos Ingesta'!J483 = "", "", 'Campos Ingesta'!J483)</f>
        <v/>
      </c>
      <c r="J404" s="154" t="str">
        <f>IF('Campos Ingesta'!K483 = "", "", 'Campos Ingesta'!K483)</f>
        <v/>
      </c>
    </row>
    <row r="405" spans="2:10" ht="15" customHeight="1">
      <c r="B405" s="136" t="s">
        <v>53</v>
      </c>
      <c r="C405" s="136" t="s">
        <v>80</v>
      </c>
      <c r="D405" s="136" t="s">
        <v>847</v>
      </c>
      <c r="E405" s="153" t="s">
        <v>41</v>
      </c>
      <c r="F405" s="136" t="str">
        <f>IF('Campos Ingesta'!G484 = "", "", 'Campos Ingesta'!G484)</f>
        <v/>
      </c>
      <c r="G405" s="154"/>
      <c r="H405" s="154" t="str">
        <f>IF('Campos Ingesta'!I484 = "", "", 'Campos Ingesta'!I484)</f>
        <v/>
      </c>
      <c r="I405" s="154" t="str">
        <f>IF('Campos Ingesta'!J484 = "", "", 'Campos Ingesta'!J484)</f>
        <v/>
      </c>
      <c r="J405" s="154" t="str">
        <f>IF('Campos Ingesta'!K484 = "", "", 'Campos Ingesta'!K484)</f>
        <v/>
      </c>
    </row>
    <row r="406" spans="2:10" ht="15" customHeight="1">
      <c r="B406" s="136" t="s">
        <v>53</v>
      </c>
      <c r="C406" s="136" t="s">
        <v>156</v>
      </c>
      <c r="D406" s="136" t="s">
        <v>906</v>
      </c>
      <c r="E406" s="153" t="s">
        <v>41</v>
      </c>
      <c r="F406" s="136" t="str">
        <f>IF('Campos Ingesta'!G485 = "", "", 'Campos Ingesta'!G485)</f>
        <v/>
      </c>
      <c r="G406" s="154"/>
      <c r="H406" s="154" t="str">
        <f>IF('Campos Ingesta'!I485 = "", "", 'Campos Ingesta'!I485)</f>
        <v/>
      </c>
      <c r="I406" s="154" t="str">
        <f>IF('Campos Ingesta'!J485 = "", "", 'Campos Ingesta'!J485)</f>
        <v/>
      </c>
      <c r="J406" s="154" t="str">
        <f>IF('Campos Ingesta'!K485 = "", "", 'Campos Ingesta'!K485)</f>
        <v/>
      </c>
    </row>
    <row r="407" spans="2:10" ht="15" customHeight="1">
      <c r="B407" s="136" t="s">
        <v>53</v>
      </c>
      <c r="C407" s="136" t="s">
        <v>160</v>
      </c>
      <c r="D407" s="136" t="s">
        <v>908</v>
      </c>
      <c r="E407" s="153" t="s">
        <v>41</v>
      </c>
      <c r="F407" s="136" t="str">
        <f>IF('Campos Ingesta'!G486 = "", "", 'Campos Ingesta'!G486)</f>
        <v/>
      </c>
      <c r="G407" s="154"/>
      <c r="H407" s="154" t="str">
        <f>IF('Campos Ingesta'!I486 = "", "", 'Campos Ingesta'!I486)</f>
        <v/>
      </c>
      <c r="I407" s="154" t="str">
        <f>IF('Campos Ingesta'!J486 = "", "", 'Campos Ingesta'!J486)</f>
        <v/>
      </c>
      <c r="J407" s="154" t="str">
        <f>IF('Campos Ingesta'!K486 = "", "", 'Campos Ingesta'!K486)</f>
        <v/>
      </c>
    </row>
    <row r="408" spans="2:10" ht="15" customHeight="1">
      <c r="B408" s="136" t="s">
        <v>53</v>
      </c>
      <c r="C408" s="136" t="s">
        <v>288</v>
      </c>
      <c r="D408" s="136" t="s">
        <v>912</v>
      </c>
      <c r="E408" s="153" t="s">
        <v>41</v>
      </c>
      <c r="F408" s="136" t="str">
        <f>IF('Campos Ingesta'!G487 = "", "", 'Campos Ingesta'!G487)</f>
        <v/>
      </c>
      <c r="G408" s="154"/>
      <c r="H408" s="154" t="str">
        <f>IF('Campos Ingesta'!I487 = "", "", 'Campos Ingesta'!I487)</f>
        <v/>
      </c>
      <c r="I408" s="154" t="str">
        <f>IF('Campos Ingesta'!J487 = "", "", 'Campos Ingesta'!J487)</f>
        <v/>
      </c>
      <c r="J408" s="154" t="str">
        <f>IF('Campos Ingesta'!K487 = "", "", 'Campos Ingesta'!K487)</f>
        <v/>
      </c>
    </row>
    <row r="409" spans="2:10" ht="15" customHeight="1">
      <c r="B409" s="136" t="s">
        <v>53</v>
      </c>
      <c r="C409" s="136" t="s">
        <v>621</v>
      </c>
      <c r="D409" s="136" t="s">
        <v>1169</v>
      </c>
      <c r="E409" s="153" t="s">
        <v>41</v>
      </c>
      <c r="F409" s="136" t="str">
        <f>IF('Campos Ingesta'!G488 = "", "", 'Campos Ingesta'!G488)</f>
        <v/>
      </c>
      <c r="G409" s="154"/>
      <c r="H409" s="154" t="str">
        <f>IF('Campos Ingesta'!I488 = "", "", 'Campos Ingesta'!I488)</f>
        <v/>
      </c>
      <c r="I409" s="154" t="str">
        <f>IF('Campos Ingesta'!J488 = "", "", 'Campos Ingesta'!J488)</f>
        <v/>
      </c>
      <c r="J409" s="154" t="str">
        <f>IF('Campos Ingesta'!K488 = "", "", 'Campos Ingesta'!K488)</f>
        <v/>
      </c>
    </row>
    <row r="410" spans="2:10" ht="15" customHeight="1">
      <c r="B410" s="136" t="s">
        <v>53</v>
      </c>
      <c r="C410" s="136" t="s">
        <v>290</v>
      </c>
      <c r="D410" s="136" t="s">
        <v>962</v>
      </c>
      <c r="E410" s="153">
        <v>3</v>
      </c>
      <c r="F410" s="136" t="str">
        <f>IF('Campos Ingesta'!G489 = "", "", 'Campos Ingesta'!G489)</f>
        <v/>
      </c>
      <c r="G410" s="154"/>
      <c r="H410" s="154" t="str">
        <f>IF('Campos Ingesta'!I489 = "", "", 'Campos Ingesta'!I489)</f>
        <v/>
      </c>
      <c r="I410" s="154" t="str">
        <f>IF('Campos Ingesta'!J489 = "", "", 'Campos Ingesta'!J489)</f>
        <v/>
      </c>
      <c r="J410" s="154" t="str">
        <f>IF('Campos Ingesta'!K489 = "", "", 'Campos Ingesta'!K489)</f>
        <v/>
      </c>
    </row>
    <row r="411" spans="2:10" ht="15" customHeight="1">
      <c r="B411" s="136" t="s">
        <v>53</v>
      </c>
      <c r="C411" s="136" t="s">
        <v>622</v>
      </c>
      <c r="D411" s="136" t="s">
        <v>1170</v>
      </c>
      <c r="E411" s="153" t="s">
        <v>41</v>
      </c>
      <c r="F411" s="136" t="str">
        <f>IF('Campos Ingesta'!G490 = "", "", 'Campos Ingesta'!G490)</f>
        <v/>
      </c>
      <c r="G411" s="154"/>
      <c r="H411" s="154" t="str">
        <f>IF('Campos Ingesta'!I490 = "", "", 'Campos Ingesta'!I490)</f>
        <v/>
      </c>
      <c r="I411" s="154" t="str">
        <f>IF('Campos Ingesta'!J490 = "", "", 'Campos Ingesta'!J490)</f>
        <v/>
      </c>
      <c r="J411" s="154" t="str">
        <f>IF('Campos Ingesta'!K490 = "", "", 'Campos Ingesta'!K490)</f>
        <v/>
      </c>
    </row>
    <row r="412" spans="2:10" ht="15" customHeight="1">
      <c r="B412" s="136" t="s">
        <v>53</v>
      </c>
      <c r="C412" s="136" t="s">
        <v>623</v>
      </c>
      <c r="D412" s="136" t="s">
        <v>1171</v>
      </c>
      <c r="E412" s="153" t="s">
        <v>41</v>
      </c>
      <c r="F412" s="136" t="str">
        <f>IF('Campos Ingesta'!G491 = "", "", 'Campos Ingesta'!G491)</f>
        <v/>
      </c>
      <c r="G412" s="154"/>
      <c r="H412" s="154" t="str">
        <f>IF('Campos Ingesta'!I491 = "", "", 'Campos Ingesta'!I491)</f>
        <v/>
      </c>
      <c r="I412" s="154" t="str">
        <f>IF('Campos Ingesta'!J491 = "", "", 'Campos Ingesta'!J491)</f>
        <v/>
      </c>
      <c r="J412" s="154" t="str">
        <f>IF('Campos Ingesta'!K491 = "", "", 'Campos Ingesta'!K491)</f>
        <v/>
      </c>
    </row>
    <row r="413" spans="2:10" ht="15" customHeight="1">
      <c r="B413" s="136" t="s">
        <v>53</v>
      </c>
      <c r="C413" s="136" t="s">
        <v>624</v>
      </c>
      <c r="D413" s="136" t="s">
        <v>1172</v>
      </c>
      <c r="E413" s="153">
        <v>2</v>
      </c>
      <c r="F413" s="136" t="str">
        <f>IF('Campos Ingesta'!G492 = "", "", 'Campos Ingesta'!G492)</f>
        <v/>
      </c>
      <c r="G413" s="154"/>
      <c r="H413" s="154" t="str">
        <f>IF('Campos Ingesta'!I492 = "", "", 'Campos Ingesta'!I492)</f>
        <v/>
      </c>
      <c r="I413" s="154" t="str">
        <f>IF('Campos Ingesta'!J492 = "", "", 'Campos Ingesta'!J492)</f>
        <v/>
      </c>
      <c r="J413" s="154" t="str">
        <f>IF('Campos Ingesta'!K492 = "", "", 'Campos Ingesta'!K492)</f>
        <v/>
      </c>
    </row>
    <row r="414" spans="2:10" ht="15" customHeight="1">
      <c r="B414" s="136" t="s">
        <v>53</v>
      </c>
      <c r="C414" s="136" t="s">
        <v>625</v>
      </c>
      <c r="D414" s="136" t="s">
        <v>1173</v>
      </c>
      <c r="E414" s="153">
        <v>2</v>
      </c>
      <c r="F414" s="136" t="str">
        <f>IF('Campos Ingesta'!G493 = "", "", 'Campos Ingesta'!G493)</f>
        <v/>
      </c>
      <c r="G414" s="154"/>
      <c r="H414" s="154" t="str">
        <f>IF('Campos Ingesta'!I493 = "", "", 'Campos Ingesta'!I493)</f>
        <v/>
      </c>
      <c r="I414" s="154" t="str">
        <f>IF('Campos Ingesta'!J493 = "", "", 'Campos Ingesta'!J493)</f>
        <v/>
      </c>
      <c r="J414" s="154" t="str">
        <f>IF('Campos Ingesta'!K493 = "", "", 'Campos Ingesta'!K493)</f>
        <v/>
      </c>
    </row>
    <row r="415" spans="2:10" ht="15" customHeight="1">
      <c r="B415" s="136" t="s">
        <v>53</v>
      </c>
      <c r="C415" s="136" t="s">
        <v>626</v>
      </c>
      <c r="D415" s="136" t="s">
        <v>1174</v>
      </c>
      <c r="E415" s="153">
        <v>2</v>
      </c>
      <c r="F415" s="136" t="str">
        <f>IF('Campos Ingesta'!G494 = "", "", 'Campos Ingesta'!G494)</f>
        <v/>
      </c>
      <c r="G415" s="154"/>
      <c r="H415" s="154" t="str">
        <f>IF('Campos Ingesta'!I494 = "", "", 'Campos Ingesta'!I494)</f>
        <v/>
      </c>
      <c r="I415" s="154" t="str">
        <f>IF('Campos Ingesta'!J494 = "", "", 'Campos Ingesta'!J494)</f>
        <v/>
      </c>
      <c r="J415" s="154" t="str">
        <f>IF('Campos Ingesta'!K494 = "", "", 'Campos Ingesta'!K494)</f>
        <v/>
      </c>
    </row>
    <row r="416" spans="2:10" ht="15" customHeight="1">
      <c r="B416" s="136" t="s">
        <v>53</v>
      </c>
      <c r="C416" s="136" t="s">
        <v>627</v>
      </c>
      <c r="D416" s="136" t="s">
        <v>1175</v>
      </c>
      <c r="E416" s="153">
        <v>2</v>
      </c>
      <c r="F416" s="136" t="str">
        <f>IF('Campos Ingesta'!G495 = "", "", 'Campos Ingesta'!G495)</f>
        <v/>
      </c>
      <c r="G416" s="154"/>
      <c r="H416" s="154" t="str">
        <f>IF('Campos Ingesta'!I495 = "", "", 'Campos Ingesta'!I495)</f>
        <v/>
      </c>
      <c r="I416" s="154" t="str">
        <f>IF('Campos Ingesta'!J495 = "", "", 'Campos Ingesta'!J495)</f>
        <v/>
      </c>
      <c r="J416" s="154" t="str">
        <f>IF('Campos Ingesta'!K495 = "", "", 'Campos Ingesta'!K495)</f>
        <v/>
      </c>
    </row>
    <row r="417" spans="2:10" ht="15" customHeight="1">
      <c r="B417" s="136" t="s">
        <v>53</v>
      </c>
      <c r="C417" s="136" t="s">
        <v>628</v>
      </c>
      <c r="D417" s="136" t="s">
        <v>1176</v>
      </c>
      <c r="E417" s="153">
        <v>2</v>
      </c>
      <c r="F417" s="136" t="str">
        <f>IF('Campos Ingesta'!G496 = "", "", 'Campos Ingesta'!G496)</f>
        <v/>
      </c>
      <c r="G417" s="154"/>
      <c r="H417" s="154" t="str">
        <f>IF('Campos Ingesta'!I496 = "", "", 'Campos Ingesta'!I496)</f>
        <v/>
      </c>
      <c r="I417" s="154" t="str">
        <f>IF('Campos Ingesta'!J496 = "", "", 'Campos Ingesta'!J496)</f>
        <v/>
      </c>
      <c r="J417" s="154" t="str">
        <f>IF('Campos Ingesta'!K496 = "", "", 'Campos Ingesta'!K496)</f>
        <v/>
      </c>
    </row>
    <row r="418" spans="2:10" ht="15" customHeight="1">
      <c r="B418" s="136" t="s">
        <v>53</v>
      </c>
      <c r="C418" s="136" t="s">
        <v>629</v>
      </c>
      <c r="D418" s="136" t="s">
        <v>1177</v>
      </c>
      <c r="E418" s="153">
        <v>2</v>
      </c>
      <c r="F418" s="136" t="str">
        <f>IF('Campos Ingesta'!G497 = "", "", 'Campos Ingesta'!G497)</f>
        <v/>
      </c>
      <c r="G418" s="154"/>
      <c r="H418" s="154" t="str">
        <f>IF('Campos Ingesta'!I497 = "", "", 'Campos Ingesta'!I497)</f>
        <v/>
      </c>
      <c r="I418" s="154" t="str">
        <f>IF('Campos Ingesta'!J497 = "", "", 'Campos Ingesta'!J497)</f>
        <v/>
      </c>
      <c r="J418" s="154" t="str">
        <f>IF('Campos Ingesta'!K497 = "", "", 'Campos Ingesta'!K497)</f>
        <v/>
      </c>
    </row>
    <row r="419" spans="2:10" ht="15" customHeight="1">
      <c r="B419" s="136" t="s">
        <v>53</v>
      </c>
      <c r="C419" s="136" t="s">
        <v>630</v>
      </c>
      <c r="D419" s="136" t="s">
        <v>1178</v>
      </c>
      <c r="E419" s="153">
        <v>2</v>
      </c>
      <c r="F419" s="136" t="str">
        <f>IF('Campos Ingesta'!G498 = "", "", 'Campos Ingesta'!G498)</f>
        <v/>
      </c>
      <c r="G419" s="154"/>
      <c r="H419" s="154" t="str">
        <f>IF('Campos Ingesta'!I498 = "", "", 'Campos Ingesta'!I498)</f>
        <v/>
      </c>
      <c r="I419" s="154" t="str">
        <f>IF('Campos Ingesta'!J498 = "", "", 'Campos Ingesta'!J498)</f>
        <v/>
      </c>
      <c r="J419" s="154" t="str">
        <f>IF('Campos Ingesta'!K498 = "", "", 'Campos Ingesta'!K498)</f>
        <v/>
      </c>
    </row>
    <row r="420" spans="2:10" ht="15" customHeight="1">
      <c r="B420" s="136" t="s">
        <v>53</v>
      </c>
      <c r="C420" s="136" t="s">
        <v>631</v>
      </c>
      <c r="D420" s="136" t="s">
        <v>1179</v>
      </c>
      <c r="E420" s="153">
        <v>2</v>
      </c>
      <c r="F420" s="136" t="str">
        <f>IF('Campos Ingesta'!G499 = "", "", 'Campos Ingesta'!G499)</f>
        <v/>
      </c>
      <c r="G420" s="154"/>
      <c r="H420" s="154" t="str">
        <f>IF('Campos Ingesta'!I499 = "", "", 'Campos Ingesta'!I499)</f>
        <v/>
      </c>
      <c r="I420" s="154" t="str">
        <f>IF('Campos Ingesta'!J499 = "", "", 'Campos Ingesta'!J499)</f>
        <v/>
      </c>
      <c r="J420" s="154" t="str">
        <f>IF('Campos Ingesta'!K499 = "", "", 'Campos Ingesta'!K499)</f>
        <v/>
      </c>
    </row>
    <row r="421" spans="2:10" ht="15" customHeight="1">
      <c r="B421" s="136" t="s">
        <v>53</v>
      </c>
      <c r="C421" s="136" t="s">
        <v>595</v>
      </c>
      <c r="D421" s="136" t="s">
        <v>938</v>
      </c>
      <c r="E421" s="153" t="s">
        <v>41</v>
      </c>
      <c r="F421" s="136" t="str">
        <f>IF('Campos Ingesta'!G500 = "", "", 'Campos Ingesta'!G500)</f>
        <v/>
      </c>
      <c r="G421" s="154"/>
      <c r="H421" s="154" t="str">
        <f>IF('Campos Ingesta'!I500 = "", "", 'Campos Ingesta'!I500)</f>
        <v/>
      </c>
      <c r="I421" s="154" t="str">
        <f>IF('Campos Ingesta'!J500 = "", "", 'Campos Ingesta'!J500)</f>
        <v/>
      </c>
      <c r="J421" s="154" t="str">
        <f>IF('Campos Ingesta'!K500 = "", "", 'Campos Ingesta'!K500)</f>
        <v/>
      </c>
    </row>
    <row r="422" spans="2:10" ht="15" customHeight="1">
      <c r="B422" s="136" t="s">
        <v>53</v>
      </c>
      <c r="C422" s="136" t="s">
        <v>594</v>
      </c>
      <c r="D422" s="136" t="s">
        <v>934</v>
      </c>
      <c r="E422" s="153">
        <v>3</v>
      </c>
      <c r="F422" s="136" t="str">
        <f>IF('Campos Ingesta'!G501 = "", "", 'Campos Ingesta'!G501)</f>
        <v/>
      </c>
      <c r="G422" s="154"/>
      <c r="H422" s="154" t="str">
        <f>IF('Campos Ingesta'!I501 = "", "", 'Campos Ingesta'!I501)</f>
        <v/>
      </c>
      <c r="I422" s="154" t="str">
        <f>IF('Campos Ingesta'!J501 = "", "", 'Campos Ingesta'!J501)</f>
        <v/>
      </c>
      <c r="J422" s="154" t="str">
        <f>IF('Campos Ingesta'!K501 = "", "", 'Campos Ingesta'!K501)</f>
        <v/>
      </c>
    </row>
    <row r="423" spans="2:10" ht="15" customHeight="1">
      <c r="B423" s="136" t="s">
        <v>53</v>
      </c>
      <c r="C423" s="136" t="s">
        <v>596</v>
      </c>
      <c r="D423" s="136" t="s">
        <v>1158</v>
      </c>
      <c r="E423" s="153" t="s">
        <v>41</v>
      </c>
      <c r="F423" s="136" t="str">
        <f>IF('Campos Ingesta'!G502 = "", "", 'Campos Ingesta'!G502)</f>
        <v/>
      </c>
      <c r="G423" s="154"/>
      <c r="H423" s="154" t="str">
        <f>IF('Campos Ingesta'!I502 = "", "", 'Campos Ingesta'!I502)</f>
        <v/>
      </c>
      <c r="I423" s="154" t="str">
        <f>IF('Campos Ingesta'!J502 = "", "", 'Campos Ingesta'!J502)</f>
        <v/>
      </c>
      <c r="J423" s="154" t="str">
        <f>IF('Campos Ingesta'!K502 = "", "", 'Campos Ingesta'!K502)</f>
        <v/>
      </c>
    </row>
    <row r="424" spans="2:10" ht="15" customHeight="1">
      <c r="B424" s="136" t="s">
        <v>53</v>
      </c>
      <c r="C424" s="136" t="s">
        <v>632</v>
      </c>
      <c r="D424" s="136" t="s">
        <v>1180</v>
      </c>
      <c r="E424" s="153">
        <v>2</v>
      </c>
      <c r="F424" s="136" t="str">
        <f>IF('Campos Ingesta'!G503 = "", "", 'Campos Ingesta'!G503)</f>
        <v/>
      </c>
      <c r="G424" s="154"/>
      <c r="H424" s="154" t="str">
        <f>IF('Campos Ingesta'!I503 = "", "", 'Campos Ingesta'!I503)</f>
        <v/>
      </c>
      <c r="I424" s="154" t="str">
        <f>IF('Campos Ingesta'!J503 = "", "", 'Campos Ingesta'!J503)</f>
        <v/>
      </c>
      <c r="J424" s="154" t="str">
        <f>IF('Campos Ingesta'!K503 = "", "", 'Campos Ingesta'!K503)</f>
        <v/>
      </c>
    </row>
    <row r="425" spans="2:10" ht="15" customHeight="1">
      <c r="B425" s="136" t="s">
        <v>53</v>
      </c>
      <c r="C425" s="136" t="s">
        <v>633</v>
      </c>
      <c r="D425" s="136" t="s">
        <v>1181</v>
      </c>
      <c r="E425" s="153">
        <v>2</v>
      </c>
      <c r="F425" s="136" t="str">
        <f>IF('Campos Ingesta'!G504 = "", "", 'Campos Ingesta'!G504)</f>
        <v/>
      </c>
      <c r="G425" s="154"/>
      <c r="H425" s="154" t="str">
        <f>IF('Campos Ingesta'!I504 = "", "", 'Campos Ingesta'!I504)</f>
        <v/>
      </c>
      <c r="I425" s="154" t="str">
        <f>IF('Campos Ingesta'!J504 = "", "", 'Campos Ingesta'!J504)</f>
        <v/>
      </c>
      <c r="J425" s="154" t="str">
        <f>IF('Campos Ingesta'!K504 = "", "", 'Campos Ingesta'!K504)</f>
        <v/>
      </c>
    </row>
    <row r="426" spans="2:10" ht="15" customHeight="1">
      <c r="B426" s="136" t="s">
        <v>53</v>
      </c>
      <c r="C426" s="136" t="s">
        <v>634</v>
      </c>
      <c r="D426" s="136" t="s">
        <v>1182</v>
      </c>
      <c r="E426" s="153" t="s">
        <v>41</v>
      </c>
      <c r="F426" s="136" t="str">
        <f>IF('Campos Ingesta'!G505 = "", "", 'Campos Ingesta'!G505)</f>
        <v/>
      </c>
      <c r="G426" s="154"/>
      <c r="H426" s="154" t="str">
        <f>IF('Campos Ingesta'!I505 = "", "", 'Campos Ingesta'!I505)</f>
        <v/>
      </c>
      <c r="I426" s="154" t="str">
        <f>IF('Campos Ingesta'!J505 = "", "", 'Campos Ingesta'!J505)</f>
        <v/>
      </c>
      <c r="J426" s="154" t="str">
        <f>IF('Campos Ingesta'!K505 = "", "", 'Campos Ingesta'!K505)</f>
        <v/>
      </c>
    </row>
    <row r="427" spans="2:10" ht="15" customHeight="1">
      <c r="B427" s="136" t="s">
        <v>53</v>
      </c>
      <c r="C427" s="136" t="s">
        <v>635</v>
      </c>
      <c r="D427" s="136" t="s">
        <v>1183</v>
      </c>
      <c r="E427" s="153" t="s">
        <v>41</v>
      </c>
      <c r="F427" s="136" t="str">
        <f>IF('Campos Ingesta'!G512 = "", "", 'Campos Ingesta'!G512)</f>
        <v/>
      </c>
      <c r="G427" s="154"/>
      <c r="H427" s="154" t="str">
        <f>IF('Campos Ingesta'!I512 = "", "", 'Campos Ingesta'!I512)</f>
        <v/>
      </c>
      <c r="I427" s="154" t="str">
        <f>IF('Campos Ingesta'!J512 = "", "", 'Campos Ingesta'!J512)</f>
        <v/>
      </c>
      <c r="J427" s="154" t="str">
        <f>IF('Campos Ingesta'!K512 = "", "", 'Campos Ingesta'!K512)</f>
        <v/>
      </c>
    </row>
    <row r="428" spans="2:10" ht="15" customHeight="1">
      <c r="B428" s="136" t="s">
        <v>53</v>
      </c>
      <c r="C428" s="136" t="s">
        <v>280</v>
      </c>
      <c r="D428" s="136" t="s">
        <v>959</v>
      </c>
      <c r="E428" s="153" t="s">
        <v>41</v>
      </c>
      <c r="F428" s="136" t="str">
        <f>IF('Campos Ingesta'!G513 = "", "", 'Campos Ingesta'!G513)</f>
        <v/>
      </c>
      <c r="G428" s="154"/>
      <c r="H428" s="154" t="str">
        <f>IF('Campos Ingesta'!I513 = "", "", 'Campos Ingesta'!I513)</f>
        <v/>
      </c>
      <c r="I428" s="154" t="str">
        <f>IF('Campos Ingesta'!J513 = "", "", 'Campos Ingesta'!J513)</f>
        <v/>
      </c>
      <c r="J428" s="154" t="str">
        <f>IF('Campos Ingesta'!K513 = "", "", 'Campos Ingesta'!K513)</f>
        <v/>
      </c>
    </row>
    <row r="429" spans="2:10" ht="15" customHeight="1">
      <c r="B429" s="136" t="s">
        <v>53</v>
      </c>
      <c r="C429" s="136" t="s">
        <v>636</v>
      </c>
      <c r="D429" s="136" t="s">
        <v>1184</v>
      </c>
      <c r="E429" s="153">
        <v>2</v>
      </c>
      <c r="F429" s="136" t="str">
        <f>IF('Campos Ingesta'!G514 = "", "", 'Campos Ingesta'!G514)</f>
        <v/>
      </c>
      <c r="G429" s="154"/>
      <c r="H429" s="154" t="str">
        <f>IF('Campos Ingesta'!I514 = "", "", 'Campos Ingesta'!I514)</f>
        <v/>
      </c>
      <c r="I429" s="154" t="str">
        <f>IF('Campos Ingesta'!J514 = "", "", 'Campos Ingesta'!J514)</f>
        <v/>
      </c>
      <c r="J429" s="154" t="str">
        <f>IF('Campos Ingesta'!K514 = "", "", 'Campos Ingesta'!K514)</f>
        <v/>
      </c>
    </row>
    <row r="430" spans="2:10" ht="15" customHeight="1">
      <c r="B430" s="136" t="s">
        <v>53</v>
      </c>
      <c r="C430" s="136" t="s">
        <v>637</v>
      </c>
      <c r="D430" s="136" t="s">
        <v>1185</v>
      </c>
      <c r="E430" s="153">
        <v>2</v>
      </c>
      <c r="F430" s="136" t="str">
        <f>IF('Campos Ingesta'!G515 = "", "", 'Campos Ingesta'!G515)</f>
        <v/>
      </c>
      <c r="G430" s="154"/>
      <c r="H430" s="154" t="str">
        <f>IF('Campos Ingesta'!I515 = "", "", 'Campos Ingesta'!I515)</f>
        <v/>
      </c>
      <c r="I430" s="154" t="str">
        <f>IF('Campos Ingesta'!J515 = "", "", 'Campos Ingesta'!J515)</f>
        <v/>
      </c>
      <c r="J430" s="154" t="str">
        <f>IF('Campos Ingesta'!K515 = "", "", 'Campos Ingesta'!K515)</f>
        <v/>
      </c>
    </row>
    <row r="431" spans="2:10" ht="15" customHeight="1">
      <c r="B431" s="136" t="s">
        <v>53</v>
      </c>
      <c r="C431" s="136" t="s">
        <v>638</v>
      </c>
      <c r="D431" s="136" t="s">
        <v>1186</v>
      </c>
      <c r="E431" s="153">
        <v>2</v>
      </c>
      <c r="F431" s="136" t="str">
        <f>IF('Campos Ingesta'!G516 = "", "", 'Campos Ingesta'!G516)</f>
        <v/>
      </c>
      <c r="G431" s="154"/>
      <c r="H431" s="154" t="str">
        <f>IF('Campos Ingesta'!I516 = "", "", 'Campos Ingesta'!I516)</f>
        <v/>
      </c>
      <c r="I431" s="154" t="str">
        <f>IF('Campos Ingesta'!J516 = "", "", 'Campos Ingesta'!J516)</f>
        <v/>
      </c>
      <c r="J431" s="154" t="str">
        <f>IF('Campos Ingesta'!K516 = "", "", 'Campos Ingesta'!K516)</f>
        <v/>
      </c>
    </row>
    <row r="432" spans="2:10" ht="15" customHeight="1">
      <c r="B432" s="136" t="s">
        <v>53</v>
      </c>
      <c r="C432" s="136" t="s">
        <v>639</v>
      </c>
      <c r="D432" s="136" t="s">
        <v>1187</v>
      </c>
      <c r="E432" s="153" t="s">
        <v>41</v>
      </c>
      <c r="F432" s="136" t="str">
        <f>IF('Campos Ingesta'!G517 = "", "", 'Campos Ingesta'!G517)</f>
        <v/>
      </c>
      <c r="G432" s="154"/>
      <c r="H432" s="154" t="str">
        <f>IF('Campos Ingesta'!I517 = "", "", 'Campos Ingesta'!I517)</f>
        <v/>
      </c>
      <c r="I432" s="154" t="str">
        <f>IF('Campos Ingesta'!J517 = "", "", 'Campos Ingesta'!J517)</f>
        <v/>
      </c>
      <c r="J432" s="154" t="str">
        <f>IF('Campos Ingesta'!K517 = "", "", 'Campos Ingesta'!K517)</f>
        <v/>
      </c>
    </row>
    <row r="433" spans="2:10" ht="15" customHeight="1">
      <c r="B433" s="136" t="s">
        <v>53</v>
      </c>
      <c r="C433" s="136" t="s">
        <v>640</v>
      </c>
      <c r="D433" s="136" t="s">
        <v>1188</v>
      </c>
      <c r="E433" s="153">
        <v>18</v>
      </c>
      <c r="F433" s="136" t="str">
        <f>IF('Campos Ingesta'!G518 = "", "", 'Campos Ingesta'!G518)</f>
        <v/>
      </c>
      <c r="G433" s="154"/>
      <c r="H433" s="154" t="str">
        <f>IF('Campos Ingesta'!I518 = "", "", 'Campos Ingesta'!I518)</f>
        <v/>
      </c>
      <c r="I433" s="154" t="str">
        <f>IF('Campos Ingesta'!J518 = "", "", 'Campos Ingesta'!J518)</f>
        <v/>
      </c>
      <c r="J433" s="154" t="str">
        <f>IF('Campos Ingesta'!K518 = "", "", 'Campos Ingesta'!K518)</f>
        <v/>
      </c>
    </row>
    <row r="434" spans="2:10" ht="15" customHeight="1">
      <c r="B434" s="136" t="s">
        <v>53</v>
      </c>
      <c r="C434" s="136" t="s">
        <v>641</v>
      </c>
      <c r="D434" s="136" t="s">
        <v>1189</v>
      </c>
      <c r="E434" s="153" t="s">
        <v>41</v>
      </c>
      <c r="F434" s="136" t="str">
        <f>IF('Campos Ingesta'!G519 = "", "", 'Campos Ingesta'!G519)</f>
        <v/>
      </c>
      <c r="G434" s="154"/>
      <c r="H434" s="154" t="str">
        <f>IF('Campos Ingesta'!I519 = "", "", 'Campos Ingesta'!I519)</f>
        <v/>
      </c>
      <c r="I434" s="154" t="str">
        <f>IF('Campos Ingesta'!J519 = "", "", 'Campos Ingesta'!J519)</f>
        <v/>
      </c>
      <c r="J434" s="154" t="str">
        <f>IF('Campos Ingesta'!K519 = "", "", 'Campos Ingesta'!K519)</f>
        <v/>
      </c>
    </row>
    <row r="435" spans="2:10" ht="15" customHeight="1">
      <c r="B435" s="136" t="s">
        <v>53</v>
      </c>
      <c r="C435" s="136" t="s">
        <v>642</v>
      </c>
      <c r="D435" s="136" t="s">
        <v>1190</v>
      </c>
      <c r="E435" s="153">
        <v>2</v>
      </c>
      <c r="F435" s="136" t="str">
        <f>IF('Campos Ingesta'!G520 = "", "", 'Campos Ingesta'!G520)</f>
        <v/>
      </c>
      <c r="G435" s="154"/>
      <c r="H435" s="154" t="str">
        <f>IF('Campos Ingesta'!I520 = "", "", 'Campos Ingesta'!I520)</f>
        <v/>
      </c>
      <c r="I435" s="154" t="str">
        <f>IF('Campos Ingesta'!J520 = "", "", 'Campos Ingesta'!J520)</f>
        <v/>
      </c>
      <c r="J435" s="154" t="str">
        <f>IF('Campos Ingesta'!K520 = "", "", 'Campos Ingesta'!K520)</f>
        <v/>
      </c>
    </row>
    <row r="436" spans="2:10" ht="15" customHeight="1">
      <c r="B436" s="136" t="s">
        <v>53</v>
      </c>
      <c r="C436" s="136" t="s">
        <v>643</v>
      </c>
      <c r="D436" s="136" t="s">
        <v>1191</v>
      </c>
      <c r="E436" s="153" t="s">
        <v>41</v>
      </c>
      <c r="F436" s="136" t="str">
        <f>IF('Campos Ingesta'!G521 = "", "", 'Campos Ingesta'!G521)</f>
        <v/>
      </c>
      <c r="G436" s="154"/>
      <c r="H436" s="154" t="str">
        <f>IF('Campos Ingesta'!I521 = "", "", 'Campos Ingesta'!I521)</f>
        <v/>
      </c>
      <c r="I436" s="154" t="str">
        <f>IF('Campos Ingesta'!J521 = "", "", 'Campos Ingesta'!J521)</f>
        <v/>
      </c>
      <c r="J436" s="154" t="str">
        <f>IF('Campos Ingesta'!K521 = "", "", 'Campos Ingesta'!K521)</f>
        <v/>
      </c>
    </row>
    <row r="437" spans="2:10" ht="15" customHeight="1">
      <c r="B437" s="136" t="s">
        <v>53</v>
      </c>
      <c r="C437" s="136" t="s">
        <v>644</v>
      </c>
      <c r="D437" s="136" t="s">
        <v>1192</v>
      </c>
      <c r="E437" s="153" t="s">
        <v>41</v>
      </c>
      <c r="F437" s="136" t="str">
        <f>IF('Campos Ingesta'!G522 = "", "", 'Campos Ingesta'!G522)</f>
        <v/>
      </c>
      <c r="G437" s="154"/>
      <c r="H437" s="154" t="str">
        <f>IF('Campos Ingesta'!I522 = "", "", 'Campos Ingesta'!I522)</f>
        <v/>
      </c>
      <c r="I437" s="154" t="str">
        <f>IF('Campos Ingesta'!J522 = "", "", 'Campos Ingesta'!J522)</f>
        <v/>
      </c>
      <c r="J437" s="154" t="str">
        <f>IF('Campos Ingesta'!K522 = "", "", 'Campos Ingesta'!K522)</f>
        <v/>
      </c>
    </row>
    <row r="438" spans="2:10" ht="15" customHeight="1">
      <c r="B438" s="136" t="s">
        <v>53</v>
      </c>
      <c r="C438" s="136" t="s">
        <v>645</v>
      </c>
      <c r="D438" s="136" t="s">
        <v>1193</v>
      </c>
      <c r="E438" s="153" t="s">
        <v>41</v>
      </c>
      <c r="F438" s="136" t="str">
        <f>IF('Campos Ingesta'!G523 = "", "", 'Campos Ingesta'!G523)</f>
        <v/>
      </c>
      <c r="G438" s="154"/>
      <c r="H438" s="154" t="str">
        <f>IF('Campos Ingesta'!I523 = "", "", 'Campos Ingesta'!I523)</f>
        <v/>
      </c>
      <c r="I438" s="154" t="str">
        <f>IF('Campos Ingesta'!J523 = "", "", 'Campos Ingesta'!J523)</f>
        <v/>
      </c>
      <c r="J438" s="154" t="str">
        <f>IF('Campos Ingesta'!K523 = "", "", 'Campos Ingesta'!K523)</f>
        <v/>
      </c>
    </row>
    <row r="439" spans="2:10" ht="15" customHeight="1">
      <c r="B439" s="136" t="s">
        <v>53</v>
      </c>
      <c r="C439" s="136" t="s">
        <v>646</v>
      </c>
      <c r="D439" s="136" t="s">
        <v>1194</v>
      </c>
      <c r="E439" s="153" t="s">
        <v>41</v>
      </c>
      <c r="F439" s="136" t="str">
        <f>IF('Campos Ingesta'!G524 = "", "", 'Campos Ingesta'!G524)</f>
        <v/>
      </c>
      <c r="G439" s="154"/>
      <c r="H439" s="154" t="str">
        <f>IF('Campos Ingesta'!I524 = "", "", 'Campos Ingesta'!I524)</f>
        <v/>
      </c>
      <c r="I439" s="154" t="str">
        <f>IF('Campos Ingesta'!J524 = "", "", 'Campos Ingesta'!J524)</f>
        <v/>
      </c>
      <c r="J439" s="154" t="str">
        <f>IF('Campos Ingesta'!K524 = "", "", 'Campos Ingesta'!K524)</f>
        <v/>
      </c>
    </row>
    <row r="440" spans="2:10" ht="15" customHeight="1">
      <c r="B440" s="136" t="s">
        <v>53</v>
      </c>
      <c r="C440" s="136" t="s">
        <v>647</v>
      </c>
      <c r="D440" s="136" t="s">
        <v>1195</v>
      </c>
      <c r="E440" s="153">
        <v>5</v>
      </c>
      <c r="F440" s="136" t="str">
        <f>IF('Campos Ingesta'!G525 = "", "", 'Campos Ingesta'!G525)</f>
        <v/>
      </c>
      <c r="G440" s="154"/>
      <c r="H440" s="154" t="str">
        <f>IF('Campos Ingesta'!I525 = "", "", 'Campos Ingesta'!I525)</f>
        <v/>
      </c>
      <c r="I440" s="154" t="str">
        <f>IF('Campos Ingesta'!J525 = "", "", 'Campos Ingesta'!J525)</f>
        <v/>
      </c>
      <c r="J440" s="154" t="str">
        <f>IF('Campos Ingesta'!K525 = "", "", 'Campos Ingesta'!K525)</f>
        <v/>
      </c>
    </row>
    <row r="441" spans="2:10" ht="15" customHeight="1">
      <c r="B441" s="136" t="s">
        <v>53</v>
      </c>
      <c r="C441" s="136" t="s">
        <v>648</v>
      </c>
      <c r="D441" s="136" t="s">
        <v>1196</v>
      </c>
      <c r="E441" s="153">
        <v>0</v>
      </c>
      <c r="F441" s="136" t="str">
        <f>IF('Campos Ingesta'!G526 = "", "", 'Campos Ingesta'!G526)</f>
        <v/>
      </c>
      <c r="G441" s="154"/>
      <c r="H441" s="154" t="str">
        <f>IF('Campos Ingesta'!I526 = "", "", 'Campos Ingesta'!I526)</f>
        <v/>
      </c>
      <c r="I441" s="154" t="str">
        <f>IF('Campos Ingesta'!J526 = "", "", 'Campos Ingesta'!J526)</f>
        <v/>
      </c>
      <c r="J441" s="154" t="str">
        <f>IF('Campos Ingesta'!K526 = "", "", 'Campos Ingesta'!K526)</f>
        <v/>
      </c>
    </row>
    <row r="442" spans="2:10" ht="15" customHeight="1">
      <c r="B442" s="136" t="s">
        <v>53</v>
      </c>
      <c r="C442" s="136" t="s">
        <v>649</v>
      </c>
      <c r="D442" s="136" t="s">
        <v>1197</v>
      </c>
      <c r="E442" s="153">
        <v>5</v>
      </c>
      <c r="F442" s="136" t="str">
        <f>IF('Campos Ingesta'!G527 = "", "", 'Campos Ingesta'!G527)</f>
        <v/>
      </c>
      <c r="G442" s="154"/>
      <c r="H442" s="154" t="str">
        <f>IF('Campos Ingesta'!I527 = "", "", 'Campos Ingesta'!I527)</f>
        <v/>
      </c>
      <c r="I442" s="154" t="str">
        <f>IF('Campos Ingesta'!J527 = "", "", 'Campos Ingesta'!J527)</f>
        <v/>
      </c>
      <c r="J442" s="154" t="str">
        <f>IF('Campos Ingesta'!K527 = "", "", 'Campos Ingesta'!K527)</f>
        <v/>
      </c>
    </row>
    <row r="443" spans="2:10" ht="15" customHeight="1">
      <c r="B443" s="136" t="s">
        <v>53</v>
      </c>
      <c r="C443" s="136" t="s">
        <v>650</v>
      </c>
      <c r="D443" s="136" t="s">
        <v>1198</v>
      </c>
      <c r="E443" s="153">
        <v>0</v>
      </c>
      <c r="F443" s="136" t="str">
        <f>IF('Campos Ingesta'!G528 = "", "", 'Campos Ingesta'!G528)</f>
        <v/>
      </c>
      <c r="G443" s="154"/>
      <c r="H443" s="154" t="str">
        <f>IF('Campos Ingesta'!I528 = "", "", 'Campos Ingesta'!I528)</f>
        <v/>
      </c>
      <c r="I443" s="154" t="str">
        <f>IF('Campos Ingesta'!J528 = "", "", 'Campos Ingesta'!J528)</f>
        <v/>
      </c>
      <c r="J443" s="154" t="str">
        <f>IF('Campos Ingesta'!K528 = "", "", 'Campos Ingesta'!K528)</f>
        <v/>
      </c>
    </row>
    <row r="444" spans="2:10" ht="15" customHeight="1">
      <c r="B444" s="136" t="s">
        <v>53</v>
      </c>
      <c r="C444" s="136" t="s">
        <v>331</v>
      </c>
      <c r="D444" s="136" t="s">
        <v>982</v>
      </c>
      <c r="E444" s="153" t="s">
        <v>41</v>
      </c>
      <c r="F444" s="136" t="str">
        <f>IF('Campos Ingesta'!G529 = "", "", 'Campos Ingesta'!G529)</f>
        <v/>
      </c>
      <c r="G444" s="154"/>
      <c r="H444" s="154" t="str">
        <f>IF('Campos Ingesta'!I529 = "", "", 'Campos Ingesta'!I529)</f>
        <v/>
      </c>
      <c r="I444" s="154" t="str">
        <f>IF('Campos Ingesta'!J529 = "", "", 'Campos Ingesta'!J529)</f>
        <v/>
      </c>
      <c r="J444" s="154" t="str">
        <f>IF('Campos Ingesta'!K529 = "", "", 'Campos Ingesta'!K529)</f>
        <v/>
      </c>
    </row>
    <row r="445" spans="2:10" ht="15" customHeight="1">
      <c r="B445" s="136" t="s">
        <v>53</v>
      </c>
      <c r="C445" s="136" t="s">
        <v>651</v>
      </c>
      <c r="D445" s="136" t="s">
        <v>1199</v>
      </c>
      <c r="E445" s="153" t="s">
        <v>41</v>
      </c>
      <c r="F445" s="136" t="str">
        <f>IF('Campos Ingesta'!G530 = "", "", 'Campos Ingesta'!G530)</f>
        <v/>
      </c>
      <c r="G445" s="154"/>
      <c r="H445" s="154" t="str">
        <f>IF('Campos Ingesta'!I530 = "", "", 'Campos Ingesta'!I530)</f>
        <v/>
      </c>
      <c r="I445" s="154" t="str">
        <f>IF('Campos Ingesta'!J530 = "", "", 'Campos Ingesta'!J530)</f>
        <v/>
      </c>
      <c r="J445" s="154" t="str">
        <f>IF('Campos Ingesta'!K530 = "", "", 'Campos Ingesta'!K530)</f>
        <v/>
      </c>
    </row>
    <row r="446" spans="2:10" ht="15" customHeight="1">
      <c r="B446" s="136" t="s">
        <v>53</v>
      </c>
      <c r="C446" s="136" t="s">
        <v>455</v>
      </c>
      <c r="D446" s="136" t="s">
        <v>1040</v>
      </c>
      <c r="E446" s="153" t="s">
        <v>41</v>
      </c>
      <c r="F446" s="136" t="str">
        <f>IF('Campos Ingesta'!G531 = "", "", 'Campos Ingesta'!G531)</f>
        <v/>
      </c>
      <c r="G446" s="154"/>
      <c r="H446" s="154" t="str">
        <f>IF('Campos Ingesta'!I531 = "", "", 'Campos Ingesta'!I531)</f>
        <v/>
      </c>
      <c r="I446" s="154" t="str">
        <f>IF('Campos Ingesta'!J531 = "", "", 'Campos Ingesta'!J531)</f>
        <v/>
      </c>
      <c r="J446" s="154" t="str">
        <f>IF('Campos Ingesta'!K531 = "", "", 'Campos Ingesta'!K531)</f>
        <v/>
      </c>
    </row>
    <row r="447" spans="2:10" ht="15" customHeight="1">
      <c r="B447" s="136" t="s">
        <v>53</v>
      </c>
      <c r="C447" s="136" t="s">
        <v>653</v>
      </c>
      <c r="D447" s="136" t="s">
        <v>1200</v>
      </c>
      <c r="E447" s="153" t="s">
        <v>41</v>
      </c>
      <c r="F447" s="136" t="str">
        <f>IF('Campos Ingesta'!G532 = "", "", 'Campos Ingesta'!G532)</f>
        <v/>
      </c>
      <c r="G447" s="154"/>
      <c r="H447" s="154" t="str">
        <f>IF('Campos Ingesta'!I532 = "", "", 'Campos Ingesta'!I532)</f>
        <v/>
      </c>
      <c r="I447" s="154" t="str">
        <f>IF('Campos Ingesta'!J532 = "", "", 'Campos Ingesta'!J532)</f>
        <v/>
      </c>
      <c r="J447" s="154" t="str">
        <f>IF('Campos Ingesta'!K532 = "", "", 'Campos Ingesta'!K532)</f>
        <v/>
      </c>
    </row>
    <row r="448" spans="2:10" ht="15" customHeight="1">
      <c r="B448" s="136" t="s">
        <v>53</v>
      </c>
      <c r="C448" s="136" t="s">
        <v>654</v>
      </c>
      <c r="D448" s="136" t="s">
        <v>1201</v>
      </c>
      <c r="E448" s="153" t="s">
        <v>41</v>
      </c>
      <c r="F448" s="136" t="str">
        <f>IF('Campos Ingesta'!G533 = "", "", 'Campos Ingesta'!G533)</f>
        <v/>
      </c>
      <c r="G448" s="154"/>
      <c r="H448" s="154" t="str">
        <f>IF('Campos Ingesta'!I533 = "", "", 'Campos Ingesta'!I533)</f>
        <v/>
      </c>
      <c r="I448" s="154" t="str">
        <f>IF('Campos Ingesta'!J533 = "", "", 'Campos Ingesta'!J533)</f>
        <v/>
      </c>
      <c r="J448" s="154" t="str">
        <f>IF('Campos Ingesta'!K533 = "", "", 'Campos Ingesta'!K533)</f>
        <v/>
      </c>
    </row>
    <row r="449" spans="2:10" ht="15" customHeight="1">
      <c r="B449" s="136" t="s">
        <v>53</v>
      </c>
      <c r="C449" s="136" t="s">
        <v>655</v>
      </c>
      <c r="D449" s="136" t="s">
        <v>1202</v>
      </c>
      <c r="E449" s="153" t="s">
        <v>41</v>
      </c>
      <c r="F449" s="136" t="str">
        <f>IF('Campos Ingesta'!G534 = "", "", 'Campos Ingesta'!G534)</f>
        <v/>
      </c>
      <c r="G449" s="154"/>
      <c r="H449" s="154" t="str">
        <f>IF('Campos Ingesta'!I534 = "", "", 'Campos Ingesta'!I534)</f>
        <v/>
      </c>
      <c r="I449" s="154" t="str">
        <f>IF('Campos Ingesta'!J534 = "", "", 'Campos Ingesta'!J534)</f>
        <v/>
      </c>
      <c r="J449" s="154" t="str">
        <f>IF('Campos Ingesta'!K534 = "", "", 'Campos Ingesta'!K534)</f>
        <v/>
      </c>
    </row>
    <row r="450" spans="2:10" ht="15" customHeight="1">
      <c r="B450" s="136" t="s">
        <v>53</v>
      </c>
      <c r="C450" s="136" t="s">
        <v>425</v>
      </c>
      <c r="D450" s="136" t="s">
        <v>1026</v>
      </c>
      <c r="E450" s="153">
        <v>3</v>
      </c>
      <c r="F450" s="136" t="str">
        <f>IF('Campos Ingesta'!G535 = "", "", 'Campos Ingesta'!G535)</f>
        <v/>
      </c>
      <c r="G450" s="154"/>
      <c r="H450" s="154" t="str">
        <f>IF('Campos Ingesta'!I535 = "", "", 'Campos Ingesta'!I535)</f>
        <v/>
      </c>
      <c r="I450" s="154" t="str">
        <f>IF('Campos Ingesta'!J535 = "", "", 'Campos Ingesta'!J535)</f>
        <v/>
      </c>
      <c r="J450" s="154" t="str">
        <f>IF('Campos Ingesta'!K535 = "", "", 'Campos Ingesta'!K535)</f>
        <v/>
      </c>
    </row>
    <row r="451" spans="2:10" ht="15" customHeight="1">
      <c r="B451" s="136" t="s">
        <v>53</v>
      </c>
      <c r="C451" s="136" t="s">
        <v>656</v>
      </c>
      <c r="D451" s="136" t="s">
        <v>1203</v>
      </c>
      <c r="E451" s="153" t="s">
        <v>41</v>
      </c>
      <c r="F451" s="136" t="str">
        <f>IF('Campos Ingesta'!G536 = "", "", 'Campos Ingesta'!G536)</f>
        <v/>
      </c>
      <c r="G451" s="154"/>
      <c r="H451" s="154" t="str">
        <f>IF('Campos Ingesta'!I536 = "", "", 'Campos Ingesta'!I536)</f>
        <v/>
      </c>
      <c r="I451" s="154" t="str">
        <f>IF('Campos Ingesta'!J536 = "", "", 'Campos Ingesta'!J536)</f>
        <v/>
      </c>
      <c r="J451" s="154" t="str">
        <f>IF('Campos Ingesta'!K536 = "", "", 'Campos Ingesta'!K536)</f>
        <v/>
      </c>
    </row>
    <row r="452" spans="2:10" ht="15" customHeight="1">
      <c r="B452" s="136" t="s">
        <v>53</v>
      </c>
      <c r="C452" s="136" t="s">
        <v>657</v>
      </c>
      <c r="D452" s="136" t="s">
        <v>1204</v>
      </c>
      <c r="E452" s="153" t="s">
        <v>41</v>
      </c>
      <c r="F452" s="136" t="str">
        <f>IF('Campos Ingesta'!G537 = "", "", 'Campos Ingesta'!G537)</f>
        <v/>
      </c>
      <c r="G452" s="154"/>
      <c r="H452" s="154" t="str">
        <f>IF('Campos Ingesta'!I537 = "", "", 'Campos Ingesta'!I537)</f>
        <v/>
      </c>
      <c r="I452" s="154" t="str">
        <f>IF('Campos Ingesta'!J537 = "", "", 'Campos Ingesta'!J537)</f>
        <v/>
      </c>
      <c r="J452" s="154" t="str">
        <f>IF('Campos Ingesta'!K537 = "", "", 'Campos Ingesta'!K537)</f>
        <v/>
      </c>
    </row>
    <row r="453" spans="2:10" ht="15" customHeight="1">
      <c r="B453" s="136" t="s">
        <v>53</v>
      </c>
      <c r="C453" s="136" t="s">
        <v>381</v>
      </c>
      <c r="D453" s="136" t="s">
        <v>1004</v>
      </c>
      <c r="E453" s="153" t="s">
        <v>41</v>
      </c>
      <c r="F453" s="136" t="str">
        <f>IF('Campos Ingesta'!G538 = "", "", 'Campos Ingesta'!G538)</f>
        <v/>
      </c>
      <c r="G453" s="154"/>
      <c r="H453" s="154" t="str">
        <f>IF('Campos Ingesta'!I538 = "", "", 'Campos Ingesta'!I538)</f>
        <v/>
      </c>
      <c r="I453" s="154" t="str">
        <f>IF('Campos Ingesta'!J538 = "", "", 'Campos Ingesta'!J538)</f>
        <v/>
      </c>
      <c r="J453" s="154" t="str">
        <f>IF('Campos Ingesta'!K538 = "", "", 'Campos Ingesta'!K538)</f>
        <v/>
      </c>
    </row>
    <row r="454" spans="2:10" ht="15" customHeight="1">
      <c r="B454" s="136" t="s">
        <v>53</v>
      </c>
      <c r="C454" s="136" t="s">
        <v>658</v>
      </c>
      <c r="D454" s="136" t="s">
        <v>1205</v>
      </c>
      <c r="E454" s="153" t="s">
        <v>41</v>
      </c>
      <c r="F454" s="136" t="str">
        <f>IF('Campos Ingesta'!G539 = "", "", 'Campos Ingesta'!G539)</f>
        <v/>
      </c>
      <c r="G454" s="154"/>
      <c r="H454" s="154" t="str">
        <f>IF('Campos Ingesta'!I539 = "", "", 'Campos Ingesta'!I539)</f>
        <v/>
      </c>
      <c r="I454" s="154" t="str">
        <f>IF('Campos Ingesta'!J539 = "", "", 'Campos Ingesta'!J539)</f>
        <v/>
      </c>
      <c r="J454" s="154" t="str">
        <f>IF('Campos Ingesta'!K539 = "", "", 'Campos Ingesta'!K539)</f>
        <v/>
      </c>
    </row>
    <row r="455" spans="2:10" ht="15" customHeight="1">
      <c r="B455" s="136" t="s">
        <v>54</v>
      </c>
      <c r="C455" s="136" t="s">
        <v>75</v>
      </c>
      <c r="D455" s="136" t="s">
        <v>844</v>
      </c>
      <c r="E455" s="153" t="s">
        <v>41</v>
      </c>
      <c r="F455" s="136" t="str">
        <f>IF('Campos Ingesta'!G540 = "", "", 'Campos Ingesta'!G540)</f>
        <v/>
      </c>
      <c r="G455" s="154"/>
      <c r="H455" s="154" t="str">
        <f>IF('Campos Ingesta'!I540 = "", "", 'Campos Ingesta'!I540)</f>
        <v/>
      </c>
      <c r="I455" s="154" t="str">
        <f>IF('Campos Ingesta'!J540 = "", "", 'Campos Ingesta'!J540)</f>
        <v/>
      </c>
      <c r="J455" s="154" t="str">
        <f>IF('Campos Ingesta'!K540 = "", "", 'Campos Ingesta'!K540)</f>
        <v/>
      </c>
    </row>
    <row r="456" spans="2:10" ht="15" customHeight="1">
      <c r="B456" s="136" t="s">
        <v>54</v>
      </c>
      <c r="C456" s="136" t="s">
        <v>148</v>
      </c>
      <c r="D456" s="136" t="s">
        <v>903</v>
      </c>
      <c r="E456" s="153" t="s">
        <v>41</v>
      </c>
      <c r="F456" s="136" t="str">
        <f>IF('Campos Ingesta'!G541 = "", "", 'Campos Ingesta'!G541)</f>
        <v/>
      </c>
      <c r="G456" s="154"/>
      <c r="H456" s="154" t="str">
        <f>IF('Campos Ingesta'!I541 = "", "", 'Campos Ingesta'!I541)</f>
        <v/>
      </c>
      <c r="I456" s="154" t="str">
        <f>IF('Campos Ingesta'!J541 = "", "", 'Campos Ingesta'!J541)</f>
        <v/>
      </c>
      <c r="J456" s="154" t="str">
        <f>IF('Campos Ingesta'!K541 = "", "", 'Campos Ingesta'!K541)</f>
        <v/>
      </c>
    </row>
    <row r="457" spans="2:10" ht="15" customHeight="1">
      <c r="B457" s="136" t="s">
        <v>54</v>
      </c>
      <c r="C457" s="136" t="s">
        <v>77</v>
      </c>
      <c r="D457" s="136" t="s">
        <v>845</v>
      </c>
      <c r="E457" s="153" t="s">
        <v>41</v>
      </c>
      <c r="F457" s="136" t="str">
        <f>IF('Campos Ingesta'!G542 = "", "", 'Campos Ingesta'!G542)</f>
        <v/>
      </c>
      <c r="G457" s="154"/>
      <c r="H457" s="154" t="str">
        <f>IF('Campos Ingesta'!I542 = "", "", 'Campos Ingesta'!I542)</f>
        <v/>
      </c>
      <c r="I457" s="154" t="str">
        <f>IF('Campos Ingesta'!J542 = "", "", 'Campos Ingesta'!J542)</f>
        <v/>
      </c>
      <c r="J457" s="154" t="str">
        <f>IF('Campos Ingesta'!K542 = "", "", 'Campos Ingesta'!K542)</f>
        <v/>
      </c>
    </row>
    <row r="458" spans="2:10" ht="15" customHeight="1">
      <c r="B458" s="136" t="s">
        <v>54</v>
      </c>
      <c r="C458" s="136" t="s">
        <v>377</v>
      </c>
      <c r="D458" s="136" t="s">
        <v>1002</v>
      </c>
      <c r="E458" s="153" t="s">
        <v>41</v>
      </c>
      <c r="F458" s="136" t="str">
        <f>IF('Campos Ingesta'!G543 = "", "", 'Campos Ingesta'!G543)</f>
        <v/>
      </c>
      <c r="G458" s="154"/>
      <c r="H458" s="154" t="str">
        <f>IF('Campos Ingesta'!I543 = "", "", 'Campos Ingesta'!I543)</f>
        <v/>
      </c>
      <c r="I458" s="154" t="str">
        <f>IF('Campos Ingesta'!J543 = "", "", 'Campos Ingesta'!J543)</f>
        <v/>
      </c>
      <c r="J458" s="154" t="str">
        <f>IF('Campos Ingesta'!K543 = "", "", 'Campos Ingesta'!K543)</f>
        <v/>
      </c>
    </row>
    <row r="459" spans="2:10" ht="15" customHeight="1">
      <c r="B459" s="136" t="s">
        <v>54</v>
      </c>
      <c r="C459" s="136" t="s">
        <v>150</v>
      </c>
      <c r="D459" s="136" t="s">
        <v>904</v>
      </c>
      <c r="E459" s="153" t="s">
        <v>41</v>
      </c>
      <c r="F459" s="136" t="str">
        <f>IF('Campos Ingesta'!G544 = "", "", 'Campos Ingesta'!G544)</f>
        <v/>
      </c>
      <c r="G459" s="154"/>
      <c r="H459" s="154" t="str">
        <f>IF('Campos Ingesta'!I544 = "", "", 'Campos Ingesta'!I544)</f>
        <v/>
      </c>
      <c r="I459" s="154" t="str">
        <f>IF('Campos Ingesta'!J544 = "", "", 'Campos Ingesta'!J544)</f>
        <v/>
      </c>
      <c r="J459" s="154" t="str">
        <f>IF('Campos Ingesta'!K544 = "", "", 'Campos Ingesta'!K544)</f>
        <v/>
      </c>
    </row>
    <row r="460" spans="2:10" ht="15" customHeight="1">
      <c r="B460" s="136" t="s">
        <v>54</v>
      </c>
      <c r="C460" s="136" t="s">
        <v>152</v>
      </c>
      <c r="D460" s="136" t="s">
        <v>905</v>
      </c>
      <c r="E460" s="153" t="s">
        <v>41</v>
      </c>
      <c r="F460" s="136" t="str">
        <f>IF('Campos Ingesta'!G545 = "", "", 'Campos Ingesta'!G545)</f>
        <v/>
      </c>
      <c r="G460" s="154"/>
      <c r="H460" s="154" t="str">
        <f>IF('Campos Ingesta'!I545 = "", "", 'Campos Ingesta'!I545)</f>
        <v/>
      </c>
      <c r="I460" s="154" t="str">
        <f>IF('Campos Ingesta'!J545 = "", "", 'Campos Ingesta'!J545)</f>
        <v/>
      </c>
      <c r="J460" s="154" t="str">
        <f>IF('Campos Ingesta'!K545 = "", "", 'Campos Ingesta'!K545)</f>
        <v/>
      </c>
    </row>
    <row r="461" spans="2:10" ht="15" customHeight="1">
      <c r="B461" s="136" t="s">
        <v>54</v>
      </c>
      <c r="C461" s="136" t="s">
        <v>473</v>
      </c>
      <c r="D461" s="136" t="s">
        <v>1048</v>
      </c>
      <c r="E461" s="153" t="s">
        <v>41</v>
      </c>
      <c r="F461" s="136" t="str">
        <f>IF('Campos Ingesta'!G546 = "", "", 'Campos Ingesta'!G546)</f>
        <v/>
      </c>
      <c r="G461" s="154"/>
      <c r="H461" s="154" t="str">
        <f>IF('Campos Ingesta'!I546 = "", "", 'Campos Ingesta'!I546)</f>
        <v/>
      </c>
      <c r="I461" s="154" t="str">
        <f>IF('Campos Ingesta'!J546 = "", "", 'Campos Ingesta'!J546)</f>
        <v/>
      </c>
      <c r="J461" s="154" t="str">
        <f>IF('Campos Ingesta'!K546 = "", "", 'Campos Ingesta'!K546)</f>
        <v/>
      </c>
    </row>
    <row r="462" spans="2:10" ht="15" customHeight="1">
      <c r="B462" s="136" t="s">
        <v>54</v>
      </c>
      <c r="C462" s="136" t="s">
        <v>80</v>
      </c>
      <c r="D462" s="136" t="s">
        <v>847</v>
      </c>
      <c r="E462" s="153" t="s">
        <v>41</v>
      </c>
      <c r="F462" s="136" t="str">
        <f>IF('Campos Ingesta'!G547 = "", "", 'Campos Ingesta'!G547)</f>
        <v/>
      </c>
      <c r="G462" s="154"/>
      <c r="H462" s="154" t="str">
        <f>IF('Campos Ingesta'!I547 = "", "", 'Campos Ingesta'!I547)</f>
        <v/>
      </c>
      <c r="I462" s="154" t="str">
        <f>IF('Campos Ingesta'!J547 = "", "", 'Campos Ingesta'!J547)</f>
        <v/>
      </c>
      <c r="J462" s="154" t="str">
        <f>IF('Campos Ingesta'!K547 = "", "", 'Campos Ingesta'!K547)</f>
        <v/>
      </c>
    </row>
    <row r="463" spans="2:10" ht="15" customHeight="1">
      <c r="B463" s="136" t="s">
        <v>54</v>
      </c>
      <c r="C463" s="136" t="s">
        <v>156</v>
      </c>
      <c r="D463" s="136" t="s">
        <v>906</v>
      </c>
      <c r="E463" s="153" t="s">
        <v>41</v>
      </c>
      <c r="F463" s="136" t="str">
        <f>IF('Campos Ingesta'!G548 = "", "", 'Campos Ingesta'!G548)</f>
        <v/>
      </c>
      <c r="G463" s="154"/>
      <c r="H463" s="154" t="str">
        <f>IF('Campos Ingesta'!I548 = "", "", 'Campos Ingesta'!I548)</f>
        <v/>
      </c>
      <c r="I463" s="154" t="str">
        <f>IF('Campos Ingesta'!J548 = "", "", 'Campos Ingesta'!J548)</f>
        <v/>
      </c>
      <c r="J463" s="154" t="str">
        <f>IF('Campos Ingesta'!K548 = "", "", 'Campos Ingesta'!K548)</f>
        <v/>
      </c>
    </row>
    <row r="464" spans="2:10" ht="15" customHeight="1">
      <c r="B464" s="136" t="s">
        <v>54</v>
      </c>
      <c r="C464" s="136" t="s">
        <v>160</v>
      </c>
      <c r="D464" s="136" t="s">
        <v>908</v>
      </c>
      <c r="E464" s="153" t="s">
        <v>41</v>
      </c>
      <c r="F464" s="136" t="str">
        <f>IF('Campos Ingesta'!G549 = "", "", 'Campos Ingesta'!G549)</f>
        <v/>
      </c>
      <c r="G464" s="154"/>
      <c r="H464" s="154" t="str">
        <f>IF('Campos Ingesta'!I549 = "", "", 'Campos Ingesta'!I549)</f>
        <v/>
      </c>
      <c r="I464" s="154" t="str">
        <f>IF('Campos Ingesta'!J549 = "", "", 'Campos Ingesta'!J549)</f>
        <v/>
      </c>
      <c r="J464" s="154" t="str">
        <f>IF('Campos Ingesta'!K549 = "", "", 'Campos Ingesta'!K549)</f>
        <v/>
      </c>
    </row>
    <row r="465" spans="2:10" ht="15" customHeight="1">
      <c r="B465" s="136" t="s">
        <v>54</v>
      </c>
      <c r="C465" s="136" t="s">
        <v>286</v>
      </c>
      <c r="D465" s="136" t="s">
        <v>961</v>
      </c>
      <c r="E465" s="153" t="s">
        <v>41</v>
      </c>
      <c r="F465" s="136" t="str">
        <f>IF('Campos Ingesta'!G550 = "", "", 'Campos Ingesta'!G550)</f>
        <v/>
      </c>
      <c r="G465" s="154"/>
      <c r="H465" s="154" t="str">
        <f>IF('Campos Ingesta'!I550 = "", "", 'Campos Ingesta'!I550)</f>
        <v/>
      </c>
      <c r="I465" s="154" t="str">
        <f>IF('Campos Ingesta'!J550 = "", "", 'Campos Ingesta'!J550)</f>
        <v/>
      </c>
      <c r="J465" s="154" t="str">
        <f>IF('Campos Ingesta'!K550 = "", "", 'Campos Ingesta'!K550)</f>
        <v/>
      </c>
    </row>
    <row r="466" spans="2:10" ht="15" customHeight="1">
      <c r="B466" s="136" t="s">
        <v>54</v>
      </c>
      <c r="C466" s="136" t="s">
        <v>659</v>
      </c>
      <c r="D466" s="136" t="s">
        <v>1206</v>
      </c>
      <c r="E466" s="153" t="s">
        <v>41</v>
      </c>
      <c r="F466" s="136" t="str">
        <f>IF('Campos Ingesta'!G551 = "", "", 'Campos Ingesta'!G551)</f>
        <v/>
      </c>
      <c r="G466" s="154"/>
      <c r="H466" s="154" t="str">
        <f>IF('Campos Ingesta'!I551 = "", "", 'Campos Ingesta'!I551)</f>
        <v/>
      </c>
      <c r="I466" s="154" t="str">
        <f>IF('Campos Ingesta'!J551 = "", "", 'Campos Ingesta'!J551)</f>
        <v/>
      </c>
      <c r="J466" s="154" t="str">
        <f>IF('Campos Ingesta'!K551 = "", "", 'Campos Ingesta'!K551)</f>
        <v/>
      </c>
    </row>
    <row r="467" spans="2:10" ht="15" customHeight="1">
      <c r="B467" s="136" t="s">
        <v>54</v>
      </c>
      <c r="C467" s="136" t="s">
        <v>361</v>
      </c>
      <c r="D467" s="136" t="s">
        <v>996</v>
      </c>
      <c r="E467" s="153" t="s">
        <v>41</v>
      </c>
      <c r="F467" s="136" t="str">
        <f>IF('Campos Ingesta'!G552 = "", "", 'Campos Ingesta'!G552)</f>
        <v/>
      </c>
      <c r="G467" s="154"/>
      <c r="H467" s="154" t="str">
        <f>IF('Campos Ingesta'!I552 = "", "", 'Campos Ingesta'!I552)</f>
        <v/>
      </c>
      <c r="I467" s="154" t="str">
        <f>IF('Campos Ingesta'!J552 = "", "", 'Campos Ingesta'!J552)</f>
        <v/>
      </c>
      <c r="J467" s="154" t="str">
        <f>IF('Campos Ingesta'!K552 = "", "", 'Campos Ingesta'!K552)</f>
        <v/>
      </c>
    </row>
    <row r="468" spans="2:10" ht="15" customHeight="1">
      <c r="B468" s="136" t="s">
        <v>54</v>
      </c>
      <c r="C468" s="136" t="s">
        <v>660</v>
      </c>
      <c r="D468" s="136" t="s">
        <v>1207</v>
      </c>
      <c r="E468" s="153" t="s">
        <v>41</v>
      </c>
      <c r="F468" s="136" t="str">
        <f>IF('Campos Ingesta'!G553 = "", "", 'Campos Ingesta'!G553)</f>
        <v/>
      </c>
      <c r="G468" s="154"/>
      <c r="H468" s="154" t="str">
        <f>IF('Campos Ingesta'!I553 = "", "", 'Campos Ingesta'!I553)</f>
        <v/>
      </c>
      <c r="I468" s="154" t="str">
        <f>IF('Campos Ingesta'!J553 = "", "", 'Campos Ingesta'!J553)</f>
        <v/>
      </c>
      <c r="J468" s="154" t="str">
        <f>IF('Campos Ingesta'!K553 = "", "", 'Campos Ingesta'!K553)</f>
        <v/>
      </c>
    </row>
    <row r="469" spans="2:10" ht="15" customHeight="1">
      <c r="B469" s="136" t="s">
        <v>54</v>
      </c>
      <c r="C469" s="136" t="s">
        <v>661</v>
      </c>
      <c r="D469" s="136" t="s">
        <v>1208</v>
      </c>
      <c r="E469" s="153" t="s">
        <v>41</v>
      </c>
      <c r="F469" s="136" t="str">
        <f>IF('Campos Ingesta'!G554 = "", "", 'Campos Ingesta'!G554)</f>
        <v/>
      </c>
      <c r="G469" s="154"/>
      <c r="H469" s="154" t="str">
        <f>IF('Campos Ingesta'!I554 = "", "", 'Campos Ingesta'!I554)</f>
        <v/>
      </c>
      <c r="I469" s="154" t="str">
        <f>IF('Campos Ingesta'!J554 = "", "", 'Campos Ingesta'!J554)</f>
        <v/>
      </c>
      <c r="J469" s="154" t="str">
        <f>IF('Campos Ingesta'!K554 = "", "", 'Campos Ingesta'!K554)</f>
        <v/>
      </c>
    </row>
    <row r="470" spans="2:10" ht="15" customHeight="1">
      <c r="B470" s="136" t="s">
        <v>54</v>
      </c>
      <c r="C470" s="136" t="s">
        <v>662</v>
      </c>
      <c r="D470" s="136" t="s">
        <v>1209</v>
      </c>
      <c r="E470" s="153" t="s">
        <v>41</v>
      </c>
      <c r="F470" s="136" t="str">
        <f>IF('Campos Ingesta'!G555 = "", "", 'Campos Ingesta'!G555)</f>
        <v/>
      </c>
      <c r="G470" s="154"/>
      <c r="H470" s="154" t="str">
        <f>IF('Campos Ingesta'!I555 = "", "", 'Campos Ingesta'!I555)</f>
        <v/>
      </c>
      <c r="I470" s="154" t="str">
        <f>IF('Campos Ingesta'!J555 = "", "", 'Campos Ingesta'!J555)</f>
        <v/>
      </c>
      <c r="J470" s="154" t="str">
        <f>IF('Campos Ingesta'!K555 = "", "", 'Campos Ingesta'!K555)</f>
        <v/>
      </c>
    </row>
    <row r="471" spans="2:10" ht="15" customHeight="1">
      <c r="B471" s="136" t="s">
        <v>54</v>
      </c>
      <c r="C471" s="136" t="s">
        <v>663</v>
      </c>
      <c r="D471" s="136" t="s">
        <v>1210</v>
      </c>
      <c r="E471" s="153" t="s">
        <v>41</v>
      </c>
      <c r="F471" s="136" t="str">
        <f>IF('Campos Ingesta'!G556 = "", "", 'Campos Ingesta'!G556)</f>
        <v/>
      </c>
      <c r="G471" s="154"/>
      <c r="H471" s="154" t="str">
        <f>IF('Campos Ingesta'!I556 = "", "", 'Campos Ingesta'!I556)</f>
        <v/>
      </c>
      <c r="I471" s="154" t="str">
        <f>IF('Campos Ingesta'!J556 = "", "", 'Campos Ingesta'!J556)</f>
        <v/>
      </c>
      <c r="J471" s="154" t="str">
        <f>IF('Campos Ingesta'!K556 = "", "", 'Campos Ingesta'!K556)</f>
        <v/>
      </c>
    </row>
    <row r="472" spans="2:10" ht="15" customHeight="1">
      <c r="B472" s="136" t="s">
        <v>54</v>
      </c>
      <c r="C472" s="136" t="s">
        <v>664</v>
      </c>
      <c r="D472" s="136" t="s">
        <v>1211</v>
      </c>
      <c r="E472" s="153">
        <v>2</v>
      </c>
      <c r="F472" s="136" t="str">
        <f>IF('Campos Ingesta'!G557 = "", "", 'Campos Ingesta'!G557)</f>
        <v/>
      </c>
      <c r="G472" s="154"/>
      <c r="H472" s="154" t="str">
        <f>IF('Campos Ingesta'!I557 = "", "", 'Campos Ingesta'!I557)</f>
        <v/>
      </c>
      <c r="I472" s="154" t="str">
        <f>IF('Campos Ingesta'!J557 = "", "", 'Campos Ingesta'!J557)</f>
        <v/>
      </c>
      <c r="J472" s="154" t="str">
        <f>IF('Campos Ingesta'!K557 = "", "", 'Campos Ingesta'!K557)</f>
        <v/>
      </c>
    </row>
    <row r="473" spans="2:10" ht="15" customHeight="1">
      <c r="B473" s="136" t="s">
        <v>54</v>
      </c>
      <c r="C473" s="136" t="s">
        <v>622</v>
      </c>
      <c r="D473" s="136" t="s">
        <v>1170</v>
      </c>
      <c r="E473" s="153" t="s">
        <v>41</v>
      </c>
      <c r="F473" s="136" t="str">
        <f>IF('Campos Ingesta'!G564 = "", "", 'Campos Ingesta'!G564)</f>
        <v/>
      </c>
      <c r="G473" s="154"/>
      <c r="H473" s="154" t="str">
        <f>IF('Campos Ingesta'!I564 = "", "", 'Campos Ingesta'!I564)</f>
        <v/>
      </c>
      <c r="I473" s="154" t="str">
        <f>IF('Campos Ingesta'!J564 = "", "", 'Campos Ingesta'!J564)</f>
        <v/>
      </c>
      <c r="J473" s="154" t="str">
        <f>IF('Campos Ingesta'!K564 = "", "", 'Campos Ingesta'!K564)</f>
        <v/>
      </c>
    </row>
    <row r="474" spans="2:10" ht="15" customHeight="1">
      <c r="B474" s="136" t="s">
        <v>54</v>
      </c>
      <c r="C474" s="136" t="s">
        <v>665</v>
      </c>
      <c r="D474" s="136" t="s">
        <v>1212</v>
      </c>
      <c r="E474" s="153" t="s">
        <v>41</v>
      </c>
      <c r="F474" s="136" t="str">
        <f>IF('Campos Ingesta'!G565 = "", "", 'Campos Ingesta'!G565)</f>
        <v/>
      </c>
      <c r="G474" s="154"/>
      <c r="H474" s="154" t="str">
        <f>IF('Campos Ingesta'!I565 = "", "", 'Campos Ingesta'!I565)</f>
        <v/>
      </c>
      <c r="I474" s="154" t="str">
        <f>IF('Campos Ingesta'!J565 = "", "", 'Campos Ingesta'!J565)</f>
        <v/>
      </c>
      <c r="J474" s="154" t="str">
        <f>IF('Campos Ingesta'!K565 = "", "", 'Campos Ingesta'!K565)</f>
        <v/>
      </c>
    </row>
    <row r="475" spans="2:10" ht="15" customHeight="1">
      <c r="B475" s="136" t="s">
        <v>54</v>
      </c>
      <c r="C475" s="136" t="s">
        <v>363</v>
      </c>
      <c r="D475" s="136" t="s">
        <v>997</v>
      </c>
      <c r="E475" s="153" t="s">
        <v>41</v>
      </c>
      <c r="F475" s="136" t="str">
        <f>IF('Campos Ingesta'!G566 = "", "", 'Campos Ingesta'!G566)</f>
        <v/>
      </c>
      <c r="G475" s="154"/>
      <c r="H475" s="154" t="str">
        <f>IF('Campos Ingesta'!I566 = "", "", 'Campos Ingesta'!I566)</f>
        <v/>
      </c>
      <c r="I475" s="154" t="str">
        <f>IF('Campos Ingesta'!J566 = "", "", 'Campos Ingesta'!J566)</f>
        <v/>
      </c>
      <c r="J475" s="154" t="str">
        <f>IF('Campos Ingesta'!K566 = "", "", 'Campos Ingesta'!K566)</f>
        <v/>
      </c>
    </row>
    <row r="476" spans="2:10" ht="15" customHeight="1">
      <c r="B476" s="136" t="s">
        <v>54</v>
      </c>
      <c r="C476" s="136" t="s">
        <v>131</v>
      </c>
      <c r="D476" s="136" t="s">
        <v>886</v>
      </c>
      <c r="E476" s="153">
        <v>0</v>
      </c>
      <c r="F476" s="136" t="str">
        <f>IF('Campos Ingesta'!G567 = "", "", 'Campos Ingesta'!G567)</f>
        <v/>
      </c>
      <c r="G476" s="154"/>
      <c r="H476" s="154" t="str">
        <f>IF('Campos Ingesta'!I567 = "", "", 'Campos Ingesta'!I567)</f>
        <v/>
      </c>
      <c r="I476" s="154" t="str">
        <f>IF('Campos Ingesta'!J567 = "", "", 'Campos Ingesta'!J567)</f>
        <v/>
      </c>
      <c r="J476" s="154" t="str">
        <f>IF('Campos Ingesta'!K567 = "", "", 'Campos Ingesta'!K567)</f>
        <v/>
      </c>
    </row>
    <row r="477" spans="2:10" ht="15" customHeight="1">
      <c r="B477" s="136" t="s">
        <v>54</v>
      </c>
      <c r="C477" s="136" t="s">
        <v>666</v>
      </c>
      <c r="D477" s="136" t="s">
        <v>1213</v>
      </c>
      <c r="E477" s="153" t="s">
        <v>41</v>
      </c>
      <c r="F477" s="136" t="str">
        <f>IF('Campos Ingesta'!G574 = "", "", 'Campos Ingesta'!G574)</f>
        <v/>
      </c>
      <c r="G477" s="154"/>
      <c r="H477" s="154" t="str">
        <f>IF('Campos Ingesta'!I574 = "", "", 'Campos Ingesta'!I574)</f>
        <v/>
      </c>
      <c r="I477" s="154" t="str">
        <f>IF('Campos Ingesta'!J574 = "", "", 'Campos Ingesta'!J574)</f>
        <v/>
      </c>
      <c r="J477" s="154" t="str">
        <f>IF('Campos Ingesta'!K574 = "", "", 'Campos Ingesta'!K574)</f>
        <v/>
      </c>
    </row>
    <row r="478" spans="2:10" ht="15" customHeight="1">
      <c r="B478" s="136" t="s">
        <v>54</v>
      </c>
      <c r="C478" s="136" t="s">
        <v>667</v>
      </c>
      <c r="D478" s="136" t="s">
        <v>1214</v>
      </c>
      <c r="E478" s="153" t="s">
        <v>41</v>
      </c>
      <c r="F478" s="136" t="str">
        <f>IF('Campos Ingesta'!G575 = "", "", 'Campos Ingesta'!G575)</f>
        <v/>
      </c>
      <c r="G478" s="154"/>
      <c r="H478" s="154" t="str">
        <f>IF('Campos Ingesta'!I575 = "", "", 'Campos Ingesta'!I575)</f>
        <v/>
      </c>
      <c r="I478" s="154" t="str">
        <f>IF('Campos Ingesta'!J575 = "", "", 'Campos Ingesta'!J575)</f>
        <v/>
      </c>
      <c r="J478" s="154" t="str">
        <f>IF('Campos Ingesta'!K575 = "", "", 'Campos Ingesta'!K575)</f>
        <v/>
      </c>
    </row>
    <row r="479" spans="2:10" ht="15" customHeight="1">
      <c r="B479" s="136" t="s">
        <v>54</v>
      </c>
      <c r="C479" s="136" t="s">
        <v>668</v>
      </c>
      <c r="D479" s="136" t="s">
        <v>1215</v>
      </c>
      <c r="E479" s="153">
        <v>18</v>
      </c>
      <c r="F479" s="136" t="str">
        <f>IF('Campos Ingesta'!G576 = "", "", 'Campos Ingesta'!G576)</f>
        <v/>
      </c>
      <c r="G479" s="154"/>
      <c r="H479" s="154" t="str">
        <f>IF('Campos Ingesta'!I576 = "", "", 'Campos Ingesta'!I576)</f>
        <v/>
      </c>
      <c r="I479" s="154" t="str">
        <f>IF('Campos Ingesta'!J576 = "", "", 'Campos Ingesta'!J576)</f>
        <v/>
      </c>
      <c r="J479" s="154" t="str">
        <f>IF('Campos Ingesta'!K576 = "", "", 'Campos Ingesta'!K576)</f>
        <v/>
      </c>
    </row>
    <row r="480" spans="2:10" ht="15" customHeight="1">
      <c r="B480" s="136" t="s">
        <v>54</v>
      </c>
      <c r="C480" s="136" t="s">
        <v>669</v>
      </c>
      <c r="D480" s="136" t="s">
        <v>1216</v>
      </c>
      <c r="E480" s="153">
        <v>18</v>
      </c>
      <c r="F480" s="136" t="str">
        <f>IF('Campos Ingesta'!G577 = "", "", 'Campos Ingesta'!G577)</f>
        <v/>
      </c>
      <c r="G480" s="154"/>
      <c r="H480" s="154" t="str">
        <f>IF('Campos Ingesta'!I577 = "", "", 'Campos Ingesta'!I577)</f>
        <v/>
      </c>
      <c r="I480" s="154" t="str">
        <f>IF('Campos Ingesta'!J577 = "", "", 'Campos Ingesta'!J577)</f>
        <v/>
      </c>
      <c r="J480" s="154" t="str">
        <f>IF('Campos Ingesta'!K577 = "", "", 'Campos Ingesta'!K577)</f>
        <v/>
      </c>
    </row>
    <row r="481" spans="2:10" ht="15" customHeight="1">
      <c r="B481" s="136" t="s">
        <v>54</v>
      </c>
      <c r="C481" s="136" t="s">
        <v>670</v>
      </c>
      <c r="D481" s="136" t="s">
        <v>1217</v>
      </c>
      <c r="E481" s="153">
        <v>18</v>
      </c>
      <c r="F481" s="136" t="str">
        <f>IF('Campos Ingesta'!G578 = "", "", 'Campos Ingesta'!G578)</f>
        <v/>
      </c>
      <c r="G481" s="154"/>
      <c r="H481" s="154" t="str">
        <f>IF('Campos Ingesta'!I578 = "", "", 'Campos Ingesta'!I578)</f>
        <v/>
      </c>
      <c r="I481" s="154" t="str">
        <f>IF('Campos Ingesta'!J578 = "", "", 'Campos Ingesta'!J578)</f>
        <v/>
      </c>
      <c r="J481" s="154" t="str">
        <f>IF('Campos Ingesta'!K578 = "", "", 'Campos Ingesta'!K578)</f>
        <v/>
      </c>
    </row>
    <row r="482" spans="2:10" ht="15" customHeight="1">
      <c r="B482" s="136" t="s">
        <v>54</v>
      </c>
      <c r="C482" s="136" t="s">
        <v>671</v>
      </c>
      <c r="D482" s="136" t="s">
        <v>1218</v>
      </c>
      <c r="E482" s="153" t="s">
        <v>41</v>
      </c>
      <c r="F482" s="136" t="str">
        <f>IF('Campos Ingesta'!G579 = "", "", 'Campos Ingesta'!G579)</f>
        <v/>
      </c>
      <c r="G482" s="154"/>
      <c r="H482" s="154" t="str">
        <f>IF('Campos Ingesta'!I579 = "", "", 'Campos Ingesta'!I579)</f>
        <v/>
      </c>
      <c r="I482" s="154" t="str">
        <f>IF('Campos Ingesta'!J579 = "", "", 'Campos Ingesta'!J579)</f>
        <v/>
      </c>
      <c r="J482" s="154" t="str">
        <f>IF('Campos Ingesta'!K579 = "", "", 'Campos Ingesta'!K579)</f>
        <v/>
      </c>
    </row>
    <row r="483" spans="2:10" ht="15" customHeight="1">
      <c r="B483" s="136" t="s">
        <v>54</v>
      </c>
      <c r="C483" s="136" t="s">
        <v>672</v>
      </c>
      <c r="D483" s="136" t="s">
        <v>1219</v>
      </c>
      <c r="E483" s="153" t="s">
        <v>41</v>
      </c>
      <c r="F483" s="136" t="str">
        <f>IF('Campos Ingesta'!G580 = "", "", 'Campos Ingesta'!G580)</f>
        <v/>
      </c>
      <c r="G483" s="154"/>
      <c r="H483" s="154" t="str">
        <f>IF('Campos Ingesta'!I580 = "", "", 'Campos Ingesta'!I580)</f>
        <v/>
      </c>
      <c r="I483" s="154" t="str">
        <f>IF('Campos Ingesta'!J580 = "", "", 'Campos Ingesta'!J580)</f>
        <v/>
      </c>
      <c r="J483" s="154" t="str">
        <f>IF('Campos Ingesta'!K580 = "", "", 'Campos Ingesta'!K580)</f>
        <v/>
      </c>
    </row>
    <row r="484" spans="2:10" ht="15" customHeight="1">
      <c r="B484" s="136" t="s">
        <v>54</v>
      </c>
      <c r="C484" s="136" t="s">
        <v>673</v>
      </c>
      <c r="D484" s="136" t="s">
        <v>1220</v>
      </c>
      <c r="E484" s="153">
        <v>18</v>
      </c>
      <c r="F484" s="136" t="str">
        <f>IF('Campos Ingesta'!G581 = "", "", 'Campos Ingesta'!G581)</f>
        <v/>
      </c>
      <c r="G484" s="154"/>
      <c r="H484" s="154" t="str">
        <f>IF('Campos Ingesta'!I581 = "", "", 'Campos Ingesta'!I581)</f>
        <v/>
      </c>
      <c r="I484" s="154" t="str">
        <f>IF('Campos Ingesta'!J581 = "", "", 'Campos Ingesta'!J581)</f>
        <v/>
      </c>
      <c r="J484" s="154" t="str">
        <f>IF('Campos Ingesta'!K581 = "", "", 'Campos Ingesta'!K581)</f>
        <v/>
      </c>
    </row>
    <row r="485" spans="2:10" ht="15" customHeight="1">
      <c r="B485" s="136" t="s">
        <v>54</v>
      </c>
      <c r="C485" s="136" t="s">
        <v>674</v>
      </c>
      <c r="D485" s="136" t="s">
        <v>1221</v>
      </c>
      <c r="E485" s="153">
        <v>18</v>
      </c>
      <c r="F485" s="136" t="str">
        <f>IF('Campos Ingesta'!G582 = "", "", 'Campos Ingesta'!G582)</f>
        <v/>
      </c>
      <c r="G485" s="154"/>
      <c r="H485" s="154" t="str">
        <f>IF('Campos Ingesta'!I582 = "", "", 'Campos Ingesta'!I582)</f>
        <v/>
      </c>
      <c r="I485" s="154" t="str">
        <f>IF('Campos Ingesta'!J582 = "", "", 'Campos Ingesta'!J582)</f>
        <v/>
      </c>
      <c r="J485" s="154" t="str">
        <f>IF('Campos Ingesta'!K582 = "", "", 'Campos Ingesta'!K582)</f>
        <v/>
      </c>
    </row>
    <row r="486" spans="2:10" ht="15" customHeight="1">
      <c r="B486" s="136" t="s">
        <v>54</v>
      </c>
      <c r="C486" s="136" t="s">
        <v>675</v>
      </c>
      <c r="D486" s="136" t="s">
        <v>1222</v>
      </c>
      <c r="E486" s="153">
        <v>18</v>
      </c>
      <c r="F486" s="136" t="str">
        <f>IF('Campos Ingesta'!G583 = "", "", 'Campos Ingesta'!G583)</f>
        <v/>
      </c>
      <c r="G486" s="154"/>
      <c r="H486" s="154" t="str">
        <f>IF('Campos Ingesta'!I583 = "", "", 'Campos Ingesta'!I583)</f>
        <v/>
      </c>
      <c r="I486" s="154" t="str">
        <f>IF('Campos Ingesta'!J583 = "", "", 'Campos Ingesta'!J583)</f>
        <v/>
      </c>
      <c r="J486" s="154" t="str">
        <f>IF('Campos Ingesta'!K583 = "", "", 'Campos Ingesta'!K583)</f>
        <v/>
      </c>
    </row>
    <row r="487" spans="2:10" ht="15" customHeight="1">
      <c r="B487" s="136" t="s">
        <v>54</v>
      </c>
      <c r="C487" s="136" t="s">
        <v>676</v>
      </c>
      <c r="D487" s="136" t="s">
        <v>1223</v>
      </c>
      <c r="E487" s="153">
        <v>2</v>
      </c>
      <c r="F487" s="136" t="str">
        <f>IF('Campos Ingesta'!G584 = "", "", 'Campos Ingesta'!G584)</f>
        <v/>
      </c>
      <c r="G487" s="154"/>
      <c r="H487" s="154" t="str">
        <f>IF('Campos Ingesta'!I584 = "", "", 'Campos Ingesta'!I584)</f>
        <v/>
      </c>
      <c r="I487" s="154" t="str">
        <f>IF('Campos Ingesta'!J584 = "", "", 'Campos Ingesta'!J584)</f>
        <v/>
      </c>
      <c r="J487" s="154" t="str">
        <f>IF('Campos Ingesta'!K584 = "", "", 'Campos Ingesta'!K584)</f>
        <v/>
      </c>
    </row>
    <row r="488" spans="2:10" ht="15" customHeight="1">
      <c r="B488" s="136" t="s">
        <v>54</v>
      </c>
      <c r="C488" s="136" t="s">
        <v>677</v>
      </c>
      <c r="D488" s="136" t="s">
        <v>1224</v>
      </c>
      <c r="E488" s="153">
        <v>18</v>
      </c>
      <c r="F488" s="136" t="str">
        <f>IF('Campos Ingesta'!G585 = "", "", 'Campos Ingesta'!G585)</f>
        <v/>
      </c>
      <c r="G488" s="154"/>
      <c r="H488" s="154" t="str">
        <f>IF('Campos Ingesta'!I585 = "", "", 'Campos Ingesta'!I585)</f>
        <v/>
      </c>
      <c r="I488" s="154" t="str">
        <f>IF('Campos Ingesta'!J585 = "", "", 'Campos Ingesta'!J585)</f>
        <v/>
      </c>
      <c r="J488" s="154" t="str">
        <f>IF('Campos Ingesta'!K585 = "", "", 'Campos Ingesta'!K585)</f>
        <v/>
      </c>
    </row>
    <row r="489" spans="2:10" ht="15" customHeight="1">
      <c r="B489" s="136" t="s">
        <v>54</v>
      </c>
      <c r="C489" s="136" t="s">
        <v>678</v>
      </c>
      <c r="D489" s="136" t="s">
        <v>1225</v>
      </c>
      <c r="E489" s="153">
        <v>2</v>
      </c>
      <c r="F489" s="136" t="str">
        <f>IF('Campos Ingesta'!G586 = "", "", 'Campos Ingesta'!G586)</f>
        <v/>
      </c>
      <c r="G489" s="154"/>
      <c r="H489" s="154" t="str">
        <f>IF('Campos Ingesta'!I586 = "", "", 'Campos Ingesta'!I586)</f>
        <v/>
      </c>
      <c r="I489" s="154" t="str">
        <f>IF('Campos Ingesta'!J586 = "", "", 'Campos Ingesta'!J586)</f>
        <v/>
      </c>
      <c r="J489" s="154" t="str">
        <f>IF('Campos Ingesta'!K586 = "", "", 'Campos Ingesta'!K586)</f>
        <v/>
      </c>
    </row>
    <row r="490" spans="2:10" ht="15" customHeight="1">
      <c r="B490" s="136" t="s">
        <v>54</v>
      </c>
      <c r="C490" s="136" t="s">
        <v>679</v>
      </c>
      <c r="D490" s="136" t="s">
        <v>1226</v>
      </c>
      <c r="E490" s="153" t="s">
        <v>41</v>
      </c>
      <c r="F490" s="136" t="str">
        <f>IF('Campos Ingesta'!G587 = "", "", 'Campos Ingesta'!G587)</f>
        <v/>
      </c>
      <c r="G490" s="154"/>
      <c r="H490" s="154" t="str">
        <f>IF('Campos Ingesta'!I587 = "", "", 'Campos Ingesta'!I587)</f>
        <v/>
      </c>
      <c r="I490" s="154" t="str">
        <f>IF('Campos Ingesta'!J587 = "", "", 'Campos Ingesta'!J587)</f>
        <v/>
      </c>
      <c r="J490" s="154" t="str">
        <f>IF('Campos Ingesta'!K587 = "", "", 'Campos Ingesta'!K587)</f>
        <v/>
      </c>
    </row>
    <row r="491" spans="2:10" ht="15" customHeight="1">
      <c r="B491" s="136" t="s">
        <v>54</v>
      </c>
      <c r="C491" s="136" t="s">
        <v>680</v>
      </c>
      <c r="D491" s="136" t="s">
        <v>1227</v>
      </c>
      <c r="E491" s="153" t="s">
        <v>41</v>
      </c>
      <c r="F491" s="136" t="str">
        <f>IF('Campos Ingesta'!G588 = "", "", 'Campos Ingesta'!G588)</f>
        <v/>
      </c>
      <c r="G491" s="154"/>
      <c r="H491" s="154" t="str">
        <f>IF('Campos Ingesta'!I588 = "", "", 'Campos Ingesta'!I588)</f>
        <v/>
      </c>
      <c r="I491" s="154" t="str">
        <f>IF('Campos Ingesta'!J588 = "", "", 'Campos Ingesta'!J588)</f>
        <v/>
      </c>
      <c r="J491" s="154" t="str">
        <f>IF('Campos Ingesta'!K588 = "", "", 'Campos Ingesta'!K588)</f>
        <v/>
      </c>
    </row>
    <row r="492" spans="2:10" ht="15" customHeight="1">
      <c r="B492" s="136" t="s">
        <v>54</v>
      </c>
      <c r="C492" s="136" t="s">
        <v>400</v>
      </c>
      <c r="D492" s="136" t="s">
        <v>1013</v>
      </c>
      <c r="E492" s="153">
        <v>2</v>
      </c>
      <c r="F492" s="136" t="str">
        <f>IF('Campos Ingesta'!G589 = "", "", 'Campos Ingesta'!G589)</f>
        <v/>
      </c>
      <c r="G492" s="154"/>
      <c r="H492" s="154" t="str">
        <f>IF('Campos Ingesta'!I589 = "", "", 'Campos Ingesta'!I589)</f>
        <v/>
      </c>
      <c r="I492" s="154" t="str">
        <f>IF('Campos Ingesta'!J589 = "", "", 'Campos Ingesta'!J589)</f>
        <v/>
      </c>
      <c r="J492" s="154" t="str">
        <f>IF('Campos Ingesta'!K589 = "", "", 'Campos Ingesta'!K589)</f>
        <v/>
      </c>
    </row>
    <row r="493" spans="2:10" ht="15" customHeight="1">
      <c r="B493" s="136" t="s">
        <v>54</v>
      </c>
      <c r="C493" s="136" t="s">
        <v>398</v>
      </c>
      <c r="D493" s="136" t="s">
        <v>1012</v>
      </c>
      <c r="E493" s="153" t="s">
        <v>41</v>
      </c>
      <c r="F493" s="136" t="str">
        <f>IF('Campos Ingesta'!G590 = "", "", 'Campos Ingesta'!G590)</f>
        <v/>
      </c>
      <c r="G493" s="154"/>
      <c r="H493" s="154" t="str">
        <f>IF('Campos Ingesta'!I590 = "", "", 'Campos Ingesta'!I590)</f>
        <v/>
      </c>
      <c r="I493" s="154" t="str">
        <f>IF('Campos Ingesta'!J590 = "", "", 'Campos Ingesta'!J590)</f>
        <v/>
      </c>
      <c r="J493" s="154" t="str">
        <f>IF('Campos Ingesta'!K590 = "", "", 'Campos Ingesta'!K590)</f>
        <v/>
      </c>
    </row>
    <row r="494" spans="2:10" ht="15" customHeight="1">
      <c r="B494" s="136" t="s">
        <v>54</v>
      </c>
      <c r="C494" s="136" t="s">
        <v>681</v>
      </c>
      <c r="D494" s="136" t="s">
        <v>1228</v>
      </c>
      <c r="E494" s="153">
        <v>2</v>
      </c>
      <c r="F494" s="136" t="str">
        <f>IF('Campos Ingesta'!G591 = "", "", 'Campos Ingesta'!G591)</f>
        <v/>
      </c>
      <c r="G494" s="154"/>
      <c r="H494" s="154" t="str">
        <f>IF('Campos Ingesta'!I591 = "", "", 'Campos Ingesta'!I591)</f>
        <v/>
      </c>
      <c r="I494" s="154" t="str">
        <f>IF('Campos Ingesta'!J591 = "", "", 'Campos Ingesta'!J591)</f>
        <v/>
      </c>
      <c r="J494" s="154" t="str">
        <f>IF('Campos Ingesta'!K591 = "", "", 'Campos Ingesta'!K591)</f>
        <v/>
      </c>
    </row>
    <row r="495" spans="2:10" ht="15" customHeight="1">
      <c r="B495" s="136" t="s">
        <v>54</v>
      </c>
      <c r="C495" s="136" t="s">
        <v>682</v>
      </c>
      <c r="D495" s="136" t="s">
        <v>1229</v>
      </c>
      <c r="E495" s="153">
        <v>2</v>
      </c>
      <c r="F495" s="136" t="str">
        <f>IF('Campos Ingesta'!G592 = "", "", 'Campos Ingesta'!G592)</f>
        <v/>
      </c>
      <c r="G495" s="154"/>
      <c r="H495" s="154" t="str">
        <f>IF('Campos Ingesta'!I592 = "", "", 'Campos Ingesta'!I592)</f>
        <v/>
      </c>
      <c r="I495" s="154" t="str">
        <f>IF('Campos Ingesta'!J592 = "", "", 'Campos Ingesta'!J592)</f>
        <v/>
      </c>
      <c r="J495" s="154" t="str">
        <f>IF('Campos Ingesta'!K592 = "", "", 'Campos Ingesta'!K592)</f>
        <v/>
      </c>
    </row>
    <row r="496" spans="2:10" ht="15" customHeight="1">
      <c r="B496" s="136" t="s">
        <v>54</v>
      </c>
      <c r="C496" s="136" t="s">
        <v>683</v>
      </c>
      <c r="D496" s="136" t="s">
        <v>1230</v>
      </c>
      <c r="E496" s="153" t="s">
        <v>41</v>
      </c>
      <c r="F496" s="136" t="str">
        <f>IF('Campos Ingesta'!G593 = "", "", 'Campos Ingesta'!G593)</f>
        <v/>
      </c>
      <c r="G496" s="154"/>
      <c r="H496" s="154" t="str">
        <f>IF('Campos Ingesta'!I593 = "", "", 'Campos Ingesta'!I593)</f>
        <v/>
      </c>
      <c r="I496" s="154" t="str">
        <f>IF('Campos Ingesta'!J593 = "", "", 'Campos Ingesta'!J593)</f>
        <v/>
      </c>
      <c r="J496" s="154" t="str">
        <f>IF('Campos Ingesta'!K593 = "", "", 'Campos Ingesta'!K593)</f>
        <v/>
      </c>
    </row>
    <row r="497" spans="2:10" ht="15" customHeight="1">
      <c r="B497" s="136" t="s">
        <v>54</v>
      </c>
      <c r="C497" s="136" t="s">
        <v>684</v>
      </c>
      <c r="D497" s="136" t="s">
        <v>1231</v>
      </c>
      <c r="E497" s="153" t="s">
        <v>41</v>
      </c>
      <c r="F497" s="136" t="str">
        <f>IF('Campos Ingesta'!G594 = "", "", 'Campos Ingesta'!G594)</f>
        <v/>
      </c>
      <c r="G497" s="154"/>
      <c r="H497" s="154" t="str">
        <f>IF('Campos Ingesta'!I594 = "", "", 'Campos Ingesta'!I594)</f>
        <v/>
      </c>
      <c r="I497" s="154" t="str">
        <f>IF('Campos Ingesta'!J594 = "", "", 'Campos Ingesta'!J594)</f>
        <v/>
      </c>
      <c r="J497" s="154" t="str">
        <f>IF('Campos Ingesta'!K594 = "", "", 'Campos Ingesta'!K594)</f>
        <v/>
      </c>
    </row>
    <row r="498" spans="2:10" ht="15" customHeight="1">
      <c r="B498" s="136" t="s">
        <v>54</v>
      </c>
      <c r="C498" s="136" t="s">
        <v>331</v>
      </c>
      <c r="D498" s="136" t="s">
        <v>982</v>
      </c>
      <c r="E498" s="153" t="s">
        <v>41</v>
      </c>
      <c r="F498" s="136" t="str">
        <f>IF('Campos Ingesta'!G595 = "", "", 'Campos Ingesta'!G595)</f>
        <v/>
      </c>
      <c r="G498" s="154"/>
      <c r="H498" s="154" t="str">
        <f>IF('Campos Ingesta'!I595 = "", "", 'Campos Ingesta'!I595)</f>
        <v/>
      </c>
      <c r="I498" s="154" t="str">
        <f>IF('Campos Ingesta'!J595 = "", "", 'Campos Ingesta'!J595)</f>
        <v/>
      </c>
      <c r="J498" s="154" t="str">
        <f>IF('Campos Ingesta'!K595 = "", "", 'Campos Ingesta'!K595)</f>
        <v/>
      </c>
    </row>
    <row r="499" spans="2:10" ht="15" customHeight="1">
      <c r="B499" s="136" t="s">
        <v>54</v>
      </c>
      <c r="C499" s="136" t="s">
        <v>685</v>
      </c>
      <c r="D499" s="136" t="s">
        <v>1232</v>
      </c>
      <c r="E499" s="153">
        <v>18</v>
      </c>
      <c r="F499" s="136" t="str">
        <f>IF('Campos Ingesta'!G596 = "", "", 'Campos Ingesta'!G596)</f>
        <v/>
      </c>
      <c r="G499" s="154"/>
      <c r="H499" s="154" t="str">
        <f>IF('Campos Ingesta'!I596 = "", "", 'Campos Ingesta'!I596)</f>
        <v/>
      </c>
      <c r="I499" s="154" t="str">
        <f>IF('Campos Ingesta'!J596 = "", "", 'Campos Ingesta'!J596)</f>
        <v/>
      </c>
      <c r="J499" s="154" t="str">
        <f>IF('Campos Ingesta'!K596 = "", "", 'Campos Ingesta'!K596)</f>
        <v/>
      </c>
    </row>
    <row r="500" spans="2:10" ht="15" customHeight="1">
      <c r="B500" s="136" t="s">
        <v>54</v>
      </c>
      <c r="C500" s="136" t="s">
        <v>686</v>
      </c>
      <c r="D500" s="136" t="s">
        <v>1233</v>
      </c>
      <c r="E500" s="153">
        <v>18</v>
      </c>
      <c r="F500" s="136" t="str">
        <f>IF('Campos Ingesta'!G597 = "", "", 'Campos Ingesta'!G597)</f>
        <v/>
      </c>
      <c r="G500" s="154"/>
      <c r="H500" s="154" t="str">
        <f>IF('Campos Ingesta'!I597 = "", "", 'Campos Ingesta'!I597)</f>
        <v/>
      </c>
      <c r="I500" s="154" t="str">
        <f>IF('Campos Ingesta'!J597 = "", "", 'Campos Ingesta'!J597)</f>
        <v/>
      </c>
      <c r="J500" s="154" t="str">
        <f>IF('Campos Ingesta'!K597 = "", "", 'Campos Ingesta'!K597)</f>
        <v/>
      </c>
    </row>
    <row r="501" spans="2:10" ht="15" customHeight="1">
      <c r="B501" s="136" t="s">
        <v>54</v>
      </c>
      <c r="C501" s="136" t="s">
        <v>687</v>
      </c>
      <c r="D501" s="136" t="s">
        <v>1234</v>
      </c>
      <c r="E501" s="153">
        <v>2</v>
      </c>
      <c r="F501" s="136" t="str">
        <f>IF('Campos Ingesta'!G598 = "", "", 'Campos Ingesta'!G598)</f>
        <v/>
      </c>
      <c r="G501" s="154"/>
      <c r="H501" s="154" t="str">
        <f>IF('Campos Ingesta'!I598 = "", "", 'Campos Ingesta'!I598)</f>
        <v/>
      </c>
      <c r="I501" s="154" t="str">
        <f>IF('Campos Ingesta'!J598 = "", "", 'Campos Ingesta'!J598)</f>
        <v/>
      </c>
      <c r="J501" s="154" t="str">
        <f>IF('Campos Ingesta'!K598 = "", "", 'Campos Ingesta'!K598)</f>
        <v/>
      </c>
    </row>
    <row r="502" spans="2:10" ht="15" customHeight="1">
      <c r="B502" s="136" t="s">
        <v>54</v>
      </c>
      <c r="C502" s="136" t="s">
        <v>688</v>
      </c>
      <c r="D502" s="136" t="s">
        <v>1235</v>
      </c>
      <c r="E502" s="153">
        <v>18</v>
      </c>
      <c r="F502" s="136" t="str">
        <f>IF('Campos Ingesta'!G599 = "", "", 'Campos Ingesta'!G599)</f>
        <v/>
      </c>
      <c r="G502" s="154"/>
      <c r="H502" s="154" t="str">
        <f>IF('Campos Ingesta'!I599 = "", "", 'Campos Ingesta'!I599)</f>
        <v/>
      </c>
      <c r="I502" s="154" t="str">
        <f>IF('Campos Ingesta'!J599 = "", "", 'Campos Ingesta'!J599)</f>
        <v/>
      </c>
      <c r="J502" s="154" t="str">
        <f>IF('Campos Ingesta'!K599 = "", "", 'Campos Ingesta'!K599)</f>
        <v/>
      </c>
    </row>
    <row r="503" spans="2:10" ht="15" customHeight="1">
      <c r="B503" s="136" t="s">
        <v>54</v>
      </c>
      <c r="C503" s="136" t="s">
        <v>115</v>
      </c>
      <c r="D503" s="136" t="s">
        <v>871</v>
      </c>
      <c r="E503" s="153">
        <v>18</v>
      </c>
      <c r="F503" s="136" t="str">
        <f>IF('Campos Ingesta'!G600 = "", "", 'Campos Ingesta'!G600)</f>
        <v/>
      </c>
      <c r="G503" s="154"/>
      <c r="H503" s="154" t="str">
        <f>IF('Campos Ingesta'!I600 = "", "", 'Campos Ingesta'!I600)</f>
        <v/>
      </c>
      <c r="I503" s="154" t="str">
        <f>IF('Campos Ingesta'!J600 = "", "", 'Campos Ingesta'!J600)</f>
        <v/>
      </c>
      <c r="J503" s="154" t="str">
        <f>IF('Campos Ingesta'!K600 = "", "", 'Campos Ingesta'!K600)</f>
        <v/>
      </c>
    </row>
    <row r="504" spans="2:10" ht="15" customHeight="1">
      <c r="B504" s="136" t="s">
        <v>54</v>
      </c>
      <c r="C504" s="136" t="s">
        <v>689</v>
      </c>
      <c r="D504" s="136" t="s">
        <v>1236</v>
      </c>
      <c r="E504" s="153">
        <v>18</v>
      </c>
      <c r="F504" s="136" t="str">
        <f>IF('Campos Ingesta'!G601 = "", "", 'Campos Ingesta'!G601)</f>
        <v/>
      </c>
      <c r="G504" s="154"/>
      <c r="H504" s="154" t="str">
        <f>IF('Campos Ingesta'!I601 = "", "", 'Campos Ingesta'!I601)</f>
        <v/>
      </c>
      <c r="I504" s="154" t="str">
        <f>IF('Campos Ingesta'!J601 = "", "", 'Campos Ingesta'!J601)</f>
        <v/>
      </c>
      <c r="J504" s="154" t="str">
        <f>IF('Campos Ingesta'!K601 = "", "", 'Campos Ingesta'!K601)</f>
        <v/>
      </c>
    </row>
    <row r="505" spans="2:10" ht="15" customHeight="1">
      <c r="B505" s="136" t="s">
        <v>54</v>
      </c>
      <c r="C505" s="136" t="s">
        <v>690</v>
      </c>
      <c r="D505" s="136" t="s">
        <v>1237</v>
      </c>
      <c r="E505" s="153" t="s">
        <v>41</v>
      </c>
      <c r="F505" s="136" t="str">
        <f>IF('Campos Ingesta'!G602 = "", "", 'Campos Ingesta'!G602)</f>
        <v/>
      </c>
      <c r="G505" s="154"/>
      <c r="H505" s="154" t="str">
        <f>IF('Campos Ingesta'!I602 = "", "", 'Campos Ingesta'!I602)</f>
        <v/>
      </c>
      <c r="I505" s="154" t="str">
        <f>IF('Campos Ingesta'!J602 = "", "", 'Campos Ingesta'!J602)</f>
        <v/>
      </c>
      <c r="J505" s="154" t="str">
        <f>IF('Campos Ingesta'!K602 = "", "", 'Campos Ingesta'!K602)</f>
        <v/>
      </c>
    </row>
    <row r="506" spans="2:10" ht="15" customHeight="1">
      <c r="B506" s="136" t="s">
        <v>54</v>
      </c>
      <c r="C506" s="136" t="s">
        <v>651</v>
      </c>
      <c r="D506" s="136" t="s">
        <v>1199</v>
      </c>
      <c r="E506" s="153" t="s">
        <v>41</v>
      </c>
      <c r="F506" s="136" t="str">
        <f>IF('Campos Ingesta'!G608 = "", "", 'Campos Ingesta'!G608)</f>
        <v/>
      </c>
      <c r="G506" s="154"/>
      <c r="H506" s="154" t="str">
        <f>IF('Campos Ingesta'!I608 = "", "", 'Campos Ingesta'!I608)</f>
        <v/>
      </c>
      <c r="I506" s="154" t="str">
        <f>IF('Campos Ingesta'!J608 = "", "", 'Campos Ingesta'!J608)</f>
        <v/>
      </c>
      <c r="J506" s="154" t="str">
        <f>IF('Campos Ingesta'!K608 = "", "", 'Campos Ingesta'!K608)</f>
        <v/>
      </c>
    </row>
    <row r="507" spans="2:10" ht="15" customHeight="1">
      <c r="B507" s="136" t="s">
        <v>54</v>
      </c>
      <c r="C507" s="136" t="s">
        <v>455</v>
      </c>
      <c r="D507" s="136" t="s">
        <v>1040</v>
      </c>
      <c r="E507" s="153" t="s">
        <v>41</v>
      </c>
      <c r="F507" s="136" t="str">
        <f>IF('Campos Ingesta'!G609 = "", "", 'Campos Ingesta'!G609)</f>
        <v/>
      </c>
      <c r="G507" s="154"/>
      <c r="H507" s="154" t="str">
        <f>IF('Campos Ingesta'!I609 = "", "", 'Campos Ingesta'!I609)</f>
        <v/>
      </c>
      <c r="I507" s="154" t="str">
        <f>IF('Campos Ingesta'!J609 = "", "", 'Campos Ingesta'!J609)</f>
        <v/>
      </c>
      <c r="J507" s="154" t="str">
        <f>IF('Campos Ingesta'!K609 = "", "", 'Campos Ingesta'!K609)</f>
        <v/>
      </c>
    </row>
    <row r="508" spans="2:10" ht="15" customHeight="1">
      <c r="B508" s="136" t="s">
        <v>54</v>
      </c>
      <c r="C508" s="136" t="s">
        <v>653</v>
      </c>
      <c r="D508" s="136" t="s">
        <v>1200</v>
      </c>
      <c r="E508" s="153" t="s">
        <v>41</v>
      </c>
      <c r="F508" s="136" t="str">
        <f>IF('Campos Ingesta'!G610 = "", "", 'Campos Ingesta'!G610)</f>
        <v/>
      </c>
      <c r="G508" s="154"/>
      <c r="H508" s="154" t="str">
        <f>IF('Campos Ingesta'!I610 = "", "", 'Campos Ingesta'!I610)</f>
        <v/>
      </c>
      <c r="I508" s="154" t="str">
        <f>IF('Campos Ingesta'!J610 = "", "", 'Campos Ingesta'!J610)</f>
        <v/>
      </c>
      <c r="J508" s="154" t="str">
        <f>IF('Campos Ingesta'!K610 = "", "", 'Campos Ingesta'!K610)</f>
        <v/>
      </c>
    </row>
    <row r="509" spans="2:10" ht="15" customHeight="1">
      <c r="B509" s="136" t="s">
        <v>54</v>
      </c>
      <c r="C509" s="136" t="s">
        <v>654</v>
      </c>
      <c r="D509" s="136" t="s">
        <v>1201</v>
      </c>
      <c r="E509" s="153" t="s">
        <v>41</v>
      </c>
      <c r="F509" s="136" t="str">
        <f>IF('Campos Ingesta'!G611 = "", "", 'Campos Ingesta'!G611)</f>
        <v/>
      </c>
      <c r="G509" s="154"/>
      <c r="H509" s="154" t="str">
        <f>IF('Campos Ingesta'!I611 = "", "", 'Campos Ingesta'!I611)</f>
        <v/>
      </c>
      <c r="I509" s="154" t="str">
        <f>IF('Campos Ingesta'!J611 = "", "", 'Campos Ingesta'!J611)</f>
        <v/>
      </c>
      <c r="J509" s="154" t="str">
        <f>IF('Campos Ingesta'!K611 = "", "", 'Campos Ingesta'!K611)</f>
        <v/>
      </c>
    </row>
    <row r="510" spans="2:10" ht="15" customHeight="1">
      <c r="B510" s="136" t="s">
        <v>54</v>
      </c>
      <c r="C510" s="136" t="s">
        <v>655</v>
      </c>
      <c r="D510" s="136" t="s">
        <v>1202</v>
      </c>
      <c r="E510" s="153" t="s">
        <v>41</v>
      </c>
      <c r="F510" s="136" t="str">
        <f>IF('Campos Ingesta'!G612 = "", "", 'Campos Ingesta'!G612)</f>
        <v/>
      </c>
      <c r="G510" s="154"/>
      <c r="H510" s="154" t="str">
        <f>IF('Campos Ingesta'!I612 = "", "", 'Campos Ingesta'!I612)</f>
        <v/>
      </c>
      <c r="I510" s="154" t="str">
        <f>IF('Campos Ingesta'!J612 = "", "", 'Campos Ingesta'!J612)</f>
        <v/>
      </c>
      <c r="J510" s="154" t="str">
        <f>IF('Campos Ingesta'!K612 = "", "", 'Campos Ingesta'!K612)</f>
        <v/>
      </c>
    </row>
    <row r="511" spans="2:10" ht="15" customHeight="1">
      <c r="B511" s="136" t="s">
        <v>54</v>
      </c>
      <c r="C511" s="136" t="s">
        <v>691</v>
      </c>
      <c r="D511" s="136" t="s">
        <v>1238</v>
      </c>
      <c r="E511" s="153">
        <v>2</v>
      </c>
      <c r="F511" s="136" t="str">
        <f>IF('Campos Ingesta'!G613 = "", "", 'Campos Ingesta'!G613)</f>
        <v/>
      </c>
      <c r="G511" s="154"/>
      <c r="H511" s="154" t="str">
        <f>IF('Campos Ingesta'!I613 = "", "", 'Campos Ingesta'!I613)</f>
        <v/>
      </c>
      <c r="I511" s="154" t="str">
        <f>IF('Campos Ingesta'!J613 = "", "", 'Campos Ingesta'!J613)</f>
        <v/>
      </c>
      <c r="J511" s="154" t="str">
        <f>IF('Campos Ingesta'!K613 = "", "", 'Campos Ingesta'!K613)</f>
        <v/>
      </c>
    </row>
    <row r="512" spans="2:10" ht="15" customHeight="1">
      <c r="B512" s="136" t="s">
        <v>55</v>
      </c>
      <c r="C512" s="136" t="s">
        <v>75</v>
      </c>
      <c r="D512" s="136" t="s">
        <v>844</v>
      </c>
      <c r="E512" s="153" t="s">
        <v>41</v>
      </c>
      <c r="F512" s="136" t="str">
        <f>IF('Campos Ingesta'!G614 = "", "", 'Campos Ingesta'!G614)</f>
        <v/>
      </c>
      <c r="G512" s="154"/>
      <c r="H512" s="154" t="str">
        <f>IF('Campos Ingesta'!I614 = "", "", 'Campos Ingesta'!I614)</f>
        <v/>
      </c>
      <c r="I512" s="154" t="str">
        <f>IF('Campos Ingesta'!J614 = "", "", 'Campos Ingesta'!J614)</f>
        <v/>
      </c>
      <c r="J512" s="154" t="str">
        <f>IF('Campos Ingesta'!K614 = "", "", 'Campos Ingesta'!K614)</f>
        <v/>
      </c>
    </row>
    <row r="513" spans="2:10" ht="15" customHeight="1">
      <c r="B513" s="136" t="s">
        <v>55</v>
      </c>
      <c r="C513" s="136" t="s">
        <v>148</v>
      </c>
      <c r="D513" s="136" t="s">
        <v>903</v>
      </c>
      <c r="E513" s="153" t="s">
        <v>41</v>
      </c>
      <c r="F513" s="136" t="str">
        <f>IF('Campos Ingesta'!G615 = "", "", 'Campos Ingesta'!G615)</f>
        <v/>
      </c>
      <c r="G513" s="154"/>
      <c r="H513" s="154" t="str">
        <f>IF('Campos Ingesta'!I615 = "", "", 'Campos Ingesta'!I615)</f>
        <v/>
      </c>
      <c r="I513" s="154" t="str">
        <f>IF('Campos Ingesta'!J615 = "", "", 'Campos Ingesta'!J615)</f>
        <v/>
      </c>
      <c r="J513" s="154" t="str">
        <f>IF('Campos Ingesta'!K615 = "", "", 'Campos Ingesta'!K615)</f>
        <v/>
      </c>
    </row>
    <row r="514" spans="2:10" ht="15" customHeight="1">
      <c r="B514" s="136" t="s">
        <v>55</v>
      </c>
      <c r="C514" s="136" t="s">
        <v>77</v>
      </c>
      <c r="D514" s="136" t="s">
        <v>845</v>
      </c>
      <c r="E514" s="153" t="s">
        <v>41</v>
      </c>
      <c r="F514" s="136" t="str">
        <f>IF('Campos Ingesta'!G616 = "", "", 'Campos Ingesta'!G616)</f>
        <v/>
      </c>
      <c r="G514" s="154"/>
      <c r="H514" s="154" t="str">
        <f>IF('Campos Ingesta'!I616 = "", "", 'Campos Ingesta'!I616)</f>
        <v/>
      </c>
      <c r="I514" s="154" t="str">
        <f>IF('Campos Ingesta'!J616 = "", "", 'Campos Ingesta'!J616)</f>
        <v/>
      </c>
      <c r="J514" s="154" t="str">
        <f>IF('Campos Ingesta'!K616 = "", "", 'Campos Ingesta'!K616)</f>
        <v/>
      </c>
    </row>
    <row r="515" spans="2:10" ht="15" customHeight="1">
      <c r="B515" s="136" t="s">
        <v>55</v>
      </c>
      <c r="C515" s="136" t="s">
        <v>377</v>
      </c>
      <c r="D515" s="136" t="s">
        <v>1002</v>
      </c>
      <c r="E515" s="153" t="s">
        <v>41</v>
      </c>
      <c r="F515" s="136" t="str">
        <f>IF('Campos Ingesta'!G617 = "", "", 'Campos Ingesta'!G617)</f>
        <v/>
      </c>
      <c r="G515" s="154"/>
      <c r="H515" s="154" t="str">
        <f>IF('Campos Ingesta'!I617 = "", "", 'Campos Ingesta'!I617)</f>
        <v/>
      </c>
      <c r="I515" s="154" t="str">
        <f>IF('Campos Ingesta'!J617 = "", "", 'Campos Ingesta'!J617)</f>
        <v/>
      </c>
      <c r="J515" s="154" t="str">
        <f>IF('Campos Ingesta'!K617 = "", "", 'Campos Ingesta'!K617)</f>
        <v/>
      </c>
    </row>
    <row r="516" spans="2:10" ht="15" customHeight="1">
      <c r="B516" s="136" t="s">
        <v>55</v>
      </c>
      <c r="C516" s="136" t="s">
        <v>379</v>
      </c>
      <c r="D516" s="136" t="s">
        <v>1003</v>
      </c>
      <c r="E516" s="153" t="s">
        <v>41</v>
      </c>
      <c r="F516" s="136" t="str">
        <f>IF('Campos Ingesta'!G618 = "", "", 'Campos Ingesta'!G618)</f>
        <v/>
      </c>
      <c r="G516" s="154"/>
      <c r="H516" s="154" t="str">
        <f>IF('Campos Ingesta'!I618 = "", "", 'Campos Ingesta'!I618)</f>
        <v/>
      </c>
      <c r="I516" s="154" t="str">
        <f>IF('Campos Ingesta'!J618 = "", "", 'Campos Ingesta'!J618)</f>
        <v/>
      </c>
      <c r="J516" s="154" t="str">
        <f>IF('Campos Ingesta'!K618 = "", "", 'Campos Ingesta'!K618)</f>
        <v/>
      </c>
    </row>
    <row r="517" spans="2:10" ht="15" customHeight="1">
      <c r="B517" s="136" t="s">
        <v>55</v>
      </c>
      <c r="C517" s="136" t="s">
        <v>383</v>
      </c>
      <c r="D517" s="136" t="s">
        <v>1005</v>
      </c>
      <c r="E517" s="153">
        <v>0</v>
      </c>
      <c r="F517" s="136" t="str">
        <f>IF('Campos Ingesta'!G619 = "", "", 'Campos Ingesta'!G619)</f>
        <v/>
      </c>
      <c r="G517" s="154"/>
      <c r="H517" s="154" t="str">
        <f>IF('Campos Ingesta'!I619 = "", "", 'Campos Ingesta'!I619)</f>
        <v/>
      </c>
      <c r="I517" s="154" t="str">
        <f>IF('Campos Ingesta'!J619 = "", "", 'Campos Ingesta'!J619)</f>
        <v/>
      </c>
      <c r="J517" s="154" t="str">
        <f>IF('Campos Ingesta'!K619 = "", "", 'Campos Ingesta'!K619)</f>
        <v/>
      </c>
    </row>
    <row r="518" spans="2:10" ht="15" customHeight="1">
      <c r="B518" s="136" t="s">
        <v>55</v>
      </c>
      <c r="C518" s="136" t="s">
        <v>357</v>
      </c>
      <c r="D518" s="136" t="s">
        <v>994</v>
      </c>
      <c r="E518" s="153" t="s">
        <v>41</v>
      </c>
      <c r="F518" s="136" t="str">
        <f>IF('Campos Ingesta'!G620 = "", "", 'Campos Ingesta'!G620)</f>
        <v/>
      </c>
      <c r="G518" s="154"/>
      <c r="H518" s="154" t="str">
        <f>IF('Campos Ingesta'!I620 = "", "", 'Campos Ingesta'!I620)</f>
        <v/>
      </c>
      <c r="I518" s="154" t="str">
        <f>IF('Campos Ingesta'!J620 = "", "", 'Campos Ingesta'!J620)</f>
        <v/>
      </c>
      <c r="J518" s="154" t="str">
        <f>IF('Campos Ingesta'!K620 = "", "", 'Campos Ingesta'!K620)</f>
        <v/>
      </c>
    </row>
    <row r="519" spans="2:10" ht="15" customHeight="1">
      <c r="B519" s="136" t="s">
        <v>55</v>
      </c>
      <c r="C519" s="136" t="s">
        <v>150</v>
      </c>
      <c r="D519" s="136" t="s">
        <v>904</v>
      </c>
      <c r="E519" s="153" t="s">
        <v>41</v>
      </c>
      <c r="F519" s="136" t="str">
        <f>IF('Campos Ingesta'!G621 = "", "", 'Campos Ingesta'!G621)</f>
        <v/>
      </c>
      <c r="G519" s="154"/>
      <c r="H519" s="154" t="str">
        <f>IF('Campos Ingesta'!I621 = "", "", 'Campos Ingesta'!I621)</f>
        <v/>
      </c>
      <c r="I519" s="154" t="str">
        <f>IF('Campos Ingesta'!J621 = "", "", 'Campos Ingesta'!J621)</f>
        <v/>
      </c>
      <c r="J519" s="154" t="str">
        <f>IF('Campos Ingesta'!K621 = "", "", 'Campos Ingesta'!K621)</f>
        <v/>
      </c>
    </row>
    <row r="520" spans="2:10" ht="15" customHeight="1">
      <c r="B520" s="136" t="s">
        <v>55</v>
      </c>
      <c r="C520" s="136" t="s">
        <v>152</v>
      </c>
      <c r="D520" s="136" t="s">
        <v>905</v>
      </c>
      <c r="E520" s="153" t="s">
        <v>41</v>
      </c>
      <c r="F520" s="136" t="str">
        <f>IF('Campos Ingesta'!G622 = "", "", 'Campos Ingesta'!G622)</f>
        <v/>
      </c>
      <c r="G520" s="154"/>
      <c r="H520" s="154" t="str">
        <f>IF('Campos Ingesta'!I622 = "", "", 'Campos Ingesta'!I622)</f>
        <v/>
      </c>
      <c r="I520" s="154" t="str">
        <f>IF('Campos Ingesta'!J622 = "", "", 'Campos Ingesta'!J622)</f>
        <v/>
      </c>
      <c r="J520" s="154" t="str">
        <f>IF('Campos Ingesta'!K622 = "", "", 'Campos Ingesta'!K622)</f>
        <v/>
      </c>
    </row>
    <row r="521" spans="2:10" ht="15" customHeight="1">
      <c r="B521" s="136" t="s">
        <v>55</v>
      </c>
      <c r="C521" s="136" t="s">
        <v>473</v>
      </c>
      <c r="D521" s="136" t="s">
        <v>1048</v>
      </c>
      <c r="E521" s="153" t="s">
        <v>41</v>
      </c>
      <c r="F521" s="136" t="str">
        <f>IF('Campos Ingesta'!G623 = "", "", 'Campos Ingesta'!G623)</f>
        <v/>
      </c>
      <c r="G521" s="154"/>
      <c r="H521" s="154" t="str">
        <f>IF('Campos Ingesta'!I623 = "", "", 'Campos Ingesta'!I623)</f>
        <v/>
      </c>
      <c r="I521" s="154" t="str">
        <f>IF('Campos Ingesta'!J623 = "", "", 'Campos Ingesta'!J623)</f>
        <v/>
      </c>
      <c r="J521" s="154" t="str">
        <f>IF('Campos Ingesta'!K623 = "", "", 'Campos Ingesta'!K623)</f>
        <v/>
      </c>
    </row>
    <row r="522" spans="2:10" ht="15" customHeight="1">
      <c r="B522" s="136" t="s">
        <v>55</v>
      </c>
      <c r="C522" s="136" t="s">
        <v>80</v>
      </c>
      <c r="D522" s="136" t="s">
        <v>847</v>
      </c>
      <c r="E522" s="153" t="s">
        <v>41</v>
      </c>
      <c r="F522" s="136" t="str">
        <f>IF('Campos Ingesta'!G624 = "", "", 'Campos Ingesta'!G624)</f>
        <v/>
      </c>
      <c r="G522" s="154"/>
      <c r="H522" s="154" t="str">
        <f>IF('Campos Ingesta'!I624 = "", "", 'Campos Ingesta'!I624)</f>
        <v/>
      </c>
      <c r="I522" s="154" t="str">
        <f>IF('Campos Ingesta'!J624 = "", "", 'Campos Ingesta'!J624)</f>
        <v/>
      </c>
      <c r="J522" s="154" t="str">
        <f>IF('Campos Ingesta'!K624 = "", "", 'Campos Ingesta'!K624)</f>
        <v/>
      </c>
    </row>
    <row r="523" spans="2:10" ht="15" customHeight="1">
      <c r="B523" s="136" t="s">
        <v>55</v>
      </c>
      <c r="C523" s="136" t="s">
        <v>156</v>
      </c>
      <c r="D523" s="136" t="s">
        <v>906</v>
      </c>
      <c r="E523" s="153" t="s">
        <v>41</v>
      </c>
      <c r="F523" s="136" t="str">
        <f>IF('Campos Ingesta'!G625 = "", "", 'Campos Ingesta'!G625)</f>
        <v/>
      </c>
      <c r="G523" s="154"/>
      <c r="H523" s="154" t="str">
        <f>IF('Campos Ingesta'!I625 = "", "", 'Campos Ingesta'!I625)</f>
        <v/>
      </c>
      <c r="I523" s="154" t="str">
        <f>IF('Campos Ingesta'!J625 = "", "", 'Campos Ingesta'!J625)</f>
        <v/>
      </c>
      <c r="J523" s="154" t="str">
        <f>IF('Campos Ingesta'!K625 = "", "", 'Campos Ingesta'!K625)</f>
        <v/>
      </c>
    </row>
    <row r="524" spans="2:10" ht="15" customHeight="1">
      <c r="B524" s="136" t="s">
        <v>55</v>
      </c>
      <c r="C524" s="136" t="s">
        <v>160</v>
      </c>
      <c r="D524" s="136" t="s">
        <v>908</v>
      </c>
      <c r="E524" s="153" t="s">
        <v>41</v>
      </c>
      <c r="F524" s="136" t="str">
        <f>IF('Campos Ingesta'!G626 = "", "", 'Campos Ingesta'!G626)</f>
        <v/>
      </c>
      <c r="G524" s="154"/>
      <c r="H524" s="154" t="str">
        <f>IF('Campos Ingesta'!I626 = "", "", 'Campos Ingesta'!I626)</f>
        <v/>
      </c>
      <c r="I524" s="154" t="str">
        <f>IF('Campos Ingesta'!J626 = "", "", 'Campos Ingesta'!J626)</f>
        <v/>
      </c>
      <c r="J524" s="154" t="str">
        <f>IF('Campos Ingesta'!K626 = "", "", 'Campos Ingesta'!K626)</f>
        <v/>
      </c>
    </row>
    <row r="525" spans="2:10" ht="15" customHeight="1">
      <c r="B525" s="136" t="s">
        <v>55</v>
      </c>
      <c r="C525" s="136" t="s">
        <v>385</v>
      </c>
      <c r="D525" s="136" t="s">
        <v>1006</v>
      </c>
      <c r="E525" s="153">
        <v>2</v>
      </c>
      <c r="F525" s="136" t="str">
        <f>IF('Campos Ingesta'!G627 = "", "", 'Campos Ingesta'!G627)</f>
        <v/>
      </c>
      <c r="G525" s="154"/>
      <c r="H525" s="154" t="str">
        <f>IF('Campos Ingesta'!I627 = "", "", 'Campos Ingesta'!I627)</f>
        <v/>
      </c>
      <c r="I525" s="154" t="str">
        <f>IF('Campos Ingesta'!J627 = "", "", 'Campos Ingesta'!J627)</f>
        <v/>
      </c>
      <c r="J525" s="154" t="str">
        <f>IF('Campos Ingesta'!K627 = "", "", 'Campos Ingesta'!K627)</f>
        <v/>
      </c>
    </row>
    <row r="526" spans="2:10" ht="15" customHeight="1">
      <c r="B526" s="136" t="s">
        <v>55</v>
      </c>
      <c r="C526" s="136" t="s">
        <v>387</v>
      </c>
      <c r="D526" s="136" t="s">
        <v>1007</v>
      </c>
      <c r="E526" s="153">
        <v>2</v>
      </c>
      <c r="F526" s="136" t="str">
        <f>IF('Campos Ingesta'!G628 = "", "", 'Campos Ingesta'!G628)</f>
        <v/>
      </c>
      <c r="G526" s="154"/>
      <c r="H526" s="154" t="str">
        <f>IF('Campos Ingesta'!I628 = "", "", 'Campos Ingesta'!I628)</f>
        <v/>
      </c>
      <c r="I526" s="154" t="str">
        <f>IF('Campos Ingesta'!J628 = "", "", 'Campos Ingesta'!J628)</f>
        <v/>
      </c>
      <c r="J526" s="154" t="str">
        <f>IF('Campos Ingesta'!K628 = "", "", 'Campos Ingesta'!K628)</f>
        <v/>
      </c>
    </row>
    <row r="527" spans="2:10" ht="15" customHeight="1">
      <c r="B527" s="136" t="s">
        <v>55</v>
      </c>
      <c r="C527" s="136" t="s">
        <v>692</v>
      </c>
      <c r="D527" s="136" t="s">
        <v>1239</v>
      </c>
      <c r="E527" s="153" t="s">
        <v>41</v>
      </c>
      <c r="F527" s="136" t="str">
        <f>IF('Campos Ingesta'!G629 = "", "", 'Campos Ingesta'!G629)</f>
        <v/>
      </c>
      <c r="G527" s="154"/>
      <c r="H527" s="154" t="str">
        <f>IF('Campos Ingesta'!I629 = "", "", 'Campos Ingesta'!I629)</f>
        <v/>
      </c>
      <c r="I527" s="154" t="str">
        <f>IF('Campos Ingesta'!J629 = "", "", 'Campos Ingesta'!J629)</f>
        <v/>
      </c>
      <c r="J527" s="154" t="str">
        <f>IF('Campos Ingesta'!K629 = "", "", 'Campos Ingesta'!K629)</f>
        <v/>
      </c>
    </row>
    <row r="528" spans="2:10" ht="15" customHeight="1">
      <c r="B528" s="136" t="s">
        <v>55</v>
      </c>
      <c r="C528" s="136" t="s">
        <v>693</v>
      </c>
      <c r="D528" s="136" t="s">
        <v>1240</v>
      </c>
      <c r="E528" s="153" t="s">
        <v>41</v>
      </c>
      <c r="F528" s="136" t="str">
        <f>IF('Campos Ingesta'!G630 = "", "", 'Campos Ingesta'!G630)</f>
        <v/>
      </c>
      <c r="G528" s="154"/>
      <c r="H528" s="154" t="str">
        <f>IF('Campos Ingesta'!I630 = "", "", 'Campos Ingesta'!I630)</f>
        <v/>
      </c>
      <c r="I528" s="154" t="str">
        <f>IF('Campos Ingesta'!J630 = "", "", 'Campos Ingesta'!J630)</f>
        <v/>
      </c>
      <c r="J528" s="154" t="str">
        <f>IF('Campos Ingesta'!K630 = "", "", 'Campos Ingesta'!K630)</f>
        <v/>
      </c>
    </row>
    <row r="529" spans="2:10" ht="15" customHeight="1">
      <c r="B529" s="136" t="s">
        <v>55</v>
      </c>
      <c r="C529" s="136" t="s">
        <v>349</v>
      </c>
      <c r="D529" s="136" t="s">
        <v>990</v>
      </c>
      <c r="E529" s="153" t="s">
        <v>41</v>
      </c>
      <c r="F529" s="136" t="str">
        <f>IF('Campos Ingesta'!G631 = "", "", 'Campos Ingesta'!G631)</f>
        <v/>
      </c>
      <c r="G529" s="154"/>
      <c r="H529" s="154" t="str">
        <f>IF('Campos Ingesta'!I631 = "", "", 'Campos Ingesta'!I631)</f>
        <v/>
      </c>
      <c r="I529" s="154" t="str">
        <f>IF('Campos Ingesta'!J631 = "", "", 'Campos Ingesta'!J631)</f>
        <v/>
      </c>
      <c r="J529" s="154" t="str">
        <f>IF('Campos Ingesta'!K631 = "", "", 'Campos Ingesta'!K631)</f>
        <v/>
      </c>
    </row>
    <row r="530" spans="2:10" ht="15" customHeight="1">
      <c r="B530" s="136" t="s">
        <v>55</v>
      </c>
      <c r="C530" s="136" t="s">
        <v>694</v>
      </c>
      <c r="D530" s="136" t="s">
        <v>1241</v>
      </c>
      <c r="E530" s="153" t="s">
        <v>41</v>
      </c>
      <c r="F530" s="136" t="str">
        <f>IF('Campos Ingesta'!G632 = "", "", 'Campos Ingesta'!G632)</f>
        <v/>
      </c>
      <c r="G530" s="154"/>
      <c r="H530" s="154" t="str">
        <f>IF('Campos Ingesta'!I632 = "", "", 'Campos Ingesta'!I632)</f>
        <v/>
      </c>
      <c r="I530" s="154" t="str">
        <f>IF('Campos Ingesta'!J632 = "", "", 'Campos Ingesta'!J632)</f>
        <v/>
      </c>
      <c r="J530" s="154" t="str">
        <f>IF('Campos Ingesta'!K632 = "", "", 'Campos Ingesta'!K632)</f>
        <v/>
      </c>
    </row>
    <row r="531" spans="2:10" ht="15" customHeight="1">
      <c r="B531" s="136" t="s">
        <v>55</v>
      </c>
      <c r="C531" s="136" t="s">
        <v>359</v>
      </c>
      <c r="D531" s="136" t="s">
        <v>995</v>
      </c>
      <c r="E531" s="153" t="s">
        <v>41</v>
      </c>
      <c r="F531" s="136" t="str">
        <f>IF('Campos Ingesta'!G633 = "", "", 'Campos Ingesta'!G633)</f>
        <v/>
      </c>
      <c r="G531" s="154"/>
      <c r="H531" s="154" t="str">
        <f>IF('Campos Ingesta'!I633 = "", "", 'Campos Ingesta'!I633)</f>
        <v/>
      </c>
      <c r="I531" s="154" t="str">
        <f>IF('Campos Ingesta'!J633 = "", "", 'Campos Ingesta'!J633)</f>
        <v/>
      </c>
      <c r="J531" s="154" t="str">
        <f>IF('Campos Ingesta'!K633 = "", "", 'Campos Ingesta'!K633)</f>
        <v/>
      </c>
    </row>
    <row r="532" spans="2:10" ht="15" customHeight="1">
      <c r="B532" s="136" t="s">
        <v>55</v>
      </c>
      <c r="C532" s="136" t="s">
        <v>695</v>
      </c>
      <c r="D532" s="136" t="s">
        <v>1242</v>
      </c>
      <c r="E532" s="153" t="s">
        <v>41</v>
      </c>
      <c r="F532" s="136" t="str">
        <f>IF('Campos Ingesta'!G634 = "", "", 'Campos Ingesta'!G634)</f>
        <v/>
      </c>
      <c r="G532" s="154"/>
      <c r="H532" s="154" t="str">
        <f>IF('Campos Ingesta'!I634 = "", "", 'Campos Ingesta'!I634)</f>
        <v/>
      </c>
      <c r="I532" s="154" t="str">
        <f>IF('Campos Ingesta'!J634 = "", "", 'Campos Ingesta'!J634)</f>
        <v/>
      </c>
      <c r="J532" s="154" t="str">
        <f>IF('Campos Ingesta'!K634 = "", "", 'Campos Ingesta'!K634)</f>
        <v/>
      </c>
    </row>
    <row r="533" spans="2:10" ht="15" customHeight="1">
      <c r="B533" s="136" t="s">
        <v>55</v>
      </c>
      <c r="C533" s="136" t="s">
        <v>696</v>
      </c>
      <c r="D533" s="136" t="s">
        <v>1243</v>
      </c>
      <c r="E533" s="153" t="s">
        <v>41</v>
      </c>
      <c r="F533" s="136" t="str">
        <f>IF('Campos Ingesta'!G635 = "", "", 'Campos Ingesta'!G635)</f>
        <v/>
      </c>
      <c r="G533" s="154"/>
      <c r="H533" s="154" t="str">
        <f>IF('Campos Ingesta'!I635 = "", "", 'Campos Ingesta'!I635)</f>
        <v/>
      </c>
      <c r="I533" s="154" t="str">
        <f>IF('Campos Ingesta'!J635 = "", "", 'Campos Ingesta'!J635)</f>
        <v/>
      </c>
      <c r="J533" s="154" t="str">
        <f>IF('Campos Ingesta'!K635 = "", "", 'Campos Ingesta'!K635)</f>
        <v/>
      </c>
    </row>
    <row r="534" spans="2:10" ht="15" customHeight="1">
      <c r="B534" s="136" t="s">
        <v>55</v>
      </c>
      <c r="C534" s="136" t="s">
        <v>405</v>
      </c>
      <c r="D534" s="136" t="s">
        <v>1015</v>
      </c>
      <c r="E534" s="153" t="s">
        <v>41</v>
      </c>
      <c r="F534" s="136" t="str">
        <f>IF('Campos Ingesta'!G636 = "", "", 'Campos Ingesta'!G636)</f>
        <v/>
      </c>
      <c r="G534" s="154"/>
      <c r="H534" s="154" t="str">
        <f>IF('Campos Ingesta'!I636 = "", "", 'Campos Ingesta'!I636)</f>
        <v/>
      </c>
      <c r="I534" s="154" t="str">
        <f>IF('Campos Ingesta'!J636 = "", "", 'Campos Ingesta'!J636)</f>
        <v/>
      </c>
      <c r="J534" s="154" t="str">
        <f>IF('Campos Ingesta'!K636 = "", "", 'Campos Ingesta'!K636)</f>
        <v/>
      </c>
    </row>
    <row r="535" spans="2:10" ht="15" customHeight="1">
      <c r="B535" s="136" t="s">
        <v>55</v>
      </c>
      <c r="C535" s="136" t="s">
        <v>697</v>
      </c>
      <c r="D535" s="136" t="s">
        <v>1244</v>
      </c>
      <c r="E535" s="153" t="s">
        <v>41</v>
      </c>
      <c r="F535" s="136" t="str">
        <f>IF('Campos Ingesta'!G637 = "", "", 'Campos Ingesta'!G637)</f>
        <v/>
      </c>
      <c r="G535" s="154"/>
      <c r="H535" s="154" t="str">
        <f>IF('Campos Ingesta'!I637 = "", "", 'Campos Ingesta'!I637)</f>
        <v/>
      </c>
      <c r="I535" s="154" t="str">
        <f>IF('Campos Ingesta'!J637 = "", "", 'Campos Ingesta'!J637)</f>
        <v/>
      </c>
      <c r="J535" s="154" t="str">
        <f>IF('Campos Ingesta'!K637 = "", "", 'Campos Ingesta'!K637)</f>
        <v/>
      </c>
    </row>
    <row r="536" spans="2:10" ht="15" customHeight="1">
      <c r="B536" s="136" t="s">
        <v>55</v>
      </c>
      <c r="C536" s="136" t="s">
        <v>698</v>
      </c>
      <c r="D536" s="136" t="s">
        <v>1245</v>
      </c>
      <c r="E536" s="153" t="s">
        <v>41</v>
      </c>
      <c r="F536" s="136" t="str">
        <f>IF('Campos Ingesta'!G638 = "", "", 'Campos Ingesta'!G638)</f>
        <v/>
      </c>
      <c r="G536" s="154"/>
      <c r="H536" s="154" t="str">
        <f>IF('Campos Ingesta'!I638 = "", "", 'Campos Ingesta'!I638)</f>
        <v/>
      </c>
      <c r="I536" s="154" t="str">
        <f>IF('Campos Ingesta'!J638 = "", "", 'Campos Ingesta'!J638)</f>
        <v/>
      </c>
      <c r="J536" s="154" t="str">
        <f>IF('Campos Ingesta'!K638 = "", "", 'Campos Ingesta'!K638)</f>
        <v/>
      </c>
    </row>
    <row r="537" spans="2:10" ht="15" customHeight="1">
      <c r="B537" s="136" t="s">
        <v>55</v>
      </c>
      <c r="C537" s="136" t="s">
        <v>365</v>
      </c>
      <c r="D537" s="136" t="s">
        <v>998</v>
      </c>
      <c r="E537" s="153" t="s">
        <v>41</v>
      </c>
      <c r="F537" s="136" t="str">
        <f>IF('Campos Ingesta'!G639 = "", "", 'Campos Ingesta'!G639)</f>
        <v/>
      </c>
      <c r="G537" s="154"/>
      <c r="H537" s="154" t="str">
        <f>IF('Campos Ingesta'!I639 = "", "", 'Campos Ingesta'!I639)</f>
        <v/>
      </c>
      <c r="I537" s="154" t="str">
        <f>IF('Campos Ingesta'!J639 = "", "", 'Campos Ingesta'!J639)</f>
        <v/>
      </c>
      <c r="J537" s="154" t="str">
        <f>IF('Campos Ingesta'!K639 = "", "", 'Campos Ingesta'!K639)</f>
        <v/>
      </c>
    </row>
    <row r="538" spans="2:10" ht="15" customHeight="1">
      <c r="B538" s="136" t="s">
        <v>55</v>
      </c>
      <c r="C538" s="136" t="s">
        <v>699</v>
      </c>
      <c r="D538" s="136" t="s">
        <v>1246</v>
      </c>
      <c r="E538" s="153">
        <v>18</v>
      </c>
      <c r="F538" s="136" t="str">
        <f>IF('Campos Ingesta'!G640 = "", "", 'Campos Ingesta'!G640)</f>
        <v/>
      </c>
      <c r="G538" s="154"/>
      <c r="H538" s="154" t="str">
        <f>IF('Campos Ingesta'!I640 = "", "", 'Campos Ingesta'!I640)</f>
        <v/>
      </c>
      <c r="I538" s="154" t="str">
        <f>IF('Campos Ingesta'!J640 = "", "", 'Campos Ingesta'!J640)</f>
        <v/>
      </c>
      <c r="J538" s="154" t="str">
        <f>IF('Campos Ingesta'!K640 = "", "", 'Campos Ingesta'!K640)</f>
        <v/>
      </c>
    </row>
    <row r="539" spans="2:10" ht="15" customHeight="1">
      <c r="B539" s="136" t="s">
        <v>55</v>
      </c>
      <c r="C539" s="136" t="s">
        <v>700</v>
      </c>
      <c r="D539" s="136" t="s">
        <v>1247</v>
      </c>
      <c r="E539" s="153">
        <v>18</v>
      </c>
      <c r="F539" s="136" t="str">
        <f>IF('Campos Ingesta'!G641 = "", "", 'Campos Ingesta'!G641)</f>
        <v/>
      </c>
      <c r="G539" s="154"/>
      <c r="H539" s="154" t="str">
        <f>IF('Campos Ingesta'!I641 = "", "", 'Campos Ingesta'!I641)</f>
        <v/>
      </c>
      <c r="I539" s="154" t="str">
        <f>IF('Campos Ingesta'!J641 = "", "", 'Campos Ingesta'!J641)</f>
        <v/>
      </c>
      <c r="J539" s="154" t="str">
        <f>IF('Campos Ingesta'!K641 = "", "", 'Campos Ingesta'!K641)</f>
        <v/>
      </c>
    </row>
    <row r="540" spans="2:10" ht="15" customHeight="1">
      <c r="B540" s="136" t="s">
        <v>55</v>
      </c>
      <c r="C540" s="136" t="s">
        <v>701</v>
      </c>
      <c r="D540" s="136" t="s">
        <v>1248</v>
      </c>
      <c r="E540" s="153">
        <v>18</v>
      </c>
      <c r="F540" s="136" t="str">
        <f>IF('Campos Ingesta'!G642 = "", "", 'Campos Ingesta'!G642)</f>
        <v/>
      </c>
      <c r="G540" s="154"/>
      <c r="H540" s="154" t="str">
        <f>IF('Campos Ingesta'!I642 = "", "", 'Campos Ingesta'!I642)</f>
        <v/>
      </c>
      <c r="I540" s="154" t="str">
        <f>IF('Campos Ingesta'!J642 = "", "", 'Campos Ingesta'!J642)</f>
        <v/>
      </c>
      <c r="J540" s="154" t="str">
        <f>IF('Campos Ingesta'!K642 = "", "", 'Campos Ingesta'!K642)</f>
        <v/>
      </c>
    </row>
    <row r="541" spans="2:10" ht="15" customHeight="1">
      <c r="B541" s="136" t="s">
        <v>55</v>
      </c>
      <c r="C541" s="136" t="s">
        <v>702</v>
      </c>
      <c r="D541" s="136" t="s">
        <v>1249</v>
      </c>
      <c r="E541" s="153">
        <v>18</v>
      </c>
      <c r="F541" s="136" t="str">
        <f>IF('Campos Ingesta'!G643 = "", "", 'Campos Ingesta'!G643)</f>
        <v/>
      </c>
      <c r="G541" s="154"/>
      <c r="H541" s="154" t="str">
        <f>IF('Campos Ingesta'!I643 = "", "", 'Campos Ingesta'!I643)</f>
        <v/>
      </c>
      <c r="I541" s="154" t="str">
        <f>IF('Campos Ingesta'!J643 = "", "", 'Campos Ingesta'!J643)</f>
        <v/>
      </c>
      <c r="J541" s="154" t="str">
        <f>IF('Campos Ingesta'!K643 = "", "", 'Campos Ingesta'!K643)</f>
        <v/>
      </c>
    </row>
    <row r="542" spans="2:10" ht="15" customHeight="1">
      <c r="B542" s="136" t="s">
        <v>55</v>
      </c>
      <c r="C542" s="136" t="s">
        <v>367</v>
      </c>
      <c r="D542" s="136" t="s">
        <v>999</v>
      </c>
      <c r="E542" s="153" t="s">
        <v>41</v>
      </c>
      <c r="F542" s="136" t="str">
        <f>IF('Campos Ingesta'!G644 = "", "", 'Campos Ingesta'!G644)</f>
        <v/>
      </c>
      <c r="G542" s="154"/>
      <c r="H542" s="154" t="str">
        <f>IF('Campos Ingesta'!I644 = "", "", 'Campos Ingesta'!I644)</f>
        <v/>
      </c>
      <c r="I542" s="154" t="str">
        <f>IF('Campos Ingesta'!J644 = "", "", 'Campos Ingesta'!J644)</f>
        <v/>
      </c>
      <c r="J542" s="154" t="str">
        <f>IF('Campos Ingesta'!K644 = "", "", 'Campos Ingesta'!K644)</f>
        <v/>
      </c>
    </row>
    <row r="543" spans="2:10" ht="15" customHeight="1">
      <c r="B543" s="136" t="s">
        <v>55</v>
      </c>
      <c r="C543" s="136" t="s">
        <v>369</v>
      </c>
      <c r="D543" s="136" t="s">
        <v>1000</v>
      </c>
      <c r="E543" s="153" t="s">
        <v>41</v>
      </c>
      <c r="F543" s="136" t="str">
        <f>IF('Campos Ingesta'!G645 = "", "", 'Campos Ingesta'!G645)</f>
        <v/>
      </c>
      <c r="G543" s="154"/>
      <c r="H543" s="154" t="str">
        <f>IF('Campos Ingesta'!I645 = "", "", 'Campos Ingesta'!I645)</f>
        <v/>
      </c>
      <c r="I543" s="154" t="str">
        <f>IF('Campos Ingesta'!J645 = "", "", 'Campos Ingesta'!J645)</f>
        <v/>
      </c>
      <c r="J543" s="154" t="str">
        <f>IF('Campos Ingesta'!K645 = "", "", 'Campos Ingesta'!K645)</f>
        <v/>
      </c>
    </row>
    <row r="544" spans="2:10" ht="15" customHeight="1">
      <c r="B544" s="136" t="s">
        <v>55</v>
      </c>
      <c r="C544" s="136" t="s">
        <v>703</v>
      </c>
      <c r="D544" s="136" t="s">
        <v>1250</v>
      </c>
      <c r="E544" s="153" t="s">
        <v>41</v>
      </c>
      <c r="F544" s="136" t="str">
        <f>IF('Campos Ingesta'!G646 = "", "", 'Campos Ingesta'!G646)</f>
        <v/>
      </c>
      <c r="G544" s="154"/>
      <c r="H544" s="154" t="str">
        <f>IF('Campos Ingesta'!I646 = "", "", 'Campos Ingesta'!I646)</f>
        <v/>
      </c>
      <c r="I544" s="154" t="str">
        <f>IF('Campos Ingesta'!J646 = "", "", 'Campos Ingesta'!J646)</f>
        <v/>
      </c>
      <c r="J544" s="154" t="str">
        <f>IF('Campos Ingesta'!K646 = "", "", 'Campos Ingesta'!K646)</f>
        <v/>
      </c>
    </row>
    <row r="545" spans="2:10" ht="15" customHeight="1">
      <c r="B545" s="136" t="s">
        <v>55</v>
      </c>
      <c r="C545" s="136" t="s">
        <v>704</v>
      </c>
      <c r="D545" s="136" t="s">
        <v>1251</v>
      </c>
      <c r="E545" s="153">
        <v>18</v>
      </c>
      <c r="F545" s="136" t="str">
        <f>IF('Campos Ingesta'!G647 = "", "", 'Campos Ingesta'!G647)</f>
        <v/>
      </c>
      <c r="G545" s="154"/>
      <c r="H545" s="154" t="str">
        <f>IF('Campos Ingesta'!I647 = "", "", 'Campos Ingesta'!I647)</f>
        <v/>
      </c>
      <c r="I545" s="154" t="str">
        <f>IF('Campos Ingesta'!J647 = "", "", 'Campos Ingesta'!J647)</f>
        <v/>
      </c>
      <c r="J545" s="154" t="str">
        <f>IF('Campos Ingesta'!K647 = "", "", 'Campos Ingesta'!K647)</f>
        <v/>
      </c>
    </row>
    <row r="546" spans="2:10" ht="15" customHeight="1">
      <c r="B546" s="136" t="s">
        <v>55</v>
      </c>
      <c r="C546" s="136" t="s">
        <v>705</v>
      </c>
      <c r="D546" s="136" t="s">
        <v>1252</v>
      </c>
      <c r="E546" s="153">
        <v>18</v>
      </c>
      <c r="F546" s="136" t="str">
        <f>IF('Campos Ingesta'!G648 = "", "", 'Campos Ingesta'!G648)</f>
        <v/>
      </c>
      <c r="G546" s="154"/>
      <c r="H546" s="154" t="str">
        <f>IF('Campos Ingesta'!I648 = "", "", 'Campos Ingesta'!I648)</f>
        <v/>
      </c>
      <c r="I546" s="154" t="str">
        <f>IF('Campos Ingesta'!J648 = "", "", 'Campos Ingesta'!J648)</f>
        <v/>
      </c>
      <c r="J546" s="154" t="str">
        <f>IF('Campos Ingesta'!K648 = "", "", 'Campos Ingesta'!K648)</f>
        <v/>
      </c>
    </row>
    <row r="547" spans="2:10" ht="15" customHeight="1">
      <c r="B547" s="136" t="s">
        <v>55</v>
      </c>
      <c r="C547" s="136" t="s">
        <v>706</v>
      </c>
      <c r="D547" s="136" t="s">
        <v>1253</v>
      </c>
      <c r="E547" s="153">
        <v>18</v>
      </c>
      <c r="F547" s="136" t="str">
        <f>IF('Campos Ingesta'!G649 = "", "", 'Campos Ingesta'!G649)</f>
        <v/>
      </c>
      <c r="G547" s="154"/>
      <c r="H547" s="154" t="str">
        <f>IF('Campos Ingesta'!I649 = "", "", 'Campos Ingesta'!I649)</f>
        <v/>
      </c>
      <c r="I547" s="154" t="str">
        <f>IF('Campos Ingesta'!J649 = "", "", 'Campos Ingesta'!J649)</f>
        <v/>
      </c>
      <c r="J547" s="154" t="str">
        <f>IF('Campos Ingesta'!K649 = "", "", 'Campos Ingesta'!K649)</f>
        <v/>
      </c>
    </row>
    <row r="548" spans="2:10" ht="15" customHeight="1">
      <c r="B548" s="136" t="s">
        <v>55</v>
      </c>
      <c r="C548" s="136" t="s">
        <v>707</v>
      </c>
      <c r="D548" s="136" t="s">
        <v>1254</v>
      </c>
      <c r="E548" s="153">
        <v>18</v>
      </c>
      <c r="F548" s="136" t="str">
        <f>IF('Campos Ingesta'!G650 = "", "", 'Campos Ingesta'!G650)</f>
        <v/>
      </c>
      <c r="G548" s="154"/>
      <c r="H548" s="154" t="str">
        <f>IF('Campos Ingesta'!I650 = "", "", 'Campos Ingesta'!I650)</f>
        <v/>
      </c>
      <c r="I548" s="154" t="str">
        <f>IF('Campos Ingesta'!J650 = "", "", 'Campos Ingesta'!J650)</f>
        <v/>
      </c>
      <c r="J548" s="154" t="str">
        <f>IF('Campos Ingesta'!K650 = "", "", 'Campos Ingesta'!K650)</f>
        <v/>
      </c>
    </row>
    <row r="549" spans="2:10" ht="15" customHeight="1">
      <c r="B549" s="136" t="s">
        <v>55</v>
      </c>
      <c r="C549" s="136" t="s">
        <v>708</v>
      </c>
      <c r="D549" s="136" t="s">
        <v>1255</v>
      </c>
      <c r="E549" s="153">
        <v>18</v>
      </c>
      <c r="F549" s="136" t="str">
        <f>IF('Campos Ingesta'!G651 = "", "", 'Campos Ingesta'!G651)</f>
        <v/>
      </c>
      <c r="G549" s="154"/>
      <c r="H549" s="154" t="str">
        <f>IF('Campos Ingesta'!I651 = "", "", 'Campos Ingesta'!I651)</f>
        <v/>
      </c>
      <c r="I549" s="154" t="str">
        <f>IF('Campos Ingesta'!J651 = "", "", 'Campos Ingesta'!J651)</f>
        <v/>
      </c>
      <c r="J549" s="154" t="str">
        <f>IF('Campos Ingesta'!K651 = "", "", 'Campos Ingesta'!K651)</f>
        <v/>
      </c>
    </row>
    <row r="550" spans="2:10" ht="15" customHeight="1">
      <c r="B550" s="136" t="s">
        <v>55</v>
      </c>
      <c r="C550" s="136" t="s">
        <v>389</v>
      </c>
      <c r="D550" s="136" t="s">
        <v>1008</v>
      </c>
      <c r="E550" s="153">
        <v>18</v>
      </c>
      <c r="F550" s="136" t="str">
        <f>IF('Campos Ingesta'!G652 = "", "", 'Campos Ingesta'!G652)</f>
        <v/>
      </c>
      <c r="G550" s="154"/>
      <c r="H550" s="154" t="str">
        <f>IF('Campos Ingesta'!I652 = "", "", 'Campos Ingesta'!I652)</f>
        <v/>
      </c>
      <c r="I550" s="154" t="str">
        <f>IF('Campos Ingesta'!J652 = "", "", 'Campos Ingesta'!J652)</f>
        <v/>
      </c>
      <c r="J550" s="154" t="str">
        <f>IF('Campos Ingesta'!K652 = "", "", 'Campos Ingesta'!K652)</f>
        <v/>
      </c>
    </row>
    <row r="551" spans="2:10" ht="15" customHeight="1">
      <c r="B551" s="136" t="s">
        <v>55</v>
      </c>
      <c r="C551" s="136" t="s">
        <v>391</v>
      </c>
      <c r="D551" s="136" t="s">
        <v>1009</v>
      </c>
      <c r="E551" s="153">
        <v>18</v>
      </c>
      <c r="F551" s="136" t="str">
        <f>IF('Campos Ingesta'!G653 = "", "", 'Campos Ingesta'!G653)</f>
        <v/>
      </c>
      <c r="G551" s="154"/>
      <c r="H551" s="154" t="str">
        <f>IF('Campos Ingesta'!I653 = "", "", 'Campos Ingesta'!I653)</f>
        <v/>
      </c>
      <c r="I551" s="154" t="str">
        <f>IF('Campos Ingesta'!J653 = "", "", 'Campos Ingesta'!J653)</f>
        <v/>
      </c>
      <c r="J551" s="154" t="str">
        <f>IF('Campos Ingesta'!K653 = "", "", 'Campos Ingesta'!K653)</f>
        <v/>
      </c>
    </row>
    <row r="552" spans="2:10" ht="15" customHeight="1">
      <c r="B552" s="136" t="s">
        <v>55</v>
      </c>
      <c r="C552" s="136" t="s">
        <v>709</v>
      </c>
      <c r="D552" s="136" t="s">
        <v>1256</v>
      </c>
      <c r="E552" s="153">
        <v>18</v>
      </c>
      <c r="F552" s="136" t="str">
        <f>IF('Campos Ingesta'!G654 = "", "", 'Campos Ingesta'!G654)</f>
        <v/>
      </c>
      <c r="G552" s="154"/>
      <c r="H552" s="154" t="str">
        <f>IF('Campos Ingesta'!I654 = "", "", 'Campos Ingesta'!I654)</f>
        <v/>
      </c>
      <c r="I552" s="154" t="str">
        <f>IF('Campos Ingesta'!J654 = "", "", 'Campos Ingesta'!J654)</f>
        <v/>
      </c>
      <c r="J552" s="154" t="str">
        <f>IF('Campos Ingesta'!K654 = "", "", 'Campos Ingesta'!K654)</f>
        <v/>
      </c>
    </row>
    <row r="553" spans="2:10" ht="15" customHeight="1">
      <c r="B553" s="136" t="s">
        <v>55</v>
      </c>
      <c r="C553" s="136" t="s">
        <v>710</v>
      </c>
      <c r="D553" s="136" t="s">
        <v>1257</v>
      </c>
      <c r="E553" s="153">
        <v>18</v>
      </c>
      <c r="F553" s="136" t="str">
        <f>IF('Campos Ingesta'!G655 = "", "", 'Campos Ingesta'!G655)</f>
        <v/>
      </c>
      <c r="G553" s="154"/>
      <c r="H553" s="154" t="str">
        <f>IF('Campos Ingesta'!I655 = "", "", 'Campos Ingesta'!I655)</f>
        <v/>
      </c>
      <c r="I553" s="154" t="str">
        <f>IF('Campos Ingesta'!J655 = "", "", 'Campos Ingesta'!J655)</f>
        <v/>
      </c>
      <c r="J553" s="154" t="str">
        <f>IF('Campos Ingesta'!K655 = "", "", 'Campos Ingesta'!K655)</f>
        <v/>
      </c>
    </row>
    <row r="554" spans="2:10" ht="15" customHeight="1">
      <c r="B554" s="136" t="s">
        <v>55</v>
      </c>
      <c r="C554" s="136" t="s">
        <v>711</v>
      </c>
      <c r="D554" s="136" t="s">
        <v>1258</v>
      </c>
      <c r="E554" s="153" t="s">
        <v>41</v>
      </c>
      <c r="F554" s="136" t="str">
        <f>IF('Campos Ingesta'!G656 = "", "", 'Campos Ingesta'!G656)</f>
        <v/>
      </c>
      <c r="G554" s="154"/>
      <c r="H554" s="154" t="str">
        <f>IF('Campos Ingesta'!I656 = "", "", 'Campos Ingesta'!I656)</f>
        <v/>
      </c>
      <c r="I554" s="154" t="str">
        <f>IF('Campos Ingesta'!J656 = "", "", 'Campos Ingesta'!J656)</f>
        <v/>
      </c>
      <c r="J554" s="154" t="str">
        <f>IF('Campos Ingesta'!K656 = "", "", 'Campos Ingesta'!K656)</f>
        <v/>
      </c>
    </row>
    <row r="555" spans="2:10" ht="15" customHeight="1">
      <c r="B555" s="136" t="s">
        <v>55</v>
      </c>
      <c r="C555" s="136" t="s">
        <v>712</v>
      </c>
      <c r="D555" s="136" t="s">
        <v>1259</v>
      </c>
      <c r="E555" s="153" t="s">
        <v>41</v>
      </c>
      <c r="F555" s="136" t="str">
        <f>IF('Campos Ingesta'!G657 = "", "", 'Campos Ingesta'!G657)</f>
        <v/>
      </c>
      <c r="G555" s="154"/>
      <c r="H555" s="154" t="str">
        <f>IF('Campos Ingesta'!I657 = "", "", 'Campos Ingesta'!I657)</f>
        <v/>
      </c>
      <c r="I555" s="154" t="str">
        <f>IF('Campos Ingesta'!J657 = "", "", 'Campos Ingesta'!J657)</f>
        <v/>
      </c>
      <c r="J555" s="154" t="str">
        <f>IF('Campos Ingesta'!K657 = "", "", 'Campos Ingesta'!K657)</f>
        <v/>
      </c>
    </row>
    <row r="556" spans="2:10" ht="15" customHeight="1">
      <c r="B556" s="136" t="s">
        <v>55</v>
      </c>
      <c r="C556" s="136" t="s">
        <v>713</v>
      </c>
      <c r="D556" s="136" t="s">
        <v>1260</v>
      </c>
      <c r="E556" s="153" t="s">
        <v>41</v>
      </c>
      <c r="F556" s="136" t="str">
        <f>IF('Campos Ingesta'!G658 = "", "", 'Campos Ingesta'!G658)</f>
        <v/>
      </c>
      <c r="G556" s="154"/>
      <c r="H556" s="154" t="str">
        <f>IF('Campos Ingesta'!I658 = "", "", 'Campos Ingesta'!I658)</f>
        <v/>
      </c>
      <c r="I556" s="154" t="str">
        <f>IF('Campos Ingesta'!J658 = "", "", 'Campos Ingesta'!J658)</f>
        <v/>
      </c>
      <c r="J556" s="154" t="str">
        <f>IF('Campos Ingesta'!K658 = "", "", 'Campos Ingesta'!K658)</f>
        <v/>
      </c>
    </row>
    <row r="557" spans="2:10" ht="15" customHeight="1">
      <c r="B557" s="136" t="s">
        <v>55</v>
      </c>
      <c r="C557" s="136" t="s">
        <v>714</v>
      </c>
      <c r="D557" s="136" t="s">
        <v>1261</v>
      </c>
      <c r="E557" s="153" t="s">
        <v>41</v>
      </c>
      <c r="F557" s="136" t="str">
        <f>IF('Campos Ingesta'!G659 = "", "", 'Campos Ingesta'!G659)</f>
        <v/>
      </c>
      <c r="G557" s="154"/>
      <c r="H557" s="154" t="str">
        <f>IF('Campos Ingesta'!I659 = "", "", 'Campos Ingesta'!I659)</f>
        <v/>
      </c>
      <c r="I557" s="154" t="str">
        <f>IF('Campos Ingesta'!J659 = "", "", 'Campos Ingesta'!J659)</f>
        <v/>
      </c>
      <c r="J557" s="154" t="str">
        <f>IF('Campos Ingesta'!K659 = "", "", 'Campos Ingesta'!K659)</f>
        <v/>
      </c>
    </row>
    <row r="558" spans="2:10" ht="15" customHeight="1">
      <c r="B558" s="136" t="s">
        <v>55</v>
      </c>
      <c r="C558" s="136" t="s">
        <v>715</v>
      </c>
      <c r="D558" s="136" t="s">
        <v>1262</v>
      </c>
      <c r="E558" s="153" t="s">
        <v>41</v>
      </c>
      <c r="F558" s="136" t="str">
        <f>IF('Campos Ingesta'!G660 = "", "", 'Campos Ingesta'!G660)</f>
        <v/>
      </c>
      <c r="G558" s="154"/>
      <c r="H558" s="154" t="str">
        <f>IF('Campos Ingesta'!I660 = "", "", 'Campos Ingesta'!I660)</f>
        <v/>
      </c>
      <c r="I558" s="154" t="str">
        <f>IF('Campos Ingesta'!J660 = "", "", 'Campos Ingesta'!J660)</f>
        <v/>
      </c>
      <c r="J558" s="154" t="str">
        <f>IF('Campos Ingesta'!K660 = "", "", 'Campos Ingesta'!K660)</f>
        <v/>
      </c>
    </row>
    <row r="559" spans="2:10" ht="15" customHeight="1">
      <c r="B559" s="136" t="s">
        <v>55</v>
      </c>
      <c r="C559" s="136" t="s">
        <v>716</v>
      </c>
      <c r="D559" s="136" t="s">
        <v>1263</v>
      </c>
      <c r="E559" s="153" t="s">
        <v>41</v>
      </c>
      <c r="F559" s="136" t="str">
        <f>IF('Campos Ingesta'!G661 = "", "", 'Campos Ingesta'!G661)</f>
        <v/>
      </c>
      <c r="G559" s="154"/>
      <c r="H559" s="154" t="str">
        <f>IF('Campos Ingesta'!I661 = "", "", 'Campos Ingesta'!I661)</f>
        <v/>
      </c>
      <c r="I559" s="154" t="str">
        <f>IF('Campos Ingesta'!J661 = "", "", 'Campos Ingesta'!J661)</f>
        <v/>
      </c>
      <c r="J559" s="154" t="str">
        <f>IF('Campos Ingesta'!K661 = "", "", 'Campos Ingesta'!K661)</f>
        <v/>
      </c>
    </row>
    <row r="560" spans="2:10" ht="15" customHeight="1">
      <c r="B560" s="136" t="s">
        <v>55</v>
      </c>
      <c r="C560" s="136" t="s">
        <v>717</v>
      </c>
      <c r="D560" s="136" t="s">
        <v>1264</v>
      </c>
      <c r="E560" s="153">
        <v>18</v>
      </c>
      <c r="F560" s="136" t="str">
        <f>IF('Campos Ingesta'!G662 = "", "", 'Campos Ingesta'!G662)</f>
        <v/>
      </c>
      <c r="G560" s="154"/>
      <c r="H560" s="154" t="str">
        <f>IF('Campos Ingesta'!I662 = "", "", 'Campos Ingesta'!I662)</f>
        <v/>
      </c>
      <c r="I560" s="154" t="str">
        <f>IF('Campos Ingesta'!J662 = "", "", 'Campos Ingesta'!J662)</f>
        <v/>
      </c>
      <c r="J560" s="154" t="str">
        <f>IF('Campos Ingesta'!K662 = "", "", 'Campos Ingesta'!K662)</f>
        <v/>
      </c>
    </row>
    <row r="561" spans="2:10" ht="15" customHeight="1">
      <c r="B561" s="136" t="s">
        <v>55</v>
      </c>
      <c r="C561" s="136" t="s">
        <v>718</v>
      </c>
      <c r="D561" s="136" t="s">
        <v>1265</v>
      </c>
      <c r="E561" s="153">
        <v>18</v>
      </c>
      <c r="F561" s="136" t="str">
        <f>IF('Campos Ingesta'!G663 = "", "", 'Campos Ingesta'!G663)</f>
        <v/>
      </c>
      <c r="G561" s="154"/>
      <c r="H561" s="154" t="str">
        <f>IF('Campos Ingesta'!I663 = "", "", 'Campos Ingesta'!I663)</f>
        <v/>
      </c>
      <c r="I561" s="154" t="str">
        <f>IF('Campos Ingesta'!J663 = "", "", 'Campos Ingesta'!J663)</f>
        <v/>
      </c>
      <c r="J561" s="154" t="str">
        <f>IF('Campos Ingesta'!K663 = "", "", 'Campos Ingesta'!K663)</f>
        <v/>
      </c>
    </row>
    <row r="562" spans="2:10" ht="15" customHeight="1">
      <c r="B562" s="136" t="s">
        <v>55</v>
      </c>
      <c r="C562" s="136" t="s">
        <v>719</v>
      </c>
      <c r="D562" s="136" t="s">
        <v>1266</v>
      </c>
      <c r="E562" s="153">
        <v>18</v>
      </c>
      <c r="F562" s="136" t="str">
        <f>IF('Campos Ingesta'!G664 = "", "", 'Campos Ingesta'!G664)</f>
        <v/>
      </c>
      <c r="G562" s="154"/>
      <c r="H562" s="154" t="str">
        <f>IF('Campos Ingesta'!I664 = "", "", 'Campos Ingesta'!I664)</f>
        <v/>
      </c>
      <c r="I562" s="154" t="str">
        <f>IF('Campos Ingesta'!J664 = "", "", 'Campos Ingesta'!J664)</f>
        <v/>
      </c>
      <c r="J562" s="154" t="str">
        <f>IF('Campos Ingesta'!K664 = "", "", 'Campos Ingesta'!K664)</f>
        <v/>
      </c>
    </row>
    <row r="563" spans="2:10" ht="15" customHeight="1">
      <c r="B563" s="136" t="s">
        <v>55</v>
      </c>
      <c r="C563" s="136" t="s">
        <v>720</v>
      </c>
      <c r="D563" s="136" t="s">
        <v>1267</v>
      </c>
      <c r="E563" s="153">
        <v>18</v>
      </c>
      <c r="F563" s="136" t="str">
        <f>IF('Campos Ingesta'!G665 = "", "", 'Campos Ingesta'!G665)</f>
        <v/>
      </c>
      <c r="G563" s="154"/>
      <c r="H563" s="154" t="str">
        <f>IF('Campos Ingesta'!I665 = "", "", 'Campos Ingesta'!I665)</f>
        <v/>
      </c>
      <c r="I563" s="154" t="str">
        <f>IF('Campos Ingesta'!J665 = "", "", 'Campos Ingesta'!J665)</f>
        <v/>
      </c>
      <c r="J563" s="154" t="str">
        <f>IF('Campos Ingesta'!K665 = "", "", 'Campos Ingesta'!K665)</f>
        <v/>
      </c>
    </row>
    <row r="564" spans="2:10" ht="15" customHeight="1">
      <c r="B564" s="136" t="s">
        <v>56</v>
      </c>
      <c r="C564" s="136" t="s">
        <v>75</v>
      </c>
      <c r="D564" s="136" t="s">
        <v>844</v>
      </c>
      <c r="E564" s="153" t="s">
        <v>41</v>
      </c>
      <c r="F564" s="136" t="str">
        <f>IF('Campos Ingesta'!G666 = "", "", 'Campos Ingesta'!G666)</f>
        <v/>
      </c>
      <c r="G564" s="154"/>
      <c r="H564" s="154" t="str">
        <f>IF('Campos Ingesta'!I666 = "", "", 'Campos Ingesta'!I666)</f>
        <v/>
      </c>
      <c r="I564" s="154" t="str">
        <f>IF('Campos Ingesta'!J666 = "", "", 'Campos Ingesta'!J666)</f>
        <v/>
      </c>
      <c r="J564" s="154" t="str">
        <f>IF('Campos Ingesta'!K666 = "", "", 'Campos Ingesta'!K666)</f>
        <v/>
      </c>
    </row>
    <row r="565" spans="2:10" ht="15" customHeight="1">
      <c r="B565" s="136" t="s">
        <v>56</v>
      </c>
      <c r="C565" s="136" t="s">
        <v>148</v>
      </c>
      <c r="D565" s="136" t="s">
        <v>903</v>
      </c>
      <c r="E565" s="153" t="s">
        <v>41</v>
      </c>
      <c r="F565" s="136" t="str">
        <f>IF('Campos Ingesta'!G667 = "", "", 'Campos Ingesta'!G667)</f>
        <v/>
      </c>
      <c r="G565" s="154"/>
      <c r="H565" s="154" t="str">
        <f>IF('Campos Ingesta'!I667 = "", "", 'Campos Ingesta'!I667)</f>
        <v/>
      </c>
      <c r="I565" s="154" t="str">
        <f>IF('Campos Ingesta'!J667 = "", "", 'Campos Ingesta'!J667)</f>
        <v/>
      </c>
      <c r="J565" s="154" t="str">
        <f>IF('Campos Ingesta'!K667 = "", "", 'Campos Ingesta'!K667)</f>
        <v/>
      </c>
    </row>
    <row r="566" spans="2:10" ht="15" customHeight="1">
      <c r="B566" s="136" t="s">
        <v>56</v>
      </c>
      <c r="C566" s="136" t="s">
        <v>77</v>
      </c>
      <c r="D566" s="136" t="s">
        <v>845</v>
      </c>
      <c r="E566" s="153" t="s">
        <v>41</v>
      </c>
      <c r="F566" s="136" t="str">
        <f>IF('Campos Ingesta'!G668 = "", "", 'Campos Ingesta'!G668)</f>
        <v/>
      </c>
      <c r="G566" s="154"/>
      <c r="H566" s="154" t="str">
        <f>IF('Campos Ingesta'!I668 = "", "", 'Campos Ingesta'!I668)</f>
        <v/>
      </c>
      <c r="I566" s="154" t="str">
        <f>IF('Campos Ingesta'!J668 = "", "", 'Campos Ingesta'!J668)</f>
        <v/>
      </c>
      <c r="J566" s="154" t="str">
        <f>IF('Campos Ingesta'!K668 = "", "", 'Campos Ingesta'!K668)</f>
        <v/>
      </c>
    </row>
    <row r="567" spans="2:10" ht="15" customHeight="1">
      <c r="B567" s="136" t="s">
        <v>56</v>
      </c>
      <c r="C567" s="136" t="s">
        <v>377</v>
      </c>
      <c r="D567" s="136" t="s">
        <v>1002</v>
      </c>
      <c r="E567" s="153" t="s">
        <v>41</v>
      </c>
      <c r="F567" s="136" t="str">
        <f>IF('Campos Ingesta'!G669 = "", "", 'Campos Ingesta'!G669)</f>
        <v/>
      </c>
      <c r="G567" s="154"/>
      <c r="H567" s="154" t="str">
        <f>IF('Campos Ingesta'!I669 = "", "", 'Campos Ingesta'!I669)</f>
        <v/>
      </c>
      <c r="I567" s="154" t="str">
        <f>IF('Campos Ingesta'!J669 = "", "", 'Campos Ingesta'!J669)</f>
        <v/>
      </c>
      <c r="J567" s="154" t="str">
        <f>IF('Campos Ingesta'!K669 = "", "", 'Campos Ingesta'!K669)</f>
        <v/>
      </c>
    </row>
    <row r="568" spans="2:10" ht="15" customHeight="1">
      <c r="B568" s="136" t="s">
        <v>56</v>
      </c>
      <c r="C568" s="136" t="s">
        <v>150</v>
      </c>
      <c r="D568" s="136" t="s">
        <v>904</v>
      </c>
      <c r="E568" s="153" t="s">
        <v>41</v>
      </c>
      <c r="F568" s="136" t="str">
        <f>IF('Campos Ingesta'!G670 = "", "", 'Campos Ingesta'!G670)</f>
        <v/>
      </c>
      <c r="G568" s="154"/>
      <c r="H568" s="154" t="str">
        <f>IF('Campos Ingesta'!I670 = "", "", 'Campos Ingesta'!I670)</f>
        <v/>
      </c>
      <c r="I568" s="154" t="str">
        <f>IF('Campos Ingesta'!J670 = "", "", 'Campos Ingesta'!J670)</f>
        <v/>
      </c>
      <c r="J568" s="154" t="str">
        <f>IF('Campos Ingesta'!K670 = "", "", 'Campos Ingesta'!K670)</f>
        <v/>
      </c>
    </row>
    <row r="569" spans="2:10" ht="15" customHeight="1">
      <c r="B569" s="136" t="s">
        <v>56</v>
      </c>
      <c r="C569" s="136" t="s">
        <v>152</v>
      </c>
      <c r="D569" s="136" t="s">
        <v>905</v>
      </c>
      <c r="E569" s="153" t="s">
        <v>41</v>
      </c>
      <c r="F569" s="136" t="str">
        <f>IF('Campos Ingesta'!G671 = "", "", 'Campos Ingesta'!G671)</f>
        <v/>
      </c>
      <c r="G569" s="154"/>
      <c r="H569" s="154" t="str">
        <f>IF('Campos Ingesta'!I671 = "", "", 'Campos Ingesta'!I671)</f>
        <v/>
      </c>
      <c r="I569" s="154" t="str">
        <f>IF('Campos Ingesta'!J671 = "", "", 'Campos Ingesta'!J671)</f>
        <v/>
      </c>
      <c r="J569" s="154" t="str">
        <f>IF('Campos Ingesta'!K671 = "", "", 'Campos Ingesta'!K671)</f>
        <v/>
      </c>
    </row>
    <row r="570" spans="2:10" ht="15" customHeight="1">
      <c r="B570" s="136" t="s">
        <v>56</v>
      </c>
      <c r="C570" s="136" t="s">
        <v>473</v>
      </c>
      <c r="D570" s="136" t="s">
        <v>1048</v>
      </c>
      <c r="E570" s="153" t="s">
        <v>41</v>
      </c>
      <c r="F570" s="136" t="str">
        <f>IF('Campos Ingesta'!G672 = "", "", 'Campos Ingesta'!G672)</f>
        <v/>
      </c>
      <c r="G570" s="154"/>
      <c r="H570" s="154" t="str">
        <f>IF('Campos Ingesta'!I672 = "", "", 'Campos Ingesta'!I672)</f>
        <v/>
      </c>
      <c r="I570" s="154" t="str">
        <f>IF('Campos Ingesta'!J672 = "", "", 'Campos Ingesta'!J672)</f>
        <v/>
      </c>
      <c r="J570" s="154" t="str">
        <f>IF('Campos Ingesta'!K672 = "", "", 'Campos Ingesta'!K672)</f>
        <v/>
      </c>
    </row>
    <row r="571" spans="2:10" ht="15" customHeight="1">
      <c r="B571" s="136" t="s">
        <v>56</v>
      </c>
      <c r="C571" s="136" t="s">
        <v>80</v>
      </c>
      <c r="D571" s="136" t="s">
        <v>847</v>
      </c>
      <c r="E571" s="153" t="s">
        <v>41</v>
      </c>
      <c r="F571" s="136" t="str">
        <f>IF('Campos Ingesta'!G673 = "", "", 'Campos Ingesta'!G673)</f>
        <v/>
      </c>
      <c r="G571" s="154"/>
      <c r="H571" s="154" t="str">
        <f>IF('Campos Ingesta'!I673 = "", "", 'Campos Ingesta'!I673)</f>
        <v/>
      </c>
      <c r="I571" s="154" t="str">
        <f>IF('Campos Ingesta'!J673 = "", "", 'Campos Ingesta'!J673)</f>
        <v/>
      </c>
      <c r="J571" s="154" t="str">
        <f>IF('Campos Ingesta'!K673 = "", "", 'Campos Ingesta'!K673)</f>
        <v/>
      </c>
    </row>
    <row r="572" spans="2:10" ht="15" customHeight="1">
      <c r="B572" s="136" t="s">
        <v>56</v>
      </c>
      <c r="C572" s="136" t="s">
        <v>156</v>
      </c>
      <c r="D572" s="136" t="s">
        <v>906</v>
      </c>
      <c r="E572" s="153" t="s">
        <v>41</v>
      </c>
      <c r="F572" s="136" t="str">
        <f>IF('Campos Ingesta'!G674 = "", "", 'Campos Ingesta'!G674)</f>
        <v/>
      </c>
      <c r="G572" s="154"/>
      <c r="H572" s="154" t="str">
        <f>IF('Campos Ingesta'!I674 = "", "", 'Campos Ingesta'!I674)</f>
        <v/>
      </c>
      <c r="I572" s="154" t="str">
        <f>IF('Campos Ingesta'!J674 = "", "", 'Campos Ingesta'!J674)</f>
        <v/>
      </c>
      <c r="J572" s="154" t="str">
        <f>IF('Campos Ingesta'!K674 = "", "", 'Campos Ingesta'!K674)</f>
        <v/>
      </c>
    </row>
    <row r="573" spans="2:10" ht="15" customHeight="1">
      <c r="B573" s="136" t="s">
        <v>56</v>
      </c>
      <c r="C573" s="136" t="s">
        <v>160</v>
      </c>
      <c r="D573" s="136" t="s">
        <v>908</v>
      </c>
      <c r="E573" s="153" t="s">
        <v>41</v>
      </c>
      <c r="F573" s="136" t="str">
        <f>IF('Campos Ingesta'!G675 = "", "", 'Campos Ingesta'!G675)</f>
        <v/>
      </c>
      <c r="G573" s="154"/>
      <c r="H573" s="154" t="str">
        <f>IF('Campos Ingesta'!I675 = "", "", 'Campos Ingesta'!I675)</f>
        <v/>
      </c>
      <c r="I573" s="154" t="str">
        <f>IF('Campos Ingesta'!J675 = "", "", 'Campos Ingesta'!J675)</f>
        <v/>
      </c>
      <c r="J573" s="154" t="str">
        <f>IF('Campos Ingesta'!K675 = "", "", 'Campos Ingesta'!K675)</f>
        <v/>
      </c>
    </row>
    <row r="574" spans="2:10" ht="15" customHeight="1">
      <c r="B574" s="136" t="s">
        <v>56</v>
      </c>
      <c r="C574" s="136" t="s">
        <v>299</v>
      </c>
      <c r="D574" s="136" t="s">
        <v>966</v>
      </c>
      <c r="E574" s="153" t="s">
        <v>41</v>
      </c>
      <c r="F574" s="136" t="str">
        <f>IF('Campos Ingesta'!G676 = "", "", 'Campos Ingesta'!G676)</f>
        <v/>
      </c>
      <c r="G574" s="154"/>
      <c r="H574" s="154" t="str">
        <f>IF('Campos Ingesta'!I676 = "", "", 'Campos Ingesta'!I676)</f>
        <v/>
      </c>
      <c r="I574" s="154" t="str">
        <f>IF('Campos Ingesta'!J676 = "", "", 'Campos Ingesta'!J676)</f>
        <v/>
      </c>
      <c r="J574" s="154" t="str">
        <f>IF('Campos Ingesta'!K676 = "", "", 'Campos Ingesta'!K676)</f>
        <v/>
      </c>
    </row>
    <row r="575" spans="2:10" ht="15" customHeight="1">
      <c r="B575" s="136" t="s">
        <v>56</v>
      </c>
      <c r="C575" s="136" t="s">
        <v>331</v>
      </c>
      <c r="D575" s="136" t="s">
        <v>982</v>
      </c>
      <c r="E575" s="153" t="s">
        <v>41</v>
      </c>
      <c r="F575" s="136" t="str">
        <f>IF('Campos Ingesta'!G677 = "", "", 'Campos Ingesta'!G677)</f>
        <v/>
      </c>
      <c r="G575" s="154"/>
      <c r="H575" s="154" t="str">
        <f>IF('Campos Ingesta'!I677 = "", "", 'Campos Ingesta'!I677)</f>
        <v/>
      </c>
      <c r="I575" s="154" t="str">
        <f>IF('Campos Ingesta'!J677 = "", "", 'Campos Ingesta'!J677)</f>
        <v/>
      </c>
      <c r="J575" s="154" t="str">
        <f>IF('Campos Ingesta'!K677 = "", "", 'Campos Ingesta'!K677)</f>
        <v/>
      </c>
    </row>
    <row r="576" spans="2:10" ht="15" customHeight="1">
      <c r="B576" s="136" t="s">
        <v>56</v>
      </c>
      <c r="C576" s="136" t="s">
        <v>721</v>
      </c>
      <c r="D576" s="136" t="s">
        <v>1268</v>
      </c>
      <c r="E576" s="153" t="s">
        <v>41</v>
      </c>
      <c r="F576" s="136" t="str">
        <f>IF('Campos Ingesta'!G678 = "", "", 'Campos Ingesta'!G678)</f>
        <v/>
      </c>
      <c r="G576" s="154"/>
      <c r="H576" s="154" t="str">
        <f>IF('Campos Ingesta'!I678 = "", "", 'Campos Ingesta'!I678)</f>
        <v/>
      </c>
      <c r="I576" s="154" t="str">
        <f>IF('Campos Ingesta'!J678 = "", "", 'Campos Ingesta'!J678)</f>
        <v/>
      </c>
      <c r="J576" s="154" t="str">
        <f>IF('Campos Ingesta'!K678 = "", "", 'Campos Ingesta'!K678)</f>
        <v/>
      </c>
    </row>
    <row r="577" spans="2:10" ht="15" customHeight="1">
      <c r="B577" s="136" t="s">
        <v>56</v>
      </c>
      <c r="C577" s="136" t="s">
        <v>722</v>
      </c>
      <c r="D577" s="136" t="s">
        <v>1269</v>
      </c>
      <c r="E577" s="153" t="s">
        <v>41</v>
      </c>
      <c r="F577" s="136" t="str">
        <f>IF('Campos Ingesta'!G679 = "", "", 'Campos Ingesta'!G679)</f>
        <v/>
      </c>
      <c r="G577" s="154"/>
      <c r="H577" s="154" t="str">
        <f>IF('Campos Ingesta'!I679 = "", "", 'Campos Ingesta'!I679)</f>
        <v/>
      </c>
      <c r="I577" s="154" t="str">
        <f>IF('Campos Ingesta'!J679 = "", "", 'Campos Ingesta'!J679)</f>
        <v/>
      </c>
      <c r="J577" s="154" t="str">
        <f>IF('Campos Ingesta'!K679 = "", "", 'Campos Ingesta'!K679)</f>
        <v/>
      </c>
    </row>
    <row r="578" spans="2:10" ht="15" customHeight="1">
      <c r="B578" s="136" t="s">
        <v>56</v>
      </c>
      <c r="C578" s="136" t="s">
        <v>691</v>
      </c>
      <c r="D578" s="136" t="s">
        <v>1238</v>
      </c>
      <c r="E578" s="153">
        <v>2</v>
      </c>
      <c r="F578" s="136" t="str">
        <f>IF('Campos Ingesta'!G680 = "", "", 'Campos Ingesta'!G680)</f>
        <v/>
      </c>
      <c r="G578" s="154"/>
      <c r="H578" s="154" t="str">
        <f>IF('Campos Ingesta'!I680 = "", "", 'Campos Ingesta'!I680)</f>
        <v/>
      </c>
      <c r="I578" s="154" t="str">
        <f>IF('Campos Ingesta'!J680 = "", "", 'Campos Ingesta'!J680)</f>
        <v/>
      </c>
      <c r="J578" s="154" t="str">
        <f>IF('Campos Ingesta'!K680 = "", "", 'Campos Ingesta'!K680)</f>
        <v/>
      </c>
    </row>
    <row r="579" spans="2:10" ht="15" customHeight="1">
      <c r="B579" s="136" t="s">
        <v>56</v>
      </c>
      <c r="C579" s="136" t="s">
        <v>723</v>
      </c>
      <c r="D579" s="136" t="s">
        <v>1270</v>
      </c>
      <c r="E579" s="153">
        <v>18</v>
      </c>
      <c r="F579" s="136" t="str">
        <f>IF('Campos Ingesta'!G681 = "", "", 'Campos Ingesta'!G681)</f>
        <v/>
      </c>
      <c r="G579" s="154"/>
      <c r="H579" s="154" t="str">
        <f>IF('Campos Ingesta'!I681 = "", "", 'Campos Ingesta'!I681)</f>
        <v/>
      </c>
      <c r="I579" s="154" t="str">
        <f>IF('Campos Ingesta'!J681 = "", "", 'Campos Ingesta'!J681)</f>
        <v/>
      </c>
      <c r="J579" s="154" t="str">
        <f>IF('Campos Ingesta'!K681 = "", "", 'Campos Ingesta'!K681)</f>
        <v/>
      </c>
    </row>
    <row r="580" spans="2:10" ht="15" customHeight="1">
      <c r="B580" s="136" t="s">
        <v>56</v>
      </c>
      <c r="C580" s="136" t="s">
        <v>294</v>
      </c>
      <c r="D580" s="136" t="s">
        <v>964</v>
      </c>
      <c r="E580" s="153" t="s">
        <v>41</v>
      </c>
      <c r="F580" s="136" t="str">
        <f>IF('Campos Ingesta'!G682 = "", "", 'Campos Ingesta'!G682)</f>
        <v/>
      </c>
      <c r="G580" s="154"/>
      <c r="H580" s="154" t="str">
        <f>IF('Campos Ingesta'!I682 = "", "", 'Campos Ingesta'!I682)</f>
        <v/>
      </c>
      <c r="I580" s="154" t="str">
        <f>IF('Campos Ingesta'!J682 = "", "", 'Campos Ingesta'!J682)</f>
        <v/>
      </c>
      <c r="J580" s="154" t="str">
        <f>IF('Campos Ingesta'!K682 = "", "", 'Campos Ingesta'!K682)</f>
        <v/>
      </c>
    </row>
    <row r="581" spans="2:10" ht="15" customHeight="1">
      <c r="B581" s="136" t="s">
        <v>56</v>
      </c>
      <c r="C581" s="136" t="s">
        <v>297</v>
      </c>
      <c r="D581" s="136" t="s">
        <v>965</v>
      </c>
      <c r="E581" s="153" t="s">
        <v>41</v>
      </c>
      <c r="F581" s="136" t="str">
        <f>IF('Campos Ingesta'!G683 = "", "", 'Campos Ingesta'!G683)</f>
        <v/>
      </c>
      <c r="G581" s="154"/>
      <c r="H581" s="154" t="str">
        <f>IF('Campos Ingesta'!I683 = "", "", 'Campos Ingesta'!I683)</f>
        <v/>
      </c>
      <c r="I581" s="154" t="str">
        <f>IF('Campos Ingesta'!J683 = "", "", 'Campos Ingesta'!J683)</f>
        <v/>
      </c>
      <c r="J581" s="154" t="str">
        <f>IF('Campos Ingesta'!K683 = "", "", 'Campos Ingesta'!K683)</f>
        <v/>
      </c>
    </row>
    <row r="582" spans="2:10" ht="15" customHeight="1">
      <c r="B582" s="136" t="s">
        <v>56</v>
      </c>
      <c r="C582" s="136" t="s">
        <v>724</v>
      </c>
      <c r="D582" s="136" t="s">
        <v>1271</v>
      </c>
      <c r="E582" s="153">
        <v>2</v>
      </c>
      <c r="F582" s="136" t="str">
        <f>IF('Campos Ingesta'!G684 = "", "", 'Campos Ingesta'!G684)</f>
        <v/>
      </c>
      <c r="G582" s="154"/>
      <c r="H582" s="154" t="str">
        <f>IF('Campos Ingesta'!I684 = "", "", 'Campos Ingesta'!I684)</f>
        <v/>
      </c>
      <c r="I582" s="154" t="str">
        <f>IF('Campos Ingesta'!J684 = "", "", 'Campos Ingesta'!J684)</f>
        <v/>
      </c>
      <c r="J582" s="154" t="str">
        <f>IF('Campos Ingesta'!K684 = "", "", 'Campos Ingesta'!K684)</f>
        <v/>
      </c>
    </row>
    <row r="583" spans="2:10" ht="15" customHeight="1">
      <c r="B583" s="136" t="s">
        <v>56</v>
      </c>
      <c r="C583" s="136" t="s">
        <v>725</v>
      </c>
      <c r="D583" s="136" t="s">
        <v>1272</v>
      </c>
      <c r="E583" s="153">
        <v>2</v>
      </c>
      <c r="F583" s="136" t="str">
        <f>IF('Campos Ingesta'!G685 = "", "", 'Campos Ingesta'!G685)</f>
        <v/>
      </c>
      <c r="G583" s="154"/>
      <c r="H583" s="154" t="str">
        <f>IF('Campos Ingesta'!I685 = "", "", 'Campos Ingesta'!I685)</f>
        <v/>
      </c>
      <c r="I583" s="154" t="str">
        <f>IF('Campos Ingesta'!J685 = "", "", 'Campos Ingesta'!J685)</f>
        <v/>
      </c>
      <c r="J583" s="154" t="str">
        <f>IF('Campos Ingesta'!K685 = "", "", 'Campos Ingesta'!K685)</f>
        <v/>
      </c>
    </row>
    <row r="584" spans="2:10" ht="15" customHeight="1">
      <c r="B584" s="136" t="s">
        <v>56</v>
      </c>
      <c r="C584" s="136" t="s">
        <v>726</v>
      </c>
      <c r="D584" s="136" t="s">
        <v>1273</v>
      </c>
      <c r="E584" s="153" t="s">
        <v>41</v>
      </c>
      <c r="F584" s="136" t="str">
        <f>IF('Campos Ingesta'!G686 = "", "", 'Campos Ingesta'!G686)</f>
        <v/>
      </c>
      <c r="G584" s="154"/>
      <c r="H584" s="154" t="str">
        <f>IF('Campos Ingesta'!I686 = "", "", 'Campos Ingesta'!I686)</f>
        <v/>
      </c>
      <c r="I584" s="154" t="str">
        <f>IF('Campos Ingesta'!J686 = "", "", 'Campos Ingesta'!J686)</f>
        <v/>
      </c>
      <c r="J584" s="154" t="str">
        <f>IF('Campos Ingesta'!K686 = "", "", 'Campos Ingesta'!K686)</f>
        <v/>
      </c>
    </row>
    <row r="585" spans="2:10" ht="15" customHeight="1">
      <c r="B585" s="136" t="s">
        <v>56</v>
      </c>
      <c r="C585" s="136" t="s">
        <v>727</v>
      </c>
      <c r="D585" s="136" t="s">
        <v>1274</v>
      </c>
      <c r="E585" s="153">
        <v>18</v>
      </c>
      <c r="F585" s="136" t="str">
        <f>IF('Campos Ingesta'!G687 = "", "", 'Campos Ingesta'!G687)</f>
        <v/>
      </c>
      <c r="G585" s="154"/>
      <c r="H585" s="154" t="str">
        <f>IF('Campos Ingesta'!I687 = "", "", 'Campos Ingesta'!I687)</f>
        <v/>
      </c>
      <c r="I585" s="154" t="str">
        <f>IF('Campos Ingesta'!J687 = "", "", 'Campos Ingesta'!J687)</f>
        <v/>
      </c>
      <c r="J585" s="154" t="str">
        <f>IF('Campos Ingesta'!K687 = "", "", 'Campos Ingesta'!K687)</f>
        <v/>
      </c>
    </row>
    <row r="586" spans="2:10" ht="15" customHeight="1">
      <c r="B586" s="136" t="s">
        <v>56</v>
      </c>
      <c r="C586" s="136" t="s">
        <v>728</v>
      </c>
      <c r="D586" s="136" t="s">
        <v>1275</v>
      </c>
      <c r="E586" s="153">
        <v>18</v>
      </c>
      <c r="F586" s="136" t="str">
        <f>IF('Campos Ingesta'!G688 = "", "", 'Campos Ingesta'!G688)</f>
        <v/>
      </c>
      <c r="G586" s="154"/>
      <c r="H586" s="154" t="str">
        <f>IF('Campos Ingesta'!I688 = "", "", 'Campos Ingesta'!I688)</f>
        <v/>
      </c>
      <c r="I586" s="154" t="str">
        <f>IF('Campos Ingesta'!J688 = "", "", 'Campos Ingesta'!J688)</f>
        <v/>
      </c>
      <c r="J586" s="154" t="str">
        <f>IF('Campos Ingesta'!K688 = "", "", 'Campos Ingesta'!K688)</f>
        <v/>
      </c>
    </row>
    <row r="587" spans="2:10" ht="15" customHeight="1">
      <c r="B587" s="136" t="s">
        <v>56</v>
      </c>
      <c r="C587" s="136" t="s">
        <v>325</v>
      </c>
      <c r="D587" s="136" t="s">
        <v>979</v>
      </c>
      <c r="E587" s="153" t="s">
        <v>41</v>
      </c>
      <c r="F587" s="136" t="str">
        <f>IF('Campos Ingesta'!G689 = "", "", 'Campos Ingesta'!G689)</f>
        <v/>
      </c>
      <c r="G587" s="154"/>
      <c r="H587" s="154" t="str">
        <f>IF('Campos Ingesta'!I689 = "", "", 'Campos Ingesta'!I689)</f>
        <v/>
      </c>
      <c r="I587" s="154" t="str">
        <f>IF('Campos Ingesta'!J689 = "", "", 'Campos Ingesta'!J689)</f>
        <v/>
      </c>
      <c r="J587" s="154" t="str">
        <f>IF('Campos Ingesta'!K689 = "", "", 'Campos Ingesta'!K689)</f>
        <v/>
      </c>
    </row>
    <row r="588" spans="2:10" ht="15" customHeight="1">
      <c r="B588" s="136" t="s">
        <v>56</v>
      </c>
      <c r="C588" s="136" t="s">
        <v>323</v>
      </c>
      <c r="D588" s="136" t="s">
        <v>978</v>
      </c>
      <c r="E588" s="153" t="s">
        <v>41</v>
      </c>
      <c r="F588" s="136" t="str">
        <f>IF('Campos Ingesta'!G690 = "", "", 'Campos Ingesta'!G690)</f>
        <v/>
      </c>
      <c r="G588" s="154"/>
      <c r="H588" s="154" t="str">
        <f>IF('Campos Ingesta'!I690 = "", "", 'Campos Ingesta'!I690)</f>
        <v/>
      </c>
      <c r="I588" s="154" t="str">
        <f>IF('Campos Ingesta'!J690 = "", "", 'Campos Ingesta'!J690)</f>
        <v/>
      </c>
      <c r="J588" s="154" t="str">
        <f>IF('Campos Ingesta'!K690 = "", "", 'Campos Ingesta'!K690)</f>
        <v/>
      </c>
    </row>
    <row r="589" spans="2:10" ht="15" customHeight="1">
      <c r="B589" s="136" t="s">
        <v>56</v>
      </c>
      <c r="C589" s="136" t="s">
        <v>729</v>
      </c>
      <c r="D589" s="136" t="s">
        <v>1276</v>
      </c>
      <c r="E589" s="153">
        <v>0</v>
      </c>
      <c r="F589" s="136" t="str">
        <f>IF('Campos Ingesta'!G691 = "", "", 'Campos Ingesta'!G691)</f>
        <v/>
      </c>
      <c r="G589" s="154"/>
      <c r="H589" s="154" t="str">
        <f>IF('Campos Ingesta'!I691 = "", "", 'Campos Ingesta'!I691)</f>
        <v/>
      </c>
      <c r="I589" s="154" t="str">
        <f>IF('Campos Ingesta'!J691 = "", "", 'Campos Ingesta'!J691)</f>
        <v/>
      </c>
      <c r="J589" s="154" t="str">
        <f>IF('Campos Ingesta'!K691 = "", "", 'Campos Ingesta'!K691)</f>
        <v/>
      </c>
    </row>
    <row r="590" spans="2:10" ht="15" customHeight="1">
      <c r="B590" s="136" t="s">
        <v>56</v>
      </c>
      <c r="C590" s="136" t="s">
        <v>305</v>
      </c>
      <c r="D590" s="136" t="s">
        <v>969</v>
      </c>
      <c r="E590" s="153" t="s">
        <v>41</v>
      </c>
      <c r="F590" s="136" t="str">
        <f>IF('Campos Ingesta'!G692 = "", "", 'Campos Ingesta'!G692)</f>
        <v/>
      </c>
      <c r="G590" s="154"/>
      <c r="H590" s="154" t="str">
        <f>IF('Campos Ingesta'!I692 = "", "", 'Campos Ingesta'!I692)</f>
        <v/>
      </c>
      <c r="I590" s="154" t="str">
        <f>IF('Campos Ingesta'!J692 = "", "", 'Campos Ingesta'!J692)</f>
        <v/>
      </c>
      <c r="J590" s="154" t="str">
        <f>IF('Campos Ingesta'!K692 = "", "", 'Campos Ingesta'!K692)</f>
        <v/>
      </c>
    </row>
    <row r="591" spans="2:10" ht="15" customHeight="1">
      <c r="B591" s="136" t="s">
        <v>56</v>
      </c>
      <c r="C591" s="136" t="s">
        <v>303</v>
      </c>
      <c r="D591" s="136" t="s">
        <v>968</v>
      </c>
      <c r="E591" s="153" t="s">
        <v>41</v>
      </c>
      <c r="F591" s="136" t="str">
        <f>IF('Campos Ingesta'!G693 = "", "", 'Campos Ingesta'!G693)</f>
        <v/>
      </c>
      <c r="G591" s="154"/>
      <c r="H591" s="154" t="str">
        <f>IF('Campos Ingesta'!I693 = "", "", 'Campos Ingesta'!I693)</f>
        <v/>
      </c>
      <c r="I591" s="154" t="str">
        <f>IF('Campos Ingesta'!J693 = "", "", 'Campos Ingesta'!J693)</f>
        <v/>
      </c>
      <c r="J591" s="154" t="str">
        <f>IF('Campos Ingesta'!K693 = "", "", 'Campos Ingesta'!K693)</f>
        <v/>
      </c>
    </row>
    <row r="592" spans="2:10" ht="15" customHeight="1">
      <c r="B592" s="136" t="s">
        <v>56</v>
      </c>
      <c r="C592" s="136" t="s">
        <v>311</v>
      </c>
      <c r="D592" s="136" t="s">
        <v>972</v>
      </c>
      <c r="E592" s="153">
        <v>0</v>
      </c>
      <c r="F592" s="136" t="str">
        <f>IF('Campos Ingesta'!G694 = "", "", 'Campos Ingesta'!G694)</f>
        <v/>
      </c>
      <c r="G592" s="154"/>
      <c r="H592" s="154" t="str">
        <f>IF('Campos Ingesta'!I694 = "", "", 'Campos Ingesta'!I694)</f>
        <v/>
      </c>
      <c r="I592" s="154" t="str">
        <f>IF('Campos Ingesta'!J694 = "", "", 'Campos Ingesta'!J694)</f>
        <v/>
      </c>
      <c r="J592" s="154" t="str">
        <f>IF('Campos Ingesta'!K694 = "", "", 'Campos Ingesta'!K694)</f>
        <v/>
      </c>
    </row>
    <row r="593" spans="2:10" ht="15" customHeight="1">
      <c r="B593" s="136" t="s">
        <v>56</v>
      </c>
      <c r="C593" s="136" t="s">
        <v>317</v>
      </c>
      <c r="D593" s="136" t="s">
        <v>975</v>
      </c>
      <c r="E593" s="153">
        <v>0</v>
      </c>
      <c r="F593" s="136" t="str">
        <f>IF('Campos Ingesta'!G695 = "", "", 'Campos Ingesta'!G695)</f>
        <v/>
      </c>
      <c r="G593" s="154"/>
      <c r="H593" s="154" t="str">
        <f>IF('Campos Ingesta'!I695 = "", "", 'Campos Ingesta'!I695)</f>
        <v/>
      </c>
      <c r="I593" s="154" t="str">
        <f>IF('Campos Ingesta'!J695 = "", "", 'Campos Ingesta'!J695)</f>
        <v/>
      </c>
      <c r="J593" s="154" t="str">
        <f>IF('Campos Ingesta'!K695 = "", "", 'Campos Ingesta'!K695)</f>
        <v/>
      </c>
    </row>
    <row r="594" spans="2:10" ht="15" customHeight="1">
      <c r="B594" s="136" t="s">
        <v>56</v>
      </c>
      <c r="C594" s="136" t="s">
        <v>313</v>
      </c>
      <c r="D594" s="136" t="s">
        <v>973</v>
      </c>
      <c r="E594" s="153">
        <v>0</v>
      </c>
      <c r="F594" s="136" t="str">
        <f>IF('Campos Ingesta'!G696 = "", "", 'Campos Ingesta'!G696)</f>
        <v/>
      </c>
      <c r="G594" s="154"/>
      <c r="H594" s="154" t="str">
        <f>IF('Campos Ingesta'!I696 = "", "", 'Campos Ingesta'!I696)</f>
        <v/>
      </c>
      <c r="I594" s="154" t="str">
        <f>IF('Campos Ingesta'!J696 = "", "", 'Campos Ingesta'!J696)</f>
        <v/>
      </c>
      <c r="J594" s="154" t="str">
        <f>IF('Campos Ingesta'!K696 = "", "", 'Campos Ingesta'!K696)</f>
        <v/>
      </c>
    </row>
    <row r="595" spans="2:10" ht="15" customHeight="1">
      <c r="B595" s="136" t="s">
        <v>56</v>
      </c>
      <c r="C595" s="136" t="s">
        <v>309</v>
      </c>
      <c r="D595" s="136" t="s">
        <v>971</v>
      </c>
      <c r="E595" s="153">
        <v>0</v>
      </c>
      <c r="F595" s="136" t="str">
        <f>IF('Campos Ingesta'!G697 = "", "", 'Campos Ingesta'!G697)</f>
        <v/>
      </c>
      <c r="G595" s="154"/>
      <c r="H595" s="154" t="str">
        <f>IF('Campos Ingesta'!I697 = "", "", 'Campos Ingesta'!I697)</f>
        <v/>
      </c>
      <c r="I595" s="154" t="str">
        <f>IF('Campos Ingesta'!J697 = "", "", 'Campos Ingesta'!J697)</f>
        <v/>
      </c>
      <c r="J595" s="154" t="str">
        <f>IF('Campos Ingesta'!K697 = "", "", 'Campos Ingesta'!K697)</f>
        <v/>
      </c>
    </row>
    <row r="596" spans="2:10" ht="15" customHeight="1">
      <c r="B596" s="136" t="s">
        <v>56</v>
      </c>
      <c r="C596" s="136" t="s">
        <v>321</v>
      </c>
      <c r="D596" s="136" t="s">
        <v>977</v>
      </c>
      <c r="E596" s="153">
        <v>0</v>
      </c>
      <c r="F596" s="136" t="str">
        <f>IF('Campos Ingesta'!G698 = "", "", 'Campos Ingesta'!G698)</f>
        <v/>
      </c>
      <c r="G596" s="154"/>
      <c r="H596" s="154" t="str">
        <f>IF('Campos Ingesta'!I698 = "", "", 'Campos Ingesta'!I698)</f>
        <v/>
      </c>
      <c r="I596" s="154" t="str">
        <f>IF('Campos Ingesta'!J698 = "", "", 'Campos Ingesta'!J698)</f>
        <v/>
      </c>
      <c r="J596" s="154" t="str">
        <f>IF('Campos Ingesta'!K698 = "", "", 'Campos Ingesta'!K698)</f>
        <v/>
      </c>
    </row>
    <row r="597" spans="2:10" ht="15" customHeight="1">
      <c r="B597" s="136" t="s">
        <v>56</v>
      </c>
      <c r="C597" s="136" t="s">
        <v>315</v>
      </c>
      <c r="D597" s="136" t="s">
        <v>974</v>
      </c>
      <c r="E597" s="153">
        <v>0</v>
      </c>
      <c r="F597" s="136" t="str">
        <f>IF('Campos Ingesta'!G699 = "", "", 'Campos Ingesta'!G699)</f>
        <v/>
      </c>
      <c r="G597" s="154"/>
      <c r="H597" s="154" t="str">
        <f>IF('Campos Ingesta'!I699 = "", "", 'Campos Ingesta'!I699)</f>
        <v/>
      </c>
      <c r="I597" s="154" t="str">
        <f>IF('Campos Ingesta'!J699 = "", "", 'Campos Ingesta'!J699)</f>
        <v/>
      </c>
      <c r="J597" s="154" t="str">
        <f>IF('Campos Ingesta'!K699 = "", "", 'Campos Ingesta'!K699)</f>
        <v/>
      </c>
    </row>
    <row r="598" spans="2:10" ht="15" customHeight="1">
      <c r="B598" s="136" t="s">
        <v>56</v>
      </c>
      <c r="C598" s="136" t="s">
        <v>319</v>
      </c>
      <c r="D598" s="136" t="s">
        <v>976</v>
      </c>
      <c r="E598" s="153">
        <v>0</v>
      </c>
      <c r="F598" s="136" t="str">
        <f>IF('Campos Ingesta'!G700 = "", "", 'Campos Ingesta'!G700)</f>
        <v/>
      </c>
      <c r="G598" s="154"/>
      <c r="H598" s="154" t="str">
        <f>IF('Campos Ingesta'!I700 = "", "", 'Campos Ingesta'!I700)</f>
        <v/>
      </c>
      <c r="I598" s="154" t="str">
        <f>IF('Campos Ingesta'!J700 = "", "", 'Campos Ingesta'!J700)</f>
        <v/>
      </c>
      <c r="J598" s="154" t="str">
        <f>IF('Campos Ingesta'!K700 = "", "", 'Campos Ingesta'!K700)</f>
        <v/>
      </c>
    </row>
    <row r="599" spans="2:10" ht="15" customHeight="1">
      <c r="B599" s="136" t="s">
        <v>57</v>
      </c>
      <c r="C599" s="136" t="s">
        <v>75</v>
      </c>
      <c r="D599" s="136" t="s">
        <v>844</v>
      </c>
      <c r="E599" s="153" t="s">
        <v>41</v>
      </c>
      <c r="F599" s="136" t="str">
        <f>IF('Campos Ingesta'!G701 = "", "", 'Campos Ingesta'!G701)</f>
        <v/>
      </c>
      <c r="G599" s="154"/>
      <c r="H599" s="154" t="str">
        <f>IF('Campos Ingesta'!I701 = "", "", 'Campos Ingesta'!I701)</f>
        <v/>
      </c>
      <c r="I599" s="154" t="str">
        <f>IF('Campos Ingesta'!J701 = "", "", 'Campos Ingesta'!J701)</f>
        <v/>
      </c>
      <c r="J599" s="154" t="str">
        <f>IF('Campos Ingesta'!K701 = "", "", 'Campos Ingesta'!K701)</f>
        <v/>
      </c>
    </row>
    <row r="600" spans="2:10" ht="15" customHeight="1">
      <c r="B600" s="136" t="s">
        <v>57</v>
      </c>
      <c r="C600" s="136" t="s">
        <v>148</v>
      </c>
      <c r="D600" s="136" t="s">
        <v>903</v>
      </c>
      <c r="E600" s="153" t="s">
        <v>41</v>
      </c>
      <c r="F600" s="136" t="str">
        <f>IF('Campos Ingesta'!G702 = "", "", 'Campos Ingesta'!G702)</f>
        <v/>
      </c>
      <c r="G600" s="154"/>
      <c r="H600" s="154" t="str">
        <f>IF('Campos Ingesta'!I702 = "", "", 'Campos Ingesta'!I702)</f>
        <v/>
      </c>
      <c r="I600" s="154" t="str">
        <f>IF('Campos Ingesta'!J702 = "", "", 'Campos Ingesta'!J702)</f>
        <v/>
      </c>
      <c r="J600" s="154" t="str">
        <f>IF('Campos Ingesta'!K702 = "", "", 'Campos Ingesta'!K702)</f>
        <v/>
      </c>
    </row>
    <row r="601" spans="2:10" ht="15" customHeight="1">
      <c r="B601" s="136" t="s">
        <v>57</v>
      </c>
      <c r="C601" s="136" t="s">
        <v>730</v>
      </c>
      <c r="D601" s="136" t="s">
        <v>1277</v>
      </c>
      <c r="E601" s="153" t="s">
        <v>41</v>
      </c>
      <c r="F601" s="136" t="str">
        <f>IF('Campos Ingesta'!G703 = "", "", 'Campos Ingesta'!G703)</f>
        <v/>
      </c>
      <c r="G601" s="154"/>
      <c r="H601" s="154" t="str">
        <f>IF('Campos Ingesta'!I703 = "", "", 'Campos Ingesta'!I703)</f>
        <v/>
      </c>
      <c r="I601" s="154" t="str">
        <f>IF('Campos Ingesta'!J703 = "", "", 'Campos Ingesta'!J703)</f>
        <v/>
      </c>
      <c r="J601" s="154" t="str">
        <f>IF('Campos Ingesta'!K703 = "", "", 'Campos Ingesta'!K703)</f>
        <v/>
      </c>
    </row>
    <row r="602" spans="2:10" ht="15" customHeight="1">
      <c r="B602" s="136" t="s">
        <v>57</v>
      </c>
      <c r="C602" s="136" t="s">
        <v>731</v>
      </c>
      <c r="D602" s="136" t="s">
        <v>1278</v>
      </c>
      <c r="E602" s="153" t="s">
        <v>41</v>
      </c>
      <c r="F602" s="136" t="str">
        <f>IF('Campos Ingesta'!G704 = "", "", 'Campos Ingesta'!G704)</f>
        <v/>
      </c>
      <c r="G602" s="154"/>
      <c r="H602" s="154" t="str">
        <f>IF('Campos Ingesta'!I704 = "", "", 'Campos Ingesta'!I704)</f>
        <v/>
      </c>
      <c r="I602" s="154" t="str">
        <f>IF('Campos Ingesta'!J704 = "", "", 'Campos Ingesta'!J704)</f>
        <v/>
      </c>
      <c r="J602" s="154" t="str">
        <f>IF('Campos Ingesta'!K704 = "", "", 'Campos Ingesta'!K704)</f>
        <v/>
      </c>
    </row>
    <row r="603" spans="2:10" ht="15" customHeight="1">
      <c r="B603" s="136" t="s">
        <v>57</v>
      </c>
      <c r="C603" s="136" t="s">
        <v>150</v>
      </c>
      <c r="D603" s="136" t="s">
        <v>904</v>
      </c>
      <c r="E603" s="153" t="s">
        <v>41</v>
      </c>
      <c r="F603" s="136" t="str">
        <f>IF('Campos Ingesta'!G705 = "", "", 'Campos Ingesta'!G705)</f>
        <v/>
      </c>
      <c r="G603" s="154"/>
      <c r="H603" s="154" t="str">
        <f>IF('Campos Ingesta'!I705 = "", "", 'Campos Ingesta'!I705)</f>
        <v/>
      </c>
      <c r="I603" s="154" t="str">
        <f>IF('Campos Ingesta'!J705 = "", "", 'Campos Ingesta'!J705)</f>
        <v/>
      </c>
      <c r="J603" s="154" t="str">
        <f>IF('Campos Ingesta'!K705 = "", "", 'Campos Ingesta'!K705)</f>
        <v/>
      </c>
    </row>
    <row r="604" spans="2:10" ht="15" customHeight="1">
      <c r="B604" s="136" t="s">
        <v>57</v>
      </c>
      <c r="C604" s="136" t="s">
        <v>152</v>
      </c>
      <c r="D604" s="136" t="s">
        <v>905</v>
      </c>
      <c r="E604" s="153" t="s">
        <v>41</v>
      </c>
      <c r="F604" s="136" t="str">
        <f>IF('Campos Ingesta'!G706 = "", "", 'Campos Ingesta'!G706)</f>
        <v/>
      </c>
      <c r="G604" s="154"/>
      <c r="H604" s="154" t="str">
        <f>IF('Campos Ingesta'!I706 = "", "", 'Campos Ingesta'!I706)</f>
        <v/>
      </c>
      <c r="I604" s="154" t="str">
        <f>IF('Campos Ingesta'!J706 = "", "", 'Campos Ingesta'!J706)</f>
        <v/>
      </c>
      <c r="J604" s="154" t="str">
        <f>IF('Campos Ingesta'!K706 = "", "", 'Campos Ingesta'!K706)</f>
        <v/>
      </c>
    </row>
    <row r="605" spans="2:10" ht="15" customHeight="1">
      <c r="B605" s="136" t="s">
        <v>57</v>
      </c>
      <c r="C605" s="136" t="s">
        <v>473</v>
      </c>
      <c r="D605" s="136" t="s">
        <v>1048</v>
      </c>
      <c r="E605" s="153" t="s">
        <v>41</v>
      </c>
      <c r="F605" s="136" t="str">
        <f>IF('Campos Ingesta'!G707 = "", "", 'Campos Ingesta'!G707)</f>
        <v/>
      </c>
      <c r="G605" s="154"/>
      <c r="H605" s="154" t="str">
        <f>IF('Campos Ingesta'!I707 = "", "", 'Campos Ingesta'!I707)</f>
        <v/>
      </c>
      <c r="I605" s="154" t="str">
        <f>IF('Campos Ingesta'!J707 = "", "", 'Campos Ingesta'!J707)</f>
        <v/>
      </c>
      <c r="J605" s="154" t="str">
        <f>IF('Campos Ingesta'!K707 = "", "", 'Campos Ingesta'!K707)</f>
        <v/>
      </c>
    </row>
    <row r="606" spans="2:10" ht="15" customHeight="1">
      <c r="B606" s="136" t="s">
        <v>57</v>
      </c>
      <c r="C606" s="136" t="s">
        <v>80</v>
      </c>
      <c r="D606" s="136" t="s">
        <v>847</v>
      </c>
      <c r="E606" s="153" t="s">
        <v>41</v>
      </c>
      <c r="F606" s="136" t="str">
        <f>IF('Campos Ingesta'!G708 = "", "", 'Campos Ingesta'!G708)</f>
        <v/>
      </c>
      <c r="G606" s="154"/>
      <c r="H606" s="154" t="str">
        <f>IF('Campos Ingesta'!I708 = "", "", 'Campos Ingesta'!I708)</f>
        <v/>
      </c>
      <c r="I606" s="154" t="str">
        <f>IF('Campos Ingesta'!J708 = "", "", 'Campos Ingesta'!J708)</f>
        <v/>
      </c>
      <c r="J606" s="154" t="str">
        <f>IF('Campos Ingesta'!K708 = "", "", 'Campos Ingesta'!K708)</f>
        <v/>
      </c>
    </row>
    <row r="607" spans="2:10" ht="15" customHeight="1">
      <c r="B607" s="136" t="s">
        <v>57</v>
      </c>
      <c r="C607" s="136" t="s">
        <v>156</v>
      </c>
      <c r="D607" s="136" t="s">
        <v>906</v>
      </c>
      <c r="E607" s="153" t="s">
        <v>41</v>
      </c>
      <c r="F607" s="136" t="str">
        <f>IF('Campos Ingesta'!G709 = "", "", 'Campos Ingesta'!G709)</f>
        <v/>
      </c>
      <c r="G607" s="154"/>
      <c r="H607" s="154" t="str">
        <f>IF('Campos Ingesta'!I709 = "", "", 'Campos Ingesta'!I709)</f>
        <v/>
      </c>
      <c r="I607" s="154" t="str">
        <f>IF('Campos Ingesta'!J709 = "", "", 'Campos Ingesta'!J709)</f>
        <v/>
      </c>
      <c r="J607" s="154" t="str">
        <f>IF('Campos Ingesta'!K709 = "", "", 'Campos Ingesta'!K709)</f>
        <v/>
      </c>
    </row>
    <row r="608" spans="2:10" ht="15" customHeight="1">
      <c r="B608" s="136" t="s">
        <v>57</v>
      </c>
      <c r="C608" s="136" t="s">
        <v>160</v>
      </c>
      <c r="D608" s="136" t="s">
        <v>908</v>
      </c>
      <c r="E608" s="153">
        <v>0</v>
      </c>
      <c r="F608" s="136" t="str">
        <f>IF('Campos Ingesta'!G710 = "", "", 'Campos Ingesta'!G710)</f>
        <v/>
      </c>
      <c r="G608" s="154"/>
      <c r="H608" s="154" t="str">
        <f>IF('Campos Ingesta'!I710 = "", "", 'Campos Ingesta'!I710)</f>
        <v/>
      </c>
      <c r="I608" s="154" t="str">
        <f>IF('Campos Ingesta'!J710 = "", "", 'Campos Ingesta'!J710)</f>
        <v/>
      </c>
      <c r="J608" s="154" t="str">
        <f>IF('Campos Ingesta'!K710 = "", "", 'Campos Ingesta'!K710)</f>
        <v/>
      </c>
    </row>
    <row r="609" spans="2:10" ht="15" customHeight="1">
      <c r="B609" s="136" t="s">
        <v>57</v>
      </c>
      <c r="C609" s="136" t="s">
        <v>732</v>
      </c>
      <c r="D609" s="136" t="s">
        <v>1279</v>
      </c>
      <c r="E609" s="153" t="s">
        <v>41</v>
      </c>
      <c r="F609" s="136" t="str">
        <f>IF('Campos Ingesta'!G711 = "", "", 'Campos Ingesta'!G711)</f>
        <v/>
      </c>
      <c r="G609" s="154"/>
      <c r="H609" s="154" t="str">
        <f>IF('Campos Ingesta'!I711 = "", "", 'Campos Ingesta'!I711)</f>
        <v/>
      </c>
      <c r="I609" s="154" t="str">
        <f>IF('Campos Ingesta'!J711 = "", "", 'Campos Ingesta'!J711)</f>
        <v/>
      </c>
      <c r="J609" s="154" t="str">
        <f>IF('Campos Ingesta'!K711 = "", "", 'Campos Ingesta'!K711)</f>
        <v/>
      </c>
    </row>
    <row r="610" spans="2:10" ht="15" customHeight="1">
      <c r="B610" s="136" t="s">
        <v>57</v>
      </c>
      <c r="C610" s="136" t="s">
        <v>733</v>
      </c>
      <c r="D610" s="136" t="s">
        <v>1280</v>
      </c>
      <c r="E610" s="153">
        <v>2</v>
      </c>
      <c r="F610" s="136" t="str">
        <f>IF('Campos Ingesta'!G712 = "", "", 'Campos Ingesta'!G712)</f>
        <v/>
      </c>
      <c r="G610" s="154"/>
      <c r="H610" s="154" t="str">
        <f>IF('Campos Ingesta'!I712 = "", "", 'Campos Ingesta'!I712)</f>
        <v/>
      </c>
      <c r="I610" s="154" t="str">
        <f>IF('Campos Ingesta'!J712 = "", "", 'Campos Ingesta'!J712)</f>
        <v/>
      </c>
      <c r="J610" s="154" t="str">
        <f>IF('Campos Ingesta'!K712 = "", "", 'Campos Ingesta'!K712)</f>
        <v/>
      </c>
    </row>
    <row r="611" spans="2:10" ht="15" customHeight="1">
      <c r="B611" s="136" t="s">
        <v>57</v>
      </c>
      <c r="C611" s="136" t="s">
        <v>734</v>
      </c>
      <c r="D611" s="136" t="s">
        <v>1281</v>
      </c>
      <c r="E611" s="153">
        <v>2</v>
      </c>
      <c r="F611" s="136" t="str">
        <f>IF('Campos Ingesta'!G713 = "", "", 'Campos Ingesta'!G713)</f>
        <v/>
      </c>
      <c r="G611" s="154"/>
      <c r="H611" s="154" t="str">
        <f>IF('Campos Ingesta'!I713 = "", "", 'Campos Ingesta'!I713)</f>
        <v/>
      </c>
      <c r="I611" s="154" t="str">
        <f>IF('Campos Ingesta'!J713 = "", "", 'Campos Ingesta'!J713)</f>
        <v/>
      </c>
      <c r="J611" s="154" t="str">
        <f>IF('Campos Ingesta'!K713 = "", "", 'Campos Ingesta'!K713)</f>
        <v/>
      </c>
    </row>
    <row r="612" spans="2:10" ht="15" customHeight="1">
      <c r="B612" s="136" t="s">
        <v>57</v>
      </c>
      <c r="C612" s="136" t="s">
        <v>735</v>
      </c>
      <c r="D612" s="136" t="s">
        <v>1282</v>
      </c>
      <c r="E612" s="153">
        <v>2</v>
      </c>
      <c r="F612" s="136" t="str">
        <f>IF('Campos Ingesta'!G714 = "", "", 'Campos Ingesta'!G714)</f>
        <v/>
      </c>
      <c r="G612" s="154"/>
      <c r="H612" s="154" t="str">
        <f>IF('Campos Ingesta'!I714 = "", "", 'Campos Ingesta'!I714)</f>
        <v/>
      </c>
      <c r="I612" s="154" t="str">
        <f>IF('Campos Ingesta'!J714 = "", "", 'Campos Ingesta'!J714)</f>
        <v/>
      </c>
      <c r="J612" s="154" t="str">
        <f>IF('Campos Ingesta'!K714 = "", "", 'Campos Ingesta'!K714)</f>
        <v/>
      </c>
    </row>
    <row r="613" spans="2:10" ht="15" customHeight="1">
      <c r="B613" s="136" t="s">
        <v>57</v>
      </c>
      <c r="C613" s="136" t="s">
        <v>736</v>
      </c>
      <c r="D613" s="136" t="s">
        <v>1283</v>
      </c>
      <c r="E613" s="153" t="s">
        <v>41</v>
      </c>
      <c r="F613" s="136" t="str">
        <f>IF('Campos Ingesta'!G715 = "", "", 'Campos Ingesta'!G715)</f>
        <v/>
      </c>
      <c r="G613" s="154"/>
      <c r="H613" s="154" t="str">
        <f>IF('Campos Ingesta'!I715 = "", "", 'Campos Ingesta'!I715)</f>
        <v/>
      </c>
      <c r="I613" s="154" t="str">
        <f>IF('Campos Ingesta'!J715 = "", "", 'Campos Ingesta'!J715)</f>
        <v/>
      </c>
      <c r="J613" s="154" t="str">
        <f>IF('Campos Ingesta'!K715 = "", "", 'Campos Ingesta'!K715)</f>
        <v/>
      </c>
    </row>
    <row r="614" spans="2:10" ht="15" customHeight="1">
      <c r="B614" s="136" t="s">
        <v>57</v>
      </c>
      <c r="C614" s="136" t="s">
        <v>737</v>
      </c>
      <c r="D614" s="136" t="s">
        <v>1284</v>
      </c>
      <c r="E614" s="153" t="s">
        <v>41</v>
      </c>
      <c r="F614" s="136" t="str">
        <f>IF('Campos Ingesta'!G716 = "", "", 'Campos Ingesta'!G716)</f>
        <v/>
      </c>
      <c r="G614" s="154"/>
      <c r="H614" s="154" t="str">
        <f>IF('Campos Ingesta'!I716 = "", "", 'Campos Ingesta'!I716)</f>
        <v/>
      </c>
      <c r="I614" s="154" t="str">
        <f>IF('Campos Ingesta'!J716 = "", "", 'Campos Ingesta'!J716)</f>
        <v/>
      </c>
      <c r="J614" s="154" t="str">
        <f>IF('Campos Ingesta'!K716 = "", "", 'Campos Ingesta'!K716)</f>
        <v/>
      </c>
    </row>
    <row r="615" spans="2:10" ht="15" customHeight="1">
      <c r="B615" s="136" t="s">
        <v>57</v>
      </c>
      <c r="C615" s="136" t="s">
        <v>738</v>
      </c>
      <c r="D615" s="136" t="s">
        <v>1285</v>
      </c>
      <c r="E615" s="153" t="s">
        <v>41</v>
      </c>
      <c r="F615" s="136" t="str">
        <f>IF('Campos Ingesta'!G717 = "", "", 'Campos Ingesta'!G717)</f>
        <v/>
      </c>
      <c r="G615" s="154"/>
      <c r="H615" s="154" t="str">
        <f>IF('Campos Ingesta'!I717 = "", "", 'Campos Ingesta'!I717)</f>
        <v/>
      </c>
      <c r="I615" s="154" t="str">
        <f>IF('Campos Ingesta'!J717 = "", "", 'Campos Ingesta'!J717)</f>
        <v/>
      </c>
      <c r="J615" s="154" t="str">
        <f>IF('Campos Ingesta'!K717 = "", "", 'Campos Ingesta'!K717)</f>
        <v/>
      </c>
    </row>
    <row r="616" spans="2:10" ht="15" customHeight="1">
      <c r="B616" s="136" t="s">
        <v>57</v>
      </c>
      <c r="C616" s="136" t="s">
        <v>739</v>
      </c>
      <c r="D616" s="136" t="s">
        <v>1286</v>
      </c>
      <c r="E616" s="153" t="s">
        <v>41</v>
      </c>
      <c r="F616" s="136" t="str">
        <f>IF('Campos Ingesta'!G718 = "", "", 'Campos Ingesta'!G718)</f>
        <v/>
      </c>
      <c r="G616" s="154"/>
      <c r="H616" s="154" t="str">
        <f>IF('Campos Ingesta'!I718 = "", "", 'Campos Ingesta'!I718)</f>
        <v/>
      </c>
      <c r="I616" s="154" t="str">
        <f>IF('Campos Ingesta'!J718 = "", "", 'Campos Ingesta'!J718)</f>
        <v/>
      </c>
      <c r="J616" s="154" t="str">
        <f>IF('Campos Ingesta'!K718 = "", "", 'Campos Ingesta'!K718)</f>
        <v/>
      </c>
    </row>
    <row r="617" spans="2:10" ht="15" customHeight="1">
      <c r="B617" s="136" t="s">
        <v>57</v>
      </c>
      <c r="C617" s="136" t="s">
        <v>740</v>
      </c>
      <c r="D617" s="136" t="s">
        <v>1287</v>
      </c>
      <c r="E617" s="153">
        <v>18</v>
      </c>
      <c r="F617" s="136" t="str">
        <f>IF('Campos Ingesta'!G719 = "", "", 'Campos Ingesta'!G719)</f>
        <v/>
      </c>
      <c r="G617" s="154"/>
      <c r="H617" s="154" t="str">
        <f>IF('Campos Ingesta'!I719 = "", "", 'Campos Ingesta'!I719)</f>
        <v/>
      </c>
      <c r="I617" s="154" t="str">
        <f>IF('Campos Ingesta'!J719 = "", "", 'Campos Ingesta'!J719)</f>
        <v/>
      </c>
      <c r="J617" s="154" t="str">
        <f>IF('Campos Ingesta'!K719 = "", "", 'Campos Ingesta'!K719)</f>
        <v/>
      </c>
    </row>
    <row r="618" spans="2:10" ht="15" customHeight="1">
      <c r="B618" s="136" t="s">
        <v>57</v>
      </c>
      <c r="C618" s="136" t="s">
        <v>741</v>
      </c>
      <c r="D618" s="136" t="s">
        <v>1288</v>
      </c>
      <c r="E618" s="153">
        <v>18</v>
      </c>
      <c r="F618" s="136" t="str">
        <f>IF('Campos Ingesta'!G720 = "", "", 'Campos Ingesta'!G720)</f>
        <v/>
      </c>
      <c r="G618" s="154"/>
      <c r="H618" s="154" t="str">
        <f>IF('Campos Ingesta'!I720 = "", "", 'Campos Ingesta'!I720)</f>
        <v/>
      </c>
      <c r="I618" s="154" t="str">
        <f>IF('Campos Ingesta'!J720 = "", "", 'Campos Ingesta'!J720)</f>
        <v/>
      </c>
      <c r="J618" s="154" t="str">
        <f>IF('Campos Ingesta'!K720 = "", "", 'Campos Ingesta'!K720)</f>
        <v/>
      </c>
    </row>
    <row r="619" spans="2:10" ht="15" customHeight="1">
      <c r="B619" s="136" t="s">
        <v>57</v>
      </c>
      <c r="C619" s="136" t="s">
        <v>742</v>
      </c>
      <c r="D619" s="136" t="s">
        <v>1289</v>
      </c>
      <c r="E619" s="153">
        <v>2</v>
      </c>
      <c r="F619" s="136" t="str">
        <f>IF('Campos Ingesta'!G721 = "", "", 'Campos Ingesta'!G721)</f>
        <v/>
      </c>
      <c r="G619" s="154"/>
      <c r="H619" s="154" t="str">
        <f>IF('Campos Ingesta'!I721 = "", "", 'Campos Ingesta'!I721)</f>
        <v/>
      </c>
      <c r="I619" s="154" t="str">
        <f>IF('Campos Ingesta'!J721 = "", "", 'Campos Ingesta'!J721)</f>
        <v/>
      </c>
      <c r="J619" s="154" t="str">
        <f>IF('Campos Ingesta'!K721 = "", "", 'Campos Ingesta'!K721)</f>
        <v/>
      </c>
    </row>
    <row r="620" spans="2:10" ht="15" customHeight="1">
      <c r="B620" s="136" t="s">
        <v>57</v>
      </c>
      <c r="C620" s="136" t="s">
        <v>331</v>
      </c>
      <c r="D620" s="136" t="s">
        <v>982</v>
      </c>
      <c r="E620" s="153" t="s">
        <v>41</v>
      </c>
      <c r="F620" s="136" t="str">
        <f>IF('Campos Ingesta'!G722 = "", "", 'Campos Ingesta'!G722)</f>
        <v/>
      </c>
      <c r="G620" s="154"/>
      <c r="H620" s="154" t="str">
        <f>IF('Campos Ingesta'!I722 = "", "", 'Campos Ingesta'!I722)</f>
        <v/>
      </c>
      <c r="I620" s="154" t="str">
        <f>IF('Campos Ingesta'!J722 = "", "", 'Campos Ingesta'!J722)</f>
        <v/>
      </c>
      <c r="J620" s="154" t="str">
        <f>IF('Campos Ingesta'!K722 = "", "", 'Campos Ingesta'!K722)</f>
        <v/>
      </c>
    </row>
    <row r="621" spans="2:10" ht="15" customHeight="1">
      <c r="B621" s="136" t="s">
        <v>58</v>
      </c>
      <c r="C621" s="136" t="s">
        <v>426</v>
      </c>
      <c r="D621" s="136" t="s">
        <v>1027</v>
      </c>
      <c r="E621" s="153" t="s">
        <v>41</v>
      </c>
      <c r="F621" s="136" t="str">
        <f>IF('Campos Ingesta'!G723 = "", "", 'Campos Ingesta'!G723)</f>
        <v/>
      </c>
      <c r="G621" s="154"/>
      <c r="H621" s="154" t="str">
        <f>IF('Campos Ingesta'!I723 = "", "", 'Campos Ingesta'!I723)</f>
        <v/>
      </c>
      <c r="I621" s="154" t="str">
        <f>IF('Campos Ingesta'!J723 = "", "", 'Campos Ingesta'!J723)</f>
        <v/>
      </c>
      <c r="J621" s="154" t="str">
        <f>IF('Campos Ingesta'!K723 = "", "", 'Campos Ingesta'!K723)</f>
        <v/>
      </c>
    </row>
    <row r="622" spans="2:10" ht="15" customHeight="1">
      <c r="B622" s="136" t="s">
        <v>58</v>
      </c>
      <c r="C622" s="136" t="s">
        <v>156</v>
      </c>
      <c r="D622" s="136" t="s">
        <v>906</v>
      </c>
      <c r="E622" s="153" t="s">
        <v>41</v>
      </c>
      <c r="F622" s="136" t="str">
        <f>IF('Campos Ingesta'!G724 = "", "", 'Campos Ingesta'!G724)</f>
        <v/>
      </c>
      <c r="G622" s="154"/>
      <c r="H622" s="154" t="str">
        <f>IF('Campos Ingesta'!I724 = "", "", 'Campos Ingesta'!I724)</f>
        <v/>
      </c>
      <c r="I622" s="154" t="str">
        <f>IF('Campos Ingesta'!J724 = "", "", 'Campos Ingesta'!J724)</f>
        <v/>
      </c>
      <c r="J622" s="154" t="str">
        <f>IF('Campos Ingesta'!K724 = "", "", 'Campos Ingesta'!K724)</f>
        <v/>
      </c>
    </row>
    <row r="623" spans="2:10" ht="15" customHeight="1">
      <c r="B623" s="136" t="s">
        <v>58</v>
      </c>
      <c r="C623" s="136" t="s">
        <v>743</v>
      </c>
      <c r="D623" s="136" t="s">
        <v>1052</v>
      </c>
      <c r="E623" s="153" t="s">
        <v>41</v>
      </c>
      <c r="F623" s="136" t="str">
        <f>IF('Campos Ingesta'!G725 = "", "", 'Campos Ingesta'!G725)</f>
        <v/>
      </c>
      <c r="G623" s="154"/>
      <c r="H623" s="154" t="str">
        <f>IF('Campos Ingesta'!I725 = "", "", 'Campos Ingesta'!I725)</f>
        <v/>
      </c>
      <c r="I623" s="154" t="str">
        <f>IF('Campos Ingesta'!J725 = "", "", 'Campos Ingesta'!J725)</f>
        <v/>
      </c>
      <c r="J623" s="154" t="str">
        <f>IF('Campos Ingesta'!K725 = "", "", 'Campos Ingesta'!K725)</f>
        <v/>
      </c>
    </row>
    <row r="624" spans="2:10" ht="15" customHeight="1">
      <c r="B624" s="136" t="s">
        <v>58</v>
      </c>
      <c r="C624" s="136" t="s">
        <v>160</v>
      </c>
      <c r="D624" s="136" t="s">
        <v>908</v>
      </c>
      <c r="E624" s="153" t="s">
        <v>41</v>
      </c>
      <c r="F624" s="136" t="str">
        <f>IF('Campos Ingesta'!G726 = "", "", 'Campos Ingesta'!G726)</f>
        <v/>
      </c>
      <c r="G624" s="154"/>
      <c r="H624" s="154" t="str">
        <f>IF('Campos Ingesta'!I726 = "", "", 'Campos Ingesta'!I726)</f>
        <v/>
      </c>
      <c r="I624" s="154" t="str">
        <f>IF('Campos Ingesta'!J726 = "", "", 'Campos Ingesta'!J726)</f>
        <v/>
      </c>
      <c r="J624" s="154" t="str">
        <f>IF('Campos Ingesta'!K726 = "", "", 'Campos Ingesta'!K726)</f>
        <v/>
      </c>
    </row>
    <row r="625" spans="2:10" ht="15" customHeight="1">
      <c r="B625" s="136" t="s">
        <v>58</v>
      </c>
      <c r="C625" s="136" t="s">
        <v>744</v>
      </c>
      <c r="D625" s="136" t="s">
        <v>1290</v>
      </c>
      <c r="E625" s="153" t="s">
        <v>41</v>
      </c>
      <c r="F625" s="136" t="str">
        <f>IF('Campos Ingesta'!G727 = "", "", 'Campos Ingesta'!G727)</f>
        <v/>
      </c>
      <c r="G625" s="154"/>
      <c r="H625" s="154" t="str">
        <f>IF('Campos Ingesta'!I727 = "", "", 'Campos Ingesta'!I727)</f>
        <v/>
      </c>
      <c r="I625" s="154" t="str">
        <f>IF('Campos Ingesta'!J727 = "", "", 'Campos Ingesta'!J727)</f>
        <v/>
      </c>
      <c r="J625" s="154" t="str">
        <f>IF('Campos Ingesta'!K727 = "", "", 'Campos Ingesta'!K727)</f>
        <v/>
      </c>
    </row>
    <row r="626" spans="2:10" ht="15" customHeight="1">
      <c r="B626" s="136" t="s">
        <v>58</v>
      </c>
      <c r="C626" s="136" t="s">
        <v>745</v>
      </c>
      <c r="D626" s="136" t="s">
        <v>1053</v>
      </c>
      <c r="E626" s="153">
        <v>3</v>
      </c>
      <c r="F626" s="136" t="str">
        <f>IF('Campos Ingesta'!G728 = "", "", 'Campos Ingesta'!G728)</f>
        <v/>
      </c>
      <c r="G626" s="154"/>
      <c r="H626" s="154" t="str">
        <f>IF('Campos Ingesta'!I728 = "", "", 'Campos Ingesta'!I728)</f>
        <v/>
      </c>
      <c r="I626" s="154" t="str">
        <f>IF('Campos Ingesta'!J728 = "", "", 'Campos Ingesta'!J728)</f>
        <v/>
      </c>
      <c r="J626" s="154" t="str">
        <f>IF('Campos Ingesta'!K728 = "", "", 'Campos Ingesta'!K728)</f>
        <v/>
      </c>
    </row>
    <row r="627" spans="2:10" ht="15" customHeight="1">
      <c r="B627" s="136" t="s">
        <v>58</v>
      </c>
      <c r="C627" s="136" t="s">
        <v>746</v>
      </c>
      <c r="D627" s="136" t="s">
        <v>1291</v>
      </c>
      <c r="E627" s="153">
        <v>3</v>
      </c>
      <c r="F627" s="136" t="str">
        <f>IF('Campos Ingesta'!G729 = "", "", 'Campos Ingesta'!G729)</f>
        <v/>
      </c>
      <c r="G627" s="154"/>
      <c r="H627" s="154" t="str">
        <f>IF('Campos Ingesta'!I729 = "", "", 'Campos Ingesta'!I729)</f>
        <v/>
      </c>
      <c r="I627" s="154" t="str">
        <f>IF('Campos Ingesta'!J729 = "", "", 'Campos Ingesta'!J729)</f>
        <v/>
      </c>
      <c r="J627" s="154" t="str">
        <f>IF('Campos Ingesta'!K729 = "", "", 'Campos Ingesta'!K729)</f>
        <v/>
      </c>
    </row>
    <row r="628" spans="2:10" ht="15" customHeight="1">
      <c r="B628" s="136" t="s">
        <v>58</v>
      </c>
      <c r="C628" s="136" t="s">
        <v>474</v>
      </c>
      <c r="D628" s="136" t="s">
        <v>958</v>
      </c>
      <c r="E628" s="153" t="s">
        <v>41</v>
      </c>
      <c r="F628" s="136" t="str">
        <f>IF('Campos Ingesta'!G730 = "", "", 'Campos Ingesta'!G730)</f>
        <v/>
      </c>
      <c r="G628" s="154"/>
      <c r="H628" s="154" t="str">
        <f>IF('Campos Ingesta'!I730 = "", "", 'Campos Ingesta'!I730)</f>
        <v/>
      </c>
      <c r="I628" s="154" t="str">
        <f>IF('Campos Ingesta'!J730 = "", "", 'Campos Ingesta'!J730)</f>
        <v/>
      </c>
      <c r="J628" s="154" t="str">
        <f>IF('Campos Ingesta'!K730 = "", "", 'Campos Ingesta'!K730)</f>
        <v/>
      </c>
    </row>
    <row r="629" spans="2:10" ht="15" customHeight="1">
      <c r="B629" s="136" t="s">
        <v>58</v>
      </c>
      <c r="C629" s="136" t="s">
        <v>747</v>
      </c>
      <c r="D629" s="136" t="s">
        <v>1049</v>
      </c>
      <c r="E629" s="153" t="s">
        <v>41</v>
      </c>
      <c r="F629" s="136" t="str">
        <f>IF('Campos Ingesta'!G731 = "", "", 'Campos Ingesta'!G731)</f>
        <v/>
      </c>
      <c r="G629" s="154"/>
      <c r="H629" s="154" t="str">
        <f>IF('Campos Ingesta'!I731 = "", "", 'Campos Ingesta'!I731)</f>
        <v/>
      </c>
      <c r="I629" s="154" t="str">
        <f>IF('Campos Ingesta'!J731 = "", "", 'Campos Ingesta'!J731)</f>
        <v/>
      </c>
      <c r="J629" s="154" t="str">
        <f>IF('Campos Ingesta'!K731 = "", "", 'Campos Ingesta'!K731)</f>
        <v/>
      </c>
    </row>
    <row r="630" spans="2:10" ht="15" customHeight="1">
      <c r="B630" s="136" t="s">
        <v>58</v>
      </c>
      <c r="C630" s="136" t="s">
        <v>748</v>
      </c>
      <c r="D630" s="136" t="s">
        <v>1292</v>
      </c>
      <c r="E630" s="153" t="s">
        <v>41</v>
      </c>
      <c r="F630" s="136" t="str">
        <f>IF('Campos Ingesta'!G732 = "", "", 'Campos Ingesta'!G732)</f>
        <v/>
      </c>
      <c r="G630" s="154"/>
      <c r="H630" s="154" t="str">
        <f>IF('Campos Ingesta'!I732 = "", "", 'Campos Ingesta'!I732)</f>
        <v/>
      </c>
      <c r="I630" s="154" t="str">
        <f>IF('Campos Ingesta'!J732 = "", "", 'Campos Ingesta'!J732)</f>
        <v/>
      </c>
      <c r="J630" s="154" t="str">
        <f>IF('Campos Ingesta'!K732 = "", "", 'Campos Ingesta'!K732)</f>
        <v/>
      </c>
    </row>
    <row r="631" spans="2:10" ht="15" customHeight="1">
      <c r="B631" s="136" t="s">
        <v>58</v>
      </c>
      <c r="C631" s="136" t="s">
        <v>749</v>
      </c>
      <c r="D631" s="136" t="s">
        <v>1293</v>
      </c>
      <c r="E631" s="153" t="s">
        <v>41</v>
      </c>
      <c r="F631" s="136" t="str">
        <f>IF('Campos Ingesta'!G733 = "", "", 'Campos Ingesta'!G733)</f>
        <v/>
      </c>
      <c r="G631" s="154"/>
      <c r="H631" s="154" t="str">
        <f>IF('Campos Ingesta'!I733 = "", "", 'Campos Ingesta'!I733)</f>
        <v/>
      </c>
      <c r="I631" s="154" t="str">
        <f>IF('Campos Ingesta'!J733 = "", "", 'Campos Ingesta'!J733)</f>
        <v/>
      </c>
      <c r="J631" s="154" t="str">
        <f>IF('Campos Ingesta'!K733 = "", "", 'Campos Ingesta'!K733)</f>
        <v/>
      </c>
    </row>
    <row r="632" spans="2:10" ht="15" customHeight="1">
      <c r="B632" s="136" t="s">
        <v>58</v>
      </c>
      <c r="C632" s="136" t="s">
        <v>750</v>
      </c>
      <c r="D632" s="136" t="s">
        <v>1294</v>
      </c>
      <c r="E632" s="153" t="s">
        <v>41</v>
      </c>
      <c r="F632" s="136" t="str">
        <f>IF('Campos Ingesta'!G734 = "", "", 'Campos Ingesta'!G734)</f>
        <v/>
      </c>
      <c r="G632" s="154"/>
      <c r="H632" s="154" t="str">
        <f>IF('Campos Ingesta'!I734 = "", "", 'Campos Ingesta'!I734)</f>
        <v/>
      </c>
      <c r="I632" s="154" t="str">
        <f>IF('Campos Ingesta'!J734 = "", "", 'Campos Ingesta'!J734)</f>
        <v/>
      </c>
      <c r="J632" s="154" t="str">
        <f>IF('Campos Ingesta'!K734 = "", "", 'Campos Ingesta'!K734)</f>
        <v/>
      </c>
    </row>
    <row r="633" spans="2:10" ht="15" customHeight="1">
      <c r="B633" s="136" t="s">
        <v>58</v>
      </c>
      <c r="C633" s="136" t="s">
        <v>751</v>
      </c>
      <c r="D633" s="136" t="s">
        <v>1295</v>
      </c>
      <c r="E633" s="153" t="s">
        <v>41</v>
      </c>
      <c r="F633" s="136" t="str">
        <f>IF('Campos Ingesta'!G735 = "", "", 'Campos Ingesta'!G735)</f>
        <v/>
      </c>
      <c r="G633" s="154"/>
      <c r="H633" s="154" t="str">
        <f>IF('Campos Ingesta'!I735 = "", "", 'Campos Ingesta'!I735)</f>
        <v/>
      </c>
      <c r="I633" s="154" t="str">
        <f>IF('Campos Ingesta'!J735 = "", "", 'Campos Ingesta'!J735)</f>
        <v/>
      </c>
      <c r="J633" s="154" t="str">
        <f>IF('Campos Ingesta'!K735 = "", "", 'Campos Ingesta'!K735)</f>
        <v/>
      </c>
    </row>
    <row r="634" spans="2:10" ht="15" customHeight="1">
      <c r="B634" s="136" t="s">
        <v>58</v>
      </c>
      <c r="C634" s="136" t="s">
        <v>752</v>
      </c>
      <c r="D634" s="136" t="s">
        <v>1296</v>
      </c>
      <c r="E634" s="153" t="s">
        <v>41</v>
      </c>
      <c r="F634" s="136" t="str">
        <f>IF('Campos Ingesta'!G736 = "", "", 'Campos Ingesta'!G736)</f>
        <v/>
      </c>
      <c r="G634" s="154"/>
      <c r="H634" s="154" t="str">
        <f>IF('Campos Ingesta'!I736 = "", "", 'Campos Ingesta'!I736)</f>
        <v/>
      </c>
      <c r="I634" s="154" t="str">
        <f>IF('Campos Ingesta'!J736 = "", "", 'Campos Ingesta'!J736)</f>
        <v/>
      </c>
      <c r="J634" s="154" t="str">
        <f>IF('Campos Ingesta'!K736 = "", "", 'Campos Ingesta'!K736)</f>
        <v/>
      </c>
    </row>
    <row r="635" spans="2:10" ht="15" customHeight="1">
      <c r="B635" s="136" t="s">
        <v>58</v>
      </c>
      <c r="C635" s="136" t="s">
        <v>479</v>
      </c>
      <c r="D635" s="136" t="s">
        <v>857</v>
      </c>
      <c r="E635" s="153" t="s">
        <v>41</v>
      </c>
      <c r="F635" s="136" t="str">
        <f>IF('Campos Ingesta'!G737 = "", "", 'Campos Ingesta'!G737)</f>
        <v/>
      </c>
      <c r="G635" s="154"/>
      <c r="H635" s="154" t="str">
        <f>IF('Campos Ingesta'!I737 = "", "", 'Campos Ingesta'!I737)</f>
        <v/>
      </c>
      <c r="I635" s="154" t="str">
        <f>IF('Campos Ingesta'!J737 = "", "", 'Campos Ingesta'!J737)</f>
        <v/>
      </c>
      <c r="J635" s="154" t="str">
        <f>IF('Campos Ingesta'!K737 = "", "", 'Campos Ingesta'!K737)</f>
        <v/>
      </c>
    </row>
    <row r="636" spans="2:10" ht="15" customHeight="1">
      <c r="B636" s="136" t="s">
        <v>58</v>
      </c>
      <c r="C636" s="136" t="s">
        <v>753</v>
      </c>
      <c r="D636" s="136" t="s">
        <v>858</v>
      </c>
      <c r="E636" s="153" t="s">
        <v>41</v>
      </c>
      <c r="F636" s="136" t="str">
        <f>IF('Campos Ingesta'!G738 = "", "", 'Campos Ingesta'!G738)</f>
        <v/>
      </c>
      <c r="G636" s="154"/>
      <c r="H636" s="154" t="str">
        <f>IF('Campos Ingesta'!I738 = "", "", 'Campos Ingesta'!I738)</f>
        <v/>
      </c>
      <c r="I636" s="154" t="str">
        <f>IF('Campos Ingesta'!J738 = "", "", 'Campos Ingesta'!J738)</f>
        <v/>
      </c>
      <c r="J636" s="154" t="str">
        <f>IF('Campos Ingesta'!K738 = "", "", 'Campos Ingesta'!K738)</f>
        <v/>
      </c>
    </row>
    <row r="637" spans="2:10" ht="15" customHeight="1">
      <c r="B637" s="136" t="s">
        <v>58</v>
      </c>
      <c r="C637" s="136" t="s">
        <v>754</v>
      </c>
      <c r="D637" s="136" t="s">
        <v>1065</v>
      </c>
      <c r="E637" s="153">
        <v>0</v>
      </c>
      <c r="F637" s="136" t="str">
        <f>IF('Campos Ingesta'!G739 = "", "", 'Campos Ingesta'!G739)</f>
        <v/>
      </c>
      <c r="G637" s="154"/>
      <c r="H637" s="154" t="str">
        <f>IF('Campos Ingesta'!I739 = "", "", 'Campos Ingesta'!I739)</f>
        <v/>
      </c>
      <c r="I637" s="154" t="str">
        <f>IF('Campos Ingesta'!J739 = "", "", 'Campos Ingesta'!J739)</f>
        <v/>
      </c>
      <c r="J637" s="154" t="str">
        <f>IF('Campos Ingesta'!K739 = "", "", 'Campos Ingesta'!K739)</f>
        <v/>
      </c>
    </row>
    <row r="638" spans="2:10" ht="15" customHeight="1">
      <c r="B638" s="136" t="s">
        <v>58</v>
      </c>
      <c r="C638" s="136" t="s">
        <v>755</v>
      </c>
      <c r="D638" s="136" t="s">
        <v>1297</v>
      </c>
      <c r="E638" s="153" t="s">
        <v>41</v>
      </c>
      <c r="F638" s="136" t="str">
        <f>IF('Campos Ingesta'!G740 = "", "", 'Campos Ingesta'!G740)</f>
        <v/>
      </c>
      <c r="G638" s="154"/>
      <c r="H638" s="154" t="str">
        <f>IF('Campos Ingesta'!I740 = "", "", 'Campos Ingesta'!I740)</f>
        <v/>
      </c>
      <c r="I638" s="154" t="str">
        <f>IF('Campos Ingesta'!J740 = "", "", 'Campos Ingesta'!J740)</f>
        <v/>
      </c>
      <c r="J638" s="154" t="str">
        <f>IF('Campos Ingesta'!K740 = "", "", 'Campos Ingesta'!K740)</f>
        <v/>
      </c>
    </row>
    <row r="639" spans="2:10" ht="15" customHeight="1">
      <c r="B639" s="136" t="s">
        <v>58</v>
      </c>
      <c r="C639" s="136" t="s">
        <v>756</v>
      </c>
      <c r="D639" s="136" t="s">
        <v>1298</v>
      </c>
      <c r="E639" s="153" t="s">
        <v>41</v>
      </c>
      <c r="F639" s="136" t="str">
        <f>IF('Campos Ingesta'!G741 = "", "", 'Campos Ingesta'!G741)</f>
        <v/>
      </c>
      <c r="G639" s="154"/>
      <c r="H639" s="154" t="str">
        <f>IF('Campos Ingesta'!I741 = "", "", 'Campos Ingesta'!I741)</f>
        <v/>
      </c>
      <c r="I639" s="154" t="str">
        <f>IF('Campos Ingesta'!J741 = "", "", 'Campos Ingesta'!J741)</f>
        <v/>
      </c>
      <c r="J639" s="154" t="str">
        <f>IF('Campos Ingesta'!K741 = "", "", 'Campos Ingesta'!K741)</f>
        <v/>
      </c>
    </row>
    <row r="640" spans="2:10" ht="15" customHeight="1">
      <c r="B640" s="136" t="s">
        <v>58</v>
      </c>
      <c r="C640" s="136" t="s">
        <v>757</v>
      </c>
      <c r="D640" s="136" t="s">
        <v>1288</v>
      </c>
      <c r="E640" s="153">
        <v>2</v>
      </c>
      <c r="F640" s="136" t="str">
        <f>IF('Campos Ingesta'!G742 = "", "", 'Campos Ingesta'!G742)</f>
        <v/>
      </c>
      <c r="G640" s="154"/>
      <c r="H640" s="154" t="str">
        <f>IF('Campos Ingesta'!I742 = "", "", 'Campos Ingesta'!I742)</f>
        <v/>
      </c>
      <c r="I640" s="154" t="str">
        <f>IF('Campos Ingesta'!J742 = "", "", 'Campos Ingesta'!J742)</f>
        <v/>
      </c>
      <c r="J640" s="154" t="str">
        <f>IF('Campos Ingesta'!K742 = "", "", 'Campos Ingesta'!K742)</f>
        <v/>
      </c>
    </row>
    <row r="641" spans="2:10" ht="15" customHeight="1">
      <c r="B641" s="136" t="s">
        <v>58</v>
      </c>
      <c r="C641" s="136" t="s">
        <v>758</v>
      </c>
      <c r="D641" s="136" t="s">
        <v>1280</v>
      </c>
      <c r="E641" s="153">
        <v>2</v>
      </c>
      <c r="F641" s="136" t="str">
        <f>IF('Campos Ingesta'!G743 = "", "", 'Campos Ingesta'!G743)</f>
        <v/>
      </c>
      <c r="G641" s="154"/>
      <c r="H641" s="154" t="str">
        <f>IF('Campos Ingesta'!I743 = "", "", 'Campos Ingesta'!I743)</f>
        <v/>
      </c>
      <c r="I641" s="154" t="str">
        <f>IF('Campos Ingesta'!J743 = "", "", 'Campos Ingesta'!J743)</f>
        <v/>
      </c>
      <c r="J641" s="154" t="str">
        <f>IF('Campos Ingesta'!K743 = "", "", 'Campos Ingesta'!K743)</f>
        <v/>
      </c>
    </row>
    <row r="642" spans="2:10" ht="15" customHeight="1">
      <c r="B642" s="136" t="s">
        <v>58</v>
      </c>
      <c r="C642" s="136" t="s">
        <v>759</v>
      </c>
      <c r="D642" s="136" t="s">
        <v>1281</v>
      </c>
      <c r="E642" s="153">
        <v>2</v>
      </c>
      <c r="F642" s="136" t="str">
        <f>IF('Campos Ingesta'!G744 = "", "", 'Campos Ingesta'!G744)</f>
        <v/>
      </c>
      <c r="G642" s="154"/>
      <c r="H642" s="154" t="str">
        <f>IF('Campos Ingesta'!I744 = "", "", 'Campos Ingesta'!I744)</f>
        <v/>
      </c>
      <c r="I642" s="154" t="str">
        <f>IF('Campos Ingesta'!J744 = "", "", 'Campos Ingesta'!J744)</f>
        <v/>
      </c>
      <c r="J642" s="154" t="str">
        <f>IF('Campos Ingesta'!K744 = "", "", 'Campos Ingesta'!K744)</f>
        <v/>
      </c>
    </row>
    <row r="643" spans="2:10" ht="15" customHeight="1">
      <c r="B643" s="136" t="s">
        <v>58</v>
      </c>
      <c r="C643" s="136" t="s">
        <v>760</v>
      </c>
      <c r="D643" s="136" t="s">
        <v>1282</v>
      </c>
      <c r="E643" s="153">
        <v>2</v>
      </c>
      <c r="F643" s="136" t="str">
        <f>IF('Campos Ingesta'!G745 = "", "", 'Campos Ingesta'!G745)</f>
        <v/>
      </c>
      <c r="G643" s="154"/>
      <c r="H643" s="154" t="str">
        <f>IF('Campos Ingesta'!I745 = "", "", 'Campos Ingesta'!I745)</f>
        <v/>
      </c>
      <c r="I643" s="154" t="str">
        <f>IF('Campos Ingesta'!J745 = "", "", 'Campos Ingesta'!J745)</f>
        <v/>
      </c>
      <c r="J643" s="154" t="str">
        <f>IF('Campos Ingesta'!K745 = "", "", 'Campos Ingesta'!K745)</f>
        <v/>
      </c>
    </row>
    <row r="644" spans="2:10" ht="15" customHeight="1">
      <c r="B644" s="136" t="s">
        <v>58</v>
      </c>
      <c r="C644" s="136" t="s">
        <v>761</v>
      </c>
      <c r="D644" s="136" t="s">
        <v>959</v>
      </c>
      <c r="E644" s="153" t="s">
        <v>41</v>
      </c>
      <c r="F644" s="136" t="str">
        <f>IF('Campos Ingesta'!G746 = "", "", 'Campos Ingesta'!G746)</f>
        <v/>
      </c>
      <c r="G644" s="154"/>
      <c r="H644" s="154" t="str">
        <f>IF('Campos Ingesta'!I746 = "", "", 'Campos Ingesta'!I746)</f>
        <v/>
      </c>
      <c r="I644" s="154" t="str">
        <f>IF('Campos Ingesta'!J746 = "", "", 'Campos Ingesta'!J746)</f>
        <v/>
      </c>
      <c r="J644" s="154" t="str">
        <f>IF('Campos Ingesta'!K746 = "", "", 'Campos Ingesta'!K746)</f>
        <v/>
      </c>
    </row>
    <row r="645" spans="2:10" ht="15" customHeight="1">
      <c r="B645" s="136" t="s">
        <v>58</v>
      </c>
      <c r="C645" s="136" t="s">
        <v>762</v>
      </c>
      <c r="D645" s="136" t="s">
        <v>1279</v>
      </c>
      <c r="E645" s="153" t="s">
        <v>41</v>
      </c>
      <c r="F645" s="136" t="str">
        <f>IF('Campos Ingesta'!G747 = "", "", 'Campos Ingesta'!G747)</f>
        <v/>
      </c>
      <c r="G645" s="154"/>
      <c r="H645" s="154" t="str">
        <f>IF('Campos Ingesta'!I747 = "", "", 'Campos Ingesta'!I747)</f>
        <v/>
      </c>
      <c r="I645" s="154" t="str">
        <f>IF('Campos Ingesta'!J747 = "", "", 'Campos Ingesta'!J747)</f>
        <v/>
      </c>
      <c r="J645" s="154" t="str">
        <f>IF('Campos Ingesta'!K747 = "", "", 'Campos Ingesta'!K747)</f>
        <v/>
      </c>
    </row>
    <row r="646" spans="2:10" ht="15" customHeight="1">
      <c r="B646" s="136" t="s">
        <v>58</v>
      </c>
      <c r="C646" s="136" t="s">
        <v>763</v>
      </c>
      <c r="D646" s="136" t="s">
        <v>982</v>
      </c>
      <c r="E646" s="153" t="s">
        <v>41</v>
      </c>
      <c r="F646" s="136" t="str">
        <f>IF('Campos Ingesta'!G748 = "", "", 'Campos Ingesta'!G748)</f>
        <v/>
      </c>
      <c r="G646" s="154"/>
      <c r="H646" s="154" t="str">
        <f>IF('Campos Ingesta'!I748 = "", "", 'Campos Ingesta'!I748)</f>
        <v/>
      </c>
      <c r="I646" s="154" t="str">
        <f>IF('Campos Ingesta'!J748 = "", "", 'Campos Ingesta'!J748)</f>
        <v/>
      </c>
      <c r="J646" s="154" t="str">
        <f>IF('Campos Ingesta'!K748 = "", "", 'Campos Ingesta'!K748)</f>
        <v/>
      </c>
    </row>
    <row r="647" spans="2:10" ht="15" customHeight="1">
      <c r="B647" s="136" t="s">
        <v>58</v>
      </c>
      <c r="C647" s="136" t="s">
        <v>764</v>
      </c>
      <c r="D647" s="136" t="s">
        <v>961</v>
      </c>
      <c r="E647" s="153" t="s">
        <v>41</v>
      </c>
      <c r="F647" s="136" t="str">
        <f>IF('Campos Ingesta'!G749 = "", "", 'Campos Ingesta'!G749)</f>
        <v/>
      </c>
      <c r="G647" s="154"/>
      <c r="H647" s="154" t="str">
        <f>IF('Campos Ingesta'!I749 = "", "", 'Campos Ingesta'!I749)</f>
        <v/>
      </c>
      <c r="I647" s="154" t="str">
        <f>IF('Campos Ingesta'!J749 = "", "", 'Campos Ingesta'!J749)</f>
        <v/>
      </c>
      <c r="J647" s="154" t="str">
        <f>IF('Campos Ingesta'!K749 = "", "", 'Campos Ingesta'!K749)</f>
        <v/>
      </c>
    </row>
    <row r="648" spans="2:10" ht="15" customHeight="1">
      <c r="B648" s="136" t="s">
        <v>58</v>
      </c>
      <c r="C648" s="136" t="s">
        <v>765</v>
      </c>
      <c r="D648" s="136" t="s">
        <v>1299</v>
      </c>
      <c r="E648" s="153" t="s">
        <v>41</v>
      </c>
      <c r="F648" s="136" t="str">
        <f>IF('Campos Ingesta'!G750 = "", "", 'Campos Ingesta'!G750)</f>
        <v/>
      </c>
      <c r="G648" s="154"/>
      <c r="H648" s="154" t="str">
        <f>IF('Campos Ingesta'!I750 = "", "", 'Campos Ingesta'!I750)</f>
        <v/>
      </c>
      <c r="I648" s="154" t="str">
        <f>IF('Campos Ingesta'!J750 = "", "", 'Campos Ingesta'!J750)</f>
        <v/>
      </c>
      <c r="J648" s="154" t="str">
        <f>IF('Campos Ingesta'!K750 = "", "", 'Campos Ingesta'!K750)</f>
        <v/>
      </c>
    </row>
    <row r="649" spans="2:10" ht="15" customHeight="1">
      <c r="B649" s="136" t="s">
        <v>58</v>
      </c>
      <c r="C649" s="136" t="s">
        <v>766</v>
      </c>
      <c r="D649" s="136" t="s">
        <v>1300</v>
      </c>
      <c r="E649" s="153" t="s">
        <v>41</v>
      </c>
      <c r="F649" s="136" t="str">
        <f>IF('Campos Ingesta'!G751 = "", "", 'Campos Ingesta'!G751)</f>
        <v/>
      </c>
      <c r="G649" s="154"/>
      <c r="H649" s="154" t="str">
        <f>IF('Campos Ingesta'!I751 = "", "", 'Campos Ingesta'!I751)</f>
        <v/>
      </c>
      <c r="I649" s="154" t="str">
        <f>IF('Campos Ingesta'!J751 = "", "", 'Campos Ingesta'!J751)</f>
        <v/>
      </c>
      <c r="J649" s="154" t="str">
        <f>IF('Campos Ingesta'!K751 = "", "", 'Campos Ingesta'!K751)</f>
        <v/>
      </c>
    </row>
    <row r="650" spans="2:10" ht="15" customHeight="1">
      <c r="B650" s="136" t="s">
        <v>58</v>
      </c>
      <c r="C650" s="136" t="s">
        <v>768</v>
      </c>
      <c r="D650" s="136" t="s">
        <v>1301</v>
      </c>
      <c r="E650" s="153">
        <v>3</v>
      </c>
      <c r="F650" s="136" t="str">
        <f>IF('Campos Ingesta'!G752 = "", "", 'Campos Ingesta'!G752)</f>
        <v/>
      </c>
      <c r="G650" s="154"/>
      <c r="H650" s="154" t="str">
        <f>IF('Campos Ingesta'!I752 = "", "", 'Campos Ingesta'!I752)</f>
        <v/>
      </c>
      <c r="I650" s="154" t="str">
        <f>IF('Campos Ingesta'!J752 = "", "", 'Campos Ingesta'!J752)</f>
        <v/>
      </c>
      <c r="J650" s="154" t="str">
        <f>IF('Campos Ingesta'!K752 = "", "", 'Campos Ingesta'!K752)</f>
        <v/>
      </c>
    </row>
    <row r="651" spans="2:10" ht="15" customHeight="1">
      <c r="B651" s="136" t="s">
        <v>58</v>
      </c>
      <c r="C651" s="136" t="s">
        <v>769</v>
      </c>
      <c r="D651" s="136" t="s">
        <v>1302</v>
      </c>
      <c r="E651" s="153">
        <v>3</v>
      </c>
      <c r="F651" s="136" t="str">
        <f>IF('Campos Ingesta'!G753 = "", "", 'Campos Ingesta'!G753)</f>
        <v/>
      </c>
      <c r="G651" s="154"/>
      <c r="H651" s="154" t="str">
        <f>IF('Campos Ingesta'!I753 = "", "", 'Campos Ingesta'!I753)</f>
        <v/>
      </c>
      <c r="I651" s="154" t="str">
        <f>IF('Campos Ingesta'!J753 = "", "", 'Campos Ingesta'!J753)</f>
        <v/>
      </c>
      <c r="J651" s="154" t="str">
        <f>IF('Campos Ingesta'!K753 = "", "", 'Campos Ingesta'!K753)</f>
        <v/>
      </c>
    </row>
    <row r="652" spans="2:10" ht="15" customHeight="1">
      <c r="B652" s="136" t="s">
        <v>58</v>
      </c>
      <c r="C652" s="136" t="s">
        <v>770</v>
      </c>
      <c r="D652" s="136" t="s">
        <v>1303</v>
      </c>
      <c r="E652" s="153">
        <v>3</v>
      </c>
      <c r="F652" s="136" t="str">
        <f>IF('Campos Ingesta'!G754 = "", "", 'Campos Ingesta'!G754)</f>
        <v/>
      </c>
      <c r="G652" s="154"/>
      <c r="H652" s="154" t="str">
        <f>IF('Campos Ingesta'!I754 = "", "", 'Campos Ingesta'!I754)</f>
        <v/>
      </c>
      <c r="I652" s="154" t="str">
        <f>IF('Campos Ingesta'!J754 = "", "", 'Campos Ingesta'!J754)</f>
        <v/>
      </c>
      <c r="J652" s="154" t="str">
        <f>IF('Campos Ingesta'!K754 = "", "", 'Campos Ingesta'!K754)</f>
        <v/>
      </c>
    </row>
    <row r="653" spans="2:10" ht="15" customHeight="1">
      <c r="B653" s="136" t="s">
        <v>58</v>
      </c>
      <c r="C653" s="136" t="s">
        <v>771</v>
      </c>
      <c r="D653" s="136" t="s">
        <v>1304</v>
      </c>
      <c r="E653" s="153">
        <v>0</v>
      </c>
      <c r="F653" s="136" t="str">
        <f>IF('Campos Ingesta'!G755 = "", "", 'Campos Ingesta'!G755)</f>
        <v/>
      </c>
      <c r="G653" s="154"/>
      <c r="H653" s="154" t="str">
        <f>IF('Campos Ingesta'!I755 = "", "", 'Campos Ingesta'!I755)</f>
        <v/>
      </c>
      <c r="I653" s="154" t="str">
        <f>IF('Campos Ingesta'!J755 = "", "", 'Campos Ingesta'!J755)</f>
        <v/>
      </c>
      <c r="J653" s="154" t="str">
        <f>IF('Campos Ingesta'!K755 = "", "", 'Campos Ingesta'!K755)</f>
        <v/>
      </c>
    </row>
    <row r="654" spans="2:10" ht="15" customHeight="1">
      <c r="B654" s="136" t="s">
        <v>58</v>
      </c>
      <c r="C654" s="136" t="s">
        <v>772</v>
      </c>
      <c r="D654" s="136" t="s">
        <v>1305</v>
      </c>
      <c r="E654" s="153">
        <v>0</v>
      </c>
      <c r="F654" s="136" t="str">
        <f>IF('Campos Ingesta'!G756 = "", "", 'Campos Ingesta'!G756)</f>
        <v/>
      </c>
      <c r="G654" s="154"/>
      <c r="H654" s="154" t="str">
        <f>IF('Campos Ingesta'!I756 = "", "", 'Campos Ingesta'!I756)</f>
        <v/>
      </c>
      <c r="I654" s="154" t="str">
        <f>IF('Campos Ingesta'!J756 = "", "", 'Campos Ingesta'!J756)</f>
        <v/>
      </c>
      <c r="J654" s="154" t="str">
        <f>IF('Campos Ingesta'!K756 = "", "", 'Campos Ingesta'!K756)</f>
        <v/>
      </c>
    </row>
    <row r="655" spans="2:10" ht="15" customHeight="1">
      <c r="B655" s="136" t="s">
        <v>58</v>
      </c>
      <c r="C655" s="136" t="s">
        <v>773</v>
      </c>
      <c r="D655" s="136" t="s">
        <v>1306</v>
      </c>
      <c r="E655" s="153">
        <v>0</v>
      </c>
      <c r="F655" s="136" t="str">
        <f>IF('Campos Ingesta'!G757 = "", "", 'Campos Ingesta'!G757)</f>
        <v/>
      </c>
      <c r="G655" s="154"/>
      <c r="H655" s="154" t="str">
        <f>IF('Campos Ingesta'!I757 = "", "", 'Campos Ingesta'!I757)</f>
        <v/>
      </c>
      <c r="I655" s="154" t="str">
        <f>IF('Campos Ingesta'!J757 = "", "", 'Campos Ingesta'!J757)</f>
        <v/>
      </c>
      <c r="J655" s="154" t="str">
        <f>IF('Campos Ingesta'!K757 = "", "", 'Campos Ingesta'!K757)</f>
        <v/>
      </c>
    </row>
    <row r="656" spans="2:10" ht="15" customHeight="1">
      <c r="B656" s="136" t="s">
        <v>58</v>
      </c>
      <c r="C656" s="136" t="s">
        <v>774</v>
      </c>
      <c r="D656" s="136" t="s">
        <v>1307</v>
      </c>
      <c r="E656" s="153">
        <v>0</v>
      </c>
      <c r="F656" s="136" t="str">
        <f>IF('Campos Ingesta'!G758 = "", "", 'Campos Ingesta'!G758)</f>
        <v/>
      </c>
      <c r="G656" s="154"/>
      <c r="H656" s="154" t="str">
        <f>IF('Campos Ingesta'!I758 = "", "", 'Campos Ingesta'!I758)</f>
        <v/>
      </c>
      <c r="I656" s="154" t="str">
        <f>IF('Campos Ingesta'!J758 = "", "", 'Campos Ingesta'!J758)</f>
        <v/>
      </c>
      <c r="J656" s="154" t="str">
        <f>IF('Campos Ingesta'!K758 = "", "", 'Campos Ingesta'!K758)</f>
        <v/>
      </c>
    </row>
    <row r="657" spans="2:10" ht="15" customHeight="1">
      <c r="B657" s="136" t="s">
        <v>58</v>
      </c>
      <c r="C657" s="136" t="s">
        <v>775</v>
      </c>
      <c r="D657" s="136" t="s">
        <v>1308</v>
      </c>
      <c r="E657" s="153">
        <v>0</v>
      </c>
      <c r="F657" s="136" t="str">
        <f>IF('Campos Ingesta'!G759 = "", "", 'Campos Ingesta'!G759)</f>
        <v/>
      </c>
      <c r="G657" s="154"/>
      <c r="H657" s="154" t="str">
        <f>IF('Campos Ingesta'!I759 = "", "", 'Campos Ingesta'!I759)</f>
        <v/>
      </c>
      <c r="I657" s="154" t="str">
        <f>IF('Campos Ingesta'!J759 = "", "", 'Campos Ingesta'!J759)</f>
        <v/>
      </c>
      <c r="J657" s="154" t="str">
        <f>IF('Campos Ingesta'!K759 = "", "", 'Campos Ingesta'!K759)</f>
        <v/>
      </c>
    </row>
    <row r="658" spans="2:10" ht="15" customHeight="1">
      <c r="B658" s="136" t="s">
        <v>58</v>
      </c>
      <c r="C658" s="136" t="s">
        <v>776</v>
      </c>
      <c r="D658" s="136" t="s">
        <v>1309</v>
      </c>
      <c r="E658" s="153">
        <v>0</v>
      </c>
      <c r="F658" s="136" t="str">
        <f>IF('Campos Ingesta'!G760 = "", "", 'Campos Ingesta'!G760)</f>
        <v/>
      </c>
      <c r="G658" s="154"/>
      <c r="H658" s="154" t="str">
        <f>IF('Campos Ingesta'!I760 = "", "", 'Campos Ingesta'!I760)</f>
        <v/>
      </c>
      <c r="I658" s="154" t="str">
        <f>IF('Campos Ingesta'!J760 = "", "", 'Campos Ingesta'!J760)</f>
        <v/>
      </c>
      <c r="J658" s="154" t="str">
        <f>IF('Campos Ingesta'!K760 = "", "", 'Campos Ingesta'!K760)</f>
        <v/>
      </c>
    </row>
    <row r="659" spans="2:10" ht="15" customHeight="1">
      <c r="B659" s="136" t="s">
        <v>58</v>
      </c>
      <c r="C659" s="136" t="s">
        <v>777</v>
      </c>
      <c r="D659" s="136" t="s">
        <v>1310</v>
      </c>
      <c r="E659" s="153">
        <v>0</v>
      </c>
      <c r="F659" s="136" t="str">
        <f>IF('Campos Ingesta'!G761 = "", "", 'Campos Ingesta'!G761)</f>
        <v/>
      </c>
      <c r="G659" s="154"/>
      <c r="H659" s="154" t="str">
        <f>IF('Campos Ingesta'!I761 = "", "", 'Campos Ingesta'!I761)</f>
        <v/>
      </c>
      <c r="I659" s="154" t="str">
        <f>IF('Campos Ingesta'!J761 = "", "", 'Campos Ingesta'!J761)</f>
        <v/>
      </c>
      <c r="J659" s="154" t="str">
        <f>IF('Campos Ingesta'!K761 = "", "", 'Campos Ingesta'!K761)</f>
        <v/>
      </c>
    </row>
    <row r="660" spans="2:10" ht="15" customHeight="1">
      <c r="B660" s="136" t="s">
        <v>58</v>
      </c>
      <c r="C660" s="136" t="s">
        <v>778</v>
      </c>
      <c r="D660" s="136" t="s">
        <v>1025</v>
      </c>
      <c r="E660" s="153" t="s">
        <v>41</v>
      </c>
      <c r="F660" s="136" t="str">
        <f>IF('Campos Ingesta'!G762 = "", "", 'Campos Ingesta'!G762)</f>
        <v/>
      </c>
      <c r="G660" s="154"/>
      <c r="H660" s="154" t="str">
        <f>IF('Campos Ingesta'!I762 = "", "", 'Campos Ingesta'!I762)</f>
        <v/>
      </c>
      <c r="I660" s="154" t="str">
        <f>IF('Campos Ingesta'!J762 = "", "", 'Campos Ingesta'!J762)</f>
        <v/>
      </c>
      <c r="J660" s="154" t="str">
        <f>IF('Campos Ingesta'!K762 = "", "", 'Campos Ingesta'!K762)</f>
        <v/>
      </c>
    </row>
    <row r="661" spans="2:10" ht="15" customHeight="1">
      <c r="B661" s="136" t="s">
        <v>58</v>
      </c>
      <c r="C661" s="136" t="s">
        <v>779</v>
      </c>
      <c r="D661" s="136" t="s">
        <v>1311</v>
      </c>
      <c r="E661" s="153" t="s">
        <v>41</v>
      </c>
      <c r="F661" s="136" t="str">
        <f>IF('Campos Ingesta'!G763 = "", "", 'Campos Ingesta'!G763)</f>
        <v/>
      </c>
      <c r="G661" s="154"/>
      <c r="H661" s="154" t="str">
        <f>IF('Campos Ingesta'!I763 = "", "", 'Campos Ingesta'!I763)</f>
        <v/>
      </c>
      <c r="I661" s="154" t="str">
        <f>IF('Campos Ingesta'!J763 = "", "", 'Campos Ingesta'!J763)</f>
        <v/>
      </c>
      <c r="J661" s="154" t="str">
        <f>IF('Campos Ingesta'!K763 = "", "", 'Campos Ingesta'!K763)</f>
        <v/>
      </c>
    </row>
    <row r="662" spans="2:10" ht="15" customHeight="1">
      <c r="B662" s="136" t="s">
        <v>58</v>
      </c>
      <c r="C662" s="136" t="s">
        <v>780</v>
      </c>
      <c r="D662" s="136" t="s">
        <v>1287</v>
      </c>
      <c r="E662" s="153">
        <v>3</v>
      </c>
      <c r="F662" s="136" t="str">
        <f>IF('Campos Ingesta'!G764 = "", "", 'Campos Ingesta'!G764)</f>
        <v/>
      </c>
      <c r="G662" s="154"/>
      <c r="H662" s="154" t="str">
        <f>IF('Campos Ingesta'!I764 = "", "", 'Campos Ingesta'!I764)</f>
        <v/>
      </c>
      <c r="I662" s="154" t="str">
        <f>IF('Campos Ingesta'!J764 = "", "", 'Campos Ingesta'!J764)</f>
        <v/>
      </c>
      <c r="J662" s="154" t="str">
        <f>IF('Campos Ingesta'!K764 = "", "", 'Campos Ingesta'!K764)</f>
        <v/>
      </c>
    </row>
    <row r="663" spans="2:10" ht="15" customHeight="1">
      <c r="B663" s="136" t="s">
        <v>58</v>
      </c>
      <c r="C663" s="136" t="s">
        <v>483</v>
      </c>
      <c r="D663" s="136" t="s">
        <v>1055</v>
      </c>
      <c r="E663" s="153">
        <v>2</v>
      </c>
      <c r="F663" s="136" t="str">
        <f>IF('Campos Ingesta'!G765 = "", "", 'Campos Ingesta'!G765)</f>
        <v/>
      </c>
      <c r="G663" s="154"/>
      <c r="H663" s="154" t="str">
        <f>IF('Campos Ingesta'!I765 = "", "", 'Campos Ingesta'!I765)</f>
        <v/>
      </c>
      <c r="I663" s="154" t="str">
        <f>IF('Campos Ingesta'!J765 = "", "", 'Campos Ingesta'!J765)</f>
        <v/>
      </c>
      <c r="J663" s="154" t="str">
        <f>IF('Campos Ingesta'!K765 = "", "", 'Campos Ingesta'!K765)</f>
        <v/>
      </c>
    </row>
    <row r="664" spans="2:10" ht="15" customHeight="1">
      <c r="B664" s="136" t="s">
        <v>58</v>
      </c>
      <c r="C664" s="136" t="s">
        <v>781</v>
      </c>
      <c r="D664" s="136" t="s">
        <v>1312</v>
      </c>
      <c r="E664" s="153" t="s">
        <v>41</v>
      </c>
      <c r="F664" s="136" t="str">
        <f>IF('Campos Ingesta'!G766 = "", "", 'Campos Ingesta'!G766)</f>
        <v/>
      </c>
      <c r="G664" s="154"/>
      <c r="H664" s="154" t="str">
        <f>IF('Campos Ingesta'!I766 = "", "", 'Campos Ingesta'!I766)</f>
        <v/>
      </c>
      <c r="I664" s="154" t="str">
        <f>IF('Campos Ingesta'!J766 = "", "", 'Campos Ingesta'!J766)</f>
        <v/>
      </c>
      <c r="J664" s="154" t="str">
        <f>IF('Campos Ingesta'!K766 = "", "", 'Campos Ingesta'!K766)</f>
        <v/>
      </c>
    </row>
    <row r="665" spans="2:10" ht="15" customHeight="1">
      <c r="B665" s="136" t="s">
        <v>58</v>
      </c>
      <c r="C665" s="136" t="s">
        <v>782</v>
      </c>
      <c r="D665" s="136" t="s">
        <v>1313</v>
      </c>
      <c r="E665" s="153">
        <v>2</v>
      </c>
      <c r="F665" s="136" t="str">
        <f>IF('Campos Ingesta'!G767 = "", "", 'Campos Ingesta'!G767)</f>
        <v/>
      </c>
      <c r="G665" s="154"/>
      <c r="H665" s="154" t="str">
        <f>IF('Campos Ingesta'!I767 = "", "", 'Campos Ingesta'!I767)</f>
        <v/>
      </c>
      <c r="I665" s="154" t="str">
        <f>IF('Campos Ingesta'!J767 = "", "", 'Campos Ingesta'!J767)</f>
        <v/>
      </c>
      <c r="J665" s="154" t="str">
        <f>IF('Campos Ingesta'!K767 = "", "", 'Campos Ingesta'!K767)</f>
        <v/>
      </c>
    </row>
    <row r="666" spans="2:10" ht="15" customHeight="1">
      <c r="B666" s="136" t="s">
        <v>58</v>
      </c>
      <c r="C666" s="136" t="s">
        <v>90</v>
      </c>
      <c r="D666" s="136" t="s">
        <v>854</v>
      </c>
      <c r="E666" s="153" t="s">
        <v>41</v>
      </c>
      <c r="F666" s="136" t="str">
        <f>IF('Campos Ingesta'!G768 = "", "", 'Campos Ingesta'!G768)</f>
        <v/>
      </c>
      <c r="G666" s="154"/>
      <c r="H666" s="154" t="str">
        <f>IF('Campos Ingesta'!I768 = "", "", 'Campos Ingesta'!I768)</f>
        <v/>
      </c>
      <c r="I666" s="154" t="str">
        <f>IF('Campos Ingesta'!J768 = "", "", 'Campos Ingesta'!J768)</f>
        <v/>
      </c>
      <c r="J666" s="154" t="str">
        <f>IF('Campos Ingesta'!K768 = "", "", 'Campos Ingesta'!K768)</f>
        <v/>
      </c>
    </row>
    <row r="667" spans="2:10" ht="15" customHeight="1">
      <c r="B667" s="136" t="s">
        <v>58</v>
      </c>
      <c r="C667" s="136" t="s">
        <v>783</v>
      </c>
      <c r="D667" s="136" t="s">
        <v>1314</v>
      </c>
      <c r="E667" s="136" t="s">
        <v>41</v>
      </c>
      <c r="F667" s="136"/>
      <c r="G667" s="154"/>
      <c r="H667" s="136"/>
      <c r="I667" s="136"/>
      <c r="J667" s="154"/>
    </row>
    <row r="668" spans="2:10" ht="15" customHeight="1">
      <c r="B668" s="136" t="s">
        <v>58</v>
      </c>
      <c r="C668" s="136" t="s">
        <v>784</v>
      </c>
      <c r="D668" s="136" t="s">
        <v>1315</v>
      </c>
      <c r="E668" s="136" t="s">
        <v>41</v>
      </c>
      <c r="F668" s="136"/>
      <c r="G668" s="154"/>
      <c r="H668" s="136"/>
      <c r="I668" s="136"/>
      <c r="J668" s="154"/>
    </row>
    <row r="669" spans="2:10" ht="15" customHeight="1">
      <c r="B669" s="136" t="s">
        <v>58</v>
      </c>
      <c r="C669" s="136" t="s">
        <v>785</v>
      </c>
      <c r="D669" s="136" t="s">
        <v>1316</v>
      </c>
      <c r="E669" s="136">
        <v>0</v>
      </c>
      <c r="F669" s="136"/>
      <c r="G669" s="154"/>
      <c r="H669" s="136"/>
      <c r="I669" s="136"/>
      <c r="J669" s="154"/>
    </row>
    <row r="670" spans="2:10" ht="15" customHeight="1">
      <c r="B670" s="136" t="s">
        <v>58</v>
      </c>
      <c r="C670" s="136" t="s">
        <v>786</v>
      </c>
      <c r="D670" s="136" t="s">
        <v>1317</v>
      </c>
      <c r="E670" s="136">
        <v>0</v>
      </c>
      <c r="F670" s="136"/>
      <c r="G670" s="154"/>
      <c r="H670" s="136"/>
      <c r="I670" s="136"/>
      <c r="J670" s="154"/>
    </row>
    <row r="671" spans="2:10" ht="15" customHeight="1">
      <c r="B671" s="136" t="s">
        <v>58</v>
      </c>
      <c r="C671" s="136" t="s">
        <v>787</v>
      </c>
      <c r="D671" s="136" t="s">
        <v>1309</v>
      </c>
      <c r="E671" s="136">
        <v>0</v>
      </c>
      <c r="F671" s="136"/>
      <c r="G671" s="154"/>
      <c r="H671" s="136"/>
      <c r="I671" s="136"/>
      <c r="J671" s="154"/>
    </row>
    <row r="672" spans="2:10" ht="15" customHeight="1">
      <c r="B672" s="136" t="s">
        <v>58</v>
      </c>
      <c r="C672" s="136" t="s">
        <v>788</v>
      </c>
      <c r="D672" s="136" t="s">
        <v>1308</v>
      </c>
      <c r="E672" s="136">
        <v>0</v>
      </c>
      <c r="F672" s="136"/>
      <c r="G672" s="154"/>
      <c r="H672" s="136"/>
      <c r="I672" s="136"/>
      <c r="J672" s="154"/>
    </row>
    <row r="673" spans="2:10" ht="15" customHeight="1">
      <c r="B673" s="136" t="s">
        <v>58</v>
      </c>
      <c r="C673" s="136" t="s">
        <v>789</v>
      </c>
      <c r="D673" s="136" t="s">
        <v>1318</v>
      </c>
      <c r="E673" s="136">
        <v>0</v>
      </c>
      <c r="F673" s="136"/>
      <c r="G673" s="154"/>
      <c r="H673" s="136"/>
      <c r="I673" s="136"/>
      <c r="J673" s="154"/>
    </row>
    <row r="674" spans="2:10" ht="15" customHeight="1">
      <c r="B674" s="136" t="s">
        <v>58</v>
      </c>
      <c r="C674" s="136" t="s">
        <v>790</v>
      </c>
      <c r="D674" s="136" t="s">
        <v>1319</v>
      </c>
      <c r="E674" s="136">
        <v>0</v>
      </c>
      <c r="F674" s="136"/>
      <c r="G674" s="154"/>
      <c r="H674" s="136"/>
      <c r="I674" s="136"/>
      <c r="J674" s="154"/>
    </row>
    <row r="675" spans="2:10" ht="15" customHeight="1">
      <c r="B675" s="136" t="s">
        <v>58</v>
      </c>
      <c r="C675" s="136" t="s">
        <v>791</v>
      </c>
      <c r="D675" s="136" t="s">
        <v>1320</v>
      </c>
      <c r="E675" s="136">
        <v>0</v>
      </c>
      <c r="F675" s="136"/>
      <c r="G675" s="154"/>
      <c r="H675" s="136"/>
      <c r="I675" s="136"/>
      <c r="J675" s="154"/>
    </row>
    <row r="676" spans="2:10" ht="15" customHeight="1">
      <c r="B676" s="136" t="s">
        <v>58</v>
      </c>
      <c r="C676" s="136" t="s">
        <v>792</v>
      </c>
      <c r="D676" s="136" t="s">
        <v>1321</v>
      </c>
      <c r="E676" s="136" t="s">
        <v>41</v>
      </c>
      <c r="F676" s="136"/>
      <c r="G676" s="154"/>
      <c r="H676" s="136"/>
      <c r="I676" s="136"/>
      <c r="J676" s="154"/>
    </row>
    <row r="677" spans="2:10" ht="15" customHeight="1">
      <c r="B677" s="136" t="s">
        <v>58</v>
      </c>
      <c r="C677" s="136" t="s">
        <v>794</v>
      </c>
      <c r="D677" s="136" t="s">
        <v>1322</v>
      </c>
      <c r="E677" s="136">
        <v>0</v>
      </c>
      <c r="F677" s="136"/>
      <c r="G677" s="154"/>
      <c r="H677" s="136"/>
      <c r="I677" s="136"/>
      <c r="J677" s="154"/>
    </row>
    <row r="678" spans="2:10" ht="15" customHeight="1">
      <c r="B678" s="136" t="s">
        <v>58</v>
      </c>
      <c r="C678" s="136" t="s">
        <v>795</v>
      </c>
      <c r="D678" s="136" t="s">
        <v>1323</v>
      </c>
      <c r="E678" s="136" t="s">
        <v>41</v>
      </c>
      <c r="F678" s="136"/>
      <c r="G678" s="154"/>
      <c r="H678" s="136"/>
      <c r="I678" s="136"/>
      <c r="J678" s="154"/>
    </row>
    <row r="679" spans="2:10" ht="15" customHeight="1">
      <c r="B679" s="136" t="s">
        <v>58</v>
      </c>
      <c r="C679" s="136" t="s">
        <v>796</v>
      </c>
      <c r="D679" s="136" t="s">
        <v>1324</v>
      </c>
      <c r="E679" s="136">
        <v>2</v>
      </c>
      <c r="F679" s="136"/>
      <c r="G679" s="154"/>
      <c r="H679" s="136"/>
      <c r="I679" s="136"/>
      <c r="J679" s="154"/>
    </row>
    <row r="680" spans="2:10" ht="15" customHeight="1">
      <c r="B680" s="136" t="s">
        <v>58</v>
      </c>
      <c r="C680" s="136" t="s">
        <v>797</v>
      </c>
      <c r="D680" s="136" t="s">
        <v>1325</v>
      </c>
      <c r="E680" s="136" t="s">
        <v>41</v>
      </c>
      <c r="F680" s="136"/>
      <c r="G680" s="154"/>
      <c r="H680" s="136"/>
      <c r="I680" s="136"/>
      <c r="J680" s="154"/>
    </row>
    <row r="681" spans="2:10" ht="15" customHeight="1">
      <c r="B681" s="136" t="s">
        <v>58</v>
      </c>
      <c r="C681" s="136" t="s">
        <v>798</v>
      </c>
      <c r="D681" s="136" t="s">
        <v>1326</v>
      </c>
      <c r="E681" s="136">
        <v>2</v>
      </c>
      <c r="F681" s="136"/>
      <c r="G681" s="154"/>
      <c r="H681" s="136"/>
      <c r="I681" s="136"/>
      <c r="J681" s="154"/>
    </row>
    <row r="682" spans="2:10" ht="15" customHeight="1">
      <c r="B682" s="136" t="s">
        <v>58</v>
      </c>
      <c r="C682" s="136" t="s">
        <v>799</v>
      </c>
      <c r="D682" s="136" t="s">
        <v>1150</v>
      </c>
      <c r="E682" s="136" t="s">
        <v>41</v>
      </c>
      <c r="F682" s="136"/>
      <c r="G682" s="154"/>
      <c r="H682" s="136"/>
      <c r="I682" s="136"/>
      <c r="J682" s="154"/>
    </row>
    <row r="683" spans="2:10" ht="15" customHeight="1">
      <c r="B683" s="136" t="s">
        <v>58</v>
      </c>
      <c r="C683" s="136" t="s">
        <v>261</v>
      </c>
      <c r="D683" s="136" t="s">
        <v>903</v>
      </c>
      <c r="E683" s="136" t="s">
        <v>41</v>
      </c>
      <c r="F683" s="136"/>
      <c r="G683" s="154"/>
      <c r="H683" s="136"/>
      <c r="I683" s="136"/>
      <c r="J683" s="154"/>
    </row>
    <row r="684" spans="2:10" ht="15" customHeight="1">
      <c r="B684" s="136" t="s">
        <v>60</v>
      </c>
      <c r="C684" s="136" t="s">
        <v>426</v>
      </c>
      <c r="D684" s="136" t="s">
        <v>1027</v>
      </c>
      <c r="E684" s="136" t="s">
        <v>41</v>
      </c>
      <c r="F684" s="136"/>
      <c r="G684" s="154"/>
      <c r="H684" s="136"/>
      <c r="I684" s="136"/>
      <c r="J684" s="154"/>
    </row>
    <row r="685" spans="2:10" ht="15" customHeight="1">
      <c r="B685" s="136" t="s">
        <v>60</v>
      </c>
      <c r="C685" s="136" t="s">
        <v>753</v>
      </c>
      <c r="D685" s="136" t="s">
        <v>858</v>
      </c>
      <c r="E685" s="136" t="s">
        <v>41</v>
      </c>
      <c r="F685" s="136"/>
      <c r="G685" s="154"/>
      <c r="H685" s="136"/>
      <c r="I685" s="136"/>
      <c r="J685" s="154"/>
    </row>
    <row r="686" spans="2:10" ht="15" customHeight="1">
      <c r="B686" s="136" t="s">
        <v>60</v>
      </c>
      <c r="C686" s="136" t="s">
        <v>273</v>
      </c>
      <c r="D686" s="136" t="s">
        <v>958</v>
      </c>
      <c r="E686" s="136" t="s">
        <v>41</v>
      </c>
      <c r="F686" s="136"/>
      <c r="G686" s="154"/>
      <c r="H686" s="136"/>
      <c r="I686" s="136"/>
      <c r="J686" s="154"/>
    </row>
    <row r="687" spans="2:10" ht="15" customHeight="1">
      <c r="B687" s="136" t="s">
        <v>60</v>
      </c>
      <c r="C687" s="136" t="s">
        <v>744</v>
      </c>
      <c r="D687" s="136" t="s">
        <v>1290</v>
      </c>
      <c r="E687" s="136" t="s">
        <v>41</v>
      </c>
      <c r="F687" s="136"/>
      <c r="G687" s="154"/>
      <c r="H687" s="136"/>
      <c r="I687" s="136"/>
      <c r="J687" s="154"/>
    </row>
    <row r="688" spans="2:10" ht="15" customHeight="1">
      <c r="B688" s="136" t="s">
        <v>60</v>
      </c>
      <c r="C688" s="136" t="s">
        <v>429</v>
      </c>
      <c r="D688" s="136" t="s">
        <v>1028</v>
      </c>
      <c r="E688" s="136" t="s">
        <v>41</v>
      </c>
      <c r="F688" s="136"/>
      <c r="G688" s="154"/>
      <c r="H688" s="136"/>
      <c r="I688" s="136"/>
      <c r="J688" s="154"/>
    </row>
    <row r="689" spans="2:10" ht="15" customHeight="1">
      <c r="B689" s="136" t="s">
        <v>60</v>
      </c>
      <c r="C689" s="136" t="s">
        <v>280</v>
      </c>
      <c r="D689" s="136" t="s">
        <v>959</v>
      </c>
      <c r="E689" s="136" t="s">
        <v>41</v>
      </c>
      <c r="F689" s="136"/>
      <c r="G689" s="154"/>
      <c r="H689" s="136"/>
      <c r="I689" s="136"/>
      <c r="J689" s="154"/>
    </row>
    <row r="690" spans="2:10" ht="15" customHeight="1">
      <c r="B690" s="136" t="s">
        <v>60</v>
      </c>
      <c r="C690" s="136" t="s">
        <v>764</v>
      </c>
      <c r="D690" s="136" t="s">
        <v>961</v>
      </c>
      <c r="E690" s="136" t="s">
        <v>41</v>
      </c>
      <c r="F690" s="136"/>
      <c r="G690" s="154"/>
      <c r="H690" s="136"/>
      <c r="I690" s="136"/>
      <c r="J690" s="154"/>
    </row>
    <row r="691" spans="2:10" ht="15" customHeight="1">
      <c r="B691" s="136" t="s">
        <v>60</v>
      </c>
      <c r="C691" s="136" t="s">
        <v>765</v>
      </c>
      <c r="D691" s="136" t="s">
        <v>1299</v>
      </c>
      <c r="E691" s="136" t="s">
        <v>41</v>
      </c>
      <c r="F691" s="136"/>
      <c r="G691" s="154"/>
      <c r="H691" s="136"/>
      <c r="I691" s="136"/>
      <c r="J691" s="154"/>
    </row>
    <row r="692" spans="2:10" ht="15" customHeight="1">
      <c r="B692" s="136" t="s">
        <v>60</v>
      </c>
      <c r="C692" s="136" t="s">
        <v>800</v>
      </c>
      <c r="D692" s="136" t="s">
        <v>852</v>
      </c>
      <c r="E692" s="136" t="s">
        <v>41</v>
      </c>
      <c r="F692" s="136"/>
      <c r="G692" s="154"/>
      <c r="H692" s="136"/>
      <c r="I692" s="136"/>
      <c r="J692" s="154"/>
    </row>
    <row r="693" spans="2:10" ht="15" customHeight="1">
      <c r="B693" s="136" t="s">
        <v>60</v>
      </c>
      <c r="C693" s="136" t="s">
        <v>262</v>
      </c>
      <c r="D693" s="136" t="s">
        <v>954</v>
      </c>
      <c r="E693" s="136" t="s">
        <v>41</v>
      </c>
      <c r="F693" s="136"/>
      <c r="G693" s="154"/>
      <c r="H693" s="136"/>
      <c r="I693" s="136"/>
      <c r="J693" s="154"/>
    </row>
    <row r="694" spans="2:10" ht="15" customHeight="1">
      <c r="B694" s="136" t="s">
        <v>60</v>
      </c>
      <c r="C694" s="136" t="s">
        <v>466</v>
      </c>
      <c r="D694" s="136" t="s">
        <v>955</v>
      </c>
      <c r="E694" s="136" t="s">
        <v>41</v>
      </c>
      <c r="F694" s="136"/>
      <c r="G694" s="154"/>
      <c r="H694" s="136"/>
      <c r="I694" s="136"/>
      <c r="J694" s="154"/>
    </row>
    <row r="695" spans="2:10" ht="15" customHeight="1">
      <c r="B695" s="136" t="s">
        <v>60</v>
      </c>
      <c r="C695" s="136" t="s">
        <v>82</v>
      </c>
      <c r="D695" s="136" t="s">
        <v>848</v>
      </c>
      <c r="E695" s="136" t="s">
        <v>41</v>
      </c>
      <c r="F695" s="136"/>
      <c r="G695" s="154"/>
      <c r="H695" s="136"/>
      <c r="I695" s="136"/>
      <c r="J695" s="154"/>
    </row>
    <row r="696" spans="2:10" ht="15" customHeight="1">
      <c r="B696" s="136" t="s">
        <v>60</v>
      </c>
      <c r="C696" s="136" t="s">
        <v>79</v>
      </c>
      <c r="D696" s="136" t="s">
        <v>846</v>
      </c>
      <c r="E696" s="136" t="s">
        <v>41</v>
      </c>
      <c r="F696" s="136"/>
      <c r="G696" s="154"/>
      <c r="H696" s="136"/>
      <c r="I696" s="136"/>
      <c r="J696" s="154"/>
    </row>
    <row r="697" spans="2:10" ht="15" customHeight="1">
      <c r="B697" s="136" t="s">
        <v>60</v>
      </c>
      <c r="C697" s="136" t="s">
        <v>801</v>
      </c>
      <c r="D697" s="136" t="s">
        <v>1327</v>
      </c>
      <c r="E697" s="136" t="s">
        <v>41</v>
      </c>
      <c r="F697" s="136"/>
      <c r="G697" s="154"/>
      <c r="H697" s="136"/>
      <c r="I697" s="136"/>
      <c r="J697" s="154"/>
    </row>
    <row r="698" spans="2:10" ht="15" customHeight="1">
      <c r="B698" s="136" t="s">
        <v>60</v>
      </c>
      <c r="C698" s="136" t="s">
        <v>802</v>
      </c>
      <c r="D698" s="136" t="s">
        <v>1328</v>
      </c>
      <c r="E698" s="136" t="s">
        <v>41</v>
      </c>
      <c r="F698" s="136"/>
      <c r="G698" s="154"/>
      <c r="H698" s="136"/>
      <c r="I698" s="136"/>
      <c r="J698" s="154"/>
    </row>
    <row r="699" spans="2:10" ht="15" customHeight="1">
      <c r="B699" s="136" t="s">
        <v>60</v>
      </c>
      <c r="C699" s="136" t="s">
        <v>803</v>
      </c>
      <c r="D699" s="136" t="s">
        <v>1329</v>
      </c>
      <c r="E699" s="136" t="s">
        <v>41</v>
      </c>
      <c r="F699" s="136"/>
      <c r="G699" s="154"/>
      <c r="H699" s="136"/>
      <c r="I699" s="136"/>
      <c r="J699" s="154"/>
    </row>
    <row r="700" spans="2:10" ht="15" customHeight="1">
      <c r="B700" s="136" t="s">
        <v>60</v>
      </c>
      <c r="C700" s="136" t="s">
        <v>805</v>
      </c>
      <c r="D700" s="136" t="s">
        <v>1330</v>
      </c>
      <c r="E700" s="136" t="s">
        <v>41</v>
      </c>
      <c r="F700" s="136"/>
      <c r="G700" s="154"/>
      <c r="H700" s="136"/>
      <c r="I700" s="136"/>
      <c r="J700" s="154"/>
    </row>
    <row r="701" spans="2:10" ht="15" customHeight="1">
      <c r="B701" s="136" t="s">
        <v>60</v>
      </c>
      <c r="C701" s="136" t="s">
        <v>148</v>
      </c>
      <c r="D701" s="136" t="s">
        <v>903</v>
      </c>
      <c r="E701" s="136" t="s">
        <v>41</v>
      </c>
      <c r="F701" s="136"/>
      <c r="G701" s="154"/>
      <c r="H701" s="136"/>
      <c r="I701" s="136"/>
      <c r="J701" s="154"/>
    </row>
  </sheetData>
  <autoFilter ref="B3:J701" xr:uid="{BEE07984-75F6-4D58-BADB-B203F8996716}"/>
  <mergeCells count="1">
    <mergeCell ref="B2:J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F04FF-0B7C-4CE4-992B-D6B951515F38}">
  <sheetPr>
    <tabColor theme="8" tint="0.79998168889431442"/>
  </sheetPr>
  <dimension ref="B1:J82"/>
  <sheetViews>
    <sheetView zoomScaleNormal="100" workbookViewId="0">
      <pane ySplit="3" topLeftCell="A4" activePane="bottomLeft" state="frozen"/>
      <selection pane="bottomLeft" activeCell="J4" sqref="J4"/>
    </sheetView>
  </sheetViews>
  <sheetFormatPr defaultColWidth="8.7109375" defaultRowHeight="14.45"/>
  <cols>
    <col min="1" max="1" width="2.140625" style="149" customWidth="1"/>
    <col min="2" max="2" width="22.7109375" style="149" bestFit="1" customWidth="1"/>
    <col min="3" max="3" width="14.140625" style="149" hidden="1" customWidth="1"/>
    <col min="4" max="4" width="34.140625" style="149" bestFit="1" customWidth="1"/>
    <col min="5" max="5" width="35.85546875" style="149" customWidth="1"/>
    <col min="6" max="6" width="14.140625" style="149" bestFit="1" customWidth="1"/>
    <col min="7" max="7" width="15.28515625" style="149" bestFit="1" customWidth="1"/>
    <col min="8" max="8" width="9.7109375" style="149" bestFit="1" customWidth="1"/>
    <col min="9" max="9" width="11" style="149" bestFit="1" customWidth="1"/>
    <col min="10" max="10" width="21.7109375" style="149" customWidth="1"/>
    <col min="11" max="16384" width="8.7109375" style="149"/>
  </cols>
  <sheetData>
    <row r="1" spans="2:10" customFormat="1" ht="6.6" customHeight="1"/>
    <row r="2" spans="2:10" customFormat="1" ht="23.45">
      <c r="B2" s="176" t="s">
        <v>1331</v>
      </c>
      <c r="C2" s="176"/>
      <c r="D2" s="176"/>
      <c r="E2" s="176"/>
      <c r="F2" s="176"/>
      <c r="G2" s="176"/>
      <c r="H2" s="176"/>
      <c r="I2" s="176"/>
      <c r="J2" s="176"/>
    </row>
    <row r="3" spans="2:10" customFormat="1">
      <c r="B3" s="145" t="s">
        <v>1332</v>
      </c>
      <c r="C3" s="146" t="s">
        <v>1333</v>
      </c>
      <c r="D3" s="147" t="s">
        <v>1334</v>
      </c>
      <c r="E3" s="145" t="s">
        <v>1335</v>
      </c>
      <c r="F3" s="145" t="s">
        <v>1336</v>
      </c>
      <c r="G3" s="145" t="s">
        <v>1337</v>
      </c>
      <c r="H3" s="145" t="s">
        <v>808</v>
      </c>
      <c r="I3" s="145" t="s">
        <v>809</v>
      </c>
      <c r="J3" s="145" t="s">
        <v>1338</v>
      </c>
    </row>
    <row r="4" spans="2:10">
      <c r="B4" s="136" t="s">
        <v>1339</v>
      </c>
      <c r="C4" s="136"/>
      <c r="D4" s="136"/>
      <c r="E4" s="136"/>
      <c r="F4" s="136"/>
      <c r="G4" s="136" t="s">
        <v>1340</v>
      </c>
      <c r="H4" s="136" t="str">
        <f>IF(G4="Producto", "N/A", IF(G4="Modelo", "Completar",""))</f>
        <v>N/A</v>
      </c>
      <c r="I4" s="136" t="str">
        <f>IF(G4="Producto", "N/A", IF(G4="Modelo", "Completar",""))</f>
        <v>N/A</v>
      </c>
      <c r="J4" s="136" t="s">
        <v>1341</v>
      </c>
    </row>
    <row r="5" spans="2:10">
      <c r="B5" s="136"/>
      <c r="C5" s="136"/>
      <c r="D5" s="136"/>
      <c r="E5" s="136"/>
      <c r="F5" s="136"/>
      <c r="G5" s="136" t="s">
        <v>1340</v>
      </c>
      <c r="H5" s="136" t="str">
        <f t="shared" ref="H5:H68" si="0">IF(G5="Producto", "N/A", IF(G5="Modelo", "Completar",""))</f>
        <v>N/A</v>
      </c>
      <c r="I5" s="136" t="str">
        <f t="shared" ref="I5:I16" si="1">IF(G5="Producto", "N/A", IF(G5="Modelo", "Completar",""))</f>
        <v>N/A</v>
      </c>
      <c r="J5" s="136" t="str">
        <f t="shared" ref="J5:J15" si="2">IF(G5="Modelo", "N/A", IF(G5="Producto", "Completar",""))</f>
        <v>Completar</v>
      </c>
    </row>
    <row r="6" spans="2:10">
      <c r="B6" s="136"/>
      <c r="C6" s="136"/>
      <c r="D6" s="136"/>
      <c r="E6" s="136"/>
      <c r="F6" s="136"/>
      <c r="G6" s="136"/>
      <c r="H6" s="136" t="str">
        <f t="shared" si="0"/>
        <v/>
      </c>
      <c r="I6" s="136" t="str">
        <f t="shared" si="1"/>
        <v/>
      </c>
      <c r="J6" s="136" t="str">
        <f t="shared" si="2"/>
        <v/>
      </c>
    </row>
    <row r="7" spans="2:10">
      <c r="B7" s="136"/>
      <c r="C7" s="136"/>
      <c r="D7" s="136"/>
      <c r="E7" s="136"/>
      <c r="F7" s="136"/>
      <c r="G7" s="136"/>
      <c r="H7" s="136" t="str">
        <f t="shared" si="0"/>
        <v/>
      </c>
      <c r="I7" s="136" t="str">
        <f t="shared" si="1"/>
        <v/>
      </c>
      <c r="J7" s="136" t="str">
        <f t="shared" si="2"/>
        <v/>
      </c>
    </row>
    <row r="8" spans="2:10">
      <c r="B8" s="136"/>
      <c r="C8" s="136"/>
      <c r="D8" s="136"/>
      <c r="E8" s="136"/>
      <c r="F8" s="136"/>
      <c r="G8" s="136"/>
      <c r="H8" s="136" t="str">
        <f t="shared" si="0"/>
        <v/>
      </c>
      <c r="I8" s="136" t="str">
        <f t="shared" si="1"/>
        <v/>
      </c>
      <c r="J8" s="136" t="str">
        <f t="shared" si="2"/>
        <v/>
      </c>
    </row>
    <row r="9" spans="2:10">
      <c r="B9" s="136"/>
      <c r="C9" s="136"/>
      <c r="D9" s="136"/>
      <c r="E9" s="136"/>
      <c r="F9" s="136"/>
      <c r="G9" s="136"/>
      <c r="H9" s="136" t="str">
        <f t="shared" si="0"/>
        <v/>
      </c>
      <c r="I9" s="136" t="str">
        <f t="shared" si="1"/>
        <v/>
      </c>
      <c r="J9" s="136" t="str">
        <f t="shared" si="2"/>
        <v/>
      </c>
    </row>
    <row r="10" spans="2:10">
      <c r="B10" s="136"/>
      <c r="C10" s="136"/>
      <c r="D10" s="136"/>
      <c r="E10" s="136"/>
      <c r="F10" s="136"/>
      <c r="G10" s="136"/>
      <c r="H10" s="136" t="str">
        <f t="shared" si="0"/>
        <v/>
      </c>
      <c r="I10" s="136" t="str">
        <f t="shared" si="1"/>
        <v/>
      </c>
      <c r="J10" s="136" t="str">
        <f>IF(G10="Modelo", "N/A", IF(G10="Producto", "Completar",""))</f>
        <v/>
      </c>
    </row>
    <row r="11" spans="2:10">
      <c r="B11" s="136"/>
      <c r="C11" s="136"/>
      <c r="D11" s="136"/>
      <c r="E11" s="136"/>
      <c r="F11" s="136"/>
      <c r="G11" s="136"/>
      <c r="H11" s="136" t="str">
        <f t="shared" si="0"/>
        <v/>
      </c>
      <c r="I11" s="136" t="str">
        <f t="shared" si="1"/>
        <v/>
      </c>
      <c r="J11" s="136" t="str">
        <f t="shared" si="2"/>
        <v/>
      </c>
    </row>
    <row r="12" spans="2:10">
      <c r="B12" s="136"/>
      <c r="C12" s="136"/>
      <c r="D12" s="136"/>
      <c r="E12" s="136"/>
      <c r="F12" s="136"/>
      <c r="G12" s="136"/>
      <c r="H12" s="136" t="str">
        <f t="shared" si="0"/>
        <v/>
      </c>
      <c r="I12" s="136" t="str">
        <f t="shared" si="1"/>
        <v/>
      </c>
      <c r="J12" s="136" t="str">
        <f t="shared" si="2"/>
        <v/>
      </c>
    </row>
    <row r="13" spans="2:10">
      <c r="B13" s="136"/>
      <c r="C13" s="136"/>
      <c r="D13" s="136"/>
      <c r="E13" s="136"/>
      <c r="F13" s="136"/>
      <c r="G13" s="136"/>
      <c r="H13" s="136" t="str">
        <f t="shared" si="0"/>
        <v/>
      </c>
      <c r="I13" s="136" t="str">
        <f t="shared" si="1"/>
        <v/>
      </c>
      <c r="J13" s="136" t="str">
        <f t="shared" si="2"/>
        <v/>
      </c>
    </row>
    <row r="14" spans="2:10">
      <c r="B14" s="136"/>
      <c r="C14" s="136"/>
      <c r="D14" s="136"/>
      <c r="E14" s="136"/>
      <c r="F14" s="136"/>
      <c r="G14" s="136"/>
      <c r="H14" s="136" t="str">
        <f t="shared" si="0"/>
        <v/>
      </c>
      <c r="I14" s="136" t="str">
        <f t="shared" si="1"/>
        <v/>
      </c>
      <c r="J14" s="136" t="str">
        <f t="shared" si="2"/>
        <v/>
      </c>
    </row>
    <row r="15" spans="2:10">
      <c r="B15" s="136"/>
      <c r="C15" s="136"/>
      <c r="D15" s="136"/>
      <c r="E15" s="136"/>
      <c r="F15" s="136"/>
      <c r="G15" s="136"/>
      <c r="H15" s="136" t="str">
        <f t="shared" si="0"/>
        <v/>
      </c>
      <c r="I15" s="136" t="str">
        <f t="shared" si="1"/>
        <v/>
      </c>
      <c r="J15" s="136" t="str">
        <f t="shared" si="2"/>
        <v/>
      </c>
    </row>
    <row r="16" spans="2:10">
      <c r="B16" s="136"/>
      <c r="C16" s="136"/>
      <c r="D16" s="136"/>
      <c r="E16" s="136"/>
      <c r="F16" s="136"/>
      <c r="G16" s="136"/>
      <c r="H16" s="136" t="str">
        <f t="shared" si="0"/>
        <v/>
      </c>
      <c r="I16" s="136" t="str">
        <f t="shared" si="1"/>
        <v/>
      </c>
      <c r="J16" s="136" t="str">
        <f>IF(G16="Modelo", "N/A", IF(G16="Producto", "Completar",""))</f>
        <v/>
      </c>
    </row>
    <row r="17" spans="2:10">
      <c r="B17" s="136"/>
      <c r="C17" s="136"/>
      <c r="D17" s="136"/>
      <c r="E17" s="136"/>
      <c r="F17" s="136"/>
      <c r="G17" s="136"/>
      <c r="H17" s="136" t="str">
        <f t="shared" si="0"/>
        <v/>
      </c>
      <c r="I17" s="136" t="str">
        <f t="shared" ref="I17:I80" si="3">IF(G17="Producto", "N/A", IF(G17="Modelo", "Completar",""))</f>
        <v/>
      </c>
      <c r="J17" s="136" t="str">
        <f t="shared" ref="J17:J80" si="4">IF(G17="Modelo", "N/A", IF(G17="Producto", "Completar",""))</f>
        <v/>
      </c>
    </row>
    <row r="18" spans="2:10">
      <c r="B18" s="136"/>
      <c r="C18" s="136"/>
      <c r="D18" s="136"/>
      <c r="E18" s="136"/>
      <c r="F18" s="136"/>
      <c r="G18" s="136"/>
      <c r="H18" s="136" t="str">
        <f t="shared" si="0"/>
        <v/>
      </c>
      <c r="I18" s="136" t="str">
        <f t="shared" si="3"/>
        <v/>
      </c>
      <c r="J18" s="136" t="str">
        <f t="shared" si="4"/>
        <v/>
      </c>
    </row>
    <row r="19" spans="2:10">
      <c r="B19" s="136"/>
      <c r="C19" s="136"/>
      <c r="D19" s="136"/>
      <c r="E19" s="136"/>
      <c r="F19" s="136"/>
      <c r="G19" s="136"/>
      <c r="H19" s="136" t="str">
        <f t="shared" si="0"/>
        <v/>
      </c>
      <c r="I19" s="136" t="str">
        <f t="shared" si="3"/>
        <v/>
      </c>
      <c r="J19" s="136" t="str">
        <f t="shared" si="4"/>
        <v/>
      </c>
    </row>
    <row r="20" spans="2:10">
      <c r="B20" s="136"/>
      <c r="C20" s="136"/>
      <c r="D20" s="136"/>
      <c r="E20" s="136"/>
      <c r="F20" s="136"/>
      <c r="G20" s="136"/>
      <c r="H20" s="136" t="str">
        <f t="shared" si="0"/>
        <v/>
      </c>
      <c r="I20" s="136" t="str">
        <f t="shared" si="3"/>
        <v/>
      </c>
      <c r="J20" s="136" t="str">
        <f t="shared" si="4"/>
        <v/>
      </c>
    </row>
    <row r="21" spans="2:10">
      <c r="B21" s="136"/>
      <c r="C21" s="136"/>
      <c r="D21" s="136"/>
      <c r="E21" s="136"/>
      <c r="F21" s="136"/>
      <c r="G21" s="136"/>
      <c r="H21" s="136" t="str">
        <f t="shared" si="0"/>
        <v/>
      </c>
      <c r="I21" s="136" t="str">
        <f t="shared" si="3"/>
        <v/>
      </c>
      <c r="J21" s="136" t="str">
        <f t="shared" si="4"/>
        <v/>
      </c>
    </row>
    <row r="22" spans="2:10">
      <c r="B22" s="136"/>
      <c r="C22" s="136"/>
      <c r="D22" s="136"/>
      <c r="E22" s="136"/>
      <c r="F22" s="136"/>
      <c r="G22" s="136"/>
      <c r="H22" s="136" t="str">
        <f t="shared" si="0"/>
        <v/>
      </c>
      <c r="I22" s="136" t="str">
        <f t="shared" si="3"/>
        <v/>
      </c>
      <c r="J22" s="136" t="str">
        <f t="shared" si="4"/>
        <v/>
      </c>
    </row>
    <row r="23" spans="2:10">
      <c r="B23" s="136"/>
      <c r="C23" s="136"/>
      <c r="D23" s="136"/>
      <c r="E23" s="136"/>
      <c r="F23" s="136"/>
      <c r="G23" s="136"/>
      <c r="H23" s="136" t="str">
        <f t="shared" si="0"/>
        <v/>
      </c>
      <c r="I23" s="136" t="str">
        <f t="shared" si="3"/>
        <v/>
      </c>
      <c r="J23" s="136" t="str">
        <f t="shared" si="4"/>
        <v/>
      </c>
    </row>
    <row r="24" spans="2:10">
      <c r="B24" s="136"/>
      <c r="C24" s="136"/>
      <c r="D24" s="136"/>
      <c r="E24" s="136"/>
      <c r="F24" s="136"/>
      <c r="G24" s="136"/>
      <c r="H24" s="136" t="str">
        <f t="shared" si="0"/>
        <v/>
      </c>
      <c r="I24" s="136" t="str">
        <f t="shared" si="3"/>
        <v/>
      </c>
      <c r="J24" s="136" t="str">
        <f t="shared" si="4"/>
        <v/>
      </c>
    </row>
    <row r="25" spans="2:10">
      <c r="B25" s="136"/>
      <c r="C25" s="136"/>
      <c r="D25" s="136"/>
      <c r="E25" s="136"/>
      <c r="F25" s="136"/>
      <c r="G25" s="136"/>
      <c r="H25" s="136" t="str">
        <f t="shared" si="0"/>
        <v/>
      </c>
      <c r="I25" s="136" t="str">
        <f t="shared" si="3"/>
        <v/>
      </c>
      <c r="J25" s="136" t="str">
        <f t="shared" si="4"/>
        <v/>
      </c>
    </row>
    <row r="26" spans="2:10">
      <c r="B26" s="136"/>
      <c r="C26" s="136"/>
      <c r="D26" s="136"/>
      <c r="E26" s="136"/>
      <c r="F26" s="136"/>
      <c r="G26" s="136"/>
      <c r="H26" s="136" t="str">
        <f t="shared" si="0"/>
        <v/>
      </c>
      <c r="I26" s="136" t="str">
        <f t="shared" si="3"/>
        <v/>
      </c>
      <c r="J26" s="136" t="str">
        <f t="shared" si="4"/>
        <v/>
      </c>
    </row>
    <row r="27" spans="2:10">
      <c r="B27" s="136"/>
      <c r="C27" s="136"/>
      <c r="D27" s="136"/>
      <c r="E27" s="136"/>
      <c r="F27" s="136"/>
      <c r="G27" s="136"/>
      <c r="H27" s="136" t="str">
        <f t="shared" si="0"/>
        <v/>
      </c>
      <c r="I27" s="136" t="str">
        <f t="shared" si="3"/>
        <v/>
      </c>
      <c r="J27" s="136" t="str">
        <f t="shared" si="4"/>
        <v/>
      </c>
    </row>
    <row r="28" spans="2:10">
      <c r="B28" s="136"/>
      <c r="C28" s="136"/>
      <c r="D28" s="136"/>
      <c r="E28" s="136"/>
      <c r="F28" s="136"/>
      <c r="G28" s="136"/>
      <c r="H28" s="136" t="str">
        <f t="shared" si="0"/>
        <v/>
      </c>
      <c r="I28" s="136" t="str">
        <f t="shared" si="3"/>
        <v/>
      </c>
      <c r="J28" s="136" t="str">
        <f t="shared" si="4"/>
        <v/>
      </c>
    </row>
    <row r="29" spans="2:10">
      <c r="B29" s="136"/>
      <c r="C29" s="136"/>
      <c r="D29" s="136"/>
      <c r="E29" s="136"/>
      <c r="F29" s="136"/>
      <c r="G29" s="136"/>
      <c r="H29" s="136" t="str">
        <f t="shared" si="0"/>
        <v/>
      </c>
      <c r="I29" s="136" t="str">
        <f t="shared" si="3"/>
        <v/>
      </c>
      <c r="J29" s="136" t="str">
        <f t="shared" si="4"/>
        <v/>
      </c>
    </row>
    <row r="30" spans="2:10">
      <c r="B30" s="136"/>
      <c r="C30" s="136"/>
      <c r="D30" s="136"/>
      <c r="E30" s="136"/>
      <c r="F30" s="136"/>
      <c r="G30" s="136"/>
      <c r="H30" s="136" t="str">
        <f t="shared" si="0"/>
        <v/>
      </c>
      <c r="I30" s="136" t="str">
        <f t="shared" si="3"/>
        <v/>
      </c>
      <c r="J30" s="136" t="str">
        <f t="shared" si="4"/>
        <v/>
      </c>
    </row>
    <row r="31" spans="2:10">
      <c r="B31" s="136"/>
      <c r="C31" s="136"/>
      <c r="D31" s="136"/>
      <c r="E31" s="136"/>
      <c r="F31" s="136"/>
      <c r="G31" s="136"/>
      <c r="H31" s="136" t="str">
        <f t="shared" si="0"/>
        <v/>
      </c>
      <c r="I31" s="136" t="str">
        <f t="shared" si="3"/>
        <v/>
      </c>
      <c r="J31" s="136" t="str">
        <f t="shared" si="4"/>
        <v/>
      </c>
    </row>
    <row r="32" spans="2:10">
      <c r="B32" s="136"/>
      <c r="C32" s="136"/>
      <c r="D32" s="136"/>
      <c r="E32" s="136"/>
      <c r="F32" s="136"/>
      <c r="G32" s="136"/>
      <c r="H32" s="136" t="str">
        <f t="shared" si="0"/>
        <v/>
      </c>
      <c r="I32" s="136" t="str">
        <f t="shared" si="3"/>
        <v/>
      </c>
      <c r="J32" s="136" t="str">
        <f t="shared" si="4"/>
        <v/>
      </c>
    </row>
    <row r="33" spans="2:10">
      <c r="B33" s="136"/>
      <c r="C33" s="136"/>
      <c r="D33" s="136"/>
      <c r="E33" s="136"/>
      <c r="F33" s="136"/>
      <c r="G33" s="136"/>
      <c r="H33" s="136" t="str">
        <f t="shared" si="0"/>
        <v/>
      </c>
      <c r="I33" s="136" t="str">
        <f t="shared" si="3"/>
        <v/>
      </c>
      <c r="J33" s="136" t="str">
        <f t="shared" si="4"/>
        <v/>
      </c>
    </row>
    <row r="34" spans="2:10">
      <c r="B34" s="136"/>
      <c r="C34" s="136"/>
      <c r="D34" s="136"/>
      <c r="E34" s="136"/>
      <c r="F34" s="136"/>
      <c r="G34" s="136"/>
      <c r="H34" s="136" t="str">
        <f t="shared" si="0"/>
        <v/>
      </c>
      <c r="I34" s="136" t="str">
        <f t="shared" si="3"/>
        <v/>
      </c>
      <c r="J34" s="136" t="str">
        <f t="shared" si="4"/>
        <v/>
      </c>
    </row>
    <row r="35" spans="2:10">
      <c r="B35" s="136"/>
      <c r="C35" s="136"/>
      <c r="D35" s="136"/>
      <c r="E35" s="136"/>
      <c r="F35" s="136"/>
      <c r="G35" s="136"/>
      <c r="H35" s="136" t="str">
        <f t="shared" si="0"/>
        <v/>
      </c>
      <c r="I35" s="136" t="str">
        <f t="shared" si="3"/>
        <v/>
      </c>
      <c r="J35" s="136" t="str">
        <f t="shared" si="4"/>
        <v/>
      </c>
    </row>
    <row r="36" spans="2:10">
      <c r="B36" s="136"/>
      <c r="C36" s="136"/>
      <c r="D36" s="136"/>
      <c r="E36" s="136"/>
      <c r="F36" s="136"/>
      <c r="G36" s="136"/>
      <c r="H36" s="136" t="str">
        <f t="shared" si="0"/>
        <v/>
      </c>
      <c r="I36" s="136" t="str">
        <f t="shared" si="3"/>
        <v/>
      </c>
      <c r="J36" s="136" t="str">
        <f t="shared" si="4"/>
        <v/>
      </c>
    </row>
    <row r="37" spans="2:10">
      <c r="B37" s="136"/>
      <c r="C37" s="136"/>
      <c r="D37" s="136"/>
      <c r="E37" s="136"/>
      <c r="F37" s="136"/>
      <c r="G37" s="136"/>
      <c r="H37" s="136" t="str">
        <f t="shared" si="0"/>
        <v/>
      </c>
      <c r="I37" s="136" t="str">
        <f t="shared" si="3"/>
        <v/>
      </c>
      <c r="J37" s="136" t="str">
        <f t="shared" si="4"/>
        <v/>
      </c>
    </row>
    <row r="38" spans="2:10">
      <c r="B38" s="136"/>
      <c r="C38" s="136"/>
      <c r="D38" s="136"/>
      <c r="E38" s="136"/>
      <c r="F38" s="136"/>
      <c r="G38" s="136"/>
      <c r="H38" s="136" t="str">
        <f t="shared" si="0"/>
        <v/>
      </c>
      <c r="I38" s="136" t="str">
        <f t="shared" si="3"/>
        <v/>
      </c>
      <c r="J38" s="136" t="str">
        <f t="shared" si="4"/>
        <v/>
      </c>
    </row>
    <row r="39" spans="2:10">
      <c r="B39" s="136"/>
      <c r="C39" s="136"/>
      <c r="D39" s="136"/>
      <c r="E39" s="136"/>
      <c r="F39" s="136"/>
      <c r="G39" s="136"/>
      <c r="H39" s="136" t="str">
        <f t="shared" si="0"/>
        <v/>
      </c>
      <c r="I39" s="136" t="str">
        <f t="shared" si="3"/>
        <v/>
      </c>
      <c r="J39" s="136" t="str">
        <f t="shared" si="4"/>
        <v/>
      </c>
    </row>
    <row r="40" spans="2:10">
      <c r="B40" s="136"/>
      <c r="C40" s="136"/>
      <c r="D40" s="136"/>
      <c r="E40" s="136"/>
      <c r="F40" s="136"/>
      <c r="G40" s="136"/>
      <c r="H40" s="136" t="str">
        <f t="shared" si="0"/>
        <v/>
      </c>
      <c r="I40" s="136" t="str">
        <f t="shared" si="3"/>
        <v/>
      </c>
      <c r="J40" s="136" t="str">
        <f t="shared" si="4"/>
        <v/>
      </c>
    </row>
    <row r="41" spans="2:10">
      <c r="B41" s="136"/>
      <c r="C41" s="136"/>
      <c r="D41" s="136"/>
      <c r="E41" s="136"/>
      <c r="F41" s="136"/>
      <c r="G41" s="136"/>
      <c r="H41" s="136" t="str">
        <f t="shared" si="0"/>
        <v/>
      </c>
      <c r="I41" s="136" t="str">
        <f t="shared" si="3"/>
        <v/>
      </c>
      <c r="J41" s="136" t="str">
        <f t="shared" si="4"/>
        <v/>
      </c>
    </row>
    <row r="42" spans="2:10">
      <c r="B42" s="136"/>
      <c r="C42" s="136"/>
      <c r="D42" s="136"/>
      <c r="E42" s="136"/>
      <c r="F42" s="136"/>
      <c r="G42" s="136"/>
      <c r="H42" s="136" t="str">
        <f t="shared" si="0"/>
        <v/>
      </c>
      <c r="I42" s="136" t="str">
        <f t="shared" si="3"/>
        <v/>
      </c>
      <c r="J42" s="136" t="str">
        <f t="shared" si="4"/>
        <v/>
      </c>
    </row>
    <row r="43" spans="2:10">
      <c r="B43" s="136"/>
      <c r="C43" s="136"/>
      <c r="D43" s="136"/>
      <c r="E43" s="136"/>
      <c r="F43" s="136"/>
      <c r="G43" s="136"/>
      <c r="H43" s="136" t="str">
        <f t="shared" si="0"/>
        <v/>
      </c>
      <c r="I43" s="136" t="str">
        <f t="shared" si="3"/>
        <v/>
      </c>
      <c r="J43" s="136" t="str">
        <f t="shared" si="4"/>
        <v/>
      </c>
    </row>
    <row r="44" spans="2:10">
      <c r="B44" s="136"/>
      <c r="C44" s="136"/>
      <c r="D44" s="136"/>
      <c r="E44" s="136"/>
      <c r="F44" s="136"/>
      <c r="G44" s="136"/>
      <c r="H44" s="136" t="str">
        <f t="shared" si="0"/>
        <v/>
      </c>
      <c r="I44" s="136" t="str">
        <f t="shared" si="3"/>
        <v/>
      </c>
      <c r="J44" s="136" t="str">
        <f t="shared" si="4"/>
        <v/>
      </c>
    </row>
    <row r="45" spans="2:10">
      <c r="B45" s="136"/>
      <c r="C45" s="136"/>
      <c r="D45" s="136"/>
      <c r="E45" s="136"/>
      <c r="F45" s="136"/>
      <c r="G45" s="136"/>
      <c r="H45" s="136" t="str">
        <f t="shared" si="0"/>
        <v/>
      </c>
      <c r="I45" s="136" t="str">
        <f t="shared" si="3"/>
        <v/>
      </c>
      <c r="J45" s="136" t="str">
        <f t="shared" si="4"/>
        <v/>
      </c>
    </row>
    <row r="46" spans="2:10">
      <c r="B46" s="136"/>
      <c r="C46" s="136"/>
      <c r="D46" s="136"/>
      <c r="E46" s="136"/>
      <c r="F46" s="136"/>
      <c r="G46" s="136"/>
      <c r="H46" s="136" t="str">
        <f t="shared" si="0"/>
        <v/>
      </c>
      <c r="I46" s="136" t="str">
        <f t="shared" si="3"/>
        <v/>
      </c>
      <c r="J46" s="136" t="str">
        <f t="shared" si="4"/>
        <v/>
      </c>
    </row>
    <row r="47" spans="2:10">
      <c r="B47" s="136"/>
      <c r="C47" s="136"/>
      <c r="D47" s="136"/>
      <c r="E47" s="136"/>
      <c r="F47" s="136"/>
      <c r="G47" s="136"/>
      <c r="H47" s="136" t="str">
        <f t="shared" si="0"/>
        <v/>
      </c>
      <c r="I47" s="136" t="str">
        <f t="shared" si="3"/>
        <v/>
      </c>
      <c r="J47" s="136" t="str">
        <f t="shared" si="4"/>
        <v/>
      </c>
    </row>
    <row r="48" spans="2:10">
      <c r="B48" s="136"/>
      <c r="C48" s="136"/>
      <c r="D48" s="136"/>
      <c r="E48" s="136"/>
      <c r="F48" s="136"/>
      <c r="G48" s="136"/>
      <c r="H48" s="136" t="str">
        <f t="shared" si="0"/>
        <v/>
      </c>
      <c r="I48" s="136" t="str">
        <f t="shared" si="3"/>
        <v/>
      </c>
      <c r="J48" s="136" t="str">
        <f t="shared" si="4"/>
        <v/>
      </c>
    </row>
    <row r="49" spans="2:10">
      <c r="B49" s="136"/>
      <c r="C49" s="136"/>
      <c r="D49" s="136"/>
      <c r="E49" s="136"/>
      <c r="F49" s="136"/>
      <c r="G49" s="136"/>
      <c r="H49" s="136" t="str">
        <f t="shared" si="0"/>
        <v/>
      </c>
      <c r="I49" s="136" t="str">
        <f t="shared" si="3"/>
        <v/>
      </c>
      <c r="J49" s="136" t="str">
        <f t="shared" si="4"/>
        <v/>
      </c>
    </row>
    <row r="50" spans="2:10">
      <c r="B50" s="136"/>
      <c r="C50" s="136"/>
      <c r="D50" s="136"/>
      <c r="E50" s="136"/>
      <c r="F50" s="136"/>
      <c r="G50" s="136"/>
      <c r="H50" s="136" t="str">
        <f t="shared" si="0"/>
        <v/>
      </c>
      <c r="I50" s="136" t="str">
        <f t="shared" si="3"/>
        <v/>
      </c>
      <c r="J50" s="136" t="str">
        <f t="shared" si="4"/>
        <v/>
      </c>
    </row>
    <row r="51" spans="2:10">
      <c r="B51" s="136"/>
      <c r="C51" s="136"/>
      <c r="D51" s="136"/>
      <c r="E51" s="136"/>
      <c r="F51" s="136"/>
      <c r="G51" s="136"/>
      <c r="H51" s="136" t="str">
        <f t="shared" si="0"/>
        <v/>
      </c>
      <c r="I51" s="136" t="str">
        <f t="shared" si="3"/>
        <v/>
      </c>
      <c r="J51" s="136" t="str">
        <f t="shared" si="4"/>
        <v/>
      </c>
    </row>
    <row r="52" spans="2:10">
      <c r="B52" s="136"/>
      <c r="C52" s="136"/>
      <c r="D52" s="136"/>
      <c r="E52" s="136"/>
      <c r="F52" s="136"/>
      <c r="G52" s="136"/>
      <c r="H52" s="136" t="str">
        <f t="shared" si="0"/>
        <v/>
      </c>
      <c r="I52" s="136" t="str">
        <f t="shared" si="3"/>
        <v/>
      </c>
      <c r="J52" s="136" t="str">
        <f t="shared" si="4"/>
        <v/>
      </c>
    </row>
    <row r="53" spans="2:10">
      <c r="B53" s="136"/>
      <c r="C53" s="136"/>
      <c r="D53" s="136"/>
      <c r="E53" s="136"/>
      <c r="F53" s="136"/>
      <c r="G53" s="136"/>
      <c r="H53" s="136" t="str">
        <f t="shared" si="0"/>
        <v/>
      </c>
      <c r="I53" s="136" t="str">
        <f t="shared" si="3"/>
        <v/>
      </c>
      <c r="J53" s="136" t="str">
        <f t="shared" si="4"/>
        <v/>
      </c>
    </row>
    <row r="54" spans="2:10">
      <c r="B54" s="136"/>
      <c r="C54" s="136"/>
      <c r="D54" s="136"/>
      <c r="E54" s="136"/>
      <c r="F54" s="136"/>
      <c r="G54" s="136"/>
      <c r="H54" s="136" t="str">
        <f t="shared" si="0"/>
        <v/>
      </c>
      <c r="I54" s="136" t="str">
        <f t="shared" si="3"/>
        <v/>
      </c>
      <c r="J54" s="136" t="str">
        <f t="shared" si="4"/>
        <v/>
      </c>
    </row>
    <row r="55" spans="2:10">
      <c r="B55" s="136"/>
      <c r="C55" s="136"/>
      <c r="D55" s="136"/>
      <c r="E55" s="136"/>
      <c r="F55" s="136"/>
      <c r="G55" s="136"/>
      <c r="H55" s="136" t="str">
        <f t="shared" si="0"/>
        <v/>
      </c>
      <c r="I55" s="136" t="str">
        <f t="shared" si="3"/>
        <v/>
      </c>
      <c r="J55" s="136" t="str">
        <f t="shared" si="4"/>
        <v/>
      </c>
    </row>
    <row r="56" spans="2:10">
      <c r="B56" s="136"/>
      <c r="C56" s="136"/>
      <c r="D56" s="136"/>
      <c r="E56" s="136"/>
      <c r="F56" s="136"/>
      <c r="G56" s="136"/>
      <c r="H56" s="136" t="str">
        <f t="shared" si="0"/>
        <v/>
      </c>
      <c r="I56" s="136" t="str">
        <f t="shared" si="3"/>
        <v/>
      </c>
      <c r="J56" s="136" t="str">
        <f t="shared" si="4"/>
        <v/>
      </c>
    </row>
    <row r="57" spans="2:10">
      <c r="B57" s="136"/>
      <c r="C57" s="136"/>
      <c r="D57" s="136"/>
      <c r="E57" s="136"/>
      <c r="F57" s="136"/>
      <c r="G57" s="136"/>
      <c r="H57" s="136" t="str">
        <f t="shared" si="0"/>
        <v/>
      </c>
      <c r="I57" s="136" t="str">
        <f t="shared" si="3"/>
        <v/>
      </c>
      <c r="J57" s="136" t="str">
        <f t="shared" si="4"/>
        <v/>
      </c>
    </row>
    <row r="58" spans="2:10">
      <c r="B58" s="136"/>
      <c r="C58" s="136"/>
      <c r="D58" s="136"/>
      <c r="E58" s="136"/>
      <c r="F58" s="136"/>
      <c r="G58" s="136"/>
      <c r="H58" s="136" t="str">
        <f t="shared" si="0"/>
        <v/>
      </c>
      <c r="I58" s="136" t="str">
        <f t="shared" si="3"/>
        <v/>
      </c>
      <c r="J58" s="136" t="str">
        <f t="shared" si="4"/>
        <v/>
      </c>
    </row>
    <row r="59" spans="2:10">
      <c r="B59" s="136"/>
      <c r="C59" s="136"/>
      <c r="D59" s="136"/>
      <c r="E59" s="136"/>
      <c r="F59" s="136"/>
      <c r="G59" s="136"/>
      <c r="H59" s="136" t="str">
        <f t="shared" si="0"/>
        <v/>
      </c>
      <c r="I59" s="136" t="str">
        <f t="shared" si="3"/>
        <v/>
      </c>
      <c r="J59" s="136" t="str">
        <f t="shared" si="4"/>
        <v/>
      </c>
    </row>
    <row r="60" spans="2:10">
      <c r="B60" s="136"/>
      <c r="C60" s="136"/>
      <c r="D60" s="136"/>
      <c r="E60" s="136"/>
      <c r="F60" s="136"/>
      <c r="G60" s="136"/>
      <c r="H60" s="136" t="str">
        <f t="shared" si="0"/>
        <v/>
      </c>
      <c r="I60" s="136" t="str">
        <f t="shared" si="3"/>
        <v/>
      </c>
      <c r="J60" s="136" t="str">
        <f t="shared" si="4"/>
        <v/>
      </c>
    </row>
    <row r="61" spans="2:10">
      <c r="B61" s="136"/>
      <c r="C61" s="136"/>
      <c r="D61" s="136"/>
      <c r="E61" s="136"/>
      <c r="F61" s="136"/>
      <c r="G61" s="136"/>
      <c r="H61" s="136" t="str">
        <f t="shared" si="0"/>
        <v/>
      </c>
      <c r="I61" s="136" t="str">
        <f t="shared" si="3"/>
        <v/>
      </c>
      <c r="J61" s="136" t="str">
        <f t="shared" si="4"/>
        <v/>
      </c>
    </row>
    <row r="62" spans="2:10">
      <c r="B62" s="136"/>
      <c r="C62" s="136"/>
      <c r="D62" s="136"/>
      <c r="E62" s="136"/>
      <c r="F62" s="136"/>
      <c r="G62" s="136"/>
      <c r="H62" s="136" t="str">
        <f t="shared" si="0"/>
        <v/>
      </c>
      <c r="I62" s="136" t="str">
        <f t="shared" si="3"/>
        <v/>
      </c>
      <c r="J62" s="136" t="str">
        <f t="shared" si="4"/>
        <v/>
      </c>
    </row>
    <row r="63" spans="2:10">
      <c r="B63" s="136"/>
      <c r="C63" s="136"/>
      <c r="D63" s="136"/>
      <c r="E63" s="136"/>
      <c r="F63" s="136"/>
      <c r="G63" s="136"/>
      <c r="H63" s="136" t="str">
        <f t="shared" si="0"/>
        <v/>
      </c>
      <c r="I63" s="136" t="str">
        <f t="shared" si="3"/>
        <v/>
      </c>
      <c r="J63" s="136" t="str">
        <f t="shared" si="4"/>
        <v/>
      </c>
    </row>
    <row r="64" spans="2:10">
      <c r="B64" s="136"/>
      <c r="C64" s="136"/>
      <c r="D64" s="136"/>
      <c r="E64" s="136"/>
      <c r="F64" s="136"/>
      <c r="G64" s="136"/>
      <c r="H64" s="136" t="str">
        <f t="shared" si="0"/>
        <v/>
      </c>
      <c r="I64" s="136" t="str">
        <f t="shared" si="3"/>
        <v/>
      </c>
      <c r="J64" s="136" t="str">
        <f t="shared" si="4"/>
        <v/>
      </c>
    </row>
    <row r="65" spans="2:10">
      <c r="B65" s="136"/>
      <c r="C65" s="136"/>
      <c r="D65" s="136"/>
      <c r="E65" s="136"/>
      <c r="F65" s="136"/>
      <c r="G65" s="136"/>
      <c r="H65" s="136" t="str">
        <f t="shared" si="0"/>
        <v/>
      </c>
      <c r="I65" s="136" t="str">
        <f t="shared" si="3"/>
        <v/>
      </c>
      <c r="J65" s="136" t="str">
        <f t="shared" si="4"/>
        <v/>
      </c>
    </row>
    <row r="66" spans="2:10">
      <c r="B66" s="136"/>
      <c r="C66" s="136"/>
      <c r="D66" s="136"/>
      <c r="E66" s="136"/>
      <c r="F66" s="136"/>
      <c r="G66" s="136"/>
      <c r="H66" s="136" t="str">
        <f t="shared" si="0"/>
        <v/>
      </c>
      <c r="I66" s="136" t="str">
        <f t="shared" si="3"/>
        <v/>
      </c>
      <c r="J66" s="136" t="str">
        <f t="shared" si="4"/>
        <v/>
      </c>
    </row>
    <row r="67" spans="2:10">
      <c r="B67" s="136"/>
      <c r="C67" s="136"/>
      <c r="D67" s="136"/>
      <c r="E67" s="136"/>
      <c r="F67" s="136"/>
      <c r="G67" s="136"/>
      <c r="H67" s="136" t="str">
        <f t="shared" si="0"/>
        <v/>
      </c>
      <c r="I67" s="136" t="str">
        <f t="shared" si="3"/>
        <v/>
      </c>
      <c r="J67" s="136" t="str">
        <f t="shared" si="4"/>
        <v/>
      </c>
    </row>
    <row r="68" spans="2:10">
      <c r="B68" s="136"/>
      <c r="C68" s="136"/>
      <c r="D68" s="136"/>
      <c r="E68" s="136"/>
      <c r="F68" s="136"/>
      <c r="G68" s="136"/>
      <c r="H68" s="136" t="str">
        <f t="shared" si="0"/>
        <v/>
      </c>
      <c r="I68" s="136" t="str">
        <f t="shared" si="3"/>
        <v/>
      </c>
      <c r="J68" s="136" t="str">
        <f t="shared" si="4"/>
        <v/>
      </c>
    </row>
    <row r="69" spans="2:10">
      <c r="B69" s="136"/>
      <c r="C69" s="136"/>
      <c r="D69" s="136"/>
      <c r="E69" s="136"/>
      <c r="F69" s="136"/>
      <c r="G69" s="136"/>
      <c r="H69" s="136" t="str">
        <f t="shared" ref="H69:H81" si="5">IF(G69="Producto", "N/A", IF(G69="Modelo", "Completar",""))</f>
        <v/>
      </c>
      <c r="I69" s="136" t="str">
        <f t="shared" si="3"/>
        <v/>
      </c>
      <c r="J69" s="136" t="str">
        <f t="shared" si="4"/>
        <v/>
      </c>
    </row>
    <row r="70" spans="2:10">
      <c r="B70" s="136"/>
      <c r="C70" s="136"/>
      <c r="D70" s="136"/>
      <c r="E70" s="136"/>
      <c r="F70" s="136"/>
      <c r="G70" s="136"/>
      <c r="H70" s="136" t="str">
        <f t="shared" si="5"/>
        <v/>
      </c>
      <c r="I70" s="136" t="str">
        <f t="shared" si="3"/>
        <v/>
      </c>
      <c r="J70" s="136" t="str">
        <f t="shared" si="4"/>
        <v/>
      </c>
    </row>
    <row r="71" spans="2:10">
      <c r="B71" s="136"/>
      <c r="C71" s="136"/>
      <c r="D71" s="136"/>
      <c r="E71" s="136"/>
      <c r="F71" s="136"/>
      <c r="G71" s="136"/>
      <c r="H71" s="136" t="str">
        <f t="shared" si="5"/>
        <v/>
      </c>
      <c r="I71" s="136" t="str">
        <f t="shared" si="3"/>
        <v/>
      </c>
      <c r="J71" s="136" t="str">
        <f t="shared" si="4"/>
        <v/>
      </c>
    </row>
    <row r="72" spans="2:10">
      <c r="B72" s="136"/>
      <c r="C72" s="136"/>
      <c r="D72" s="136"/>
      <c r="E72" s="136"/>
      <c r="F72" s="136"/>
      <c r="G72" s="136"/>
      <c r="H72" s="136" t="str">
        <f t="shared" si="5"/>
        <v/>
      </c>
      <c r="I72" s="136" t="str">
        <f t="shared" si="3"/>
        <v/>
      </c>
      <c r="J72" s="136" t="str">
        <f t="shared" si="4"/>
        <v/>
      </c>
    </row>
    <row r="73" spans="2:10">
      <c r="B73" s="136"/>
      <c r="C73" s="136"/>
      <c r="D73" s="136"/>
      <c r="E73" s="136"/>
      <c r="F73" s="136"/>
      <c r="G73" s="136"/>
      <c r="H73" s="136" t="str">
        <f t="shared" si="5"/>
        <v/>
      </c>
      <c r="I73" s="136" t="str">
        <f t="shared" si="3"/>
        <v/>
      </c>
      <c r="J73" s="136" t="str">
        <f t="shared" si="4"/>
        <v/>
      </c>
    </row>
    <row r="74" spans="2:10">
      <c r="B74" s="136"/>
      <c r="C74" s="136"/>
      <c r="D74" s="136"/>
      <c r="E74" s="136"/>
      <c r="F74" s="136"/>
      <c r="G74" s="136"/>
      <c r="H74" s="136" t="str">
        <f t="shared" si="5"/>
        <v/>
      </c>
      <c r="I74" s="136" t="str">
        <f t="shared" si="3"/>
        <v/>
      </c>
      <c r="J74" s="136" t="str">
        <f t="shared" si="4"/>
        <v/>
      </c>
    </row>
    <row r="75" spans="2:10">
      <c r="B75" s="136"/>
      <c r="C75" s="136"/>
      <c r="D75" s="136"/>
      <c r="E75" s="136"/>
      <c r="F75" s="136"/>
      <c r="G75" s="136"/>
      <c r="H75" s="136" t="str">
        <f t="shared" si="5"/>
        <v/>
      </c>
      <c r="I75" s="136" t="str">
        <f t="shared" si="3"/>
        <v/>
      </c>
      <c r="J75" s="136" t="str">
        <f t="shared" si="4"/>
        <v/>
      </c>
    </row>
    <row r="76" spans="2:10">
      <c r="B76" s="136"/>
      <c r="C76" s="136"/>
      <c r="D76" s="136"/>
      <c r="E76" s="136"/>
      <c r="F76" s="136"/>
      <c r="G76" s="136"/>
      <c r="H76" s="136" t="str">
        <f t="shared" si="5"/>
        <v/>
      </c>
      <c r="I76" s="136" t="str">
        <f t="shared" si="3"/>
        <v/>
      </c>
      <c r="J76" s="136" t="str">
        <f t="shared" si="4"/>
        <v/>
      </c>
    </row>
    <row r="77" spans="2:10">
      <c r="B77" s="136"/>
      <c r="C77" s="136"/>
      <c r="D77" s="136"/>
      <c r="E77" s="136"/>
      <c r="F77" s="136"/>
      <c r="G77" s="136"/>
      <c r="H77" s="136" t="str">
        <f t="shared" si="5"/>
        <v/>
      </c>
      <c r="I77" s="136" t="str">
        <f t="shared" si="3"/>
        <v/>
      </c>
      <c r="J77" s="136" t="str">
        <f t="shared" si="4"/>
        <v/>
      </c>
    </row>
    <row r="78" spans="2:10">
      <c r="B78" s="136"/>
      <c r="C78" s="136"/>
      <c r="D78" s="136"/>
      <c r="E78" s="136"/>
      <c r="F78" s="136"/>
      <c r="G78" s="136"/>
      <c r="H78" s="136" t="str">
        <f t="shared" si="5"/>
        <v/>
      </c>
      <c r="I78" s="136" t="str">
        <f t="shared" si="3"/>
        <v/>
      </c>
      <c r="J78" s="136" t="str">
        <f t="shared" si="4"/>
        <v/>
      </c>
    </row>
    <row r="79" spans="2:10">
      <c r="B79" s="136"/>
      <c r="C79" s="136"/>
      <c r="D79" s="136"/>
      <c r="E79" s="136"/>
      <c r="F79" s="136"/>
      <c r="G79" s="136"/>
      <c r="H79" s="136" t="str">
        <f t="shared" si="5"/>
        <v/>
      </c>
      <c r="I79" s="136" t="str">
        <f t="shared" si="3"/>
        <v/>
      </c>
      <c r="J79" s="136" t="str">
        <f t="shared" si="4"/>
        <v/>
      </c>
    </row>
    <row r="80" spans="2:10">
      <c r="B80" s="136"/>
      <c r="C80" s="136"/>
      <c r="D80" s="136"/>
      <c r="E80" s="136"/>
      <c r="F80" s="136"/>
      <c r="G80" s="136"/>
      <c r="H80" s="136" t="str">
        <f t="shared" si="5"/>
        <v/>
      </c>
      <c r="I80" s="136" t="str">
        <f t="shared" si="3"/>
        <v/>
      </c>
      <c r="J80" s="136" t="str">
        <f t="shared" si="4"/>
        <v/>
      </c>
    </row>
    <row r="81" spans="2:10">
      <c r="B81" s="136"/>
      <c r="C81" s="136"/>
      <c r="D81" s="136"/>
      <c r="E81" s="136"/>
      <c r="F81" s="136"/>
      <c r="G81" s="136"/>
      <c r="H81" s="136" t="str">
        <f t="shared" si="5"/>
        <v/>
      </c>
      <c r="I81" s="136" t="str">
        <f t="shared" ref="I81" si="6">IF(G81="Producto", "N/A", IF(G81="Modelo", "Completar",""))</f>
        <v/>
      </c>
      <c r="J81" s="136" t="str">
        <f t="shared" ref="J81" si="7">IF(G81="Modelo", "N/A", IF(G81="Producto", "Completar",""))</f>
        <v/>
      </c>
    </row>
    <row r="82" spans="2:10">
      <c r="H82" s="149" t="s">
        <v>1342</v>
      </c>
      <c r="I82" s="149" t="s">
        <v>1342</v>
      </c>
      <c r="J82" s="149" t="s">
        <v>1342</v>
      </c>
    </row>
  </sheetData>
  <mergeCells count="1">
    <mergeCell ref="B2:J2"/>
  </mergeCells>
  <conditionalFormatting sqref="H4:J81">
    <cfRule type="cellIs" dxfId="0" priority="1" operator="equal">
      <formula>"Completar"</formula>
    </cfRule>
  </conditionalFormatting>
  <dataValidations count="1">
    <dataValidation type="list" allowBlank="1" showInputMessage="1" showErrorMessage="1" sqref="G4:G1048576" xr:uid="{83A025D6-C79E-4183-B4A0-6D7207341C70}">
      <formula1>"Modelo, Producto"</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353E5-0FB3-44EE-8C43-D69969B2226B}">
  <sheetPr>
    <tabColor theme="8" tint="0.79998168889431442"/>
  </sheetPr>
  <dimension ref="A1"/>
  <sheetViews>
    <sheetView workbookViewId="0">
      <selection activeCell="H16" sqref="H16"/>
    </sheetView>
  </sheetViews>
  <sheetFormatPr defaultColWidth="8.7109375" defaultRowHeight="14.4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AEF91-F09F-4366-9AAD-2CB20A62DEA0}">
  <dimension ref="A1:T402"/>
  <sheetViews>
    <sheetView workbookViewId="0">
      <selection activeCell="J3" sqref="J3"/>
    </sheetView>
  </sheetViews>
  <sheetFormatPr defaultColWidth="11.42578125" defaultRowHeight="15" customHeight="1"/>
  <cols>
    <col min="3" max="3" width="35.42578125" customWidth="1"/>
    <col min="7" max="7" width="23" customWidth="1"/>
    <col min="8" max="8" width="24.5703125" customWidth="1"/>
    <col min="10" max="10" width="20.85546875" customWidth="1"/>
    <col min="11" max="11" width="23.7109375" customWidth="1"/>
  </cols>
  <sheetData>
    <row r="1" spans="1:20" ht="14.45">
      <c r="A1" s="2"/>
      <c r="B1" s="2"/>
      <c r="C1" s="2"/>
      <c r="D1" s="2"/>
      <c r="E1" s="2"/>
      <c r="F1" s="2"/>
      <c r="G1" s="2"/>
      <c r="H1" s="2" t="s">
        <v>1343</v>
      </c>
      <c r="I1" s="2"/>
      <c r="J1" s="2"/>
      <c r="K1" s="2"/>
    </row>
    <row r="2" spans="1:20" ht="23.45">
      <c r="A2" s="2"/>
      <c r="B2" s="177" t="s">
        <v>1344</v>
      </c>
      <c r="C2" s="178"/>
      <c r="D2" s="178"/>
      <c r="E2" s="178"/>
      <c r="F2" s="178"/>
      <c r="G2" s="178"/>
      <c r="H2" s="178"/>
      <c r="I2" s="178"/>
      <c r="J2" s="178"/>
      <c r="K2" s="178"/>
      <c r="L2" s="178"/>
      <c r="M2" s="178"/>
      <c r="N2" s="178"/>
      <c r="O2" s="178"/>
      <c r="P2" s="178"/>
      <c r="Q2" s="178"/>
      <c r="R2" s="178"/>
      <c r="S2" s="178"/>
      <c r="T2" s="179"/>
    </row>
    <row r="3" spans="1:20" ht="72.599999999999994">
      <c r="A3" s="15"/>
      <c r="B3" s="28" t="s">
        <v>1345</v>
      </c>
      <c r="C3" s="16" t="s">
        <v>66</v>
      </c>
      <c r="D3" s="17" t="s">
        <v>1346</v>
      </c>
      <c r="E3" s="18" t="s">
        <v>1347</v>
      </c>
      <c r="F3" s="18" t="s">
        <v>1348</v>
      </c>
      <c r="G3" s="19" t="s">
        <v>1349</v>
      </c>
      <c r="H3" s="18" t="s">
        <v>1350</v>
      </c>
      <c r="I3" s="18" t="s">
        <v>1351</v>
      </c>
      <c r="J3" s="18" t="s">
        <v>70</v>
      </c>
      <c r="K3" s="20" t="s">
        <v>1352</v>
      </c>
      <c r="L3" s="27" t="s">
        <v>808</v>
      </c>
      <c r="M3" s="27" t="s">
        <v>809</v>
      </c>
      <c r="N3" s="27" t="s">
        <v>1353</v>
      </c>
      <c r="O3" s="27"/>
      <c r="P3" s="116" t="s">
        <v>1354</v>
      </c>
      <c r="Q3" s="116" t="s">
        <v>1355</v>
      </c>
      <c r="R3" s="27" t="s">
        <v>74</v>
      </c>
      <c r="S3" s="27" t="s">
        <v>1356</v>
      </c>
      <c r="T3" s="27" t="s">
        <v>1357</v>
      </c>
    </row>
    <row r="4" spans="1:20" ht="14.45">
      <c r="A4" s="2"/>
      <c r="B4" s="3" t="s">
        <v>1358</v>
      </c>
      <c r="C4" s="4" t="s">
        <v>34</v>
      </c>
      <c r="D4" s="5">
        <v>1</v>
      </c>
      <c r="E4" s="6" t="s">
        <v>1359</v>
      </c>
      <c r="F4" s="6" t="s">
        <v>1360</v>
      </c>
      <c r="G4" s="6" t="s">
        <v>1361</v>
      </c>
      <c r="H4" s="6" t="s">
        <v>1362</v>
      </c>
      <c r="I4" s="6" t="s">
        <v>1360</v>
      </c>
      <c r="J4" s="6" t="s">
        <v>1363</v>
      </c>
      <c r="K4" s="6" t="s">
        <v>1364</v>
      </c>
      <c r="L4" s="22"/>
      <c r="M4" s="14"/>
      <c r="N4" s="14" t="s">
        <v>904</v>
      </c>
      <c r="O4" s="14"/>
      <c r="P4" s="14"/>
      <c r="Q4" s="14"/>
      <c r="R4" s="117" t="s">
        <v>1365</v>
      </c>
      <c r="S4" s="14"/>
      <c r="T4" s="14"/>
    </row>
    <row r="5" spans="1:20" ht="14.45">
      <c r="A5" s="2"/>
      <c r="B5" s="3" t="s">
        <v>1358</v>
      </c>
      <c r="C5" s="4" t="s">
        <v>34</v>
      </c>
      <c r="D5" s="5">
        <v>2</v>
      </c>
      <c r="E5" s="6" t="s">
        <v>1359</v>
      </c>
      <c r="F5" s="6" t="s">
        <v>1360</v>
      </c>
      <c r="G5" s="37" t="s">
        <v>1366</v>
      </c>
      <c r="H5" s="6" t="s">
        <v>1367</v>
      </c>
      <c r="I5" s="6" t="s">
        <v>1360</v>
      </c>
      <c r="J5" s="6" t="s">
        <v>1368</v>
      </c>
      <c r="K5" s="6" t="s">
        <v>1369</v>
      </c>
      <c r="L5" s="22"/>
      <c r="M5" s="14"/>
      <c r="N5" s="14" t="s">
        <v>1370</v>
      </c>
      <c r="O5" s="14"/>
      <c r="P5" s="14"/>
      <c r="Q5" s="14"/>
      <c r="R5" s="117" t="s">
        <v>1365</v>
      </c>
      <c r="S5" s="14"/>
      <c r="T5" s="14"/>
    </row>
    <row r="6" spans="1:20" ht="14.45">
      <c r="A6" s="2"/>
      <c r="B6" s="3" t="s">
        <v>1358</v>
      </c>
      <c r="C6" s="4" t="s">
        <v>34</v>
      </c>
      <c r="D6" s="5">
        <v>3</v>
      </c>
      <c r="E6" s="6" t="s">
        <v>1359</v>
      </c>
      <c r="F6" s="6" t="s">
        <v>1360</v>
      </c>
      <c r="G6" s="6" t="s">
        <v>1371</v>
      </c>
      <c r="H6" s="6" t="s">
        <v>1372</v>
      </c>
      <c r="I6" s="6" t="s">
        <v>1360</v>
      </c>
      <c r="J6" s="6" t="s">
        <v>1373</v>
      </c>
      <c r="K6" s="6" t="s">
        <v>1374</v>
      </c>
      <c r="L6" s="22"/>
      <c r="M6" s="14"/>
      <c r="N6" s="14" t="s">
        <v>847</v>
      </c>
      <c r="O6" s="14"/>
      <c r="P6" s="14"/>
      <c r="Q6" s="14"/>
      <c r="R6" s="117" t="s">
        <v>1365</v>
      </c>
      <c r="S6" s="14"/>
      <c r="T6" s="14"/>
    </row>
    <row r="7" spans="1:20" ht="14.45">
      <c r="A7" s="2"/>
      <c r="B7" s="3" t="s">
        <v>1358</v>
      </c>
      <c r="C7" s="4" t="s">
        <v>34</v>
      </c>
      <c r="D7" s="5">
        <v>4</v>
      </c>
      <c r="E7" s="6" t="s">
        <v>1359</v>
      </c>
      <c r="F7" s="6" t="s">
        <v>1360</v>
      </c>
      <c r="G7" s="6" t="s">
        <v>1375</v>
      </c>
      <c r="H7" s="6" t="s">
        <v>1372</v>
      </c>
      <c r="I7" s="6" t="s">
        <v>1360</v>
      </c>
      <c r="J7" s="6" t="s">
        <v>1376</v>
      </c>
      <c r="K7" s="6" t="s">
        <v>1377</v>
      </c>
      <c r="L7" s="22"/>
      <c r="M7" s="14"/>
      <c r="N7" s="14" t="s">
        <v>906</v>
      </c>
      <c r="O7" s="14"/>
      <c r="P7" s="14"/>
      <c r="Q7" s="14"/>
      <c r="R7" s="117" t="s">
        <v>1365</v>
      </c>
      <c r="S7" s="14"/>
      <c r="T7" s="14"/>
    </row>
    <row r="8" spans="1:20" ht="14.45">
      <c r="A8" s="2"/>
      <c r="B8" s="3" t="s">
        <v>1358</v>
      </c>
      <c r="C8" s="4" t="s">
        <v>34</v>
      </c>
      <c r="D8" s="5">
        <v>5</v>
      </c>
      <c r="E8" s="6" t="s">
        <v>1359</v>
      </c>
      <c r="F8" s="6" t="s">
        <v>1360</v>
      </c>
      <c r="G8" s="6" t="s">
        <v>1378</v>
      </c>
      <c r="H8" s="6" t="s">
        <v>1379</v>
      </c>
      <c r="I8" s="6" t="s">
        <v>1360</v>
      </c>
      <c r="J8" s="6" t="s">
        <v>1380</v>
      </c>
      <c r="K8" s="6" t="s">
        <v>1381</v>
      </c>
      <c r="L8" s="22"/>
      <c r="M8" s="14"/>
      <c r="N8" s="14" t="s">
        <v>1382</v>
      </c>
      <c r="O8" s="14"/>
      <c r="P8" s="14"/>
      <c r="Q8" s="14"/>
      <c r="R8" s="117" t="s">
        <v>1365</v>
      </c>
      <c r="S8" s="14"/>
      <c r="T8" s="14"/>
    </row>
    <row r="9" spans="1:20" ht="57.95">
      <c r="A9" s="2"/>
      <c r="B9" s="3" t="s">
        <v>1358</v>
      </c>
      <c r="C9" s="4" t="s">
        <v>34</v>
      </c>
      <c r="D9" s="7">
        <v>6</v>
      </c>
      <c r="E9" s="8" t="s">
        <v>1383</v>
      </c>
      <c r="F9" s="8">
        <v>1</v>
      </c>
      <c r="G9" s="6" t="s">
        <v>1384</v>
      </c>
      <c r="H9" s="6" t="s">
        <v>1379</v>
      </c>
      <c r="I9" s="6" t="s">
        <v>1360</v>
      </c>
      <c r="J9" s="6" t="s">
        <v>1385</v>
      </c>
      <c r="K9" s="6" t="s">
        <v>1386</v>
      </c>
      <c r="L9" s="118"/>
      <c r="M9" s="14"/>
      <c r="N9" s="14" t="s">
        <v>1387</v>
      </c>
      <c r="O9" s="14"/>
      <c r="P9" s="14"/>
      <c r="Q9" s="14"/>
      <c r="R9" s="26" t="s">
        <v>1388</v>
      </c>
      <c r="S9" s="14"/>
      <c r="T9" s="14"/>
    </row>
    <row r="10" spans="1:20" ht="14.45">
      <c r="A10" s="2"/>
      <c r="B10" s="3" t="s">
        <v>1358</v>
      </c>
      <c r="C10" s="4" t="s">
        <v>34</v>
      </c>
      <c r="D10" s="5">
        <v>7</v>
      </c>
      <c r="E10" s="6" t="s">
        <v>1359</v>
      </c>
      <c r="F10" s="6" t="s">
        <v>1360</v>
      </c>
      <c r="G10" s="6" t="s">
        <v>1389</v>
      </c>
      <c r="H10" s="6" t="s">
        <v>1390</v>
      </c>
      <c r="I10" s="6" t="s">
        <v>1360</v>
      </c>
      <c r="J10" s="6" t="s">
        <v>1391</v>
      </c>
      <c r="K10" s="6" t="s">
        <v>1392</v>
      </c>
      <c r="L10" s="22" t="s">
        <v>1393</v>
      </c>
      <c r="M10" s="22" t="s">
        <v>816</v>
      </c>
      <c r="N10" s="14" t="s">
        <v>1394</v>
      </c>
      <c r="O10" s="22"/>
      <c r="P10" s="22"/>
      <c r="Q10" s="22"/>
      <c r="R10" s="14"/>
      <c r="S10" s="14"/>
      <c r="T10" s="14"/>
    </row>
    <row r="11" spans="1:20" ht="14.45">
      <c r="A11" s="2"/>
      <c r="B11" s="3" t="s">
        <v>1358</v>
      </c>
      <c r="C11" s="4" t="s">
        <v>34</v>
      </c>
      <c r="D11" s="7">
        <v>8</v>
      </c>
      <c r="E11" s="8" t="s">
        <v>1383</v>
      </c>
      <c r="F11" s="8">
        <v>2</v>
      </c>
      <c r="G11" s="6" t="s">
        <v>1395</v>
      </c>
      <c r="H11" s="6" t="s">
        <v>1396</v>
      </c>
      <c r="I11" s="6" t="s">
        <v>1360</v>
      </c>
      <c r="J11" s="6" t="s">
        <v>1397</v>
      </c>
      <c r="K11" s="6" t="s">
        <v>1398</v>
      </c>
      <c r="L11" s="22" t="s">
        <v>1393</v>
      </c>
      <c r="M11" s="22" t="s">
        <v>816</v>
      </c>
      <c r="N11" s="14" t="s">
        <v>1399</v>
      </c>
      <c r="O11" s="22"/>
      <c r="P11" s="22"/>
      <c r="Q11" s="22"/>
      <c r="R11" s="14"/>
      <c r="S11" s="14"/>
      <c r="T11" s="14"/>
    </row>
    <row r="12" spans="1:20" ht="14.45">
      <c r="A12" s="2"/>
      <c r="B12" s="3" t="s">
        <v>1358</v>
      </c>
      <c r="C12" s="4" t="s">
        <v>34</v>
      </c>
      <c r="D12" s="7">
        <v>9</v>
      </c>
      <c r="E12" s="8" t="s">
        <v>1383</v>
      </c>
      <c r="F12" s="8"/>
      <c r="G12" s="6" t="s">
        <v>1400</v>
      </c>
      <c r="H12" s="6" t="s">
        <v>1372</v>
      </c>
      <c r="I12" s="6" t="s">
        <v>1360</v>
      </c>
      <c r="J12" s="6" t="s">
        <v>1401</v>
      </c>
      <c r="K12" s="6" t="s">
        <v>1402</v>
      </c>
      <c r="L12" s="22" t="s">
        <v>1393</v>
      </c>
      <c r="M12" s="22" t="s">
        <v>816</v>
      </c>
      <c r="N12" s="14" t="s">
        <v>1403</v>
      </c>
      <c r="O12" s="22"/>
      <c r="P12" s="22"/>
      <c r="Q12" s="22"/>
      <c r="R12" s="14"/>
      <c r="S12" s="14"/>
      <c r="T12" s="14"/>
    </row>
    <row r="13" spans="1:20" ht="14.45">
      <c r="A13" s="2"/>
      <c r="B13" s="3" t="s">
        <v>1358</v>
      </c>
      <c r="C13" s="4" t="s">
        <v>34</v>
      </c>
      <c r="D13" s="7">
        <v>10</v>
      </c>
      <c r="E13" s="8" t="s">
        <v>1383</v>
      </c>
      <c r="F13" s="8"/>
      <c r="G13" s="6" t="s">
        <v>1404</v>
      </c>
      <c r="H13" s="6" t="s">
        <v>1405</v>
      </c>
      <c r="I13" s="6" t="s">
        <v>1360</v>
      </c>
      <c r="J13" s="6" t="s">
        <v>1406</v>
      </c>
      <c r="K13" s="6" t="s">
        <v>1407</v>
      </c>
      <c r="L13" s="22" t="s">
        <v>1393</v>
      </c>
      <c r="M13" s="22" t="s">
        <v>816</v>
      </c>
      <c r="N13" s="14" t="s">
        <v>1408</v>
      </c>
      <c r="O13" s="22"/>
      <c r="P13" s="22"/>
      <c r="Q13" s="22"/>
      <c r="R13" s="14"/>
      <c r="S13" s="14"/>
      <c r="T13" s="14"/>
    </row>
    <row r="14" spans="1:20" ht="14.45">
      <c r="A14" s="2"/>
      <c r="B14" s="3" t="s">
        <v>1358</v>
      </c>
      <c r="C14" s="4" t="s">
        <v>34</v>
      </c>
      <c r="D14" s="5">
        <v>11</v>
      </c>
      <c r="E14" s="6" t="s">
        <v>1359</v>
      </c>
      <c r="F14" s="6" t="s">
        <v>1360</v>
      </c>
      <c r="G14" s="6" t="s">
        <v>1409</v>
      </c>
      <c r="H14" s="6" t="s">
        <v>1410</v>
      </c>
      <c r="I14" s="6" t="s">
        <v>1360</v>
      </c>
      <c r="J14" s="6" t="s">
        <v>1411</v>
      </c>
      <c r="K14" s="6" t="s">
        <v>1412</v>
      </c>
      <c r="L14" s="22" t="s">
        <v>1393</v>
      </c>
      <c r="M14" s="22" t="s">
        <v>816</v>
      </c>
      <c r="N14" s="14" t="s">
        <v>1413</v>
      </c>
      <c r="O14" s="22"/>
      <c r="P14" s="22"/>
      <c r="Q14" s="22"/>
      <c r="R14" s="14"/>
      <c r="S14" s="14"/>
      <c r="T14" s="14"/>
    </row>
    <row r="15" spans="1:20" ht="14.45">
      <c r="A15" s="2"/>
      <c r="B15" s="3" t="s">
        <v>1358</v>
      </c>
      <c r="C15" s="4" t="s">
        <v>34</v>
      </c>
      <c r="D15" s="5">
        <v>12</v>
      </c>
      <c r="E15" s="6" t="s">
        <v>1359</v>
      </c>
      <c r="F15" s="6" t="s">
        <v>1360</v>
      </c>
      <c r="G15" s="6" t="s">
        <v>1414</v>
      </c>
      <c r="H15" s="6" t="s">
        <v>1405</v>
      </c>
      <c r="I15" s="6" t="s">
        <v>1360</v>
      </c>
      <c r="J15" s="6" t="s">
        <v>1415</v>
      </c>
      <c r="K15" s="6" t="s">
        <v>1416</v>
      </c>
      <c r="L15" s="22" t="s">
        <v>1393</v>
      </c>
      <c r="M15" s="22" t="s">
        <v>816</v>
      </c>
      <c r="N15" s="14" t="s">
        <v>1417</v>
      </c>
      <c r="O15" s="22"/>
      <c r="P15" s="22"/>
      <c r="Q15" s="22"/>
      <c r="R15" s="14"/>
      <c r="S15" s="14"/>
      <c r="T15" s="14"/>
    </row>
    <row r="16" spans="1:20" ht="14.45">
      <c r="A16" s="2"/>
      <c r="B16" s="3" t="s">
        <v>1358</v>
      </c>
      <c r="C16" s="4" t="s">
        <v>34</v>
      </c>
      <c r="D16" s="5">
        <v>13</v>
      </c>
      <c r="E16" s="6" t="s">
        <v>1359</v>
      </c>
      <c r="F16" s="6" t="s">
        <v>1360</v>
      </c>
      <c r="G16" s="6" t="s">
        <v>1418</v>
      </c>
      <c r="H16" s="6" t="s">
        <v>1419</v>
      </c>
      <c r="I16" s="6" t="s">
        <v>1360</v>
      </c>
      <c r="J16" s="6">
        <v>1</v>
      </c>
      <c r="K16" s="6" t="s">
        <v>1420</v>
      </c>
      <c r="L16" s="22" t="s">
        <v>1393</v>
      </c>
      <c r="M16" s="14"/>
      <c r="N16" s="14" t="s">
        <v>1421</v>
      </c>
      <c r="O16" s="14"/>
      <c r="P16" s="14"/>
      <c r="Q16" s="14"/>
      <c r="R16" s="14"/>
      <c r="S16" s="14"/>
      <c r="T16" s="14"/>
    </row>
    <row r="17" spans="1:20" ht="14.45">
      <c r="A17" s="2"/>
      <c r="B17" s="3" t="s">
        <v>1358</v>
      </c>
      <c r="C17" s="4" t="s">
        <v>34</v>
      </c>
      <c r="D17" s="5">
        <v>14</v>
      </c>
      <c r="E17" s="6" t="s">
        <v>1359</v>
      </c>
      <c r="F17" s="6" t="s">
        <v>1360</v>
      </c>
      <c r="G17" s="6" t="s">
        <v>1422</v>
      </c>
      <c r="H17" s="6" t="s">
        <v>1419</v>
      </c>
      <c r="I17" s="6" t="s">
        <v>1360</v>
      </c>
      <c r="J17" s="6">
        <v>1</v>
      </c>
      <c r="K17" s="6" t="s">
        <v>1423</v>
      </c>
      <c r="L17" s="22" t="s">
        <v>1393</v>
      </c>
      <c r="M17" s="14"/>
      <c r="N17" s="14" t="s">
        <v>1424</v>
      </c>
      <c r="O17" s="14"/>
      <c r="P17" s="14"/>
      <c r="Q17" s="14"/>
      <c r="R17" s="14"/>
      <c r="S17" s="14"/>
      <c r="T17" s="14"/>
    </row>
    <row r="18" spans="1:20" ht="14.45">
      <c r="A18" s="2"/>
      <c r="B18" s="3" t="s">
        <v>1358</v>
      </c>
      <c r="C18" s="4" t="s">
        <v>34</v>
      </c>
      <c r="D18" s="5">
        <v>15</v>
      </c>
      <c r="E18" s="6" t="s">
        <v>1359</v>
      </c>
      <c r="F18" s="6" t="s">
        <v>1360</v>
      </c>
      <c r="G18" s="6" t="s">
        <v>1425</v>
      </c>
      <c r="H18" s="6" t="s">
        <v>1419</v>
      </c>
      <c r="I18" s="6" t="s">
        <v>1360</v>
      </c>
      <c r="J18" s="6">
        <v>1</v>
      </c>
      <c r="K18" s="6" t="s">
        <v>1426</v>
      </c>
      <c r="L18" s="22" t="s">
        <v>1393</v>
      </c>
      <c r="M18" s="22" t="s">
        <v>816</v>
      </c>
      <c r="N18" s="14" t="s">
        <v>1427</v>
      </c>
      <c r="O18" s="22"/>
      <c r="P18" s="22"/>
      <c r="Q18" s="22"/>
      <c r="R18" s="14"/>
      <c r="S18" s="14"/>
      <c r="T18" s="14"/>
    </row>
    <row r="19" spans="1:20" ht="14.45">
      <c r="A19" s="2"/>
      <c r="B19" s="3" t="s">
        <v>1358</v>
      </c>
      <c r="C19" s="4" t="s">
        <v>34</v>
      </c>
      <c r="D19" s="5">
        <v>16</v>
      </c>
      <c r="E19" s="6" t="s">
        <v>1359</v>
      </c>
      <c r="F19" s="6" t="s">
        <v>1360</v>
      </c>
      <c r="G19" s="6" t="s">
        <v>1428</v>
      </c>
      <c r="H19" s="6" t="s">
        <v>1419</v>
      </c>
      <c r="I19" s="6" t="s">
        <v>1360</v>
      </c>
      <c r="J19" s="6">
        <v>2</v>
      </c>
      <c r="K19" s="6" t="s">
        <v>1429</v>
      </c>
      <c r="L19" s="22" t="s">
        <v>1393</v>
      </c>
      <c r="M19" s="14"/>
      <c r="N19" s="14" t="s">
        <v>1430</v>
      </c>
      <c r="O19" s="14"/>
      <c r="P19" s="14"/>
      <c r="Q19" s="14"/>
      <c r="R19" s="14"/>
      <c r="S19" s="14"/>
      <c r="T19" s="14"/>
    </row>
    <row r="20" spans="1:20" ht="14.45">
      <c r="A20" s="2"/>
      <c r="B20" s="3" t="s">
        <v>1358</v>
      </c>
      <c r="C20" s="4" t="s">
        <v>34</v>
      </c>
      <c r="D20" s="5">
        <v>17</v>
      </c>
      <c r="E20" s="6" t="s">
        <v>1359</v>
      </c>
      <c r="F20" s="6" t="s">
        <v>1360</v>
      </c>
      <c r="G20" s="6" t="s">
        <v>1431</v>
      </c>
      <c r="H20" s="6" t="s">
        <v>1419</v>
      </c>
      <c r="I20" s="6" t="s">
        <v>1360</v>
      </c>
      <c r="J20" s="6" t="s">
        <v>1432</v>
      </c>
      <c r="K20" s="6" t="s">
        <v>1433</v>
      </c>
      <c r="L20" s="22" t="s">
        <v>1393</v>
      </c>
      <c r="M20" s="14"/>
      <c r="N20" s="14" t="s">
        <v>1434</v>
      </c>
      <c r="O20" s="14"/>
      <c r="P20" s="14"/>
      <c r="Q20" s="14"/>
      <c r="R20" s="14"/>
      <c r="S20" s="14"/>
      <c r="T20" s="14"/>
    </row>
    <row r="21" spans="1:20" ht="14.45">
      <c r="A21" s="2"/>
      <c r="B21" s="3" t="s">
        <v>1358</v>
      </c>
      <c r="C21" s="4" t="s">
        <v>34</v>
      </c>
      <c r="D21" s="5">
        <v>18</v>
      </c>
      <c r="E21" s="6" t="s">
        <v>1359</v>
      </c>
      <c r="F21" s="6" t="s">
        <v>1360</v>
      </c>
      <c r="G21" s="6" t="s">
        <v>1435</v>
      </c>
      <c r="H21" s="6" t="s">
        <v>1419</v>
      </c>
      <c r="I21" s="6" t="s">
        <v>1360</v>
      </c>
      <c r="J21" s="6" t="s">
        <v>1436</v>
      </c>
      <c r="K21" s="6" t="s">
        <v>1437</v>
      </c>
      <c r="L21" s="22" t="s">
        <v>1393</v>
      </c>
      <c r="M21" s="22" t="s">
        <v>816</v>
      </c>
      <c r="N21" s="14" t="s">
        <v>1438</v>
      </c>
      <c r="O21" s="22"/>
      <c r="P21" s="22"/>
      <c r="Q21" s="22"/>
      <c r="R21" s="14"/>
      <c r="S21" s="14"/>
      <c r="T21" s="14"/>
    </row>
    <row r="22" spans="1:20" ht="14.45">
      <c r="A22" s="2"/>
      <c r="B22" s="3" t="s">
        <v>1358</v>
      </c>
      <c r="C22" s="4" t="s">
        <v>34</v>
      </c>
      <c r="D22" s="5">
        <v>19</v>
      </c>
      <c r="E22" s="6" t="s">
        <v>1359</v>
      </c>
      <c r="F22" s="6" t="s">
        <v>1360</v>
      </c>
      <c r="G22" s="6" t="s">
        <v>1439</v>
      </c>
      <c r="H22" s="6" t="s">
        <v>1419</v>
      </c>
      <c r="I22" s="6" t="s">
        <v>1360</v>
      </c>
      <c r="J22" s="6" t="s">
        <v>1440</v>
      </c>
      <c r="K22" s="6" t="s">
        <v>1441</v>
      </c>
      <c r="L22" s="22" t="s">
        <v>1393</v>
      </c>
      <c r="M22" s="14"/>
      <c r="N22" s="14" t="s">
        <v>1442</v>
      </c>
      <c r="O22" s="14"/>
      <c r="P22" s="14"/>
      <c r="Q22" s="14"/>
      <c r="R22" s="14"/>
      <c r="S22" s="14"/>
      <c r="T22" s="14"/>
    </row>
    <row r="23" spans="1:20" ht="14.45">
      <c r="A23" s="2"/>
      <c r="B23" s="3" t="s">
        <v>1358</v>
      </c>
      <c r="C23" s="4" t="s">
        <v>34</v>
      </c>
      <c r="D23" s="5">
        <v>20</v>
      </c>
      <c r="E23" s="6" t="s">
        <v>1359</v>
      </c>
      <c r="F23" s="6" t="s">
        <v>1360</v>
      </c>
      <c r="G23" s="6" t="s">
        <v>1443</v>
      </c>
      <c r="H23" s="6" t="s">
        <v>1419</v>
      </c>
      <c r="I23" s="6" t="s">
        <v>1360</v>
      </c>
      <c r="J23" s="6">
        <v>660</v>
      </c>
      <c r="K23" s="6" t="s">
        <v>1444</v>
      </c>
      <c r="L23" s="22" t="s">
        <v>1393</v>
      </c>
      <c r="M23" s="22" t="s">
        <v>816</v>
      </c>
      <c r="N23" s="14" t="s">
        <v>1445</v>
      </c>
      <c r="O23" s="22"/>
      <c r="P23" s="22"/>
      <c r="Q23" s="22"/>
      <c r="R23" s="14"/>
      <c r="S23" s="14"/>
      <c r="T23" s="14"/>
    </row>
    <row r="24" spans="1:20" ht="14.45">
      <c r="A24" s="2"/>
      <c r="B24" s="3" t="s">
        <v>1358</v>
      </c>
      <c r="C24" s="4" t="s">
        <v>34</v>
      </c>
      <c r="D24" s="5">
        <v>21</v>
      </c>
      <c r="E24" s="6" t="s">
        <v>1359</v>
      </c>
      <c r="F24" s="6" t="s">
        <v>1360</v>
      </c>
      <c r="G24" s="6" t="s">
        <v>1446</v>
      </c>
      <c r="H24" s="6" t="s">
        <v>1419</v>
      </c>
      <c r="I24" s="6" t="s">
        <v>1360</v>
      </c>
      <c r="J24" s="6">
        <v>660</v>
      </c>
      <c r="K24" s="6" t="s">
        <v>1447</v>
      </c>
      <c r="L24" s="22" t="s">
        <v>1393</v>
      </c>
      <c r="M24" s="14"/>
      <c r="N24" s="14" t="s">
        <v>1448</v>
      </c>
      <c r="O24" s="14"/>
      <c r="P24" s="14"/>
      <c r="Q24" s="14"/>
      <c r="R24" s="14"/>
      <c r="S24" s="14"/>
      <c r="T24" s="14"/>
    </row>
    <row r="25" spans="1:20" ht="14.45">
      <c r="A25" s="2"/>
      <c r="B25" s="3" t="s">
        <v>1358</v>
      </c>
      <c r="C25" s="4" t="s">
        <v>34</v>
      </c>
      <c r="D25" s="5">
        <v>22</v>
      </c>
      <c r="E25" s="6" t="s">
        <v>1359</v>
      </c>
      <c r="F25" s="6" t="s">
        <v>1360</v>
      </c>
      <c r="G25" s="6" t="s">
        <v>1449</v>
      </c>
      <c r="H25" s="6" t="s">
        <v>1419</v>
      </c>
      <c r="I25" s="6" t="s">
        <v>1360</v>
      </c>
      <c r="J25" s="6">
        <v>2400</v>
      </c>
      <c r="K25" s="6" t="s">
        <v>1450</v>
      </c>
      <c r="L25" s="22" t="s">
        <v>1393</v>
      </c>
      <c r="M25" s="14"/>
      <c r="N25" s="14" t="s">
        <v>1451</v>
      </c>
      <c r="O25" s="14"/>
      <c r="P25" s="14"/>
      <c r="Q25" s="14"/>
      <c r="R25" s="14"/>
      <c r="S25" s="14"/>
      <c r="T25" s="14"/>
    </row>
    <row r="26" spans="1:20" ht="14.45">
      <c r="A26" s="2"/>
      <c r="B26" s="3" t="s">
        <v>1358</v>
      </c>
      <c r="C26" s="4" t="s">
        <v>34</v>
      </c>
      <c r="D26" s="7">
        <v>23</v>
      </c>
      <c r="E26" s="8" t="s">
        <v>1383</v>
      </c>
      <c r="F26" s="8"/>
      <c r="G26" s="6" t="s">
        <v>1452</v>
      </c>
      <c r="H26" s="6" t="s">
        <v>1419</v>
      </c>
      <c r="I26" s="6" t="s">
        <v>1360</v>
      </c>
      <c r="J26" s="6">
        <v>2600</v>
      </c>
      <c r="K26" s="6" t="s">
        <v>1453</v>
      </c>
      <c r="L26" s="22" t="s">
        <v>1393</v>
      </c>
      <c r="M26" s="14"/>
      <c r="N26" s="14" t="s">
        <v>1454</v>
      </c>
      <c r="O26" s="14"/>
      <c r="P26" s="14"/>
      <c r="Q26" s="14"/>
      <c r="R26" s="14"/>
      <c r="S26" s="14"/>
      <c r="T26" s="14"/>
    </row>
    <row r="27" spans="1:20" ht="14.45">
      <c r="A27" s="2"/>
      <c r="B27" s="3" t="s">
        <v>1358</v>
      </c>
      <c r="C27" s="4" t="s">
        <v>34</v>
      </c>
      <c r="D27" s="5">
        <v>24</v>
      </c>
      <c r="E27" s="6" t="s">
        <v>1359</v>
      </c>
      <c r="F27" s="6" t="s">
        <v>1360</v>
      </c>
      <c r="G27" s="6" t="s">
        <v>1455</v>
      </c>
      <c r="H27" s="6" t="s">
        <v>1367</v>
      </c>
      <c r="I27" s="6" t="s">
        <v>1360</v>
      </c>
      <c r="J27" s="6" t="s">
        <v>1456</v>
      </c>
      <c r="K27" s="6" t="s">
        <v>287</v>
      </c>
      <c r="L27" s="22"/>
      <c r="M27" s="14"/>
      <c r="N27" s="14" t="s">
        <v>957</v>
      </c>
      <c r="O27" s="14"/>
      <c r="P27" s="14"/>
      <c r="Q27" s="14"/>
      <c r="R27" s="14"/>
      <c r="S27" s="14"/>
      <c r="T27" s="14"/>
    </row>
    <row r="28" spans="1:20" ht="14.45">
      <c r="A28" s="9" t="s">
        <v>1360</v>
      </c>
      <c r="B28" s="10" t="s">
        <v>1358</v>
      </c>
      <c r="C28" s="11" t="s">
        <v>34</v>
      </c>
      <c r="D28" s="12">
        <v>25</v>
      </c>
      <c r="E28" s="13" t="s">
        <v>1359</v>
      </c>
      <c r="F28" s="13" t="s">
        <v>1360</v>
      </c>
      <c r="G28" s="13" t="s">
        <v>1457</v>
      </c>
      <c r="H28" s="6" t="s">
        <v>1379</v>
      </c>
      <c r="I28" s="13" t="s">
        <v>1360</v>
      </c>
      <c r="J28" s="13" t="s">
        <v>1458</v>
      </c>
      <c r="K28" s="13" t="s">
        <v>1459</v>
      </c>
      <c r="L28" s="22"/>
      <c r="M28" s="14"/>
      <c r="N28" s="14" t="s">
        <v>1460</v>
      </c>
      <c r="O28" s="14"/>
      <c r="P28" s="14"/>
      <c r="Q28" s="14"/>
      <c r="R28" s="14"/>
      <c r="S28" s="14"/>
      <c r="T28" s="14"/>
    </row>
    <row r="29" spans="1:20" ht="14.45">
      <c r="A29" s="9" t="s">
        <v>1360</v>
      </c>
      <c r="B29" s="10" t="s">
        <v>1358</v>
      </c>
      <c r="C29" s="11" t="s">
        <v>34</v>
      </c>
      <c r="D29" s="12">
        <v>26</v>
      </c>
      <c r="E29" s="13" t="s">
        <v>1359</v>
      </c>
      <c r="F29" s="13" t="s">
        <v>1360</v>
      </c>
      <c r="G29" s="13" t="s">
        <v>1461</v>
      </c>
      <c r="H29" s="6" t="s">
        <v>1379</v>
      </c>
      <c r="I29" s="13" t="s">
        <v>1360</v>
      </c>
      <c r="J29" s="13" t="s">
        <v>1462</v>
      </c>
      <c r="K29" s="13" t="s">
        <v>1463</v>
      </c>
      <c r="L29" s="22"/>
      <c r="M29" s="14"/>
      <c r="N29" s="14" t="s">
        <v>1464</v>
      </c>
      <c r="O29" s="14"/>
      <c r="P29" s="14"/>
      <c r="Q29" s="14"/>
      <c r="R29" s="14"/>
      <c r="S29" s="14"/>
      <c r="T29" s="14"/>
    </row>
    <row r="30" spans="1:20" ht="14.45">
      <c r="A30" s="9" t="s">
        <v>1360</v>
      </c>
      <c r="B30" s="10" t="s">
        <v>1358</v>
      </c>
      <c r="C30" s="11" t="s">
        <v>34</v>
      </c>
      <c r="D30" s="12">
        <v>27</v>
      </c>
      <c r="E30" s="13" t="s">
        <v>1359</v>
      </c>
      <c r="F30" s="13" t="s">
        <v>1360</v>
      </c>
      <c r="G30" s="13" t="s">
        <v>1465</v>
      </c>
      <c r="H30" s="6" t="s">
        <v>1379</v>
      </c>
      <c r="I30" s="13" t="s">
        <v>1360</v>
      </c>
      <c r="J30" s="13" t="s">
        <v>1466</v>
      </c>
      <c r="K30" s="13" t="s">
        <v>1467</v>
      </c>
      <c r="L30" s="22"/>
      <c r="M30" s="14"/>
      <c r="N30" s="14" t="s">
        <v>1314</v>
      </c>
      <c r="O30" s="14"/>
      <c r="P30" s="14"/>
      <c r="Q30" s="14"/>
      <c r="R30" s="14"/>
      <c r="S30" s="14"/>
      <c r="T30" s="14"/>
    </row>
    <row r="31" spans="1:20" ht="14.45">
      <c r="A31" s="9" t="s">
        <v>1360</v>
      </c>
      <c r="B31" s="10" t="s">
        <v>1358</v>
      </c>
      <c r="C31" s="11" t="s">
        <v>34</v>
      </c>
      <c r="D31" s="12">
        <v>28</v>
      </c>
      <c r="E31" s="13" t="s">
        <v>1359</v>
      </c>
      <c r="F31" s="13" t="s">
        <v>1360</v>
      </c>
      <c r="G31" s="13" t="s">
        <v>1468</v>
      </c>
      <c r="H31" s="6" t="s">
        <v>1379</v>
      </c>
      <c r="I31" s="13" t="s">
        <v>1360</v>
      </c>
      <c r="J31" s="13" t="s">
        <v>1469</v>
      </c>
      <c r="K31" s="13" t="s">
        <v>1470</v>
      </c>
      <c r="L31" s="22"/>
      <c r="M31" s="14"/>
      <c r="N31" s="14" t="s">
        <v>1471</v>
      </c>
      <c r="O31" s="14"/>
      <c r="P31" s="14"/>
      <c r="Q31" s="14"/>
      <c r="R31" s="14"/>
      <c r="S31" s="14"/>
      <c r="T31" s="14"/>
    </row>
    <row r="32" spans="1:20" ht="14.45">
      <c r="A32" s="2"/>
      <c r="B32" s="3" t="s">
        <v>1358</v>
      </c>
      <c r="C32" s="4" t="s">
        <v>34</v>
      </c>
      <c r="D32" s="5">
        <v>29</v>
      </c>
      <c r="E32" s="6" t="s">
        <v>1359</v>
      </c>
      <c r="F32" s="6" t="s">
        <v>1360</v>
      </c>
      <c r="G32" s="6" t="s">
        <v>1472</v>
      </c>
      <c r="H32" s="6" t="s">
        <v>1390</v>
      </c>
      <c r="I32" s="6" t="s">
        <v>1360</v>
      </c>
      <c r="J32" s="6" t="s">
        <v>1411</v>
      </c>
      <c r="K32" s="6" t="s">
        <v>1473</v>
      </c>
      <c r="L32" s="22" t="s">
        <v>1393</v>
      </c>
      <c r="M32" s="14"/>
      <c r="N32" s="14" t="s">
        <v>1474</v>
      </c>
      <c r="O32" s="14"/>
      <c r="P32" s="14"/>
      <c r="Q32" s="14"/>
      <c r="R32" s="14"/>
      <c r="S32" s="14"/>
      <c r="T32" s="14"/>
    </row>
    <row r="33" spans="1:20" ht="14.45">
      <c r="A33" s="2"/>
      <c r="B33" s="3" t="s">
        <v>1358</v>
      </c>
      <c r="C33" s="4" t="s">
        <v>34</v>
      </c>
      <c r="D33" s="5">
        <v>30</v>
      </c>
      <c r="E33" s="6" t="s">
        <v>1359</v>
      </c>
      <c r="F33" s="6" t="s">
        <v>1360</v>
      </c>
      <c r="G33" s="6" t="s">
        <v>1475</v>
      </c>
      <c r="H33" s="6" t="s">
        <v>1390</v>
      </c>
      <c r="I33" s="6" t="s">
        <v>1360</v>
      </c>
      <c r="J33" s="6" t="s">
        <v>1411</v>
      </c>
      <c r="K33" s="6" t="s">
        <v>1476</v>
      </c>
      <c r="L33" s="22" t="s">
        <v>1393</v>
      </c>
      <c r="M33" s="14"/>
      <c r="N33" s="14" t="s">
        <v>1477</v>
      </c>
      <c r="O33" s="14"/>
      <c r="P33" s="14"/>
      <c r="Q33" s="14"/>
      <c r="R33" s="14"/>
      <c r="S33" s="14"/>
      <c r="T33" s="14"/>
    </row>
    <row r="34" spans="1:20" ht="14.45">
      <c r="A34" s="2"/>
      <c r="B34" s="3" t="s">
        <v>1358</v>
      </c>
      <c r="C34" s="4" t="s">
        <v>34</v>
      </c>
      <c r="D34" s="5">
        <v>31</v>
      </c>
      <c r="E34" s="6" t="s">
        <v>1359</v>
      </c>
      <c r="F34" s="6" t="s">
        <v>1360</v>
      </c>
      <c r="G34" s="6" t="s">
        <v>1478</v>
      </c>
      <c r="H34" s="6" t="s">
        <v>1390</v>
      </c>
      <c r="I34" s="6" t="s">
        <v>1360</v>
      </c>
      <c r="J34" s="6" t="s">
        <v>1411</v>
      </c>
      <c r="K34" s="6" t="s">
        <v>1479</v>
      </c>
      <c r="L34" s="22" t="s">
        <v>1393</v>
      </c>
      <c r="M34" s="14"/>
      <c r="N34" s="14" t="s">
        <v>1480</v>
      </c>
      <c r="O34" s="14"/>
      <c r="P34" s="14"/>
      <c r="Q34" s="14"/>
      <c r="R34" s="14"/>
      <c r="S34" s="14"/>
      <c r="T34" s="14"/>
    </row>
    <row r="35" spans="1:20" ht="14.45">
      <c r="A35" s="2"/>
      <c r="B35" s="3" t="s">
        <v>1358</v>
      </c>
      <c r="C35" s="4" t="s">
        <v>34</v>
      </c>
      <c r="D35" s="5">
        <v>32</v>
      </c>
      <c r="E35" s="6" t="s">
        <v>1359</v>
      </c>
      <c r="F35" s="6" t="s">
        <v>1360</v>
      </c>
      <c r="G35" s="6" t="s">
        <v>1481</v>
      </c>
      <c r="H35" s="6" t="s">
        <v>1390</v>
      </c>
      <c r="I35" s="6" t="s">
        <v>1360</v>
      </c>
      <c r="J35" s="6" t="s">
        <v>1411</v>
      </c>
      <c r="K35" s="6" t="s">
        <v>1482</v>
      </c>
      <c r="L35" s="22" t="s">
        <v>1393</v>
      </c>
      <c r="M35" s="14"/>
      <c r="N35" s="14" t="s">
        <v>1483</v>
      </c>
      <c r="O35" s="14"/>
      <c r="P35" s="14"/>
      <c r="Q35" s="14"/>
      <c r="R35" s="14"/>
      <c r="S35" s="14"/>
      <c r="T35" s="14"/>
    </row>
    <row r="36" spans="1:20" ht="14.45">
      <c r="A36" s="2"/>
      <c r="B36" s="3" t="s">
        <v>1358</v>
      </c>
      <c r="C36" s="4" t="s">
        <v>34</v>
      </c>
      <c r="D36" s="5">
        <v>33</v>
      </c>
      <c r="E36" s="6" t="s">
        <v>1359</v>
      </c>
      <c r="F36" s="6" t="s">
        <v>1360</v>
      </c>
      <c r="G36" s="6" t="s">
        <v>1484</v>
      </c>
      <c r="H36" s="6" t="s">
        <v>1362</v>
      </c>
      <c r="I36" s="6" t="s">
        <v>1360</v>
      </c>
      <c r="J36" s="6" t="s">
        <v>1485</v>
      </c>
      <c r="K36" s="6" t="s">
        <v>1486</v>
      </c>
      <c r="L36" s="22" t="s">
        <v>1393</v>
      </c>
      <c r="M36" s="22" t="s">
        <v>816</v>
      </c>
      <c r="N36" s="14" t="s">
        <v>852</v>
      </c>
      <c r="O36" s="22"/>
      <c r="P36" s="22"/>
      <c r="Q36" s="22"/>
      <c r="R36" s="14"/>
      <c r="S36" s="14"/>
      <c r="T36" s="14"/>
    </row>
    <row r="37" spans="1:20" ht="14.45">
      <c r="A37" s="2"/>
      <c r="B37" s="3" t="s">
        <v>1358</v>
      </c>
      <c r="C37" s="4" t="s">
        <v>34</v>
      </c>
      <c r="D37" s="5">
        <v>34</v>
      </c>
      <c r="E37" s="6" t="s">
        <v>1359</v>
      </c>
      <c r="F37" s="6" t="s">
        <v>1360</v>
      </c>
      <c r="G37" s="6" t="s">
        <v>1487</v>
      </c>
      <c r="H37" s="6" t="s">
        <v>1372</v>
      </c>
      <c r="I37" s="6" t="s">
        <v>1360</v>
      </c>
      <c r="J37" s="6" t="s">
        <v>1488</v>
      </c>
      <c r="K37" s="6" t="s">
        <v>1489</v>
      </c>
      <c r="L37" s="22" t="s">
        <v>1393</v>
      </c>
      <c r="M37" s="14"/>
      <c r="N37" s="14" t="s">
        <v>853</v>
      </c>
      <c r="O37" s="14"/>
      <c r="P37" s="14"/>
      <c r="Q37" s="14"/>
      <c r="R37" s="14"/>
      <c r="S37" s="14"/>
      <c r="T37" s="14"/>
    </row>
    <row r="38" spans="1:20" ht="14.45">
      <c r="A38" s="2"/>
      <c r="B38" s="3" t="s">
        <v>1358</v>
      </c>
      <c r="C38" s="4" t="s">
        <v>34</v>
      </c>
      <c r="D38" s="5">
        <v>35</v>
      </c>
      <c r="E38" s="6" t="s">
        <v>1359</v>
      </c>
      <c r="F38" s="6" t="s">
        <v>1360</v>
      </c>
      <c r="G38" s="6" t="s">
        <v>1490</v>
      </c>
      <c r="H38" s="6" t="s">
        <v>1491</v>
      </c>
      <c r="I38" s="6" t="s">
        <v>1360</v>
      </c>
      <c r="J38" s="6" t="s">
        <v>1492</v>
      </c>
      <c r="K38" s="6" t="s">
        <v>1493</v>
      </c>
      <c r="L38" s="22" t="s">
        <v>1393</v>
      </c>
      <c r="M38" s="14"/>
      <c r="N38" s="14" t="s">
        <v>1494</v>
      </c>
      <c r="O38" s="14"/>
      <c r="P38" s="14"/>
      <c r="Q38" s="14"/>
      <c r="R38" s="14"/>
      <c r="S38" s="14"/>
      <c r="T38" s="14"/>
    </row>
    <row r="39" spans="1:20" ht="14.45">
      <c r="A39" s="2"/>
      <c r="B39" s="3" t="s">
        <v>1358</v>
      </c>
      <c r="C39" s="4" t="s">
        <v>34</v>
      </c>
      <c r="D39" s="7">
        <v>36</v>
      </c>
      <c r="E39" s="8" t="s">
        <v>1383</v>
      </c>
      <c r="F39" s="8"/>
      <c r="G39" s="6" t="s">
        <v>1495</v>
      </c>
      <c r="H39" s="6" t="s">
        <v>1419</v>
      </c>
      <c r="I39" s="6" t="s">
        <v>1360</v>
      </c>
      <c r="J39" s="6">
        <v>2800</v>
      </c>
      <c r="K39" s="6" t="s">
        <v>1496</v>
      </c>
      <c r="L39" s="22" t="s">
        <v>1393</v>
      </c>
      <c r="M39" s="14"/>
      <c r="N39" s="14" t="s">
        <v>1497</v>
      </c>
      <c r="O39" s="14"/>
      <c r="P39" s="14"/>
      <c r="Q39" s="14"/>
      <c r="R39" s="14"/>
      <c r="S39" s="14"/>
      <c r="T39" s="14"/>
    </row>
    <row r="40" spans="1:20" ht="14.45">
      <c r="A40" s="2"/>
      <c r="B40" s="3" t="s">
        <v>1358</v>
      </c>
      <c r="C40" s="4" t="s">
        <v>34</v>
      </c>
      <c r="D40" s="7">
        <v>37</v>
      </c>
      <c r="E40" s="8" t="s">
        <v>1383</v>
      </c>
      <c r="F40" s="8"/>
      <c r="G40" s="6" t="s">
        <v>1498</v>
      </c>
      <c r="H40" s="6" t="s">
        <v>1419</v>
      </c>
      <c r="I40" s="6" t="s">
        <v>1360</v>
      </c>
      <c r="J40" s="6">
        <v>2845</v>
      </c>
      <c r="K40" s="6" t="s">
        <v>1499</v>
      </c>
      <c r="L40" s="22" t="s">
        <v>1393</v>
      </c>
      <c r="M40" s="14"/>
      <c r="N40" s="14" t="s">
        <v>1500</v>
      </c>
      <c r="O40" s="14"/>
      <c r="P40" s="14"/>
      <c r="Q40" s="14"/>
      <c r="R40" s="14"/>
      <c r="S40" s="14"/>
      <c r="T40" s="14"/>
    </row>
    <row r="41" spans="1:20" ht="14.45">
      <c r="A41" s="2"/>
      <c r="B41" s="3" t="s">
        <v>1358</v>
      </c>
      <c r="C41" s="4" t="s">
        <v>34</v>
      </c>
      <c r="D41" s="5">
        <v>38</v>
      </c>
      <c r="E41" s="6" t="s">
        <v>1359</v>
      </c>
      <c r="F41" s="6" t="s">
        <v>1360</v>
      </c>
      <c r="G41" s="6" t="s">
        <v>1501</v>
      </c>
      <c r="H41" s="6" t="s">
        <v>1372</v>
      </c>
      <c r="I41" s="6" t="s">
        <v>1360</v>
      </c>
      <c r="J41" s="6" t="s">
        <v>1502</v>
      </c>
      <c r="K41" s="6" t="s">
        <v>1503</v>
      </c>
      <c r="L41" s="22" t="s">
        <v>1393</v>
      </c>
      <c r="M41" s="14"/>
      <c r="N41" s="14" t="s">
        <v>1504</v>
      </c>
      <c r="O41" s="14"/>
      <c r="P41" s="14"/>
      <c r="Q41" s="14"/>
      <c r="R41" s="14"/>
      <c r="S41" s="14"/>
      <c r="T41" s="14"/>
    </row>
    <row r="42" spans="1:20" ht="14.45">
      <c r="A42" s="2"/>
      <c r="B42" s="3" t="s">
        <v>1358</v>
      </c>
      <c r="C42" s="4" t="s">
        <v>34</v>
      </c>
      <c r="D42" s="5">
        <v>39</v>
      </c>
      <c r="E42" s="6" t="s">
        <v>1359</v>
      </c>
      <c r="F42" s="6" t="s">
        <v>1360</v>
      </c>
      <c r="G42" s="6" t="s">
        <v>1505</v>
      </c>
      <c r="H42" s="6" t="s">
        <v>1419</v>
      </c>
      <c r="I42" s="6" t="s">
        <v>1360</v>
      </c>
      <c r="J42" s="6" t="s">
        <v>1506</v>
      </c>
      <c r="K42" s="6" t="s">
        <v>1507</v>
      </c>
      <c r="L42" s="22" t="s">
        <v>1393</v>
      </c>
      <c r="M42" s="22" t="s">
        <v>816</v>
      </c>
      <c r="N42" s="14" t="s">
        <v>1508</v>
      </c>
      <c r="O42" s="22"/>
      <c r="P42" s="22"/>
      <c r="Q42" s="22"/>
      <c r="R42" s="14"/>
      <c r="S42" s="14"/>
      <c r="T42" s="14"/>
    </row>
    <row r="43" spans="1:20" ht="14.45">
      <c r="A43" s="2"/>
      <c r="B43" s="3" t="s">
        <v>1358</v>
      </c>
      <c r="C43" s="4" t="s">
        <v>34</v>
      </c>
      <c r="D43" s="5">
        <v>40</v>
      </c>
      <c r="E43" s="6" t="s">
        <v>1359</v>
      </c>
      <c r="F43" s="6" t="s">
        <v>1360</v>
      </c>
      <c r="G43" s="6" t="s">
        <v>1509</v>
      </c>
      <c r="H43" s="6" t="s">
        <v>1419</v>
      </c>
      <c r="I43" s="6" t="s">
        <v>1360</v>
      </c>
      <c r="J43" s="6" t="s">
        <v>1440</v>
      </c>
      <c r="K43" s="6" t="s">
        <v>1510</v>
      </c>
      <c r="L43" s="22" t="s">
        <v>1393</v>
      </c>
      <c r="M43" s="22" t="s">
        <v>816</v>
      </c>
      <c r="N43" s="14" t="s">
        <v>1511</v>
      </c>
      <c r="O43" s="22"/>
      <c r="P43" s="22"/>
      <c r="Q43" s="22"/>
      <c r="R43" s="14"/>
      <c r="S43" s="14"/>
      <c r="T43" s="14"/>
    </row>
    <row r="44" spans="1:20" ht="14.45">
      <c r="A44" s="2"/>
      <c r="B44" s="3" t="s">
        <v>1358</v>
      </c>
      <c r="C44" s="4" t="s">
        <v>34</v>
      </c>
      <c r="D44" s="5">
        <v>41</v>
      </c>
      <c r="E44" s="6" t="s">
        <v>1359</v>
      </c>
      <c r="F44" s="6" t="s">
        <v>1360</v>
      </c>
      <c r="G44" s="6" t="s">
        <v>1512</v>
      </c>
      <c r="H44" s="6" t="s">
        <v>1419</v>
      </c>
      <c r="I44" s="6" t="s">
        <v>1360</v>
      </c>
      <c r="J44" s="6" t="s">
        <v>1440</v>
      </c>
      <c r="K44" s="6" t="s">
        <v>1513</v>
      </c>
      <c r="L44" s="22" t="s">
        <v>1393</v>
      </c>
      <c r="M44" s="22" t="s">
        <v>816</v>
      </c>
      <c r="N44" s="14" t="s">
        <v>1514</v>
      </c>
      <c r="O44" s="22"/>
      <c r="P44" s="22"/>
      <c r="Q44" s="22"/>
      <c r="R44" s="14"/>
      <c r="S44" s="14"/>
      <c r="T44" s="14"/>
    </row>
    <row r="45" spans="1:20" ht="14.45">
      <c r="A45" s="2"/>
      <c r="B45" s="3" t="s">
        <v>1358</v>
      </c>
      <c r="C45" s="4" t="s">
        <v>34</v>
      </c>
      <c r="D45" s="5">
        <v>42</v>
      </c>
      <c r="E45" s="6" t="s">
        <v>1359</v>
      </c>
      <c r="F45" s="6" t="s">
        <v>1360</v>
      </c>
      <c r="G45" s="6" t="s">
        <v>1515</v>
      </c>
      <c r="H45" s="6" t="s">
        <v>1419</v>
      </c>
      <c r="I45" s="6" t="s">
        <v>1360</v>
      </c>
      <c r="J45" s="6" t="s">
        <v>1516</v>
      </c>
      <c r="K45" s="6" t="s">
        <v>1517</v>
      </c>
      <c r="L45" s="22" t="s">
        <v>1393</v>
      </c>
      <c r="M45" s="22" t="s">
        <v>816</v>
      </c>
      <c r="N45" s="14" t="s">
        <v>1518</v>
      </c>
      <c r="O45" s="22"/>
      <c r="P45" s="22"/>
      <c r="Q45" s="22"/>
      <c r="R45" s="14"/>
      <c r="S45" s="14"/>
      <c r="T45" s="14"/>
    </row>
    <row r="46" spans="1:20" ht="14.45">
      <c r="A46" s="2"/>
      <c r="B46" s="3" t="s">
        <v>1358</v>
      </c>
      <c r="C46" s="4" t="s">
        <v>34</v>
      </c>
      <c r="D46" s="5">
        <v>43</v>
      </c>
      <c r="E46" s="6" t="s">
        <v>1359</v>
      </c>
      <c r="F46" s="6" t="s">
        <v>1360</v>
      </c>
      <c r="G46" s="6" t="s">
        <v>1519</v>
      </c>
      <c r="H46" s="6" t="s">
        <v>1419</v>
      </c>
      <c r="I46" s="6" t="s">
        <v>1360</v>
      </c>
      <c r="J46" s="6" t="s">
        <v>1360</v>
      </c>
      <c r="K46" s="6" t="s">
        <v>1520</v>
      </c>
      <c r="L46" s="22" t="s">
        <v>1393</v>
      </c>
      <c r="M46" s="14"/>
      <c r="N46" s="14" t="s">
        <v>1521</v>
      </c>
      <c r="O46" s="14"/>
      <c r="P46" s="14"/>
      <c r="Q46" s="14"/>
      <c r="R46" s="14"/>
      <c r="S46" s="14"/>
      <c r="T46" s="14"/>
    </row>
    <row r="47" spans="1:20" ht="14.45">
      <c r="A47" s="2"/>
      <c r="B47" s="3" t="s">
        <v>1358</v>
      </c>
      <c r="C47" s="4" t="s">
        <v>34</v>
      </c>
      <c r="D47" s="5">
        <v>44</v>
      </c>
      <c r="E47" s="6" t="s">
        <v>1359</v>
      </c>
      <c r="F47" s="6" t="s">
        <v>1360</v>
      </c>
      <c r="G47" s="6" t="s">
        <v>1522</v>
      </c>
      <c r="H47" s="6" t="s">
        <v>1396</v>
      </c>
      <c r="I47" s="6" t="s">
        <v>1360</v>
      </c>
      <c r="J47" s="6" t="s">
        <v>1360</v>
      </c>
      <c r="K47" s="6" t="s">
        <v>1523</v>
      </c>
      <c r="L47" s="22" t="s">
        <v>1393</v>
      </c>
      <c r="M47" s="14"/>
      <c r="N47" s="14" t="s">
        <v>1524</v>
      </c>
      <c r="O47" s="14"/>
      <c r="P47" s="14"/>
      <c r="Q47" s="14"/>
      <c r="R47" s="14"/>
      <c r="S47" s="14"/>
      <c r="T47" s="14"/>
    </row>
    <row r="48" spans="1:20" ht="14.45">
      <c r="A48" s="2"/>
      <c r="B48" s="3" t="s">
        <v>1358</v>
      </c>
      <c r="C48" s="4" t="s">
        <v>34</v>
      </c>
      <c r="D48" s="5">
        <v>45</v>
      </c>
      <c r="E48" s="6" t="s">
        <v>1359</v>
      </c>
      <c r="F48" s="6" t="s">
        <v>1360</v>
      </c>
      <c r="G48" s="6" t="s">
        <v>1525</v>
      </c>
      <c r="H48" s="6" t="s">
        <v>1410</v>
      </c>
      <c r="I48" s="6" t="s">
        <v>1360</v>
      </c>
      <c r="J48" s="6" t="s">
        <v>1360</v>
      </c>
      <c r="K48" s="6" t="s">
        <v>1486</v>
      </c>
      <c r="L48" s="22" t="s">
        <v>1393</v>
      </c>
      <c r="M48" s="22" t="s">
        <v>816</v>
      </c>
      <c r="N48" s="14" t="s">
        <v>1526</v>
      </c>
      <c r="O48" s="22"/>
      <c r="P48" s="22"/>
      <c r="Q48" s="22"/>
      <c r="R48" s="14"/>
      <c r="S48" s="14"/>
      <c r="T48" s="14"/>
    </row>
    <row r="49" spans="1:20" ht="14.45">
      <c r="A49" s="2"/>
      <c r="B49" s="3" t="s">
        <v>1358</v>
      </c>
      <c r="C49" s="4" t="s">
        <v>34</v>
      </c>
      <c r="D49" s="5">
        <v>46</v>
      </c>
      <c r="E49" s="6" t="s">
        <v>1359</v>
      </c>
      <c r="F49" s="6" t="s">
        <v>1360</v>
      </c>
      <c r="G49" s="6" t="s">
        <v>1527</v>
      </c>
      <c r="H49" s="6" t="s">
        <v>1419</v>
      </c>
      <c r="I49" s="6" t="s">
        <v>1360</v>
      </c>
      <c r="J49" s="6" t="s">
        <v>1360</v>
      </c>
      <c r="K49" s="6" t="s">
        <v>1528</v>
      </c>
      <c r="L49" s="22" t="s">
        <v>1393</v>
      </c>
      <c r="M49" s="14"/>
      <c r="N49" s="14" t="s">
        <v>1529</v>
      </c>
      <c r="O49" s="14"/>
      <c r="P49" s="14"/>
      <c r="Q49" s="14"/>
      <c r="R49" s="14"/>
      <c r="S49" s="14"/>
      <c r="T49" s="14"/>
    </row>
    <row r="50" spans="1:20" ht="14.45">
      <c r="A50" s="2"/>
      <c r="B50" s="3" t="s">
        <v>1358</v>
      </c>
      <c r="C50" s="4" t="s">
        <v>34</v>
      </c>
      <c r="D50" s="5">
        <v>47</v>
      </c>
      <c r="E50" s="6" t="s">
        <v>1359</v>
      </c>
      <c r="F50" s="6" t="s">
        <v>1360</v>
      </c>
      <c r="G50" s="6" t="s">
        <v>1530</v>
      </c>
      <c r="H50" s="6" t="s">
        <v>1419</v>
      </c>
      <c r="I50" s="6" t="s">
        <v>1360</v>
      </c>
      <c r="J50" s="6" t="s">
        <v>1360</v>
      </c>
      <c r="K50" s="6" t="s">
        <v>1531</v>
      </c>
      <c r="L50" s="22" t="s">
        <v>1393</v>
      </c>
      <c r="M50" s="22" t="s">
        <v>816</v>
      </c>
      <c r="N50" s="14" t="s">
        <v>1532</v>
      </c>
      <c r="O50" s="22"/>
      <c r="P50" s="22"/>
      <c r="Q50" s="22"/>
      <c r="R50" s="14"/>
      <c r="S50" s="14"/>
      <c r="T50" s="14"/>
    </row>
    <row r="51" spans="1:20" ht="14.45">
      <c r="A51" s="2"/>
      <c r="B51" s="3" t="s">
        <v>1358</v>
      </c>
      <c r="C51" s="4" t="s">
        <v>34</v>
      </c>
      <c r="D51" s="5">
        <v>48</v>
      </c>
      <c r="E51" s="6" t="s">
        <v>1359</v>
      </c>
      <c r="F51" s="6" t="s">
        <v>1360</v>
      </c>
      <c r="G51" s="6" t="s">
        <v>1533</v>
      </c>
      <c r="H51" s="6" t="s">
        <v>1419</v>
      </c>
      <c r="I51" s="6" t="s">
        <v>1360</v>
      </c>
      <c r="J51" s="6" t="s">
        <v>1360</v>
      </c>
      <c r="K51" s="6" t="s">
        <v>1534</v>
      </c>
      <c r="L51" s="22" t="s">
        <v>1393</v>
      </c>
      <c r="M51" s="14"/>
      <c r="N51" s="14" t="s">
        <v>1535</v>
      </c>
      <c r="O51" s="14"/>
      <c r="P51" s="14"/>
      <c r="Q51" s="14"/>
      <c r="R51" s="14"/>
      <c r="S51" s="14"/>
      <c r="T51" s="14"/>
    </row>
    <row r="52" spans="1:20" ht="14.45">
      <c r="A52" s="2"/>
      <c r="B52" s="3" t="s">
        <v>1358</v>
      </c>
      <c r="C52" s="4" t="s">
        <v>34</v>
      </c>
      <c r="D52" s="5">
        <v>49</v>
      </c>
      <c r="E52" s="6" t="s">
        <v>1359</v>
      </c>
      <c r="F52" s="6" t="s">
        <v>1360</v>
      </c>
      <c r="G52" s="6" t="s">
        <v>1536</v>
      </c>
      <c r="H52" s="6" t="s">
        <v>1419</v>
      </c>
      <c r="I52" s="6" t="s">
        <v>1360</v>
      </c>
      <c r="J52" s="6" t="s">
        <v>1360</v>
      </c>
      <c r="K52" s="6" t="s">
        <v>1537</v>
      </c>
      <c r="L52" s="22" t="s">
        <v>1393</v>
      </c>
      <c r="M52" s="14"/>
      <c r="N52" s="14" t="s">
        <v>1538</v>
      </c>
      <c r="O52" s="14"/>
      <c r="P52" s="14"/>
      <c r="Q52" s="14"/>
      <c r="R52" s="14"/>
      <c r="S52" s="14"/>
      <c r="T52" s="14"/>
    </row>
    <row r="53" spans="1:20" ht="14.45">
      <c r="A53" s="2"/>
      <c r="B53" s="3" t="s">
        <v>1358</v>
      </c>
      <c r="C53" s="4" t="s">
        <v>34</v>
      </c>
      <c r="D53" s="5">
        <v>50</v>
      </c>
      <c r="E53" s="6" t="s">
        <v>1359</v>
      </c>
      <c r="F53" s="6" t="s">
        <v>1360</v>
      </c>
      <c r="G53" s="6" t="s">
        <v>1539</v>
      </c>
      <c r="H53" s="6" t="s">
        <v>1419</v>
      </c>
      <c r="I53" s="6" t="s">
        <v>1360</v>
      </c>
      <c r="J53" s="6" t="s">
        <v>1360</v>
      </c>
      <c r="K53" s="6" t="s">
        <v>1540</v>
      </c>
      <c r="L53" s="22" t="s">
        <v>1393</v>
      </c>
      <c r="M53" s="14"/>
      <c r="N53" s="14" t="s">
        <v>1541</v>
      </c>
      <c r="O53" s="14"/>
      <c r="P53" s="14"/>
      <c r="Q53" s="14"/>
      <c r="R53" s="14"/>
      <c r="S53" s="14"/>
      <c r="T53" s="14"/>
    </row>
    <row r="54" spans="1:20" ht="14.45">
      <c r="A54" s="2"/>
      <c r="B54" s="3" t="s">
        <v>1358</v>
      </c>
      <c r="C54" s="4" t="s">
        <v>34</v>
      </c>
      <c r="D54" s="5">
        <v>51</v>
      </c>
      <c r="E54" s="6" t="s">
        <v>1359</v>
      </c>
      <c r="F54" s="6" t="s">
        <v>1360</v>
      </c>
      <c r="G54" s="6" t="s">
        <v>1542</v>
      </c>
      <c r="H54" s="6" t="s">
        <v>1419</v>
      </c>
      <c r="I54" s="6" t="s">
        <v>1360</v>
      </c>
      <c r="J54" s="6" t="s">
        <v>1360</v>
      </c>
      <c r="K54" s="6" t="s">
        <v>1543</v>
      </c>
      <c r="L54" s="22" t="s">
        <v>1393</v>
      </c>
      <c r="M54" s="14"/>
      <c r="N54" s="14" t="s">
        <v>1544</v>
      </c>
      <c r="O54" s="14"/>
      <c r="P54" s="14"/>
      <c r="Q54" s="14"/>
      <c r="R54" s="14"/>
      <c r="S54" s="14"/>
      <c r="T54" s="14"/>
    </row>
    <row r="55" spans="1:20" ht="14.45">
      <c r="A55" s="2"/>
      <c r="B55" s="3" t="s">
        <v>1358</v>
      </c>
      <c r="C55" s="4" t="s">
        <v>34</v>
      </c>
      <c r="D55" s="5">
        <v>52</v>
      </c>
      <c r="E55" s="6" t="s">
        <v>1359</v>
      </c>
      <c r="F55" s="6" t="s">
        <v>1360</v>
      </c>
      <c r="G55" s="6" t="s">
        <v>1545</v>
      </c>
      <c r="H55" s="6" t="s">
        <v>1419</v>
      </c>
      <c r="I55" s="6" t="s">
        <v>1360</v>
      </c>
      <c r="J55" s="6" t="s">
        <v>1360</v>
      </c>
      <c r="K55" s="6" t="s">
        <v>1546</v>
      </c>
      <c r="L55" s="22" t="s">
        <v>1393</v>
      </c>
      <c r="M55" s="14"/>
      <c r="N55" s="14" t="s">
        <v>1547</v>
      </c>
      <c r="O55" s="14"/>
      <c r="P55" s="14"/>
      <c r="Q55" s="14"/>
      <c r="R55" s="14"/>
      <c r="S55" s="14"/>
      <c r="T55" s="14"/>
    </row>
    <row r="56" spans="1:20" ht="14.45">
      <c r="A56" s="2"/>
      <c r="B56" s="3" t="s">
        <v>1358</v>
      </c>
      <c r="C56" s="4" t="s">
        <v>34</v>
      </c>
      <c r="D56" s="5">
        <v>53</v>
      </c>
      <c r="E56" s="6" t="s">
        <v>1359</v>
      </c>
      <c r="F56" s="6" t="s">
        <v>1360</v>
      </c>
      <c r="G56" s="6" t="s">
        <v>1548</v>
      </c>
      <c r="H56" s="6" t="s">
        <v>1419</v>
      </c>
      <c r="I56" s="6" t="s">
        <v>1360</v>
      </c>
      <c r="J56" s="6" t="s">
        <v>1360</v>
      </c>
      <c r="K56" s="6" t="s">
        <v>1549</v>
      </c>
      <c r="L56" s="22" t="s">
        <v>1393</v>
      </c>
      <c r="M56" s="14"/>
      <c r="N56" s="14" t="s">
        <v>1550</v>
      </c>
      <c r="O56" s="14"/>
      <c r="P56" s="14"/>
      <c r="Q56" s="14"/>
      <c r="R56" s="14"/>
      <c r="S56" s="14"/>
      <c r="T56" s="14"/>
    </row>
    <row r="57" spans="1:20" ht="14.45">
      <c r="A57" s="2"/>
      <c r="B57" s="3" t="s">
        <v>1358</v>
      </c>
      <c r="C57" s="4" t="s">
        <v>34</v>
      </c>
      <c r="D57" s="5">
        <v>54</v>
      </c>
      <c r="E57" s="6" t="s">
        <v>1359</v>
      </c>
      <c r="F57" s="6" t="s">
        <v>1360</v>
      </c>
      <c r="G57" s="6" t="s">
        <v>1551</v>
      </c>
      <c r="H57" s="6" t="s">
        <v>1419</v>
      </c>
      <c r="I57" s="6" t="s">
        <v>1360</v>
      </c>
      <c r="J57" s="6" t="s">
        <v>1360</v>
      </c>
      <c r="K57" s="6" t="s">
        <v>1552</v>
      </c>
      <c r="L57" s="22" t="s">
        <v>1393</v>
      </c>
      <c r="M57" s="14"/>
      <c r="N57" s="14" t="s">
        <v>1553</v>
      </c>
      <c r="O57" s="14"/>
      <c r="P57" s="14"/>
      <c r="Q57" s="14"/>
      <c r="R57" s="14"/>
      <c r="S57" s="14"/>
      <c r="T57" s="14"/>
    </row>
    <row r="58" spans="1:20" ht="14.45">
      <c r="A58" s="2"/>
      <c r="B58" s="3" t="s">
        <v>1358</v>
      </c>
      <c r="C58" s="4" t="s">
        <v>34</v>
      </c>
      <c r="D58" s="5">
        <v>55</v>
      </c>
      <c r="E58" s="6" t="s">
        <v>1359</v>
      </c>
      <c r="F58" s="6" t="s">
        <v>1360</v>
      </c>
      <c r="G58" s="6" t="s">
        <v>1554</v>
      </c>
      <c r="H58" s="6" t="s">
        <v>1419</v>
      </c>
      <c r="I58" s="6" t="s">
        <v>1360</v>
      </c>
      <c r="J58" s="6" t="s">
        <v>1360</v>
      </c>
      <c r="K58" s="6" t="s">
        <v>1555</v>
      </c>
      <c r="L58" s="22" t="s">
        <v>1393</v>
      </c>
      <c r="M58" s="14"/>
      <c r="N58" s="14" t="s">
        <v>1556</v>
      </c>
      <c r="O58" s="14"/>
      <c r="P58" s="14"/>
      <c r="Q58" s="14"/>
      <c r="R58" s="14"/>
      <c r="S58" s="14"/>
      <c r="T58" s="14"/>
    </row>
    <row r="59" spans="1:20" ht="14.45">
      <c r="A59" s="2"/>
      <c r="B59" s="3" t="s">
        <v>1358</v>
      </c>
      <c r="C59" s="4" t="s">
        <v>34</v>
      </c>
      <c r="D59" s="5">
        <v>56</v>
      </c>
      <c r="E59" s="6" t="s">
        <v>1359</v>
      </c>
      <c r="F59" s="6" t="s">
        <v>1360</v>
      </c>
      <c r="G59" s="6" t="s">
        <v>1557</v>
      </c>
      <c r="H59" s="6" t="s">
        <v>1419</v>
      </c>
      <c r="I59" s="6" t="s">
        <v>1360</v>
      </c>
      <c r="J59" s="6" t="s">
        <v>1360</v>
      </c>
      <c r="K59" s="6" t="s">
        <v>1558</v>
      </c>
      <c r="L59" s="22" t="s">
        <v>1393</v>
      </c>
      <c r="M59" s="14"/>
      <c r="N59" s="14" t="s">
        <v>1559</v>
      </c>
      <c r="O59" s="14"/>
      <c r="P59" s="14"/>
      <c r="Q59" s="14"/>
      <c r="R59" s="14"/>
      <c r="S59" s="14"/>
      <c r="T59" s="14"/>
    </row>
    <row r="60" spans="1:20" ht="14.45">
      <c r="A60" s="2"/>
      <c r="B60" s="3" t="s">
        <v>1358</v>
      </c>
      <c r="C60" s="4" t="s">
        <v>34</v>
      </c>
      <c r="D60" s="5">
        <v>57</v>
      </c>
      <c r="E60" s="6" t="s">
        <v>1359</v>
      </c>
      <c r="F60" s="6" t="s">
        <v>1360</v>
      </c>
      <c r="G60" s="6" t="s">
        <v>1560</v>
      </c>
      <c r="H60" s="6" t="s">
        <v>1419</v>
      </c>
      <c r="I60" s="6" t="s">
        <v>1360</v>
      </c>
      <c r="J60" s="6" t="s">
        <v>1360</v>
      </c>
      <c r="K60" s="6" t="s">
        <v>1561</v>
      </c>
      <c r="L60" s="22" t="s">
        <v>1393</v>
      </c>
      <c r="M60" s="14"/>
      <c r="N60" s="14" t="s">
        <v>1562</v>
      </c>
      <c r="O60" s="14"/>
      <c r="P60" s="14"/>
      <c r="Q60" s="14"/>
      <c r="R60" s="14"/>
      <c r="S60" s="14"/>
      <c r="T60" s="14"/>
    </row>
    <row r="61" spans="1:20" ht="14.45">
      <c r="A61" s="2"/>
      <c r="B61" s="3" t="s">
        <v>1358</v>
      </c>
      <c r="C61" s="4" t="s">
        <v>34</v>
      </c>
      <c r="D61" s="5">
        <v>58</v>
      </c>
      <c r="E61" s="6" t="s">
        <v>1359</v>
      </c>
      <c r="F61" s="6" t="s">
        <v>1360</v>
      </c>
      <c r="G61" s="6" t="s">
        <v>1563</v>
      </c>
      <c r="H61" s="6" t="s">
        <v>1419</v>
      </c>
      <c r="I61" s="6" t="s">
        <v>1360</v>
      </c>
      <c r="J61" s="6" t="s">
        <v>1360</v>
      </c>
      <c r="K61" s="6" t="s">
        <v>1564</v>
      </c>
      <c r="L61" s="22" t="s">
        <v>1393</v>
      </c>
      <c r="M61" s="14"/>
      <c r="N61" s="14" t="s">
        <v>1565</v>
      </c>
      <c r="O61" s="14"/>
      <c r="P61" s="14"/>
      <c r="Q61" s="14"/>
      <c r="R61" s="14"/>
      <c r="S61" s="14"/>
      <c r="T61" s="14"/>
    </row>
    <row r="62" spans="1:20" ht="14.45">
      <c r="A62" s="2"/>
      <c r="B62" s="3" t="s">
        <v>1358</v>
      </c>
      <c r="C62" s="4" t="s">
        <v>34</v>
      </c>
      <c r="D62" s="5">
        <v>59</v>
      </c>
      <c r="E62" s="6" t="s">
        <v>1359</v>
      </c>
      <c r="F62" s="6" t="s">
        <v>1360</v>
      </c>
      <c r="G62" s="6" t="s">
        <v>1566</v>
      </c>
      <c r="H62" s="6" t="s">
        <v>1419</v>
      </c>
      <c r="I62" s="6" t="s">
        <v>1360</v>
      </c>
      <c r="J62" s="6" t="s">
        <v>1360</v>
      </c>
      <c r="K62" s="6" t="s">
        <v>1567</v>
      </c>
      <c r="L62" s="22" t="s">
        <v>1393</v>
      </c>
      <c r="M62" s="14"/>
      <c r="N62" s="14" t="s">
        <v>1568</v>
      </c>
      <c r="O62" s="14"/>
      <c r="P62" s="14"/>
      <c r="Q62" s="14"/>
      <c r="R62" s="14"/>
      <c r="S62" s="14"/>
      <c r="T62" s="14"/>
    </row>
    <row r="63" spans="1:20" ht="14.45">
      <c r="A63" s="2"/>
      <c r="B63" s="3" t="s">
        <v>1358</v>
      </c>
      <c r="C63" s="4" t="s">
        <v>34</v>
      </c>
      <c r="D63" s="5">
        <v>60</v>
      </c>
      <c r="E63" s="6" t="s">
        <v>1359</v>
      </c>
      <c r="F63" s="6" t="s">
        <v>1360</v>
      </c>
      <c r="G63" s="6" t="s">
        <v>1569</v>
      </c>
      <c r="H63" s="6" t="s">
        <v>1419</v>
      </c>
      <c r="I63" s="6" t="s">
        <v>1360</v>
      </c>
      <c r="J63" s="6" t="s">
        <v>1360</v>
      </c>
      <c r="K63" s="6" t="s">
        <v>1570</v>
      </c>
      <c r="L63" s="22" t="s">
        <v>1393</v>
      </c>
      <c r="M63" s="14"/>
      <c r="N63" s="14" t="s">
        <v>1571</v>
      </c>
      <c r="O63" s="14"/>
      <c r="P63" s="14"/>
      <c r="Q63" s="14"/>
      <c r="R63" s="14"/>
      <c r="S63" s="14"/>
      <c r="T63" s="14"/>
    </row>
    <row r="64" spans="1:20" ht="14.45">
      <c r="A64" s="2"/>
      <c r="B64" s="3" t="s">
        <v>1358</v>
      </c>
      <c r="C64" s="4" t="s">
        <v>34</v>
      </c>
      <c r="D64" s="5">
        <v>61</v>
      </c>
      <c r="E64" s="6" t="s">
        <v>1359</v>
      </c>
      <c r="F64" s="6" t="s">
        <v>1360</v>
      </c>
      <c r="G64" s="6" t="s">
        <v>1572</v>
      </c>
      <c r="H64" s="6" t="s">
        <v>1419</v>
      </c>
      <c r="I64" s="6" t="s">
        <v>1360</v>
      </c>
      <c r="J64" s="6" t="s">
        <v>1360</v>
      </c>
      <c r="K64" s="6" t="s">
        <v>1573</v>
      </c>
      <c r="L64" s="22" t="s">
        <v>1393</v>
      </c>
      <c r="M64" s="14"/>
      <c r="N64" s="14" t="s">
        <v>1574</v>
      </c>
      <c r="O64" s="14"/>
      <c r="P64" s="14"/>
      <c r="Q64" s="14"/>
      <c r="R64" s="14"/>
      <c r="S64" s="14"/>
      <c r="T64" s="14"/>
    </row>
    <row r="65" spans="1:20" ht="14.45">
      <c r="A65" s="2"/>
      <c r="B65" s="3" t="s">
        <v>1358</v>
      </c>
      <c r="C65" s="4" t="s">
        <v>34</v>
      </c>
      <c r="D65" s="5">
        <v>62</v>
      </c>
      <c r="E65" s="6" t="s">
        <v>1359</v>
      </c>
      <c r="F65" s="6" t="s">
        <v>1360</v>
      </c>
      <c r="G65" s="6" t="s">
        <v>1575</v>
      </c>
      <c r="H65" s="6" t="s">
        <v>1419</v>
      </c>
      <c r="I65" s="6" t="s">
        <v>1360</v>
      </c>
      <c r="J65" s="6" t="s">
        <v>1360</v>
      </c>
      <c r="K65" s="6" t="s">
        <v>1576</v>
      </c>
      <c r="L65" s="22" t="s">
        <v>1393</v>
      </c>
      <c r="M65" s="14"/>
      <c r="N65" s="14" t="s">
        <v>1577</v>
      </c>
      <c r="O65" s="14"/>
      <c r="P65" s="14"/>
      <c r="Q65" s="14"/>
      <c r="R65" s="14"/>
      <c r="S65" s="14"/>
      <c r="T65" s="14"/>
    </row>
    <row r="66" spans="1:20" ht="14.45">
      <c r="A66" s="2"/>
      <c r="B66" s="3" t="s">
        <v>1358</v>
      </c>
      <c r="C66" s="4" t="s">
        <v>34</v>
      </c>
      <c r="D66" s="5">
        <v>63</v>
      </c>
      <c r="E66" s="6" t="s">
        <v>1359</v>
      </c>
      <c r="F66" s="6" t="s">
        <v>1360</v>
      </c>
      <c r="G66" s="6" t="s">
        <v>1578</v>
      </c>
      <c r="H66" s="6" t="s">
        <v>1419</v>
      </c>
      <c r="I66" s="6" t="s">
        <v>1360</v>
      </c>
      <c r="J66" s="6" t="s">
        <v>1360</v>
      </c>
      <c r="K66" s="6" t="s">
        <v>1579</v>
      </c>
      <c r="L66" s="22" t="s">
        <v>1393</v>
      </c>
      <c r="M66" s="14"/>
      <c r="N66" s="14" t="s">
        <v>1580</v>
      </c>
      <c r="O66" s="14"/>
      <c r="P66" s="14"/>
      <c r="Q66" s="14"/>
      <c r="R66" s="14"/>
      <c r="S66" s="14"/>
      <c r="T66" s="14"/>
    </row>
    <row r="67" spans="1:20" ht="14.45">
      <c r="A67" s="2"/>
      <c r="B67" s="3" t="s">
        <v>1358</v>
      </c>
      <c r="C67" s="4" t="s">
        <v>34</v>
      </c>
      <c r="D67" s="5">
        <v>64</v>
      </c>
      <c r="E67" s="6" t="s">
        <v>1359</v>
      </c>
      <c r="F67" s="6" t="s">
        <v>1360</v>
      </c>
      <c r="G67" s="6" t="s">
        <v>1581</v>
      </c>
      <c r="H67" s="6" t="s">
        <v>1419</v>
      </c>
      <c r="I67" s="6" t="s">
        <v>1360</v>
      </c>
      <c r="J67" s="6" t="s">
        <v>1360</v>
      </c>
      <c r="K67" s="6" t="s">
        <v>1582</v>
      </c>
      <c r="L67" s="22" t="s">
        <v>1393</v>
      </c>
      <c r="M67" s="14"/>
      <c r="N67" s="14" t="s">
        <v>1583</v>
      </c>
      <c r="O67" s="14"/>
      <c r="P67" s="14"/>
      <c r="Q67" s="14"/>
      <c r="R67" s="14"/>
      <c r="S67" s="14"/>
      <c r="T67" s="14"/>
    </row>
    <row r="68" spans="1:20" ht="14.45">
      <c r="A68" s="2"/>
      <c r="B68" s="3" t="s">
        <v>1358</v>
      </c>
      <c r="C68" s="4" t="s">
        <v>34</v>
      </c>
      <c r="D68" s="5">
        <v>65</v>
      </c>
      <c r="E68" s="6" t="s">
        <v>1359</v>
      </c>
      <c r="F68" s="6" t="s">
        <v>1360</v>
      </c>
      <c r="G68" s="6" t="s">
        <v>1584</v>
      </c>
      <c r="H68" s="6" t="s">
        <v>1419</v>
      </c>
      <c r="I68" s="6" t="s">
        <v>1360</v>
      </c>
      <c r="J68" s="6" t="s">
        <v>1360</v>
      </c>
      <c r="K68" s="6" t="s">
        <v>1585</v>
      </c>
      <c r="L68" s="22" t="s">
        <v>1393</v>
      </c>
      <c r="M68" s="14"/>
      <c r="N68" s="14" t="s">
        <v>1586</v>
      </c>
      <c r="O68" s="14"/>
      <c r="P68" s="14"/>
      <c r="Q68" s="14"/>
      <c r="R68" s="14"/>
      <c r="S68" s="14"/>
      <c r="T68" s="14"/>
    </row>
    <row r="69" spans="1:20" ht="14.45">
      <c r="A69" s="2"/>
      <c r="B69" s="3" t="s">
        <v>1358</v>
      </c>
      <c r="C69" s="4" t="s">
        <v>34</v>
      </c>
      <c r="D69" s="5">
        <v>66</v>
      </c>
      <c r="E69" s="6" t="s">
        <v>1359</v>
      </c>
      <c r="F69" s="6" t="s">
        <v>1360</v>
      </c>
      <c r="G69" s="6" t="s">
        <v>1587</v>
      </c>
      <c r="H69" s="6" t="s">
        <v>1419</v>
      </c>
      <c r="I69" s="6" t="s">
        <v>1360</v>
      </c>
      <c r="J69" s="6" t="s">
        <v>1360</v>
      </c>
      <c r="K69" s="6" t="s">
        <v>1588</v>
      </c>
      <c r="L69" s="22" t="s">
        <v>1393</v>
      </c>
      <c r="M69" s="14"/>
      <c r="N69" s="14" t="s">
        <v>1589</v>
      </c>
      <c r="O69" s="14"/>
      <c r="P69" s="14"/>
      <c r="Q69" s="14"/>
      <c r="R69" s="14"/>
      <c r="S69" s="14"/>
      <c r="T69" s="14"/>
    </row>
    <row r="70" spans="1:20" ht="14.45">
      <c r="A70" s="2"/>
      <c r="B70" s="3" t="s">
        <v>1358</v>
      </c>
      <c r="C70" s="4" t="s">
        <v>34</v>
      </c>
      <c r="D70" s="5">
        <v>67</v>
      </c>
      <c r="E70" s="6" t="s">
        <v>1359</v>
      </c>
      <c r="F70" s="6" t="s">
        <v>1360</v>
      </c>
      <c r="G70" s="6" t="s">
        <v>1590</v>
      </c>
      <c r="H70" s="6" t="s">
        <v>1419</v>
      </c>
      <c r="I70" s="6" t="s">
        <v>1360</v>
      </c>
      <c r="J70" s="6" t="s">
        <v>1360</v>
      </c>
      <c r="K70" s="6" t="s">
        <v>1591</v>
      </c>
      <c r="L70" s="22" t="s">
        <v>1393</v>
      </c>
      <c r="M70" s="14"/>
      <c r="N70" s="14" t="s">
        <v>1592</v>
      </c>
      <c r="O70" s="14"/>
      <c r="P70" s="14"/>
      <c r="Q70" s="14"/>
      <c r="R70" s="14"/>
      <c r="S70" s="14"/>
      <c r="T70" s="14"/>
    </row>
    <row r="71" spans="1:20" ht="14.45">
      <c r="A71" s="2"/>
      <c r="B71" s="3" t="s">
        <v>1358</v>
      </c>
      <c r="C71" s="4" t="s">
        <v>34</v>
      </c>
      <c r="D71" s="5">
        <v>68</v>
      </c>
      <c r="E71" s="6" t="s">
        <v>1359</v>
      </c>
      <c r="F71" s="6" t="s">
        <v>1360</v>
      </c>
      <c r="G71" s="6" t="s">
        <v>1593</v>
      </c>
      <c r="H71" s="6" t="s">
        <v>1419</v>
      </c>
      <c r="I71" s="6" t="s">
        <v>1360</v>
      </c>
      <c r="J71" s="6" t="s">
        <v>1360</v>
      </c>
      <c r="K71" s="6" t="s">
        <v>1594</v>
      </c>
      <c r="L71" s="22" t="s">
        <v>1393</v>
      </c>
      <c r="M71" s="14"/>
      <c r="N71" s="14" t="s">
        <v>1595</v>
      </c>
      <c r="O71" s="14"/>
      <c r="P71" s="14"/>
      <c r="Q71" s="14"/>
      <c r="R71" s="14"/>
      <c r="S71" s="14"/>
      <c r="T71" s="14"/>
    </row>
    <row r="72" spans="1:20" ht="14.45">
      <c r="A72" s="2"/>
      <c r="B72" s="3" t="s">
        <v>1358</v>
      </c>
      <c r="C72" s="4" t="s">
        <v>34</v>
      </c>
      <c r="D72" s="5">
        <v>69</v>
      </c>
      <c r="E72" s="6" t="s">
        <v>1359</v>
      </c>
      <c r="F72" s="6" t="s">
        <v>1360</v>
      </c>
      <c r="G72" s="6" t="s">
        <v>1596</v>
      </c>
      <c r="H72" s="6" t="s">
        <v>1419</v>
      </c>
      <c r="I72" s="6" t="s">
        <v>1360</v>
      </c>
      <c r="J72" s="6" t="s">
        <v>1360</v>
      </c>
      <c r="K72" s="6" t="s">
        <v>1597</v>
      </c>
      <c r="L72" s="22" t="s">
        <v>1393</v>
      </c>
      <c r="M72" s="14"/>
      <c r="N72" s="14" t="s">
        <v>1598</v>
      </c>
      <c r="O72" s="14"/>
      <c r="P72" s="14"/>
      <c r="Q72" s="14"/>
      <c r="R72" s="14"/>
      <c r="S72" s="14"/>
      <c r="T72" s="14"/>
    </row>
    <row r="73" spans="1:20" ht="14.45">
      <c r="A73" s="2"/>
      <c r="B73" s="3" t="s">
        <v>1358</v>
      </c>
      <c r="C73" s="4" t="s">
        <v>34</v>
      </c>
      <c r="D73" s="5">
        <v>70</v>
      </c>
      <c r="E73" s="6" t="s">
        <v>1359</v>
      </c>
      <c r="F73" s="6" t="s">
        <v>1360</v>
      </c>
      <c r="G73" s="6" t="s">
        <v>1599</v>
      </c>
      <c r="H73" s="6" t="s">
        <v>1419</v>
      </c>
      <c r="I73" s="6" t="s">
        <v>1360</v>
      </c>
      <c r="J73" s="6" t="s">
        <v>1360</v>
      </c>
      <c r="K73" s="6" t="s">
        <v>1600</v>
      </c>
      <c r="L73" s="22" t="s">
        <v>1393</v>
      </c>
      <c r="M73" s="14"/>
      <c r="N73" s="14" t="s">
        <v>1601</v>
      </c>
      <c r="O73" s="14"/>
      <c r="P73" s="14"/>
      <c r="Q73" s="14"/>
      <c r="R73" s="14"/>
      <c r="S73" s="14"/>
      <c r="T73" s="14"/>
    </row>
    <row r="74" spans="1:20" ht="14.45">
      <c r="A74" s="2"/>
      <c r="B74" s="3" t="s">
        <v>1358</v>
      </c>
      <c r="C74" s="4" t="s">
        <v>34</v>
      </c>
      <c r="D74" s="5">
        <v>71</v>
      </c>
      <c r="E74" s="6" t="s">
        <v>1359</v>
      </c>
      <c r="F74" s="6" t="s">
        <v>1360</v>
      </c>
      <c r="G74" s="6" t="s">
        <v>1602</v>
      </c>
      <c r="H74" s="6" t="s">
        <v>1419</v>
      </c>
      <c r="I74" s="6" t="s">
        <v>1360</v>
      </c>
      <c r="J74" s="6" t="s">
        <v>1360</v>
      </c>
      <c r="K74" s="6" t="s">
        <v>1603</v>
      </c>
      <c r="L74" s="22" t="s">
        <v>1393</v>
      </c>
      <c r="M74" s="14"/>
      <c r="N74" s="14" t="s">
        <v>1604</v>
      </c>
      <c r="O74" s="14"/>
      <c r="P74" s="14"/>
      <c r="Q74" s="14"/>
      <c r="R74" s="14"/>
      <c r="S74" s="14"/>
      <c r="T74" s="14"/>
    </row>
    <row r="75" spans="1:20" ht="14.45">
      <c r="A75" s="2"/>
      <c r="B75" s="3" t="s">
        <v>1358</v>
      </c>
      <c r="C75" s="4" t="s">
        <v>34</v>
      </c>
      <c r="D75" s="5">
        <v>72</v>
      </c>
      <c r="E75" s="6" t="s">
        <v>1359</v>
      </c>
      <c r="F75" s="6" t="s">
        <v>1360</v>
      </c>
      <c r="G75" s="6" t="s">
        <v>371</v>
      </c>
      <c r="H75" s="6" t="s">
        <v>1605</v>
      </c>
      <c r="I75" s="6" t="s">
        <v>1360</v>
      </c>
      <c r="J75" s="6" t="s">
        <v>1360</v>
      </c>
      <c r="K75" s="6" t="s">
        <v>1606</v>
      </c>
      <c r="L75" s="22"/>
      <c r="M75" s="14"/>
      <c r="N75" s="14" t="s">
        <v>1001</v>
      </c>
      <c r="O75" s="14"/>
      <c r="P75" s="14"/>
      <c r="Q75" s="14"/>
      <c r="R75" s="14"/>
      <c r="S75" s="14"/>
      <c r="T75" s="14"/>
    </row>
    <row r="76" spans="1:20" ht="14.45">
      <c r="A76" s="2"/>
      <c r="B76" s="3" t="s">
        <v>1358</v>
      </c>
      <c r="C76" s="4" t="s">
        <v>34</v>
      </c>
      <c r="D76" s="7">
        <v>73</v>
      </c>
      <c r="E76" s="8" t="s">
        <v>1383</v>
      </c>
      <c r="F76" s="8"/>
      <c r="G76" s="6" t="s">
        <v>77</v>
      </c>
      <c r="H76" s="6" t="s">
        <v>1607</v>
      </c>
      <c r="I76" s="6" t="s">
        <v>1360</v>
      </c>
      <c r="J76" s="6" t="s">
        <v>1360</v>
      </c>
      <c r="K76" s="6" t="s">
        <v>1608</v>
      </c>
      <c r="L76" s="22" t="s">
        <v>1393</v>
      </c>
      <c r="M76" s="22" t="s">
        <v>816</v>
      </c>
      <c r="N76" s="14" t="s">
        <v>845</v>
      </c>
      <c r="O76" s="22"/>
      <c r="P76" s="22"/>
      <c r="Q76" s="22"/>
      <c r="R76" s="14"/>
      <c r="S76" s="14"/>
      <c r="T76" s="14"/>
    </row>
    <row r="77" spans="1:20" ht="14.45">
      <c r="A77" s="2"/>
      <c r="B77" s="3" t="s">
        <v>1358</v>
      </c>
      <c r="C77" s="4" t="s">
        <v>34</v>
      </c>
      <c r="D77" s="5">
        <v>74</v>
      </c>
      <c r="E77" s="6" t="s">
        <v>1359</v>
      </c>
      <c r="F77" s="6" t="s">
        <v>1360</v>
      </c>
      <c r="G77" s="6" t="s">
        <v>1609</v>
      </c>
      <c r="H77" s="6" t="s">
        <v>1410</v>
      </c>
      <c r="I77" s="6" t="s">
        <v>1360</v>
      </c>
      <c r="J77" s="6" t="s">
        <v>1360</v>
      </c>
      <c r="K77" s="6" t="s">
        <v>1610</v>
      </c>
      <c r="L77" s="22" t="s">
        <v>1393</v>
      </c>
      <c r="M77" s="14"/>
      <c r="N77" s="14" t="s">
        <v>1611</v>
      </c>
      <c r="O77" s="14"/>
      <c r="P77" s="14"/>
      <c r="Q77" s="14"/>
      <c r="R77" s="14"/>
      <c r="S77" s="14"/>
      <c r="T77" s="14"/>
    </row>
    <row r="78" spans="1:20" ht="14.45">
      <c r="A78" s="2"/>
      <c r="B78" s="3" t="s">
        <v>1358</v>
      </c>
      <c r="C78" s="4" t="s">
        <v>34</v>
      </c>
      <c r="D78" s="5">
        <v>75</v>
      </c>
      <c r="E78" s="6" t="s">
        <v>1359</v>
      </c>
      <c r="F78" s="6" t="s">
        <v>1360</v>
      </c>
      <c r="G78" s="6" t="s">
        <v>1612</v>
      </c>
      <c r="H78" s="6" t="s">
        <v>1419</v>
      </c>
      <c r="I78" s="6" t="s">
        <v>1360</v>
      </c>
      <c r="J78" s="6" t="s">
        <v>1360</v>
      </c>
      <c r="K78" s="6" t="s">
        <v>1613</v>
      </c>
      <c r="L78" s="22" t="s">
        <v>1393</v>
      </c>
      <c r="M78" s="14"/>
      <c r="N78" s="14" t="s">
        <v>1614</v>
      </c>
      <c r="O78" s="14"/>
      <c r="P78" s="14"/>
      <c r="Q78" s="14"/>
      <c r="R78" s="14"/>
      <c r="S78" s="14"/>
      <c r="T78" s="14"/>
    </row>
    <row r="79" spans="1:20" ht="14.45">
      <c r="A79" s="2"/>
      <c r="B79" s="3" t="s">
        <v>1358</v>
      </c>
      <c r="C79" s="4" t="s">
        <v>34</v>
      </c>
      <c r="D79" s="5">
        <v>76</v>
      </c>
      <c r="E79" s="6" t="s">
        <v>1359</v>
      </c>
      <c r="F79" s="6" t="s">
        <v>1360</v>
      </c>
      <c r="G79" s="6" t="s">
        <v>1615</v>
      </c>
      <c r="H79" s="6" t="s">
        <v>1419</v>
      </c>
      <c r="I79" s="6" t="s">
        <v>1360</v>
      </c>
      <c r="J79" s="6" t="s">
        <v>1360</v>
      </c>
      <c r="K79" s="6" t="s">
        <v>1616</v>
      </c>
      <c r="L79" s="22" t="s">
        <v>1393</v>
      </c>
      <c r="M79" s="14"/>
      <c r="N79" s="14" t="s">
        <v>1617</v>
      </c>
      <c r="O79" s="14"/>
      <c r="P79" s="14"/>
      <c r="Q79" s="14"/>
      <c r="R79" s="14"/>
      <c r="S79" s="14"/>
      <c r="T79" s="14"/>
    </row>
    <row r="80" spans="1:20" ht="14.45">
      <c r="A80" s="2"/>
      <c r="B80" s="3" t="s">
        <v>1358</v>
      </c>
      <c r="C80" s="4" t="s">
        <v>34</v>
      </c>
      <c r="D80" s="5">
        <v>77</v>
      </c>
      <c r="E80" s="6" t="s">
        <v>1359</v>
      </c>
      <c r="F80" s="6" t="s">
        <v>1360</v>
      </c>
      <c r="G80" s="6" t="s">
        <v>1618</v>
      </c>
      <c r="H80" s="6" t="s">
        <v>1619</v>
      </c>
      <c r="I80" s="6" t="s">
        <v>1360</v>
      </c>
      <c r="J80" s="6" t="s">
        <v>1360</v>
      </c>
      <c r="K80" s="6" t="s">
        <v>1620</v>
      </c>
      <c r="L80" s="22"/>
      <c r="M80" s="14"/>
      <c r="N80" s="14" t="s">
        <v>1621</v>
      </c>
      <c r="O80" s="14"/>
      <c r="P80" s="14"/>
      <c r="Q80" s="14"/>
      <c r="R80" s="14"/>
      <c r="S80" s="14"/>
      <c r="T80" s="14"/>
    </row>
    <row r="81" spans="1:20" ht="14.45">
      <c r="A81" s="2"/>
      <c r="B81" s="3" t="s">
        <v>1358</v>
      </c>
      <c r="C81" s="4" t="s">
        <v>34</v>
      </c>
      <c r="D81" s="5">
        <v>78</v>
      </c>
      <c r="E81" s="6" t="s">
        <v>1359</v>
      </c>
      <c r="F81" s="6" t="s">
        <v>1360</v>
      </c>
      <c r="G81" s="6" t="s">
        <v>1622</v>
      </c>
      <c r="H81" s="6" t="s">
        <v>1379</v>
      </c>
      <c r="I81" s="6" t="s">
        <v>1360</v>
      </c>
      <c r="J81" s="6" t="s">
        <v>1360</v>
      </c>
      <c r="K81" s="6" t="s">
        <v>1623</v>
      </c>
      <c r="L81" s="22" t="s">
        <v>1393</v>
      </c>
      <c r="M81" s="14"/>
      <c r="N81" s="14" t="s">
        <v>1624</v>
      </c>
      <c r="O81" s="14"/>
      <c r="P81" s="14"/>
      <c r="Q81" s="14"/>
      <c r="R81" s="14"/>
      <c r="S81" s="14"/>
      <c r="T81" s="14"/>
    </row>
    <row r="82" spans="1:20" ht="14.45">
      <c r="A82" s="2"/>
      <c r="B82" s="3" t="s">
        <v>1358</v>
      </c>
      <c r="C82" s="4" t="s">
        <v>34</v>
      </c>
      <c r="D82" s="5">
        <v>79</v>
      </c>
      <c r="E82" s="6" t="s">
        <v>1359</v>
      </c>
      <c r="F82" s="6" t="s">
        <v>1360</v>
      </c>
      <c r="G82" s="6" t="s">
        <v>1625</v>
      </c>
      <c r="H82" s="6" t="s">
        <v>1626</v>
      </c>
      <c r="I82" s="6" t="s">
        <v>1360</v>
      </c>
      <c r="J82" s="6" t="s">
        <v>1360</v>
      </c>
      <c r="K82" s="6" t="s">
        <v>1627</v>
      </c>
      <c r="L82" s="22" t="s">
        <v>1393</v>
      </c>
      <c r="M82" s="14"/>
      <c r="N82" s="14" t="s">
        <v>1628</v>
      </c>
      <c r="O82" s="14"/>
      <c r="P82" s="14"/>
      <c r="Q82" s="14"/>
      <c r="R82" s="14"/>
      <c r="S82" s="14"/>
      <c r="T82" s="14"/>
    </row>
    <row r="83" spans="1:20" ht="14.45">
      <c r="A83" s="2"/>
      <c r="B83" s="3" t="s">
        <v>1358</v>
      </c>
      <c r="C83" s="4" t="s">
        <v>34</v>
      </c>
      <c r="D83" s="5">
        <v>80</v>
      </c>
      <c r="E83" s="6" t="s">
        <v>1359</v>
      </c>
      <c r="F83" s="6" t="s">
        <v>1360</v>
      </c>
      <c r="G83" s="6" t="s">
        <v>1629</v>
      </c>
      <c r="H83" s="6" t="s">
        <v>1626</v>
      </c>
      <c r="I83" s="6" t="s">
        <v>1360</v>
      </c>
      <c r="J83" s="6" t="s">
        <v>1360</v>
      </c>
      <c r="K83" s="6" t="s">
        <v>1630</v>
      </c>
      <c r="L83" s="22" t="s">
        <v>1393</v>
      </c>
      <c r="M83" s="14"/>
      <c r="N83" s="14" t="s">
        <v>1631</v>
      </c>
      <c r="O83" s="14"/>
      <c r="P83" s="14"/>
      <c r="Q83" s="14"/>
      <c r="R83" s="14"/>
      <c r="S83" s="14"/>
      <c r="T83" s="14"/>
    </row>
    <row r="84" spans="1:20" ht="14.45">
      <c r="A84" s="9" t="s">
        <v>1360</v>
      </c>
      <c r="B84" s="10" t="s">
        <v>1358</v>
      </c>
      <c r="C84" s="11" t="s">
        <v>34</v>
      </c>
      <c r="D84" s="12">
        <v>81</v>
      </c>
      <c r="E84" s="13" t="s">
        <v>1359</v>
      </c>
      <c r="F84" s="13" t="s">
        <v>1360</v>
      </c>
      <c r="G84" s="13" t="s">
        <v>1632</v>
      </c>
      <c r="H84" s="13" t="s">
        <v>1379</v>
      </c>
      <c r="I84" s="13" t="s">
        <v>1360</v>
      </c>
      <c r="J84" s="13" t="s">
        <v>1458</v>
      </c>
      <c r="K84" s="13" t="s">
        <v>1633</v>
      </c>
      <c r="L84" s="22"/>
      <c r="M84" s="14"/>
      <c r="N84" s="14" t="s">
        <v>1634</v>
      </c>
      <c r="O84" s="14"/>
      <c r="P84" s="14"/>
      <c r="Q84" s="14"/>
      <c r="R84" s="14"/>
      <c r="S84" s="14"/>
      <c r="T84" s="14"/>
    </row>
    <row r="85" spans="1:20" ht="14.45">
      <c r="A85" s="9" t="s">
        <v>1360</v>
      </c>
      <c r="B85" s="10" t="s">
        <v>1358</v>
      </c>
      <c r="C85" s="11" t="s">
        <v>34</v>
      </c>
      <c r="D85" s="12">
        <v>82</v>
      </c>
      <c r="E85" s="13" t="s">
        <v>1359</v>
      </c>
      <c r="F85" s="13" t="s">
        <v>1360</v>
      </c>
      <c r="G85" s="13" t="s">
        <v>1635</v>
      </c>
      <c r="H85" s="13" t="s">
        <v>1379</v>
      </c>
      <c r="I85" s="13" t="s">
        <v>1360</v>
      </c>
      <c r="J85" s="13" t="s">
        <v>1636</v>
      </c>
      <c r="K85" s="13" t="s">
        <v>1637</v>
      </c>
      <c r="L85" s="22"/>
      <c r="M85" s="14"/>
      <c r="N85" s="14" t="s">
        <v>1638</v>
      </c>
      <c r="O85" s="14"/>
      <c r="P85" s="14"/>
      <c r="Q85" s="14"/>
      <c r="R85" s="14"/>
      <c r="S85" s="14"/>
      <c r="T85" s="14"/>
    </row>
    <row r="86" spans="1:20" ht="14.45">
      <c r="A86" s="9" t="s">
        <v>1360</v>
      </c>
      <c r="B86" s="10" t="s">
        <v>1358</v>
      </c>
      <c r="C86" s="11" t="s">
        <v>34</v>
      </c>
      <c r="D86" s="12">
        <v>83</v>
      </c>
      <c r="E86" s="13" t="s">
        <v>1359</v>
      </c>
      <c r="F86" s="13" t="s">
        <v>1360</v>
      </c>
      <c r="G86" s="13" t="s">
        <v>1639</v>
      </c>
      <c r="H86" s="13" t="s">
        <v>1379</v>
      </c>
      <c r="I86" s="13" t="s">
        <v>1360</v>
      </c>
      <c r="J86" s="13" t="s">
        <v>1636</v>
      </c>
      <c r="K86" s="13" t="s">
        <v>1640</v>
      </c>
      <c r="L86" s="22"/>
      <c r="M86" s="14"/>
      <c r="N86" s="14" t="s">
        <v>1641</v>
      </c>
      <c r="O86" s="14"/>
      <c r="P86" s="14"/>
      <c r="Q86" s="14"/>
      <c r="R86" s="14"/>
      <c r="S86" s="14"/>
      <c r="T86" s="14"/>
    </row>
    <row r="87" spans="1:20" ht="14.45">
      <c r="A87" s="9" t="s">
        <v>1360</v>
      </c>
      <c r="B87" s="10" t="s">
        <v>1358</v>
      </c>
      <c r="C87" s="11" t="s">
        <v>34</v>
      </c>
      <c r="D87" s="12">
        <v>84</v>
      </c>
      <c r="E87" s="13" t="s">
        <v>1359</v>
      </c>
      <c r="F87" s="13" t="s">
        <v>1360</v>
      </c>
      <c r="G87" s="13" t="s">
        <v>1642</v>
      </c>
      <c r="H87" s="13" t="s">
        <v>1379</v>
      </c>
      <c r="I87" s="13" t="s">
        <v>1360</v>
      </c>
      <c r="J87" s="13" t="s">
        <v>1643</v>
      </c>
      <c r="K87" s="13" t="s">
        <v>1644</v>
      </c>
      <c r="L87" s="22"/>
      <c r="M87" s="14"/>
      <c r="N87" s="14" t="s">
        <v>1645</v>
      </c>
      <c r="O87" s="14"/>
      <c r="P87" s="14"/>
      <c r="Q87" s="14"/>
      <c r="R87" s="14"/>
      <c r="S87" s="14"/>
      <c r="T87" s="14"/>
    </row>
    <row r="88" spans="1:20" ht="14.45">
      <c r="A88" s="9" t="s">
        <v>1360</v>
      </c>
      <c r="B88" s="10" t="s">
        <v>1358</v>
      </c>
      <c r="C88" s="11" t="s">
        <v>34</v>
      </c>
      <c r="D88" s="12">
        <v>85</v>
      </c>
      <c r="E88" s="13" t="s">
        <v>1359</v>
      </c>
      <c r="F88" s="13" t="s">
        <v>1360</v>
      </c>
      <c r="G88" s="13" t="s">
        <v>1646</v>
      </c>
      <c r="H88" s="13" t="s">
        <v>1379</v>
      </c>
      <c r="I88" s="13" t="s">
        <v>1360</v>
      </c>
      <c r="J88" s="13" t="s">
        <v>1647</v>
      </c>
      <c r="K88" s="13" t="s">
        <v>1648</v>
      </c>
      <c r="L88" s="22"/>
      <c r="M88" s="14"/>
      <c r="N88" s="14" t="s">
        <v>1649</v>
      </c>
      <c r="O88" s="14"/>
      <c r="P88" s="14"/>
      <c r="Q88" s="14"/>
      <c r="R88" s="14"/>
      <c r="S88" s="14"/>
      <c r="T88" s="14"/>
    </row>
    <row r="89" spans="1:20" ht="14.45">
      <c r="A89" s="2"/>
      <c r="B89" s="3" t="s">
        <v>1358</v>
      </c>
      <c r="C89" s="4" t="s">
        <v>1650</v>
      </c>
      <c r="D89" s="5">
        <v>1</v>
      </c>
      <c r="E89" s="6" t="s">
        <v>1359</v>
      </c>
      <c r="F89" s="6" t="s">
        <v>1360</v>
      </c>
      <c r="G89" s="6" t="s">
        <v>474</v>
      </c>
      <c r="H89" s="6" t="s">
        <v>1390</v>
      </c>
      <c r="I89" s="6" t="s">
        <v>1360</v>
      </c>
      <c r="J89" s="6" t="s">
        <v>1360</v>
      </c>
      <c r="K89" s="6" t="s">
        <v>1651</v>
      </c>
      <c r="L89" s="22" t="s">
        <v>1393</v>
      </c>
      <c r="M89" s="22" t="s">
        <v>816</v>
      </c>
      <c r="N89" s="14" t="s">
        <v>1394</v>
      </c>
      <c r="O89" s="22"/>
      <c r="P89" s="22"/>
      <c r="Q89" s="22"/>
      <c r="R89" s="14"/>
      <c r="S89" s="14"/>
      <c r="T89" s="14"/>
    </row>
    <row r="90" spans="1:20" ht="14.45">
      <c r="A90" s="2"/>
      <c r="B90" s="3" t="s">
        <v>1358</v>
      </c>
      <c r="C90" s="4" t="s">
        <v>1650</v>
      </c>
      <c r="D90" s="5">
        <v>2</v>
      </c>
      <c r="E90" s="6" t="s">
        <v>1359</v>
      </c>
      <c r="F90" s="6" t="s">
        <v>1360</v>
      </c>
      <c r="G90" s="6" t="s">
        <v>429</v>
      </c>
      <c r="H90" s="6" t="s">
        <v>1379</v>
      </c>
      <c r="I90" s="6" t="s">
        <v>1360</v>
      </c>
      <c r="J90" s="6" t="s">
        <v>1360</v>
      </c>
      <c r="K90" s="6" t="s">
        <v>269</v>
      </c>
      <c r="L90" s="22"/>
      <c r="M90" s="14"/>
      <c r="N90" s="14" t="s">
        <v>1652</v>
      </c>
      <c r="O90" s="14"/>
      <c r="P90" s="14"/>
      <c r="Q90" s="14"/>
      <c r="R90" s="14"/>
      <c r="S90" s="14"/>
      <c r="T90" s="14"/>
    </row>
    <row r="91" spans="1:20" ht="14.45">
      <c r="A91" s="2"/>
      <c r="B91" s="3" t="s">
        <v>1358</v>
      </c>
      <c r="C91" s="4" t="s">
        <v>1650</v>
      </c>
      <c r="D91" s="7">
        <v>3</v>
      </c>
      <c r="E91" s="8" t="s">
        <v>1383</v>
      </c>
      <c r="F91" s="8"/>
      <c r="G91" s="6" t="s">
        <v>744</v>
      </c>
      <c r="H91" s="6" t="s">
        <v>1379</v>
      </c>
      <c r="I91" s="6" t="s">
        <v>1360</v>
      </c>
      <c r="J91" s="6" t="s">
        <v>1360</v>
      </c>
      <c r="K91" s="6" t="s">
        <v>1653</v>
      </c>
      <c r="L91" s="22"/>
      <c r="M91" s="14"/>
      <c r="N91" s="14" t="s">
        <v>1654</v>
      </c>
      <c r="O91" s="14"/>
      <c r="P91" s="14"/>
      <c r="Q91" s="14"/>
      <c r="R91" s="14"/>
      <c r="S91" s="14"/>
      <c r="T91" s="14"/>
    </row>
    <row r="92" spans="1:20" ht="14.45">
      <c r="A92" s="2"/>
      <c r="B92" s="3" t="s">
        <v>1358</v>
      </c>
      <c r="C92" s="4" t="s">
        <v>1650</v>
      </c>
      <c r="D92" s="5">
        <v>4</v>
      </c>
      <c r="E92" s="6" t="s">
        <v>1359</v>
      </c>
      <c r="F92" s="6" t="s">
        <v>1360</v>
      </c>
      <c r="G92" s="6" t="s">
        <v>1655</v>
      </c>
      <c r="H92" s="6" t="s">
        <v>1396</v>
      </c>
      <c r="I92" s="6" t="s">
        <v>1360</v>
      </c>
      <c r="J92" s="6" t="s">
        <v>1360</v>
      </c>
      <c r="K92" s="6" t="s">
        <v>1656</v>
      </c>
      <c r="L92" s="22" t="s">
        <v>1393</v>
      </c>
      <c r="M92" s="22" t="s">
        <v>816</v>
      </c>
      <c r="N92" s="14" t="s">
        <v>1524</v>
      </c>
      <c r="O92" s="22"/>
      <c r="P92" s="22"/>
      <c r="Q92" s="22"/>
      <c r="R92" s="14"/>
      <c r="S92" s="14"/>
      <c r="T92" s="14"/>
    </row>
    <row r="93" spans="1:20" ht="14.45">
      <c r="A93" s="2"/>
      <c r="B93" s="3" t="s">
        <v>1358</v>
      </c>
      <c r="C93" s="4" t="s">
        <v>1650</v>
      </c>
      <c r="D93" s="5">
        <v>5</v>
      </c>
      <c r="E93" s="6" t="s">
        <v>1359</v>
      </c>
      <c r="F93" s="6" t="s">
        <v>1360</v>
      </c>
      <c r="G93" s="6" t="s">
        <v>1657</v>
      </c>
      <c r="H93" s="6" t="s">
        <v>1396</v>
      </c>
      <c r="I93" s="6" t="s">
        <v>1360</v>
      </c>
      <c r="J93" s="6" t="s">
        <v>1360</v>
      </c>
      <c r="K93" s="6" t="s">
        <v>1658</v>
      </c>
      <c r="L93" s="22" t="s">
        <v>1393</v>
      </c>
      <c r="M93" s="22" t="s">
        <v>816</v>
      </c>
      <c r="N93" s="14" t="s">
        <v>1659</v>
      </c>
      <c r="O93" s="22"/>
      <c r="P93" s="22"/>
      <c r="Q93" s="22"/>
      <c r="R93" s="14"/>
      <c r="S93" s="14"/>
      <c r="T93" s="14"/>
    </row>
    <row r="94" spans="1:20" ht="14.45">
      <c r="A94" s="2"/>
      <c r="B94" s="3" t="s">
        <v>1358</v>
      </c>
      <c r="C94" s="4" t="s">
        <v>1650</v>
      </c>
      <c r="D94" s="5">
        <v>6</v>
      </c>
      <c r="E94" s="6" t="s">
        <v>1359</v>
      </c>
      <c r="F94" s="6" t="s">
        <v>1360</v>
      </c>
      <c r="G94" s="6" t="s">
        <v>1660</v>
      </c>
      <c r="H94" s="6" t="s">
        <v>1419</v>
      </c>
      <c r="I94" s="6" t="s">
        <v>1360</v>
      </c>
      <c r="J94" s="6" t="s">
        <v>1360</v>
      </c>
      <c r="K94" s="6" t="s">
        <v>1661</v>
      </c>
      <c r="L94" s="22" t="s">
        <v>1393</v>
      </c>
      <c r="M94" s="14"/>
      <c r="N94" s="14" t="s">
        <v>1662</v>
      </c>
      <c r="O94" s="14"/>
      <c r="P94" s="14"/>
      <c r="Q94" s="14"/>
      <c r="R94" s="14"/>
      <c r="S94" s="14"/>
      <c r="T94" s="14"/>
    </row>
    <row r="95" spans="1:20" ht="14.45">
      <c r="A95" s="2"/>
      <c r="B95" s="3" t="s">
        <v>1358</v>
      </c>
      <c r="C95" s="4" t="s">
        <v>1650</v>
      </c>
      <c r="D95" s="5">
        <v>7</v>
      </c>
      <c r="E95" s="6" t="s">
        <v>1359</v>
      </c>
      <c r="F95" s="6" t="s">
        <v>1360</v>
      </c>
      <c r="G95" s="6" t="s">
        <v>1663</v>
      </c>
      <c r="H95" s="6" t="s">
        <v>1390</v>
      </c>
      <c r="I95" s="6" t="s">
        <v>1360</v>
      </c>
      <c r="J95" s="6" t="s">
        <v>1360</v>
      </c>
      <c r="K95" s="6" t="s">
        <v>1664</v>
      </c>
      <c r="L95" s="22" t="s">
        <v>1393</v>
      </c>
      <c r="M95" s="14"/>
      <c r="N95" s="14" t="s">
        <v>1665</v>
      </c>
      <c r="O95" s="14"/>
      <c r="P95" s="14"/>
      <c r="Q95" s="14"/>
      <c r="R95" s="14"/>
      <c r="S95" s="14"/>
      <c r="T95" s="14"/>
    </row>
    <row r="96" spans="1:20" ht="14.45">
      <c r="A96" s="2"/>
      <c r="B96" s="3" t="s">
        <v>1358</v>
      </c>
      <c r="C96" s="4" t="s">
        <v>1650</v>
      </c>
      <c r="D96" s="5">
        <v>8</v>
      </c>
      <c r="E96" s="6" t="s">
        <v>1359</v>
      </c>
      <c r="F96" s="6" t="s">
        <v>1360</v>
      </c>
      <c r="G96" s="6" t="s">
        <v>1666</v>
      </c>
      <c r="H96" s="6" t="s">
        <v>1390</v>
      </c>
      <c r="I96" s="6" t="s">
        <v>1360</v>
      </c>
      <c r="J96" s="6" t="s">
        <v>1360</v>
      </c>
      <c r="K96" s="6" t="s">
        <v>1667</v>
      </c>
      <c r="L96" s="22" t="s">
        <v>1393</v>
      </c>
      <c r="M96" s="14"/>
      <c r="N96" s="14" t="s">
        <v>1668</v>
      </c>
      <c r="O96" s="14"/>
      <c r="P96" s="14"/>
      <c r="Q96" s="14"/>
      <c r="R96" s="14"/>
      <c r="S96" s="14"/>
      <c r="T96" s="14"/>
    </row>
    <row r="97" spans="1:20" ht="14.45">
      <c r="A97" s="2"/>
      <c r="B97" s="3" t="s">
        <v>1358</v>
      </c>
      <c r="C97" s="4" t="s">
        <v>1650</v>
      </c>
      <c r="D97" s="5">
        <v>9</v>
      </c>
      <c r="E97" s="6" t="s">
        <v>1359</v>
      </c>
      <c r="F97" s="6" t="s">
        <v>1360</v>
      </c>
      <c r="G97" s="6" t="s">
        <v>1669</v>
      </c>
      <c r="H97" s="6" t="s">
        <v>1396</v>
      </c>
      <c r="I97" s="6" t="s">
        <v>1360</v>
      </c>
      <c r="J97" s="6" t="s">
        <v>1360</v>
      </c>
      <c r="K97" s="6" t="s">
        <v>283</v>
      </c>
      <c r="L97" s="22" t="s">
        <v>1393</v>
      </c>
      <c r="M97" s="14"/>
      <c r="N97" s="14" t="s">
        <v>1670</v>
      </c>
      <c r="O97" s="14"/>
      <c r="P97" s="14"/>
      <c r="Q97" s="14"/>
      <c r="R97" s="14"/>
      <c r="S97" s="14"/>
      <c r="T97" s="14"/>
    </row>
    <row r="98" spans="1:20" ht="14.45">
      <c r="A98" s="2"/>
      <c r="B98" s="3" t="s">
        <v>1358</v>
      </c>
      <c r="C98" s="4" t="s">
        <v>1650</v>
      </c>
      <c r="D98" s="5">
        <v>10</v>
      </c>
      <c r="E98" s="6" t="s">
        <v>1359</v>
      </c>
      <c r="F98" s="6" t="s">
        <v>1360</v>
      </c>
      <c r="G98" s="6" t="s">
        <v>1671</v>
      </c>
      <c r="H98" s="6" t="s">
        <v>1390</v>
      </c>
      <c r="I98" s="6" t="s">
        <v>1360</v>
      </c>
      <c r="J98" s="6" t="s">
        <v>1360</v>
      </c>
      <c r="K98" s="6" t="s">
        <v>1672</v>
      </c>
      <c r="L98" s="22" t="s">
        <v>1393</v>
      </c>
      <c r="M98" s="14"/>
      <c r="N98" s="14" t="s">
        <v>1673</v>
      </c>
      <c r="O98" s="14"/>
      <c r="P98" s="14"/>
      <c r="Q98" s="14"/>
      <c r="R98" s="14"/>
      <c r="S98" s="14"/>
      <c r="T98" s="14"/>
    </row>
    <row r="99" spans="1:20" ht="14.45">
      <c r="A99" s="2"/>
      <c r="B99" s="3" t="s">
        <v>1358</v>
      </c>
      <c r="C99" s="4" t="s">
        <v>1650</v>
      </c>
      <c r="D99" s="5">
        <v>11</v>
      </c>
      <c r="E99" s="6" t="s">
        <v>1359</v>
      </c>
      <c r="F99" s="6" t="s">
        <v>1360</v>
      </c>
      <c r="G99" s="6" t="s">
        <v>1674</v>
      </c>
      <c r="H99" s="6" t="s">
        <v>1390</v>
      </c>
      <c r="I99" s="6" t="s">
        <v>1360</v>
      </c>
      <c r="J99" s="6" t="s">
        <v>1360</v>
      </c>
      <c r="K99" s="6" t="s">
        <v>1675</v>
      </c>
      <c r="L99" s="22" t="s">
        <v>1393</v>
      </c>
      <c r="M99" s="14"/>
      <c r="N99" s="14" t="s">
        <v>1676</v>
      </c>
      <c r="O99" s="14"/>
      <c r="P99" s="14"/>
      <c r="Q99" s="14"/>
      <c r="R99" s="14"/>
      <c r="S99" s="14"/>
      <c r="T99" s="14"/>
    </row>
    <row r="100" spans="1:20" ht="14.45">
      <c r="A100" s="2"/>
      <c r="B100" s="3" t="s">
        <v>1358</v>
      </c>
      <c r="C100" s="4" t="s">
        <v>1650</v>
      </c>
      <c r="D100" s="5">
        <v>12</v>
      </c>
      <c r="E100" s="6" t="s">
        <v>1359</v>
      </c>
      <c r="F100" s="6" t="s">
        <v>1360</v>
      </c>
      <c r="G100" s="6" t="s">
        <v>435</v>
      </c>
      <c r="H100" s="6" t="s">
        <v>1390</v>
      </c>
      <c r="I100" s="6" t="s">
        <v>1360</v>
      </c>
      <c r="J100" s="6" t="s">
        <v>1360</v>
      </c>
      <c r="K100" s="6" t="s">
        <v>1677</v>
      </c>
      <c r="L100" s="22" t="s">
        <v>1393</v>
      </c>
      <c r="M100" s="14"/>
      <c r="N100" s="14" t="s">
        <v>854</v>
      </c>
      <c r="O100" s="14"/>
      <c r="P100" s="14"/>
      <c r="Q100" s="14"/>
      <c r="R100" s="14"/>
      <c r="S100" s="14"/>
      <c r="T100" s="14"/>
    </row>
    <row r="101" spans="1:20" ht="14.45">
      <c r="A101" s="2"/>
      <c r="B101" s="3" t="s">
        <v>1358</v>
      </c>
      <c r="C101" s="4" t="s">
        <v>1650</v>
      </c>
      <c r="D101" s="5">
        <v>13</v>
      </c>
      <c r="E101" s="6" t="s">
        <v>1359</v>
      </c>
      <c r="F101" s="6" t="s">
        <v>1360</v>
      </c>
      <c r="G101" s="6" t="s">
        <v>426</v>
      </c>
      <c r="H101" s="6" t="s">
        <v>1372</v>
      </c>
      <c r="I101" s="6" t="s">
        <v>1360</v>
      </c>
      <c r="J101" s="6" t="s">
        <v>1360</v>
      </c>
      <c r="K101" s="6" t="s">
        <v>1678</v>
      </c>
      <c r="L101" s="22"/>
      <c r="M101" s="14"/>
      <c r="N101" s="14" t="s">
        <v>1027</v>
      </c>
      <c r="O101" s="14"/>
      <c r="P101" s="14"/>
      <c r="Q101" s="14"/>
      <c r="R101" s="14"/>
      <c r="S101" s="14"/>
      <c r="T101" s="14"/>
    </row>
    <row r="102" spans="1:20" ht="14.45">
      <c r="A102" s="2"/>
      <c r="B102" s="3" t="s">
        <v>1358</v>
      </c>
      <c r="C102" s="4" t="s">
        <v>1650</v>
      </c>
      <c r="D102" s="5">
        <v>14</v>
      </c>
      <c r="E102" s="6" t="s">
        <v>1359</v>
      </c>
      <c r="F102" s="6" t="s">
        <v>1360</v>
      </c>
      <c r="G102" s="6" t="s">
        <v>1679</v>
      </c>
      <c r="H102" s="6" t="s">
        <v>1379</v>
      </c>
      <c r="I102" s="6" t="s">
        <v>1360</v>
      </c>
      <c r="J102" s="6" t="s">
        <v>1360</v>
      </c>
      <c r="K102" s="6" t="s">
        <v>1680</v>
      </c>
      <c r="L102" s="22"/>
      <c r="M102" s="14"/>
      <c r="N102" s="14" t="s">
        <v>1460</v>
      </c>
      <c r="O102" s="14"/>
      <c r="P102" s="14"/>
      <c r="Q102" s="14"/>
      <c r="R102" s="14"/>
      <c r="S102" s="14"/>
      <c r="T102" s="14"/>
    </row>
    <row r="103" spans="1:20" ht="14.45">
      <c r="A103" s="2"/>
      <c r="B103" s="3" t="s">
        <v>1358</v>
      </c>
      <c r="C103" s="4" t="s">
        <v>1650</v>
      </c>
      <c r="D103" s="5">
        <v>15</v>
      </c>
      <c r="E103" s="6" t="s">
        <v>1359</v>
      </c>
      <c r="F103" s="6" t="s">
        <v>1360</v>
      </c>
      <c r="G103" s="6" t="s">
        <v>1681</v>
      </c>
      <c r="H103" s="6" t="s">
        <v>1379</v>
      </c>
      <c r="I103" s="6" t="s">
        <v>1360</v>
      </c>
      <c r="J103" s="6" t="s">
        <v>1360</v>
      </c>
      <c r="K103" s="6" t="s">
        <v>1682</v>
      </c>
      <c r="L103" s="22"/>
      <c r="M103" s="14"/>
      <c r="N103" s="14" t="s">
        <v>1464</v>
      </c>
      <c r="O103" s="14"/>
      <c r="P103" s="14"/>
      <c r="Q103" s="14"/>
      <c r="R103" s="14"/>
      <c r="S103" s="14"/>
      <c r="T103" s="14"/>
    </row>
    <row r="104" spans="1:20" ht="14.45">
      <c r="A104" s="2"/>
      <c r="B104" s="3" t="s">
        <v>1358</v>
      </c>
      <c r="C104" s="4" t="s">
        <v>1650</v>
      </c>
      <c r="D104" s="5">
        <v>16</v>
      </c>
      <c r="E104" s="6" t="s">
        <v>1359</v>
      </c>
      <c r="F104" s="6" t="s">
        <v>1360</v>
      </c>
      <c r="G104" s="6" t="s">
        <v>783</v>
      </c>
      <c r="H104" s="6" t="s">
        <v>1379</v>
      </c>
      <c r="I104" s="6" t="s">
        <v>1360</v>
      </c>
      <c r="J104" s="6" t="s">
        <v>1360</v>
      </c>
      <c r="K104" s="6" t="s">
        <v>1683</v>
      </c>
      <c r="L104" s="22"/>
      <c r="M104" s="14"/>
      <c r="N104" s="14" t="s">
        <v>1314</v>
      </c>
      <c r="O104" s="14"/>
      <c r="P104" s="14"/>
      <c r="Q104" s="14"/>
      <c r="R104" s="14"/>
      <c r="S104" s="14"/>
      <c r="T104" s="14"/>
    </row>
    <row r="105" spans="1:20" ht="14.45">
      <c r="A105" s="2"/>
      <c r="B105" s="3" t="s">
        <v>1358</v>
      </c>
      <c r="C105" s="4" t="s">
        <v>1650</v>
      </c>
      <c r="D105" s="5">
        <v>17</v>
      </c>
      <c r="E105" s="6" t="s">
        <v>1359</v>
      </c>
      <c r="F105" s="6" t="s">
        <v>1360</v>
      </c>
      <c r="G105" s="6" t="s">
        <v>1684</v>
      </c>
      <c r="H105" s="6" t="s">
        <v>1379</v>
      </c>
      <c r="I105" s="6" t="s">
        <v>1360</v>
      </c>
      <c r="J105" s="6" t="s">
        <v>1360</v>
      </c>
      <c r="K105" s="6" t="s">
        <v>1685</v>
      </c>
      <c r="L105" s="22"/>
      <c r="M105" s="14"/>
      <c r="N105" s="14" t="s">
        <v>1471</v>
      </c>
      <c r="O105" s="14"/>
      <c r="P105" s="14"/>
      <c r="Q105" s="14"/>
      <c r="R105" s="14"/>
      <c r="S105" s="14"/>
      <c r="T105" s="14"/>
    </row>
    <row r="106" spans="1:20" ht="14.45">
      <c r="A106" s="2"/>
      <c r="B106" s="3" t="s">
        <v>1358</v>
      </c>
      <c r="C106" s="4" t="s">
        <v>1650</v>
      </c>
      <c r="D106" s="7">
        <v>18</v>
      </c>
      <c r="E106" s="8" t="s">
        <v>1383</v>
      </c>
      <c r="F106" s="8"/>
      <c r="G106" s="6" t="s">
        <v>1686</v>
      </c>
      <c r="H106" s="6" t="s">
        <v>1362</v>
      </c>
      <c r="I106" s="6" t="s">
        <v>1360</v>
      </c>
      <c r="J106" s="6" t="s">
        <v>1360</v>
      </c>
      <c r="K106" s="6" t="s">
        <v>263</v>
      </c>
      <c r="L106" s="22"/>
      <c r="M106" s="14"/>
      <c r="N106" s="14" t="s">
        <v>954</v>
      </c>
      <c r="O106" s="14"/>
      <c r="P106" s="14"/>
      <c r="Q106" s="14"/>
      <c r="R106" s="14"/>
      <c r="S106" s="14"/>
      <c r="T106" s="14"/>
    </row>
    <row r="107" spans="1:20" ht="14.45">
      <c r="A107" s="2"/>
      <c r="B107" s="3" t="s">
        <v>1358</v>
      </c>
      <c r="C107" s="4" t="s">
        <v>1650</v>
      </c>
      <c r="D107" s="5">
        <v>19</v>
      </c>
      <c r="E107" s="6" t="s">
        <v>1359</v>
      </c>
      <c r="F107" s="6" t="s">
        <v>1360</v>
      </c>
      <c r="G107" s="6" t="s">
        <v>466</v>
      </c>
      <c r="H107" s="6" t="s">
        <v>1367</v>
      </c>
      <c r="I107" s="6" t="s">
        <v>1360</v>
      </c>
      <c r="J107" s="6" t="s">
        <v>1360</v>
      </c>
      <c r="K107" s="6" t="s">
        <v>265</v>
      </c>
      <c r="L107" s="22"/>
      <c r="M107" s="14"/>
      <c r="N107" s="14" t="s">
        <v>1687</v>
      </c>
      <c r="O107" s="14"/>
      <c r="P107" s="14"/>
      <c r="Q107" s="14"/>
      <c r="R107" s="14"/>
      <c r="S107" s="14"/>
      <c r="T107" s="14"/>
    </row>
    <row r="108" spans="1:20" ht="14.45">
      <c r="A108" s="2"/>
      <c r="B108" s="3" t="s">
        <v>1358</v>
      </c>
      <c r="C108" s="4" t="s">
        <v>1650</v>
      </c>
      <c r="D108" s="5">
        <v>20</v>
      </c>
      <c r="E108" s="6" t="s">
        <v>1359</v>
      </c>
      <c r="F108" s="6" t="s">
        <v>1360</v>
      </c>
      <c r="G108" s="6" t="s">
        <v>1688</v>
      </c>
      <c r="H108" s="6" t="s">
        <v>1372</v>
      </c>
      <c r="I108" s="6" t="s">
        <v>1360</v>
      </c>
      <c r="J108" s="6" t="s">
        <v>1360</v>
      </c>
      <c r="K108" s="6" t="s">
        <v>1689</v>
      </c>
      <c r="L108" s="22" t="s">
        <v>1393</v>
      </c>
      <c r="M108" s="14"/>
      <c r="N108" s="14" t="s">
        <v>1690</v>
      </c>
      <c r="O108" s="14"/>
      <c r="P108" s="14"/>
      <c r="Q108" s="14"/>
      <c r="R108" s="14"/>
      <c r="S108" s="14"/>
      <c r="T108" s="14"/>
    </row>
    <row r="109" spans="1:20" ht="14.45">
      <c r="A109" s="2"/>
      <c r="B109" s="3" t="s">
        <v>1358</v>
      </c>
      <c r="C109" s="4" t="s">
        <v>1650</v>
      </c>
      <c r="D109" s="5">
        <v>21</v>
      </c>
      <c r="E109" s="6" t="s">
        <v>1359</v>
      </c>
      <c r="F109" s="6" t="s">
        <v>1360</v>
      </c>
      <c r="G109" s="6" t="s">
        <v>800</v>
      </c>
      <c r="H109" s="6" t="s">
        <v>1410</v>
      </c>
      <c r="I109" s="6" t="s">
        <v>1360</v>
      </c>
      <c r="J109" s="6" t="s">
        <v>1360</v>
      </c>
      <c r="K109" s="6" t="s">
        <v>1691</v>
      </c>
      <c r="L109" s="22" t="s">
        <v>1393</v>
      </c>
      <c r="M109" s="22" t="s">
        <v>816</v>
      </c>
      <c r="N109" s="14" t="s">
        <v>852</v>
      </c>
      <c r="O109" s="22"/>
      <c r="P109" s="22"/>
      <c r="Q109" s="22"/>
      <c r="R109" s="14"/>
      <c r="S109" s="14"/>
      <c r="T109" s="14"/>
    </row>
    <row r="110" spans="1:20" ht="14.45">
      <c r="A110" s="2"/>
      <c r="B110" s="3" t="s">
        <v>1358</v>
      </c>
      <c r="C110" s="4" t="s">
        <v>1650</v>
      </c>
      <c r="D110" s="5">
        <v>22</v>
      </c>
      <c r="E110" s="6" t="s">
        <v>1359</v>
      </c>
      <c r="F110" s="6" t="s">
        <v>1360</v>
      </c>
      <c r="G110" s="6" t="s">
        <v>1692</v>
      </c>
      <c r="H110" s="6" t="s">
        <v>1396</v>
      </c>
      <c r="I110" s="6" t="s">
        <v>1360</v>
      </c>
      <c r="J110" s="6" t="s">
        <v>1360</v>
      </c>
      <c r="K110" s="6" t="s">
        <v>1693</v>
      </c>
      <c r="L110" s="22" t="s">
        <v>1393</v>
      </c>
      <c r="M110" s="14"/>
      <c r="N110" s="14" t="s">
        <v>1694</v>
      </c>
      <c r="O110" s="14"/>
      <c r="P110" s="14"/>
      <c r="Q110" s="14"/>
      <c r="R110" s="14"/>
      <c r="S110" s="14"/>
      <c r="T110" s="14"/>
    </row>
    <row r="111" spans="1:20" ht="14.45">
      <c r="A111" s="2"/>
      <c r="B111" s="3" t="s">
        <v>1358</v>
      </c>
      <c r="C111" s="4" t="s">
        <v>1650</v>
      </c>
      <c r="D111" s="7">
        <v>23</v>
      </c>
      <c r="E111" s="8" t="s">
        <v>1383</v>
      </c>
      <c r="F111" s="8"/>
      <c r="G111" s="6" t="s">
        <v>1695</v>
      </c>
      <c r="H111" s="6" t="s">
        <v>1396</v>
      </c>
      <c r="I111" s="6" t="s">
        <v>1360</v>
      </c>
      <c r="J111" s="6" t="s">
        <v>1360</v>
      </c>
      <c r="K111" s="6" t="s">
        <v>1696</v>
      </c>
      <c r="L111" s="22" t="s">
        <v>1393</v>
      </c>
      <c r="M111" s="14"/>
      <c r="N111" s="14" t="s">
        <v>1697</v>
      </c>
      <c r="O111" s="14"/>
      <c r="P111" s="14"/>
      <c r="Q111" s="14"/>
      <c r="R111" s="14"/>
      <c r="S111" s="14"/>
      <c r="T111" s="14"/>
    </row>
    <row r="112" spans="1:20" ht="14.45">
      <c r="A112" s="2"/>
      <c r="B112" s="3" t="s">
        <v>1358</v>
      </c>
      <c r="C112" s="4" t="s">
        <v>1650</v>
      </c>
      <c r="D112" s="5">
        <v>24</v>
      </c>
      <c r="E112" s="6" t="s">
        <v>1359</v>
      </c>
      <c r="F112" s="6" t="s">
        <v>1360</v>
      </c>
      <c r="G112" s="6" t="s">
        <v>1698</v>
      </c>
      <c r="H112" s="6" t="s">
        <v>1390</v>
      </c>
      <c r="I112" s="6" t="s">
        <v>1360</v>
      </c>
      <c r="J112" s="6" t="s">
        <v>1360</v>
      </c>
      <c r="K112" s="6" t="s">
        <v>1699</v>
      </c>
      <c r="L112" s="22" t="s">
        <v>1393</v>
      </c>
      <c r="M112" s="14"/>
      <c r="N112" s="14" t="s">
        <v>1700</v>
      </c>
      <c r="O112" s="14"/>
      <c r="P112" s="14"/>
      <c r="Q112" s="14"/>
      <c r="R112" s="14"/>
      <c r="S112" s="14"/>
      <c r="T112" s="14"/>
    </row>
    <row r="113" spans="1:20" ht="14.45">
      <c r="A113" s="2"/>
      <c r="B113" s="3" t="s">
        <v>1358</v>
      </c>
      <c r="C113" s="4" t="s">
        <v>1650</v>
      </c>
      <c r="D113" s="5">
        <v>25</v>
      </c>
      <c r="E113" s="6" t="s">
        <v>1359</v>
      </c>
      <c r="F113" s="6" t="s">
        <v>1360</v>
      </c>
      <c r="G113" s="6" t="s">
        <v>1701</v>
      </c>
      <c r="H113" s="6" t="s">
        <v>1396</v>
      </c>
      <c r="I113" s="6" t="s">
        <v>1360</v>
      </c>
      <c r="J113" s="6" t="s">
        <v>1360</v>
      </c>
      <c r="K113" s="6" t="s">
        <v>1702</v>
      </c>
      <c r="L113" s="22" t="s">
        <v>1393</v>
      </c>
      <c r="M113" s="14"/>
      <c r="N113" s="14" t="s">
        <v>1703</v>
      </c>
      <c r="O113" s="14"/>
      <c r="P113" s="14"/>
      <c r="Q113" s="14"/>
      <c r="R113" s="14"/>
      <c r="S113" s="14"/>
      <c r="T113" s="14"/>
    </row>
    <row r="114" spans="1:20" ht="14.45">
      <c r="A114" s="2"/>
      <c r="B114" s="3" t="s">
        <v>1358</v>
      </c>
      <c r="C114" s="4" t="s">
        <v>1650</v>
      </c>
      <c r="D114" s="5">
        <v>26</v>
      </c>
      <c r="E114" s="6" t="s">
        <v>1359</v>
      </c>
      <c r="F114" s="6" t="s">
        <v>1360</v>
      </c>
      <c r="G114" s="6" t="s">
        <v>1704</v>
      </c>
      <c r="H114" s="6" t="s">
        <v>1396</v>
      </c>
      <c r="I114" s="6" t="s">
        <v>1360</v>
      </c>
      <c r="J114" s="6" t="s">
        <v>1360</v>
      </c>
      <c r="K114" s="6" t="s">
        <v>1705</v>
      </c>
      <c r="L114" s="22" t="s">
        <v>1393</v>
      </c>
      <c r="M114" s="14"/>
      <c r="N114" s="14" t="s">
        <v>1706</v>
      </c>
      <c r="O114" s="14"/>
      <c r="P114" s="14"/>
      <c r="Q114" s="14"/>
      <c r="R114" s="14"/>
      <c r="S114" s="14"/>
      <c r="T114" s="14"/>
    </row>
    <row r="115" spans="1:20" ht="14.45">
      <c r="A115" s="2"/>
      <c r="B115" s="3" t="s">
        <v>1358</v>
      </c>
      <c r="C115" s="4" t="s">
        <v>1650</v>
      </c>
      <c r="D115" s="5">
        <v>27</v>
      </c>
      <c r="E115" s="6" t="s">
        <v>1359</v>
      </c>
      <c r="F115" s="6" t="s">
        <v>1360</v>
      </c>
      <c r="G115" s="6" t="s">
        <v>1707</v>
      </c>
      <c r="H115" s="6" t="s">
        <v>1419</v>
      </c>
      <c r="I115" s="6" t="s">
        <v>1360</v>
      </c>
      <c r="J115" s="6" t="s">
        <v>1360</v>
      </c>
      <c r="K115" s="6" t="s">
        <v>1708</v>
      </c>
      <c r="L115" s="22" t="s">
        <v>1393</v>
      </c>
      <c r="M115" s="14"/>
      <c r="N115" s="14" t="s">
        <v>1709</v>
      </c>
      <c r="O115" s="14"/>
      <c r="P115" s="14"/>
      <c r="Q115" s="14"/>
      <c r="R115" s="14"/>
      <c r="S115" s="14"/>
      <c r="T115" s="14"/>
    </row>
    <row r="116" spans="1:20" ht="14.45">
      <c r="A116" s="2"/>
      <c r="B116" s="3" t="s">
        <v>1358</v>
      </c>
      <c r="C116" s="4" t="s">
        <v>1650</v>
      </c>
      <c r="D116" s="5">
        <v>28</v>
      </c>
      <c r="E116" s="6" t="s">
        <v>1359</v>
      </c>
      <c r="F116" s="6" t="s">
        <v>1360</v>
      </c>
      <c r="G116" s="6" t="s">
        <v>1710</v>
      </c>
      <c r="H116" s="6" t="s">
        <v>1711</v>
      </c>
      <c r="I116" s="6" t="s">
        <v>1360</v>
      </c>
      <c r="J116" s="6" t="s">
        <v>1360</v>
      </c>
      <c r="K116" s="6" t="s">
        <v>1712</v>
      </c>
      <c r="L116" s="22" t="s">
        <v>1393</v>
      </c>
      <c r="M116" s="14"/>
      <c r="N116" s="14" t="s">
        <v>1713</v>
      </c>
      <c r="O116" s="14"/>
      <c r="P116" s="14"/>
      <c r="Q116" s="14"/>
      <c r="R116" s="14"/>
      <c r="S116" s="14"/>
      <c r="T116" s="14"/>
    </row>
    <row r="117" spans="1:20" ht="14.45">
      <c r="A117" s="2"/>
      <c r="B117" s="3" t="s">
        <v>1358</v>
      </c>
      <c r="C117" s="4" t="s">
        <v>1650</v>
      </c>
      <c r="D117" s="5">
        <v>29</v>
      </c>
      <c r="E117" s="6" t="s">
        <v>1359</v>
      </c>
      <c r="F117" s="6" t="s">
        <v>1360</v>
      </c>
      <c r="G117" s="6" t="s">
        <v>198</v>
      </c>
      <c r="H117" s="6" t="s">
        <v>1711</v>
      </c>
      <c r="I117" s="6" t="s">
        <v>1360</v>
      </c>
      <c r="J117" s="6" t="s">
        <v>1360</v>
      </c>
      <c r="K117" s="6" t="s">
        <v>1714</v>
      </c>
      <c r="L117" s="22" t="s">
        <v>1393</v>
      </c>
      <c r="M117" s="14"/>
      <c r="N117" s="14" t="s">
        <v>925</v>
      </c>
      <c r="O117" s="14"/>
      <c r="P117" s="14"/>
      <c r="Q117" s="14"/>
      <c r="R117" s="14"/>
      <c r="S117" s="14"/>
      <c r="T117" s="14"/>
    </row>
    <row r="118" spans="1:20" ht="14.45">
      <c r="A118" s="2"/>
      <c r="B118" s="3" t="s">
        <v>1358</v>
      </c>
      <c r="C118" s="4" t="s">
        <v>1650</v>
      </c>
      <c r="D118" s="5">
        <v>30</v>
      </c>
      <c r="E118" s="6" t="s">
        <v>1359</v>
      </c>
      <c r="F118" s="6" t="s">
        <v>1360</v>
      </c>
      <c r="G118" s="6" t="s">
        <v>1715</v>
      </c>
      <c r="H118" s="6" t="s">
        <v>1605</v>
      </c>
      <c r="I118" s="6" t="s">
        <v>1360</v>
      </c>
      <c r="J118" s="6" t="s">
        <v>1360</v>
      </c>
      <c r="K118" s="6" t="s">
        <v>1716</v>
      </c>
      <c r="L118" s="22" t="s">
        <v>1393</v>
      </c>
      <c r="M118" s="14"/>
      <c r="N118" s="14" t="s">
        <v>1717</v>
      </c>
      <c r="O118" s="14"/>
      <c r="P118" s="14"/>
      <c r="Q118" s="14"/>
      <c r="R118" s="14"/>
      <c r="S118" s="14"/>
      <c r="T118" s="14"/>
    </row>
    <row r="119" spans="1:20" ht="14.45">
      <c r="A119" s="2"/>
      <c r="B119" s="3" t="s">
        <v>1358</v>
      </c>
      <c r="C119" s="4" t="s">
        <v>1650</v>
      </c>
      <c r="D119" s="5">
        <v>31</v>
      </c>
      <c r="E119" s="6" t="s">
        <v>1359</v>
      </c>
      <c r="F119" s="6" t="s">
        <v>1360</v>
      </c>
      <c r="G119" s="6" t="s">
        <v>1718</v>
      </c>
      <c r="H119" s="6" t="s">
        <v>1605</v>
      </c>
      <c r="I119" s="6" t="s">
        <v>1360</v>
      </c>
      <c r="J119" s="6" t="s">
        <v>1360</v>
      </c>
      <c r="K119" s="6" t="s">
        <v>1719</v>
      </c>
      <c r="L119" s="22" t="s">
        <v>1393</v>
      </c>
      <c r="M119" s="14"/>
      <c r="N119" s="14" t="s">
        <v>1720</v>
      </c>
      <c r="O119" s="14"/>
      <c r="P119" s="14"/>
      <c r="Q119" s="14"/>
      <c r="R119" s="14"/>
      <c r="S119" s="14"/>
      <c r="T119" s="14"/>
    </row>
    <row r="120" spans="1:20" ht="14.45">
      <c r="A120" s="2"/>
      <c r="B120" s="3" t="s">
        <v>1358</v>
      </c>
      <c r="C120" s="4" t="s">
        <v>1650</v>
      </c>
      <c r="D120" s="5">
        <v>32</v>
      </c>
      <c r="E120" s="6" t="s">
        <v>1359</v>
      </c>
      <c r="F120" s="6" t="s">
        <v>1360</v>
      </c>
      <c r="G120" s="6" t="s">
        <v>1721</v>
      </c>
      <c r="H120" s="6" t="s">
        <v>1605</v>
      </c>
      <c r="I120" s="6" t="s">
        <v>1360</v>
      </c>
      <c r="J120" s="6" t="s">
        <v>1360</v>
      </c>
      <c r="K120" s="6" t="s">
        <v>1722</v>
      </c>
      <c r="L120" s="22" t="s">
        <v>1393</v>
      </c>
      <c r="M120" s="14"/>
      <c r="N120" s="14" t="s">
        <v>1723</v>
      </c>
      <c r="O120" s="14"/>
      <c r="P120" s="14"/>
      <c r="Q120" s="14"/>
      <c r="R120" s="14"/>
      <c r="S120" s="14"/>
      <c r="T120" s="14"/>
    </row>
    <row r="121" spans="1:20" ht="14.45">
      <c r="A121" s="2"/>
      <c r="B121" s="3" t="s">
        <v>1358</v>
      </c>
      <c r="C121" s="4" t="s">
        <v>1650</v>
      </c>
      <c r="D121" s="5">
        <v>33</v>
      </c>
      <c r="E121" s="6" t="s">
        <v>1359</v>
      </c>
      <c r="F121" s="6" t="s">
        <v>1360</v>
      </c>
      <c r="G121" s="6" t="s">
        <v>1724</v>
      </c>
      <c r="H121" s="6" t="s">
        <v>1605</v>
      </c>
      <c r="I121" s="6" t="s">
        <v>1360</v>
      </c>
      <c r="J121" s="6" t="s">
        <v>1360</v>
      </c>
      <c r="K121" s="6" t="s">
        <v>1725</v>
      </c>
      <c r="L121" s="22" t="s">
        <v>1393</v>
      </c>
      <c r="M121" s="14"/>
      <c r="N121" s="14" t="s">
        <v>1726</v>
      </c>
      <c r="O121" s="14"/>
      <c r="P121" s="14"/>
      <c r="Q121" s="14"/>
      <c r="R121" s="14"/>
      <c r="S121" s="14"/>
      <c r="T121" s="14"/>
    </row>
    <row r="122" spans="1:20" ht="14.45">
      <c r="A122" s="2"/>
      <c r="B122" s="3" t="s">
        <v>1358</v>
      </c>
      <c r="C122" s="4" t="s">
        <v>1650</v>
      </c>
      <c r="D122" s="5">
        <v>34</v>
      </c>
      <c r="E122" s="6" t="s">
        <v>1359</v>
      </c>
      <c r="F122" s="6" t="s">
        <v>1360</v>
      </c>
      <c r="G122" s="6" t="s">
        <v>1727</v>
      </c>
      <c r="H122" s="6" t="s">
        <v>1605</v>
      </c>
      <c r="I122" s="6" t="s">
        <v>1360</v>
      </c>
      <c r="J122" s="6" t="s">
        <v>1360</v>
      </c>
      <c r="K122" s="6" t="s">
        <v>1728</v>
      </c>
      <c r="L122" s="22" t="s">
        <v>1393</v>
      </c>
      <c r="M122" s="14"/>
      <c r="N122" s="14" t="s">
        <v>1729</v>
      </c>
      <c r="O122" s="14"/>
      <c r="P122" s="14"/>
      <c r="Q122" s="14"/>
      <c r="R122" s="14"/>
      <c r="S122" s="14"/>
      <c r="T122" s="14"/>
    </row>
    <row r="123" spans="1:20" ht="14.45">
      <c r="A123" s="2"/>
      <c r="B123" s="3" t="s">
        <v>1358</v>
      </c>
      <c r="C123" s="4" t="s">
        <v>1650</v>
      </c>
      <c r="D123" s="5">
        <v>35</v>
      </c>
      <c r="E123" s="6" t="s">
        <v>1359</v>
      </c>
      <c r="F123" s="6" t="s">
        <v>1360</v>
      </c>
      <c r="G123" s="6" t="s">
        <v>1730</v>
      </c>
      <c r="H123" s="6" t="s">
        <v>1607</v>
      </c>
      <c r="I123" s="6" t="s">
        <v>1360</v>
      </c>
      <c r="J123" s="6" t="s">
        <v>1360</v>
      </c>
      <c r="K123" s="6" t="s">
        <v>1731</v>
      </c>
      <c r="L123" s="22" t="s">
        <v>1393</v>
      </c>
      <c r="M123" s="22" t="s">
        <v>816</v>
      </c>
      <c r="N123" s="14" t="s">
        <v>845</v>
      </c>
      <c r="O123" s="22"/>
      <c r="P123" s="22"/>
      <c r="Q123" s="22"/>
      <c r="R123" s="14"/>
      <c r="S123" s="14"/>
      <c r="T123" s="14"/>
    </row>
    <row r="124" spans="1:20" ht="14.45">
      <c r="A124" s="2"/>
      <c r="B124" s="3" t="s">
        <v>1358</v>
      </c>
      <c r="C124" s="4" t="s">
        <v>1650</v>
      </c>
      <c r="D124" s="5">
        <v>36</v>
      </c>
      <c r="E124" s="6" t="s">
        <v>1359</v>
      </c>
      <c r="F124" s="6" t="s">
        <v>1360</v>
      </c>
      <c r="G124" s="6" t="s">
        <v>1732</v>
      </c>
      <c r="H124" s="6" t="s">
        <v>1733</v>
      </c>
      <c r="I124" s="6" t="s">
        <v>1360</v>
      </c>
      <c r="J124" s="6" t="s">
        <v>1360</v>
      </c>
      <c r="K124" s="6" t="s">
        <v>1734</v>
      </c>
      <c r="L124" s="22" t="s">
        <v>1393</v>
      </c>
      <c r="M124" s="14"/>
      <c r="N124" s="14" t="s">
        <v>975</v>
      </c>
      <c r="O124" s="14"/>
      <c r="P124" s="14"/>
      <c r="Q124" s="14"/>
      <c r="R124" s="14"/>
      <c r="S124" s="14"/>
      <c r="T124" s="14"/>
    </row>
    <row r="125" spans="1:20" ht="14.45">
      <c r="A125" s="2"/>
      <c r="B125" s="3" t="s">
        <v>1358</v>
      </c>
      <c r="C125" s="4" t="s">
        <v>1650</v>
      </c>
      <c r="D125" s="5">
        <v>37</v>
      </c>
      <c r="E125" s="6" t="s">
        <v>1359</v>
      </c>
      <c r="F125" s="6" t="s">
        <v>1360</v>
      </c>
      <c r="G125" s="6" t="s">
        <v>1735</v>
      </c>
      <c r="H125" s="6" t="s">
        <v>1733</v>
      </c>
      <c r="I125" s="6" t="s">
        <v>1360</v>
      </c>
      <c r="J125" s="6" t="s">
        <v>1360</v>
      </c>
      <c r="K125" s="6" t="s">
        <v>1736</v>
      </c>
      <c r="L125" s="22" t="s">
        <v>1393</v>
      </c>
      <c r="M125" s="14"/>
      <c r="N125" s="14" t="s">
        <v>1737</v>
      </c>
      <c r="O125" s="14"/>
      <c r="P125" s="14"/>
      <c r="Q125" s="14"/>
      <c r="R125" s="14"/>
      <c r="S125" s="14"/>
      <c r="T125" s="14"/>
    </row>
    <row r="126" spans="1:20" ht="14.45">
      <c r="A126" s="2"/>
      <c r="B126" s="3" t="s">
        <v>1358</v>
      </c>
      <c r="C126" s="4" t="s">
        <v>1650</v>
      </c>
      <c r="D126" s="5">
        <v>38</v>
      </c>
      <c r="E126" s="6" t="s">
        <v>1359</v>
      </c>
      <c r="F126" s="6" t="s">
        <v>1360</v>
      </c>
      <c r="G126" s="6" t="s">
        <v>1738</v>
      </c>
      <c r="H126" s="6" t="s">
        <v>1619</v>
      </c>
      <c r="I126" s="6" t="s">
        <v>1360</v>
      </c>
      <c r="J126" s="6" t="s">
        <v>1360</v>
      </c>
      <c r="K126" s="6" t="s">
        <v>471</v>
      </c>
      <c r="L126" s="22" t="s">
        <v>1393</v>
      </c>
      <c r="M126" s="14"/>
      <c r="N126" s="14" t="s">
        <v>1621</v>
      </c>
      <c r="O126" s="14"/>
      <c r="P126" s="14"/>
      <c r="Q126" s="14"/>
      <c r="R126" s="14"/>
      <c r="S126" s="14"/>
      <c r="T126" s="14"/>
    </row>
    <row r="127" spans="1:20" ht="14.45">
      <c r="A127" s="2"/>
      <c r="B127" s="3" t="s">
        <v>1358</v>
      </c>
      <c r="C127" s="4" t="s">
        <v>1650</v>
      </c>
      <c r="D127" s="5">
        <v>39</v>
      </c>
      <c r="E127" s="6" t="s">
        <v>1359</v>
      </c>
      <c r="F127" s="6" t="s">
        <v>1360</v>
      </c>
      <c r="G127" s="6" t="s">
        <v>1739</v>
      </c>
      <c r="H127" s="6" t="s">
        <v>1619</v>
      </c>
      <c r="I127" s="6" t="s">
        <v>1360</v>
      </c>
      <c r="J127" s="6" t="s">
        <v>1360</v>
      </c>
      <c r="K127" s="6" t="s">
        <v>1740</v>
      </c>
      <c r="L127" s="22" t="s">
        <v>1393</v>
      </c>
      <c r="M127" s="14"/>
      <c r="N127" s="14" t="s">
        <v>846</v>
      </c>
      <c r="O127" s="14"/>
      <c r="P127" s="14"/>
      <c r="Q127" s="14"/>
      <c r="R127" s="14"/>
      <c r="S127" s="14"/>
      <c r="T127" s="14"/>
    </row>
    <row r="128" spans="1:20" ht="14.45">
      <c r="A128" s="2"/>
      <c r="B128" s="3" t="s">
        <v>1358</v>
      </c>
      <c r="C128" s="4" t="s">
        <v>1650</v>
      </c>
      <c r="D128" s="5">
        <v>40</v>
      </c>
      <c r="E128" s="6" t="s">
        <v>1359</v>
      </c>
      <c r="F128" s="6" t="s">
        <v>1360</v>
      </c>
      <c r="G128" s="6" t="s">
        <v>1741</v>
      </c>
      <c r="H128" s="6" t="s">
        <v>1733</v>
      </c>
      <c r="I128" s="6" t="s">
        <v>1360</v>
      </c>
      <c r="J128" s="6" t="s">
        <v>1360</v>
      </c>
      <c r="K128" s="6" t="s">
        <v>1742</v>
      </c>
      <c r="L128" s="22" t="s">
        <v>1393</v>
      </c>
      <c r="M128" s="14"/>
      <c r="N128" s="14" t="s">
        <v>1743</v>
      </c>
      <c r="O128" s="14"/>
      <c r="P128" s="14"/>
      <c r="Q128" s="14"/>
      <c r="R128" s="14"/>
      <c r="S128" s="14"/>
      <c r="T128" s="14"/>
    </row>
    <row r="129" spans="1:20" ht="14.45">
      <c r="A129" s="2"/>
      <c r="B129" s="3" t="s">
        <v>1358</v>
      </c>
      <c r="C129" s="4" t="s">
        <v>1650</v>
      </c>
      <c r="D129" s="5">
        <v>41</v>
      </c>
      <c r="E129" s="6" t="s">
        <v>1359</v>
      </c>
      <c r="F129" s="6" t="s">
        <v>1360</v>
      </c>
      <c r="G129" s="6" t="s">
        <v>1744</v>
      </c>
      <c r="H129" s="6" t="s">
        <v>1390</v>
      </c>
      <c r="I129" s="6" t="s">
        <v>1360</v>
      </c>
      <c r="J129" s="6" t="s">
        <v>1360</v>
      </c>
      <c r="K129" s="6" t="s">
        <v>1745</v>
      </c>
      <c r="L129" s="22" t="s">
        <v>1393</v>
      </c>
      <c r="M129" s="14"/>
      <c r="N129" s="14" t="s">
        <v>1746</v>
      </c>
      <c r="O129" s="14"/>
      <c r="P129" s="14"/>
      <c r="Q129" s="14"/>
      <c r="R129" s="14"/>
      <c r="S129" s="14"/>
      <c r="T129" s="14"/>
    </row>
    <row r="130" spans="1:20" ht="14.45">
      <c r="A130" s="2"/>
      <c r="B130" s="3" t="s">
        <v>1358</v>
      </c>
      <c r="C130" s="4" t="s">
        <v>1650</v>
      </c>
      <c r="D130" s="5">
        <v>42</v>
      </c>
      <c r="E130" s="6" t="s">
        <v>1359</v>
      </c>
      <c r="F130" s="6" t="s">
        <v>1360</v>
      </c>
      <c r="G130" s="6" t="s">
        <v>1747</v>
      </c>
      <c r="H130" s="6" t="s">
        <v>1733</v>
      </c>
      <c r="I130" s="6" t="s">
        <v>1360</v>
      </c>
      <c r="J130" s="6" t="s">
        <v>1360</v>
      </c>
      <c r="K130" s="6" t="s">
        <v>1748</v>
      </c>
      <c r="L130" s="22" t="s">
        <v>1393</v>
      </c>
      <c r="M130" s="14"/>
      <c r="N130" s="14" t="s">
        <v>1749</v>
      </c>
      <c r="O130" s="14"/>
      <c r="P130" s="14"/>
      <c r="Q130" s="14"/>
      <c r="R130" s="14"/>
      <c r="S130" s="14"/>
      <c r="T130" s="14"/>
    </row>
    <row r="131" spans="1:20" ht="14.45">
      <c r="A131" s="2"/>
      <c r="B131" s="3" t="s">
        <v>1358</v>
      </c>
      <c r="C131" s="4" t="s">
        <v>1750</v>
      </c>
      <c r="D131" s="5">
        <v>1</v>
      </c>
      <c r="E131" s="6" t="s">
        <v>1359</v>
      </c>
      <c r="F131" s="6" t="s">
        <v>1360</v>
      </c>
      <c r="G131" s="6" t="s">
        <v>474</v>
      </c>
      <c r="H131" s="6" t="s">
        <v>1379</v>
      </c>
      <c r="I131" s="6" t="s">
        <v>1360</v>
      </c>
      <c r="J131" s="6" t="s">
        <v>1360</v>
      </c>
      <c r="K131" s="6" t="s">
        <v>1651</v>
      </c>
      <c r="L131" s="22" t="s">
        <v>1393</v>
      </c>
      <c r="M131" s="22" t="s">
        <v>816</v>
      </c>
      <c r="N131" s="14" t="s">
        <v>1394</v>
      </c>
      <c r="O131" s="22"/>
      <c r="P131" s="22"/>
      <c r="Q131" s="22"/>
      <c r="R131" s="14"/>
      <c r="S131" s="14"/>
      <c r="T131" s="14"/>
    </row>
    <row r="132" spans="1:20" ht="14.45">
      <c r="A132" s="2"/>
      <c r="B132" s="3" t="s">
        <v>1358</v>
      </c>
      <c r="C132" s="4" t="s">
        <v>1750</v>
      </c>
      <c r="D132" s="7">
        <v>2</v>
      </c>
      <c r="E132" s="8" t="s">
        <v>1383</v>
      </c>
      <c r="F132" s="8"/>
      <c r="G132" s="6" t="s">
        <v>429</v>
      </c>
      <c r="H132" s="6" t="s">
        <v>1379</v>
      </c>
      <c r="I132" s="6" t="s">
        <v>1360</v>
      </c>
      <c r="J132" s="6" t="s">
        <v>1360</v>
      </c>
      <c r="K132" s="6" t="s">
        <v>269</v>
      </c>
      <c r="L132" s="22" t="s">
        <v>1393</v>
      </c>
      <c r="M132" s="14"/>
      <c r="N132" s="14" t="s">
        <v>1652</v>
      </c>
      <c r="O132" s="14"/>
      <c r="P132" s="14"/>
      <c r="Q132" s="14"/>
      <c r="R132" s="14"/>
      <c r="S132" s="14"/>
      <c r="T132" s="14"/>
    </row>
    <row r="133" spans="1:20" ht="14.45">
      <c r="A133" s="2"/>
      <c r="B133" s="3" t="s">
        <v>1358</v>
      </c>
      <c r="C133" s="4" t="s">
        <v>1750</v>
      </c>
      <c r="D133" s="5">
        <v>3</v>
      </c>
      <c r="E133" s="6" t="s">
        <v>1359</v>
      </c>
      <c r="F133" s="6" t="s">
        <v>1360</v>
      </c>
      <c r="G133" s="6" t="s">
        <v>744</v>
      </c>
      <c r="H133" s="6" t="s">
        <v>1379</v>
      </c>
      <c r="I133" s="6" t="s">
        <v>1360</v>
      </c>
      <c r="J133" s="6" t="s">
        <v>1360</v>
      </c>
      <c r="K133" s="6" t="s">
        <v>1653</v>
      </c>
      <c r="L133" s="22"/>
      <c r="M133" s="14"/>
      <c r="N133" s="14" t="s">
        <v>1654</v>
      </c>
      <c r="O133" s="14"/>
      <c r="P133" s="14"/>
      <c r="Q133" s="14"/>
      <c r="R133" s="14"/>
      <c r="S133" s="14"/>
      <c r="T133" s="14"/>
    </row>
    <row r="134" spans="1:20" ht="14.45">
      <c r="A134" s="2"/>
      <c r="B134" s="3" t="s">
        <v>1358</v>
      </c>
      <c r="C134" s="4" t="s">
        <v>1750</v>
      </c>
      <c r="D134" s="5">
        <v>4</v>
      </c>
      <c r="E134" s="6" t="s">
        <v>1359</v>
      </c>
      <c r="F134" s="6" t="s">
        <v>1360</v>
      </c>
      <c r="G134" s="6" t="s">
        <v>1655</v>
      </c>
      <c r="H134" s="6" t="s">
        <v>1396</v>
      </c>
      <c r="I134" s="6" t="s">
        <v>1360</v>
      </c>
      <c r="J134" s="6" t="s">
        <v>1360</v>
      </c>
      <c r="K134" s="6" t="s">
        <v>1656</v>
      </c>
      <c r="L134" s="22" t="s">
        <v>1393</v>
      </c>
      <c r="M134" s="22" t="s">
        <v>816</v>
      </c>
      <c r="N134" s="14" t="s">
        <v>1524</v>
      </c>
      <c r="O134" s="22"/>
      <c r="P134" s="22"/>
      <c r="Q134" s="22"/>
      <c r="R134" s="14"/>
      <c r="S134" s="14"/>
      <c r="T134" s="14"/>
    </row>
    <row r="135" spans="1:20" ht="14.45">
      <c r="A135" s="2"/>
      <c r="B135" s="3" t="s">
        <v>1358</v>
      </c>
      <c r="C135" s="4" t="s">
        <v>1750</v>
      </c>
      <c r="D135" s="7">
        <v>5</v>
      </c>
      <c r="E135" s="8" t="s">
        <v>1383</v>
      </c>
      <c r="F135" s="8"/>
      <c r="G135" s="6" t="s">
        <v>479</v>
      </c>
      <c r="H135" s="6" t="s">
        <v>1396</v>
      </c>
      <c r="I135" s="6" t="s">
        <v>1360</v>
      </c>
      <c r="J135" s="6" t="s">
        <v>1360</v>
      </c>
      <c r="K135" s="6" t="s">
        <v>1658</v>
      </c>
      <c r="L135" s="22" t="s">
        <v>1393</v>
      </c>
      <c r="M135" s="22" t="s">
        <v>816</v>
      </c>
      <c r="N135" s="14" t="s">
        <v>1399</v>
      </c>
      <c r="O135" s="22"/>
      <c r="P135" s="22"/>
      <c r="Q135" s="22"/>
      <c r="R135" s="14"/>
      <c r="S135" s="14"/>
      <c r="T135" s="14"/>
    </row>
    <row r="136" spans="1:20" ht="14.45">
      <c r="A136" s="2"/>
      <c r="B136" s="3" t="s">
        <v>1358</v>
      </c>
      <c r="C136" s="4" t="s">
        <v>1750</v>
      </c>
      <c r="D136" s="7">
        <v>6</v>
      </c>
      <c r="E136" s="8" t="s">
        <v>1383</v>
      </c>
      <c r="F136" s="8"/>
      <c r="G136" s="6" t="s">
        <v>1660</v>
      </c>
      <c r="H136" s="6" t="s">
        <v>1419</v>
      </c>
      <c r="I136" s="6" t="s">
        <v>1360</v>
      </c>
      <c r="J136" s="6" t="s">
        <v>1360</v>
      </c>
      <c r="K136" s="6" t="s">
        <v>1661</v>
      </c>
      <c r="L136" s="22" t="s">
        <v>1393</v>
      </c>
      <c r="M136" s="14"/>
      <c r="N136" s="14" t="s">
        <v>1662</v>
      </c>
      <c r="O136" s="14"/>
      <c r="P136" s="14"/>
      <c r="Q136" s="14"/>
      <c r="R136" s="14"/>
      <c r="S136" s="14"/>
      <c r="T136" s="14"/>
    </row>
    <row r="137" spans="1:20" ht="14.45">
      <c r="A137" s="2"/>
      <c r="B137" s="3" t="s">
        <v>1358</v>
      </c>
      <c r="C137" s="4" t="s">
        <v>1750</v>
      </c>
      <c r="D137" s="7">
        <v>7</v>
      </c>
      <c r="E137" s="8" t="s">
        <v>1383</v>
      </c>
      <c r="F137" s="8"/>
      <c r="G137" s="6" t="s">
        <v>1663</v>
      </c>
      <c r="H137" s="6" t="s">
        <v>1390</v>
      </c>
      <c r="I137" s="6" t="s">
        <v>1360</v>
      </c>
      <c r="J137" s="6" t="s">
        <v>1360</v>
      </c>
      <c r="K137" s="6" t="s">
        <v>1664</v>
      </c>
      <c r="L137" s="22" t="s">
        <v>1393</v>
      </c>
      <c r="M137" s="14"/>
      <c r="N137" s="14" t="s">
        <v>1665</v>
      </c>
      <c r="O137" s="14"/>
      <c r="P137" s="14"/>
      <c r="Q137" s="14"/>
      <c r="R137" s="14"/>
      <c r="S137" s="14"/>
      <c r="T137" s="14"/>
    </row>
    <row r="138" spans="1:20" ht="14.45">
      <c r="A138" s="2"/>
      <c r="B138" s="3" t="s">
        <v>1358</v>
      </c>
      <c r="C138" s="4" t="s">
        <v>1750</v>
      </c>
      <c r="D138" s="5">
        <v>8</v>
      </c>
      <c r="E138" s="6" t="s">
        <v>1359</v>
      </c>
      <c r="F138" s="6" t="s">
        <v>1360</v>
      </c>
      <c r="G138" s="6" t="s">
        <v>1666</v>
      </c>
      <c r="H138" s="6" t="s">
        <v>1390</v>
      </c>
      <c r="I138" s="6" t="s">
        <v>1360</v>
      </c>
      <c r="J138" s="6" t="s">
        <v>1360</v>
      </c>
      <c r="K138" s="6" t="s">
        <v>1667</v>
      </c>
      <c r="L138" s="22" t="s">
        <v>1393</v>
      </c>
      <c r="M138" s="14"/>
      <c r="N138" s="14" t="s">
        <v>1668</v>
      </c>
      <c r="O138" s="14"/>
      <c r="P138" s="14"/>
      <c r="Q138" s="14"/>
      <c r="R138" s="14"/>
      <c r="S138" s="14"/>
      <c r="T138" s="14"/>
    </row>
    <row r="139" spans="1:20" ht="14.45">
      <c r="A139" s="2"/>
      <c r="B139" s="3" t="s">
        <v>1358</v>
      </c>
      <c r="C139" s="4" t="s">
        <v>1750</v>
      </c>
      <c r="D139" s="5">
        <v>9</v>
      </c>
      <c r="E139" s="6" t="s">
        <v>1359</v>
      </c>
      <c r="F139" s="6" t="s">
        <v>1360</v>
      </c>
      <c r="G139" s="6" t="s">
        <v>1669</v>
      </c>
      <c r="H139" s="6" t="s">
        <v>1396</v>
      </c>
      <c r="I139" s="6" t="s">
        <v>1360</v>
      </c>
      <c r="J139" s="6" t="s">
        <v>1360</v>
      </c>
      <c r="K139" s="6" t="s">
        <v>283</v>
      </c>
      <c r="L139" s="22" t="s">
        <v>1393</v>
      </c>
      <c r="M139" s="14"/>
      <c r="N139" s="14" t="s">
        <v>1670</v>
      </c>
      <c r="O139" s="14"/>
      <c r="P139" s="14"/>
      <c r="Q139" s="14"/>
      <c r="R139" s="14"/>
      <c r="S139" s="14"/>
      <c r="T139" s="14"/>
    </row>
    <row r="140" spans="1:20" ht="14.45">
      <c r="A140" s="2"/>
      <c r="B140" s="3" t="s">
        <v>1358</v>
      </c>
      <c r="C140" s="4" t="s">
        <v>1750</v>
      </c>
      <c r="D140" s="5">
        <v>10</v>
      </c>
      <c r="E140" s="6" t="s">
        <v>1359</v>
      </c>
      <c r="F140" s="6" t="s">
        <v>1360</v>
      </c>
      <c r="G140" s="6" t="s">
        <v>1671</v>
      </c>
      <c r="H140" s="6" t="s">
        <v>1390</v>
      </c>
      <c r="I140" s="6" t="s">
        <v>1360</v>
      </c>
      <c r="J140" s="6" t="s">
        <v>1360</v>
      </c>
      <c r="K140" s="6" t="s">
        <v>1672</v>
      </c>
      <c r="L140" s="22" t="s">
        <v>1393</v>
      </c>
      <c r="M140" s="14"/>
      <c r="N140" s="14" t="s">
        <v>1673</v>
      </c>
      <c r="O140" s="14"/>
      <c r="P140" s="14"/>
      <c r="Q140" s="14"/>
      <c r="R140" s="14"/>
      <c r="S140" s="14"/>
      <c r="T140" s="14"/>
    </row>
    <row r="141" spans="1:20" ht="14.45">
      <c r="A141" s="2"/>
      <c r="B141" s="3" t="s">
        <v>1358</v>
      </c>
      <c r="C141" s="4" t="s">
        <v>1750</v>
      </c>
      <c r="D141" s="5">
        <v>11</v>
      </c>
      <c r="E141" s="6" t="s">
        <v>1359</v>
      </c>
      <c r="F141" s="6" t="s">
        <v>1360</v>
      </c>
      <c r="G141" s="6" t="s">
        <v>1674</v>
      </c>
      <c r="H141" s="6" t="s">
        <v>1390</v>
      </c>
      <c r="I141" s="6" t="s">
        <v>1360</v>
      </c>
      <c r="J141" s="6" t="s">
        <v>1360</v>
      </c>
      <c r="K141" s="6" t="s">
        <v>1675</v>
      </c>
      <c r="L141" s="22" t="s">
        <v>1393</v>
      </c>
      <c r="M141" s="14"/>
      <c r="N141" s="14" t="s">
        <v>1676</v>
      </c>
      <c r="O141" s="14"/>
      <c r="P141" s="14"/>
      <c r="Q141" s="14"/>
      <c r="R141" s="14"/>
      <c r="S141" s="14"/>
      <c r="T141" s="14"/>
    </row>
    <row r="142" spans="1:20" ht="14.45">
      <c r="A142" s="2"/>
      <c r="B142" s="3" t="s">
        <v>1358</v>
      </c>
      <c r="C142" s="4" t="s">
        <v>1750</v>
      </c>
      <c r="D142" s="7">
        <v>12</v>
      </c>
      <c r="E142" s="8" t="s">
        <v>1383</v>
      </c>
      <c r="F142" s="8"/>
      <c r="G142" s="29" t="s">
        <v>435</v>
      </c>
      <c r="H142" s="6" t="s">
        <v>1390</v>
      </c>
      <c r="I142" s="6" t="s">
        <v>1360</v>
      </c>
      <c r="J142" s="6" t="s">
        <v>1360</v>
      </c>
      <c r="K142" s="6" t="s">
        <v>1677</v>
      </c>
      <c r="L142" s="22" t="s">
        <v>1393</v>
      </c>
      <c r="M142" s="14"/>
      <c r="N142" s="14" t="s">
        <v>854</v>
      </c>
      <c r="O142" s="14"/>
      <c r="P142" s="14"/>
      <c r="Q142" s="14"/>
      <c r="R142" s="14"/>
      <c r="S142" s="14"/>
      <c r="T142" s="14"/>
    </row>
    <row r="143" spans="1:20" ht="14.45">
      <c r="A143" s="2"/>
      <c r="B143" s="3" t="s">
        <v>1358</v>
      </c>
      <c r="C143" s="4" t="s">
        <v>1750</v>
      </c>
      <c r="D143" s="7">
        <v>13</v>
      </c>
      <c r="E143" s="8" t="s">
        <v>1383</v>
      </c>
      <c r="F143" s="8"/>
      <c r="G143" s="6" t="s">
        <v>426</v>
      </c>
      <c r="H143" s="6" t="s">
        <v>1372</v>
      </c>
      <c r="I143" s="6" t="s">
        <v>1360</v>
      </c>
      <c r="J143" s="6" t="s">
        <v>1360</v>
      </c>
      <c r="K143" s="6" t="s">
        <v>1678</v>
      </c>
      <c r="L143" s="22"/>
      <c r="M143" s="14"/>
      <c r="N143" s="14" t="s">
        <v>1027</v>
      </c>
      <c r="O143" s="14"/>
      <c r="P143" s="14"/>
      <c r="Q143" s="14"/>
      <c r="R143" s="14"/>
      <c r="S143" s="14"/>
      <c r="T143" s="14"/>
    </row>
    <row r="144" spans="1:20" ht="14.45">
      <c r="A144" s="2"/>
      <c r="B144" s="3" t="s">
        <v>1358</v>
      </c>
      <c r="C144" s="4" t="s">
        <v>1750</v>
      </c>
      <c r="D144" s="7">
        <v>14</v>
      </c>
      <c r="E144" s="8" t="s">
        <v>1383</v>
      </c>
      <c r="F144" s="8"/>
      <c r="G144" s="6" t="s">
        <v>1688</v>
      </c>
      <c r="H144" s="6" t="s">
        <v>1372</v>
      </c>
      <c r="I144" s="6" t="s">
        <v>1360</v>
      </c>
      <c r="J144" s="6" t="s">
        <v>1360</v>
      </c>
      <c r="K144" s="6" t="s">
        <v>1689</v>
      </c>
      <c r="L144" s="22" t="s">
        <v>1393</v>
      </c>
      <c r="M144" s="14"/>
      <c r="N144" s="14" t="s">
        <v>1690</v>
      </c>
      <c r="O144" s="14"/>
      <c r="P144" s="14"/>
      <c r="Q144" s="14"/>
      <c r="R144" s="14"/>
      <c r="S144" s="14"/>
      <c r="T144" s="14"/>
    </row>
    <row r="145" spans="1:20" ht="14.45">
      <c r="A145" s="2"/>
      <c r="B145" s="3" t="s">
        <v>1358</v>
      </c>
      <c r="C145" s="4" t="s">
        <v>1750</v>
      </c>
      <c r="D145" s="5">
        <v>15</v>
      </c>
      <c r="E145" s="6" t="s">
        <v>1359</v>
      </c>
      <c r="F145" s="6" t="s">
        <v>1360</v>
      </c>
      <c r="G145" s="6" t="s">
        <v>1686</v>
      </c>
      <c r="H145" s="6" t="s">
        <v>1362</v>
      </c>
      <c r="I145" s="6" t="s">
        <v>1360</v>
      </c>
      <c r="J145" s="6" t="s">
        <v>1360</v>
      </c>
      <c r="K145" s="6" t="s">
        <v>263</v>
      </c>
      <c r="L145" s="22"/>
      <c r="M145" s="14"/>
      <c r="N145" s="14" t="s">
        <v>954</v>
      </c>
      <c r="O145" s="14"/>
      <c r="P145" s="14"/>
      <c r="Q145" s="14"/>
      <c r="R145" s="14"/>
      <c r="S145" s="14"/>
      <c r="T145" s="14"/>
    </row>
    <row r="146" spans="1:20" ht="14.45">
      <c r="A146" s="2"/>
      <c r="B146" s="3" t="s">
        <v>1358</v>
      </c>
      <c r="C146" s="4" t="s">
        <v>1750</v>
      </c>
      <c r="D146" s="5">
        <v>16</v>
      </c>
      <c r="E146" s="6" t="s">
        <v>1359</v>
      </c>
      <c r="F146" s="6" t="s">
        <v>1360</v>
      </c>
      <c r="G146" s="6" t="s">
        <v>1679</v>
      </c>
      <c r="H146" s="6" t="s">
        <v>1379</v>
      </c>
      <c r="I146" s="6" t="s">
        <v>1360</v>
      </c>
      <c r="J146" s="6" t="s">
        <v>1360</v>
      </c>
      <c r="K146" s="6" t="s">
        <v>1680</v>
      </c>
      <c r="L146" s="22"/>
      <c r="M146" s="14"/>
      <c r="N146" s="14" t="s">
        <v>1460</v>
      </c>
      <c r="O146" s="14"/>
      <c r="P146" s="14"/>
      <c r="Q146" s="14"/>
      <c r="R146" s="14"/>
      <c r="S146" s="14"/>
      <c r="T146" s="14"/>
    </row>
    <row r="147" spans="1:20" ht="14.45">
      <c r="A147" s="2"/>
      <c r="B147" s="3" t="s">
        <v>1358</v>
      </c>
      <c r="C147" s="4" t="s">
        <v>1750</v>
      </c>
      <c r="D147" s="5">
        <v>17</v>
      </c>
      <c r="E147" s="6" t="s">
        <v>1359</v>
      </c>
      <c r="F147" s="6" t="s">
        <v>1360</v>
      </c>
      <c r="G147" s="6" t="s">
        <v>1681</v>
      </c>
      <c r="H147" s="6" t="s">
        <v>1379</v>
      </c>
      <c r="I147" s="6" t="s">
        <v>1360</v>
      </c>
      <c r="J147" s="6" t="s">
        <v>1360</v>
      </c>
      <c r="K147" s="6" t="s">
        <v>1682</v>
      </c>
      <c r="L147" s="22"/>
      <c r="M147" s="14"/>
      <c r="N147" s="14" t="s">
        <v>1464</v>
      </c>
      <c r="O147" s="14"/>
      <c r="P147" s="14"/>
      <c r="Q147" s="14"/>
      <c r="R147" s="14"/>
      <c r="S147" s="14"/>
      <c r="T147" s="14"/>
    </row>
    <row r="148" spans="1:20" ht="14.45">
      <c r="A148" s="2"/>
      <c r="B148" s="3" t="s">
        <v>1358</v>
      </c>
      <c r="C148" s="4" t="s">
        <v>1750</v>
      </c>
      <c r="D148" s="5">
        <v>18</v>
      </c>
      <c r="E148" s="6" t="s">
        <v>1359</v>
      </c>
      <c r="F148" s="6" t="s">
        <v>1360</v>
      </c>
      <c r="G148" s="6" t="s">
        <v>783</v>
      </c>
      <c r="H148" s="6" t="s">
        <v>1379</v>
      </c>
      <c r="I148" s="6" t="s">
        <v>1360</v>
      </c>
      <c r="J148" s="6" t="s">
        <v>1360</v>
      </c>
      <c r="K148" s="6" t="s">
        <v>1683</v>
      </c>
      <c r="L148" s="22"/>
      <c r="M148" s="14"/>
      <c r="N148" s="14" t="s">
        <v>1314</v>
      </c>
      <c r="O148" s="14"/>
      <c r="P148" s="14"/>
      <c r="Q148" s="14"/>
      <c r="R148" s="14"/>
      <c r="S148" s="14"/>
      <c r="T148" s="14"/>
    </row>
    <row r="149" spans="1:20" ht="14.45">
      <c r="A149" s="2"/>
      <c r="B149" s="3" t="s">
        <v>1358</v>
      </c>
      <c r="C149" s="4" t="s">
        <v>1750</v>
      </c>
      <c r="D149" s="5">
        <v>19</v>
      </c>
      <c r="E149" s="6" t="s">
        <v>1359</v>
      </c>
      <c r="F149" s="6" t="s">
        <v>1360</v>
      </c>
      <c r="G149" s="6" t="s">
        <v>1684</v>
      </c>
      <c r="H149" s="6" t="s">
        <v>1379</v>
      </c>
      <c r="I149" s="6" t="s">
        <v>1360</v>
      </c>
      <c r="J149" s="6" t="s">
        <v>1360</v>
      </c>
      <c r="K149" s="6" t="s">
        <v>1685</v>
      </c>
      <c r="L149" s="22"/>
      <c r="M149" s="14"/>
      <c r="N149" s="14" t="s">
        <v>1471</v>
      </c>
      <c r="O149" s="14"/>
      <c r="P149" s="14"/>
      <c r="Q149" s="14"/>
      <c r="R149" s="14"/>
      <c r="S149" s="14"/>
      <c r="T149" s="14"/>
    </row>
    <row r="150" spans="1:20" ht="14.45">
      <c r="A150" s="2"/>
      <c r="B150" s="3" t="s">
        <v>1358</v>
      </c>
      <c r="C150" s="4" t="s">
        <v>1750</v>
      </c>
      <c r="D150" s="7">
        <v>20</v>
      </c>
      <c r="E150" s="8" t="s">
        <v>1383</v>
      </c>
      <c r="F150" s="8"/>
      <c r="G150" s="6" t="s">
        <v>800</v>
      </c>
      <c r="H150" s="6" t="s">
        <v>1410</v>
      </c>
      <c r="I150" s="6" t="s">
        <v>1360</v>
      </c>
      <c r="J150" s="6" t="s">
        <v>1360</v>
      </c>
      <c r="K150" s="6" t="s">
        <v>1691</v>
      </c>
      <c r="L150" s="22" t="s">
        <v>1393</v>
      </c>
      <c r="M150" s="22" t="s">
        <v>816</v>
      </c>
      <c r="N150" s="14" t="s">
        <v>852</v>
      </c>
      <c r="O150" s="22"/>
      <c r="P150" s="22"/>
      <c r="Q150" s="22"/>
      <c r="R150" s="14"/>
      <c r="S150" s="14"/>
      <c r="T150" s="14"/>
    </row>
    <row r="151" spans="1:20" ht="14.45">
      <c r="A151" s="2"/>
      <c r="B151" s="3" t="s">
        <v>1358</v>
      </c>
      <c r="C151" s="4" t="s">
        <v>1750</v>
      </c>
      <c r="D151" s="5">
        <v>21</v>
      </c>
      <c r="E151" s="6" t="s">
        <v>1359</v>
      </c>
      <c r="F151" s="6" t="s">
        <v>1360</v>
      </c>
      <c r="G151" s="6" t="s">
        <v>1692</v>
      </c>
      <c r="H151" s="6" t="s">
        <v>1396</v>
      </c>
      <c r="I151" s="6" t="s">
        <v>1360</v>
      </c>
      <c r="J151" s="6" t="s">
        <v>1360</v>
      </c>
      <c r="K151" s="6" t="s">
        <v>1693</v>
      </c>
      <c r="L151" s="22" t="s">
        <v>1393</v>
      </c>
      <c r="M151" s="14"/>
      <c r="N151" s="14" t="s">
        <v>1694</v>
      </c>
      <c r="O151" s="14"/>
      <c r="P151" s="14"/>
      <c r="Q151" s="14"/>
      <c r="R151" s="14"/>
      <c r="S151" s="14"/>
      <c r="T151" s="14"/>
    </row>
    <row r="152" spans="1:20" ht="14.45">
      <c r="A152" s="2"/>
      <c r="B152" s="3" t="s">
        <v>1358</v>
      </c>
      <c r="C152" s="4" t="s">
        <v>1750</v>
      </c>
      <c r="D152" s="7">
        <v>22</v>
      </c>
      <c r="E152" s="8" t="s">
        <v>1383</v>
      </c>
      <c r="F152" s="8"/>
      <c r="G152" s="6" t="s">
        <v>1695</v>
      </c>
      <c r="H152" s="6" t="s">
        <v>1396</v>
      </c>
      <c r="I152" s="6" t="s">
        <v>1360</v>
      </c>
      <c r="J152" s="6" t="s">
        <v>1360</v>
      </c>
      <c r="K152" s="6" t="s">
        <v>1696</v>
      </c>
      <c r="L152" s="22" t="s">
        <v>1393</v>
      </c>
      <c r="M152" s="14"/>
      <c r="N152" s="14" t="s">
        <v>1697</v>
      </c>
      <c r="O152" s="14"/>
      <c r="P152" s="14"/>
      <c r="Q152" s="14"/>
      <c r="R152" s="14"/>
      <c r="S152" s="14"/>
      <c r="T152" s="14"/>
    </row>
    <row r="153" spans="1:20" ht="14.45">
      <c r="A153" s="2"/>
      <c r="B153" s="3" t="s">
        <v>1358</v>
      </c>
      <c r="C153" s="4" t="s">
        <v>1750</v>
      </c>
      <c r="D153" s="7">
        <v>23</v>
      </c>
      <c r="E153" s="8" t="s">
        <v>1383</v>
      </c>
      <c r="F153" s="8"/>
      <c r="G153" s="6" t="s">
        <v>1698</v>
      </c>
      <c r="H153" s="6" t="s">
        <v>1390</v>
      </c>
      <c r="I153" s="6" t="s">
        <v>1360</v>
      </c>
      <c r="J153" s="6" t="s">
        <v>1360</v>
      </c>
      <c r="K153" s="6" t="s">
        <v>1699</v>
      </c>
      <c r="L153" s="22" t="s">
        <v>1393</v>
      </c>
      <c r="M153" s="14"/>
      <c r="N153" s="14" t="s">
        <v>1700</v>
      </c>
      <c r="O153" s="14"/>
      <c r="P153" s="14"/>
      <c r="Q153" s="14"/>
      <c r="R153" s="14"/>
      <c r="S153" s="14"/>
      <c r="T153" s="14"/>
    </row>
    <row r="154" spans="1:20" ht="14.45">
      <c r="A154" s="2"/>
      <c r="B154" s="3" t="s">
        <v>1358</v>
      </c>
      <c r="C154" s="4" t="s">
        <v>1750</v>
      </c>
      <c r="D154" s="5">
        <v>24</v>
      </c>
      <c r="E154" s="6" t="s">
        <v>1359</v>
      </c>
      <c r="F154" s="6" t="s">
        <v>1360</v>
      </c>
      <c r="G154" s="6" t="s">
        <v>1701</v>
      </c>
      <c r="H154" s="6" t="s">
        <v>1396</v>
      </c>
      <c r="I154" s="6" t="s">
        <v>1360</v>
      </c>
      <c r="J154" s="6" t="s">
        <v>1360</v>
      </c>
      <c r="K154" s="6" t="s">
        <v>1702</v>
      </c>
      <c r="L154" s="22" t="s">
        <v>1393</v>
      </c>
      <c r="M154" s="14"/>
      <c r="N154" s="14" t="s">
        <v>1703</v>
      </c>
      <c r="O154" s="14"/>
      <c r="P154" s="14"/>
      <c r="Q154" s="14"/>
      <c r="R154" s="14"/>
      <c r="S154" s="14"/>
      <c r="T154" s="14"/>
    </row>
    <row r="155" spans="1:20" ht="14.45">
      <c r="A155" s="2"/>
      <c r="B155" s="3" t="s">
        <v>1358</v>
      </c>
      <c r="C155" s="4" t="s">
        <v>1750</v>
      </c>
      <c r="D155" s="5">
        <v>25</v>
      </c>
      <c r="E155" s="6" t="s">
        <v>1359</v>
      </c>
      <c r="F155" s="6" t="s">
        <v>1360</v>
      </c>
      <c r="G155" s="6" t="s">
        <v>1704</v>
      </c>
      <c r="H155" s="6" t="s">
        <v>1396</v>
      </c>
      <c r="I155" s="6" t="s">
        <v>1360</v>
      </c>
      <c r="J155" s="6" t="s">
        <v>1360</v>
      </c>
      <c r="K155" s="6" t="s">
        <v>1705</v>
      </c>
      <c r="L155" s="22" t="s">
        <v>1393</v>
      </c>
      <c r="M155" s="14"/>
      <c r="N155" s="14" t="s">
        <v>1706</v>
      </c>
      <c r="O155" s="14"/>
      <c r="P155" s="14"/>
      <c r="Q155" s="14"/>
      <c r="R155" s="14"/>
      <c r="S155" s="14"/>
      <c r="T155" s="14"/>
    </row>
    <row r="156" spans="1:20" ht="14.45">
      <c r="A156" s="2"/>
      <c r="B156" s="3" t="s">
        <v>1358</v>
      </c>
      <c r="C156" s="4" t="s">
        <v>1750</v>
      </c>
      <c r="D156" s="5">
        <v>26</v>
      </c>
      <c r="E156" s="6" t="s">
        <v>1359</v>
      </c>
      <c r="F156" s="6" t="s">
        <v>1360</v>
      </c>
      <c r="G156" s="6" t="s">
        <v>1707</v>
      </c>
      <c r="H156" s="6" t="s">
        <v>1419</v>
      </c>
      <c r="I156" s="6" t="s">
        <v>1360</v>
      </c>
      <c r="J156" s="6" t="s">
        <v>1360</v>
      </c>
      <c r="K156" s="6" t="s">
        <v>1708</v>
      </c>
      <c r="L156" s="22" t="s">
        <v>1393</v>
      </c>
      <c r="M156" s="14"/>
      <c r="N156" s="14" t="s">
        <v>1709</v>
      </c>
      <c r="O156" s="14"/>
      <c r="P156" s="14"/>
      <c r="Q156" s="14"/>
      <c r="R156" s="14"/>
      <c r="S156" s="14"/>
      <c r="T156" s="14"/>
    </row>
    <row r="157" spans="1:20" ht="14.45">
      <c r="A157" s="2"/>
      <c r="B157" s="3" t="s">
        <v>1358</v>
      </c>
      <c r="C157" s="4" t="s">
        <v>1750</v>
      </c>
      <c r="D157" s="5">
        <v>27</v>
      </c>
      <c r="E157" s="6" t="s">
        <v>1359</v>
      </c>
      <c r="F157" s="6" t="s">
        <v>1360</v>
      </c>
      <c r="G157" s="6" t="s">
        <v>1710</v>
      </c>
      <c r="H157" s="6" t="s">
        <v>1711</v>
      </c>
      <c r="I157" s="6" t="s">
        <v>1360</v>
      </c>
      <c r="J157" s="6" t="s">
        <v>1360</v>
      </c>
      <c r="K157" s="6" t="s">
        <v>1712</v>
      </c>
      <c r="L157" s="22" t="s">
        <v>1393</v>
      </c>
      <c r="M157" s="14"/>
      <c r="N157" s="14" t="s">
        <v>1713</v>
      </c>
      <c r="O157" s="14"/>
      <c r="P157" s="14"/>
      <c r="Q157" s="14"/>
      <c r="R157" s="14"/>
      <c r="S157" s="14"/>
      <c r="T157" s="14"/>
    </row>
    <row r="158" spans="1:20" ht="14.45">
      <c r="A158" s="2"/>
      <c r="B158" s="3" t="s">
        <v>1358</v>
      </c>
      <c r="C158" s="4" t="s">
        <v>1750</v>
      </c>
      <c r="D158" s="5">
        <v>28</v>
      </c>
      <c r="E158" s="6" t="s">
        <v>1359</v>
      </c>
      <c r="F158" s="6" t="s">
        <v>1360</v>
      </c>
      <c r="G158" s="6" t="s">
        <v>198</v>
      </c>
      <c r="H158" s="6" t="s">
        <v>1711</v>
      </c>
      <c r="I158" s="6" t="s">
        <v>1360</v>
      </c>
      <c r="J158" s="6" t="s">
        <v>1360</v>
      </c>
      <c r="K158" s="6" t="s">
        <v>1714</v>
      </c>
      <c r="L158" s="22" t="s">
        <v>1393</v>
      </c>
      <c r="M158" s="14"/>
      <c r="N158" s="14" t="s">
        <v>925</v>
      </c>
      <c r="O158" s="14"/>
      <c r="P158" s="14"/>
      <c r="Q158" s="14"/>
      <c r="R158" s="14"/>
      <c r="S158" s="14"/>
      <c r="T158" s="14"/>
    </row>
    <row r="159" spans="1:20" ht="14.45">
      <c r="A159" s="2"/>
      <c r="B159" s="3" t="s">
        <v>1358</v>
      </c>
      <c r="C159" s="4" t="s">
        <v>1750</v>
      </c>
      <c r="D159" s="5">
        <v>29</v>
      </c>
      <c r="E159" s="6" t="s">
        <v>1359</v>
      </c>
      <c r="F159" s="6" t="s">
        <v>1360</v>
      </c>
      <c r="G159" s="6" t="s">
        <v>1715</v>
      </c>
      <c r="H159" s="6" t="s">
        <v>1605</v>
      </c>
      <c r="I159" s="6" t="s">
        <v>1360</v>
      </c>
      <c r="J159" s="6" t="s">
        <v>1360</v>
      </c>
      <c r="K159" s="6" t="s">
        <v>1716</v>
      </c>
      <c r="L159" s="22" t="s">
        <v>1393</v>
      </c>
      <c r="M159" s="14"/>
      <c r="N159" s="14" t="s">
        <v>1717</v>
      </c>
      <c r="O159" s="14"/>
      <c r="P159" s="14"/>
      <c r="Q159" s="14"/>
      <c r="R159" s="14"/>
      <c r="S159" s="14"/>
      <c r="T159" s="14"/>
    </row>
    <row r="160" spans="1:20" ht="14.45">
      <c r="A160" s="2"/>
      <c r="B160" s="3" t="s">
        <v>1358</v>
      </c>
      <c r="C160" s="4" t="s">
        <v>1750</v>
      </c>
      <c r="D160" s="5">
        <v>30</v>
      </c>
      <c r="E160" s="6" t="s">
        <v>1359</v>
      </c>
      <c r="F160" s="6" t="s">
        <v>1360</v>
      </c>
      <c r="G160" s="6" t="s">
        <v>1718</v>
      </c>
      <c r="H160" s="6" t="s">
        <v>1605</v>
      </c>
      <c r="I160" s="6" t="s">
        <v>1360</v>
      </c>
      <c r="J160" s="6" t="s">
        <v>1360</v>
      </c>
      <c r="K160" s="6" t="s">
        <v>1719</v>
      </c>
      <c r="L160" s="22" t="s">
        <v>1393</v>
      </c>
      <c r="M160" s="14"/>
      <c r="N160" s="14" t="s">
        <v>1720</v>
      </c>
      <c r="O160" s="14"/>
      <c r="P160" s="14"/>
      <c r="Q160" s="14"/>
      <c r="R160" s="14"/>
      <c r="S160" s="14"/>
      <c r="T160" s="14"/>
    </row>
    <row r="161" spans="1:20" ht="14.45">
      <c r="A161" s="2"/>
      <c r="B161" s="3" t="s">
        <v>1358</v>
      </c>
      <c r="C161" s="4" t="s">
        <v>1750</v>
      </c>
      <c r="D161" s="5">
        <v>31</v>
      </c>
      <c r="E161" s="6" t="s">
        <v>1359</v>
      </c>
      <c r="F161" s="6" t="s">
        <v>1360</v>
      </c>
      <c r="G161" s="6" t="s">
        <v>1721</v>
      </c>
      <c r="H161" s="6" t="s">
        <v>1605</v>
      </c>
      <c r="I161" s="6" t="s">
        <v>1360</v>
      </c>
      <c r="J161" s="6" t="s">
        <v>1360</v>
      </c>
      <c r="K161" s="6" t="s">
        <v>1722</v>
      </c>
      <c r="L161" s="22" t="s">
        <v>1393</v>
      </c>
      <c r="M161" s="14"/>
      <c r="N161" s="14" t="s">
        <v>1723</v>
      </c>
      <c r="O161" s="14"/>
      <c r="P161" s="14"/>
      <c r="Q161" s="14"/>
      <c r="R161" s="14"/>
      <c r="S161" s="14"/>
      <c r="T161" s="14"/>
    </row>
    <row r="162" spans="1:20" ht="14.45">
      <c r="A162" s="2"/>
      <c r="B162" s="3" t="s">
        <v>1358</v>
      </c>
      <c r="C162" s="4" t="s">
        <v>1750</v>
      </c>
      <c r="D162" s="5">
        <v>32</v>
      </c>
      <c r="E162" s="6" t="s">
        <v>1359</v>
      </c>
      <c r="F162" s="6" t="s">
        <v>1360</v>
      </c>
      <c r="G162" s="6" t="s">
        <v>1724</v>
      </c>
      <c r="H162" s="6" t="s">
        <v>1605</v>
      </c>
      <c r="I162" s="6" t="s">
        <v>1360</v>
      </c>
      <c r="J162" s="6" t="s">
        <v>1360</v>
      </c>
      <c r="K162" s="6" t="s">
        <v>1725</v>
      </c>
      <c r="L162" s="22" t="s">
        <v>1393</v>
      </c>
      <c r="M162" s="14"/>
      <c r="N162" s="14" t="s">
        <v>1726</v>
      </c>
      <c r="O162" s="14"/>
      <c r="P162" s="14"/>
      <c r="Q162" s="14"/>
      <c r="R162" s="14"/>
      <c r="S162" s="14"/>
      <c r="T162" s="14"/>
    </row>
    <row r="163" spans="1:20" ht="14.45">
      <c r="A163" s="2"/>
      <c r="B163" s="3" t="s">
        <v>1358</v>
      </c>
      <c r="C163" s="4" t="s">
        <v>1750</v>
      </c>
      <c r="D163" s="5">
        <v>33</v>
      </c>
      <c r="E163" s="6" t="s">
        <v>1359</v>
      </c>
      <c r="F163" s="6" t="s">
        <v>1360</v>
      </c>
      <c r="G163" s="6" t="s">
        <v>1751</v>
      </c>
      <c r="H163" s="6" t="s">
        <v>1379</v>
      </c>
      <c r="I163" s="6" t="s">
        <v>1360</v>
      </c>
      <c r="J163" s="6" t="s">
        <v>1360</v>
      </c>
      <c r="K163" s="6" t="s">
        <v>1752</v>
      </c>
      <c r="L163" s="22"/>
      <c r="M163" s="14"/>
      <c r="N163" s="14" t="s">
        <v>1753</v>
      </c>
      <c r="O163" s="14"/>
      <c r="P163" s="14"/>
      <c r="Q163" s="14"/>
      <c r="R163" s="14"/>
      <c r="S163" s="14"/>
      <c r="T163" s="14"/>
    </row>
    <row r="164" spans="1:20" ht="14.45">
      <c r="A164" s="2"/>
      <c r="B164" s="3" t="s">
        <v>1358</v>
      </c>
      <c r="C164" s="4" t="s">
        <v>1750</v>
      </c>
      <c r="D164" s="5">
        <v>34</v>
      </c>
      <c r="E164" s="6" t="s">
        <v>1359</v>
      </c>
      <c r="F164" s="6" t="s">
        <v>1360</v>
      </c>
      <c r="G164" s="6" t="s">
        <v>1754</v>
      </c>
      <c r="H164" s="6" t="s">
        <v>1372</v>
      </c>
      <c r="I164" s="6" t="s">
        <v>1360</v>
      </c>
      <c r="J164" s="6" t="s">
        <v>1360</v>
      </c>
      <c r="K164" s="6" t="s">
        <v>1755</v>
      </c>
      <c r="L164" s="22"/>
      <c r="M164" s="14"/>
      <c r="N164" s="14" t="s">
        <v>1756</v>
      </c>
      <c r="O164" s="14"/>
      <c r="P164" s="14"/>
      <c r="Q164" s="14"/>
      <c r="R164" s="14"/>
      <c r="S164" s="14"/>
      <c r="T164" s="14"/>
    </row>
    <row r="165" spans="1:20" ht="14.45">
      <c r="A165" s="2"/>
      <c r="B165" s="3" t="s">
        <v>1358</v>
      </c>
      <c r="C165" s="4" t="s">
        <v>1750</v>
      </c>
      <c r="D165" s="5">
        <v>35</v>
      </c>
      <c r="E165" s="6" t="s">
        <v>1359</v>
      </c>
      <c r="F165" s="6" t="s">
        <v>1360</v>
      </c>
      <c r="G165" s="6" t="s">
        <v>1757</v>
      </c>
      <c r="H165" s="6" t="s">
        <v>1379</v>
      </c>
      <c r="I165" s="6" t="s">
        <v>1360</v>
      </c>
      <c r="J165" s="6" t="s">
        <v>1360</v>
      </c>
      <c r="K165" s="6" t="s">
        <v>1758</v>
      </c>
      <c r="L165" s="22"/>
      <c r="M165" s="14"/>
      <c r="N165" s="14" t="s">
        <v>1759</v>
      </c>
      <c r="O165" s="14"/>
      <c r="P165" s="14"/>
      <c r="Q165" s="14"/>
      <c r="R165" s="14"/>
      <c r="S165" s="14"/>
      <c r="T165" s="14"/>
    </row>
    <row r="166" spans="1:20" ht="14.45">
      <c r="A166" s="2"/>
      <c r="B166" s="3" t="s">
        <v>1358</v>
      </c>
      <c r="C166" s="4" t="s">
        <v>1750</v>
      </c>
      <c r="D166" s="5">
        <v>36</v>
      </c>
      <c r="E166" s="6" t="s">
        <v>1359</v>
      </c>
      <c r="F166" s="6" t="s">
        <v>1360</v>
      </c>
      <c r="G166" s="6" t="s">
        <v>1760</v>
      </c>
      <c r="H166" s="6" t="s">
        <v>1372</v>
      </c>
      <c r="I166" s="6" t="s">
        <v>1360</v>
      </c>
      <c r="J166" s="6" t="s">
        <v>1360</v>
      </c>
      <c r="K166" s="6" t="s">
        <v>1761</v>
      </c>
      <c r="L166" s="22"/>
      <c r="M166" s="14"/>
      <c r="N166" s="14" t="s">
        <v>1762</v>
      </c>
      <c r="O166" s="14"/>
      <c r="P166" s="14"/>
      <c r="Q166" s="14"/>
      <c r="R166" s="14"/>
      <c r="S166" s="14"/>
      <c r="T166" s="14"/>
    </row>
    <row r="167" spans="1:20" ht="14.45">
      <c r="A167" s="2"/>
      <c r="B167" s="3" t="s">
        <v>1358</v>
      </c>
      <c r="C167" s="4" t="s">
        <v>1750</v>
      </c>
      <c r="D167" s="5">
        <v>37</v>
      </c>
      <c r="E167" s="6" t="s">
        <v>1359</v>
      </c>
      <c r="F167" s="6" t="s">
        <v>1360</v>
      </c>
      <c r="G167" s="6" t="s">
        <v>1763</v>
      </c>
      <c r="H167" s="6" t="s">
        <v>1733</v>
      </c>
      <c r="I167" s="6" t="s">
        <v>1360</v>
      </c>
      <c r="J167" s="6" t="s">
        <v>1360</v>
      </c>
      <c r="K167" s="6" t="s">
        <v>1764</v>
      </c>
      <c r="L167" s="22"/>
      <c r="M167" s="14"/>
      <c r="N167" s="14" t="s">
        <v>1765</v>
      </c>
      <c r="O167" s="14"/>
      <c r="P167" s="14"/>
      <c r="Q167" s="14"/>
      <c r="R167" s="14"/>
      <c r="S167" s="14"/>
      <c r="T167" s="14"/>
    </row>
    <row r="168" spans="1:20" ht="14.45">
      <c r="A168" s="2"/>
      <c r="B168" s="3" t="s">
        <v>1358</v>
      </c>
      <c r="C168" s="4" t="s">
        <v>1750</v>
      </c>
      <c r="D168" s="5">
        <v>38</v>
      </c>
      <c r="E168" s="6" t="s">
        <v>1359</v>
      </c>
      <c r="F168" s="6" t="s">
        <v>1360</v>
      </c>
      <c r="G168" s="6" t="s">
        <v>1766</v>
      </c>
      <c r="H168" s="6" t="s">
        <v>1733</v>
      </c>
      <c r="I168" s="6" t="s">
        <v>1360</v>
      </c>
      <c r="J168" s="6" t="s">
        <v>1360</v>
      </c>
      <c r="K168" s="6" t="s">
        <v>1767</v>
      </c>
      <c r="L168" s="22"/>
      <c r="M168" s="14"/>
      <c r="N168" s="14" t="s">
        <v>1768</v>
      </c>
      <c r="O168" s="14"/>
      <c r="P168" s="14"/>
      <c r="Q168" s="14"/>
      <c r="R168" s="14"/>
      <c r="S168" s="14"/>
      <c r="T168" s="14"/>
    </row>
    <row r="169" spans="1:20" ht="14.45">
      <c r="A169" s="2"/>
      <c r="B169" s="3" t="s">
        <v>1358</v>
      </c>
      <c r="C169" s="4" t="s">
        <v>1750</v>
      </c>
      <c r="D169" s="5">
        <v>39</v>
      </c>
      <c r="E169" s="6" t="s">
        <v>1359</v>
      </c>
      <c r="F169" s="6" t="s">
        <v>1360</v>
      </c>
      <c r="G169" s="6" t="s">
        <v>1727</v>
      </c>
      <c r="H169" s="6" t="s">
        <v>1605</v>
      </c>
      <c r="I169" s="6" t="s">
        <v>1360</v>
      </c>
      <c r="J169" s="6" t="s">
        <v>1360</v>
      </c>
      <c r="K169" s="6" t="s">
        <v>1728</v>
      </c>
      <c r="L169" s="22"/>
      <c r="M169" s="14"/>
      <c r="N169" s="14" t="s">
        <v>1729</v>
      </c>
      <c r="O169" s="14"/>
      <c r="P169" s="14"/>
      <c r="Q169" s="14"/>
      <c r="R169" s="14"/>
      <c r="S169" s="14"/>
      <c r="T169" s="14"/>
    </row>
    <row r="170" spans="1:20" ht="14.45">
      <c r="A170" s="2"/>
      <c r="B170" s="3" t="s">
        <v>1358</v>
      </c>
      <c r="C170" s="4" t="s">
        <v>1750</v>
      </c>
      <c r="D170" s="7">
        <v>40</v>
      </c>
      <c r="E170" s="8" t="s">
        <v>1383</v>
      </c>
      <c r="F170" s="8"/>
      <c r="G170" s="6" t="s">
        <v>1730</v>
      </c>
      <c r="H170" s="6" t="s">
        <v>1607</v>
      </c>
      <c r="I170" s="6" t="s">
        <v>1360</v>
      </c>
      <c r="J170" s="6" t="s">
        <v>1360</v>
      </c>
      <c r="K170" s="6" t="s">
        <v>1731</v>
      </c>
      <c r="L170" s="22" t="s">
        <v>1393</v>
      </c>
      <c r="M170" s="22" t="s">
        <v>816</v>
      </c>
      <c r="N170" s="14" t="s">
        <v>845</v>
      </c>
      <c r="O170" s="22"/>
      <c r="P170" s="22"/>
      <c r="Q170" s="22"/>
      <c r="R170" s="14"/>
      <c r="S170" s="14"/>
      <c r="T170" s="14"/>
    </row>
    <row r="171" spans="1:20" ht="14.45">
      <c r="A171" s="2"/>
      <c r="B171" s="3" t="s">
        <v>1358</v>
      </c>
      <c r="C171" s="4" t="s">
        <v>1750</v>
      </c>
      <c r="D171" s="5">
        <v>41</v>
      </c>
      <c r="E171" s="6" t="s">
        <v>1359</v>
      </c>
      <c r="F171" s="6" t="s">
        <v>1360</v>
      </c>
      <c r="G171" s="6" t="s">
        <v>1769</v>
      </c>
      <c r="H171" s="6" t="s">
        <v>1419</v>
      </c>
      <c r="I171" s="6" t="s">
        <v>1360</v>
      </c>
      <c r="J171" s="6" t="s">
        <v>1360</v>
      </c>
      <c r="K171" s="6" t="s">
        <v>1770</v>
      </c>
      <c r="L171" s="22" t="s">
        <v>1393</v>
      </c>
      <c r="M171" s="14"/>
      <c r="N171" s="14" t="s">
        <v>1771</v>
      </c>
      <c r="O171" s="14"/>
      <c r="P171" s="14"/>
      <c r="Q171" s="14"/>
      <c r="R171" s="14"/>
      <c r="S171" s="14"/>
      <c r="T171" s="14"/>
    </row>
    <row r="172" spans="1:20" ht="14.45">
      <c r="A172" s="2"/>
      <c r="B172" s="3" t="s">
        <v>1358</v>
      </c>
      <c r="C172" s="4" t="s">
        <v>1750</v>
      </c>
      <c r="D172" s="5">
        <v>42</v>
      </c>
      <c r="E172" s="6" t="s">
        <v>1359</v>
      </c>
      <c r="F172" s="6" t="s">
        <v>1360</v>
      </c>
      <c r="G172" s="6" t="s">
        <v>1772</v>
      </c>
      <c r="H172" s="6" t="s">
        <v>1619</v>
      </c>
      <c r="I172" s="6" t="s">
        <v>1360</v>
      </c>
      <c r="J172" s="6" t="s">
        <v>1360</v>
      </c>
      <c r="K172" s="6" t="s">
        <v>471</v>
      </c>
      <c r="L172" s="22"/>
      <c r="M172" s="14"/>
      <c r="N172" s="14" t="s">
        <v>844</v>
      </c>
      <c r="O172" s="14"/>
      <c r="P172" s="14"/>
      <c r="Q172" s="14"/>
      <c r="R172" s="14"/>
      <c r="S172" s="14"/>
      <c r="T172" s="14"/>
    </row>
    <row r="173" spans="1:20" ht="14.45">
      <c r="A173" s="2"/>
      <c r="B173" s="3" t="s">
        <v>1358</v>
      </c>
      <c r="C173" s="4" t="s">
        <v>1750</v>
      </c>
      <c r="D173" s="5">
        <v>43</v>
      </c>
      <c r="E173" s="6" t="s">
        <v>1359</v>
      </c>
      <c r="F173" s="6" t="s">
        <v>1360</v>
      </c>
      <c r="G173" s="6" t="s">
        <v>1739</v>
      </c>
      <c r="H173" s="6" t="s">
        <v>1619</v>
      </c>
      <c r="I173" s="6" t="s">
        <v>1360</v>
      </c>
      <c r="J173" s="6" t="s">
        <v>1360</v>
      </c>
      <c r="K173" s="6" t="s">
        <v>1773</v>
      </c>
      <c r="L173" s="22" t="s">
        <v>1393</v>
      </c>
      <c r="M173" s="14"/>
      <c r="N173" s="14" t="s">
        <v>846</v>
      </c>
      <c r="O173" s="14"/>
      <c r="P173" s="14"/>
      <c r="Q173" s="14"/>
      <c r="R173" s="14"/>
      <c r="S173" s="14"/>
      <c r="T173" s="14"/>
    </row>
    <row r="174" spans="1:20" ht="14.45">
      <c r="A174" s="2"/>
      <c r="B174" s="3" t="s">
        <v>1358</v>
      </c>
      <c r="C174" s="4" t="s">
        <v>1750</v>
      </c>
      <c r="D174" s="5">
        <v>44</v>
      </c>
      <c r="E174" s="6" t="s">
        <v>1359</v>
      </c>
      <c r="F174" s="6" t="s">
        <v>1360</v>
      </c>
      <c r="G174" s="6" t="s">
        <v>1774</v>
      </c>
      <c r="H174" s="6" t="s">
        <v>1419</v>
      </c>
      <c r="I174" s="6" t="s">
        <v>1360</v>
      </c>
      <c r="J174" s="6" t="s">
        <v>1360</v>
      </c>
      <c r="K174" s="6" t="s">
        <v>1775</v>
      </c>
      <c r="L174" s="22" t="s">
        <v>1393</v>
      </c>
      <c r="M174" s="14"/>
      <c r="N174" s="14" t="s">
        <v>1776</v>
      </c>
      <c r="O174" s="14"/>
      <c r="P174" s="14"/>
      <c r="Q174" s="14"/>
      <c r="R174" s="14"/>
      <c r="S174" s="14"/>
      <c r="T174" s="14"/>
    </row>
    <row r="175" spans="1:20" ht="14.45">
      <c r="A175" s="2"/>
      <c r="B175" s="3" t="s">
        <v>1358</v>
      </c>
      <c r="C175" s="4" t="s">
        <v>1750</v>
      </c>
      <c r="D175" s="5">
        <v>45</v>
      </c>
      <c r="E175" s="6" t="s">
        <v>1359</v>
      </c>
      <c r="F175" s="6" t="s">
        <v>1360</v>
      </c>
      <c r="G175" s="6" t="s">
        <v>1744</v>
      </c>
      <c r="H175" s="6" t="s">
        <v>1390</v>
      </c>
      <c r="I175" s="6" t="s">
        <v>1360</v>
      </c>
      <c r="J175" s="6" t="s">
        <v>1360</v>
      </c>
      <c r="K175" s="6" t="s">
        <v>1777</v>
      </c>
      <c r="L175" s="22" t="s">
        <v>1393</v>
      </c>
      <c r="M175" s="14"/>
      <c r="N175" s="14" t="s">
        <v>1746</v>
      </c>
      <c r="O175" s="14"/>
      <c r="P175" s="14"/>
      <c r="Q175" s="14"/>
      <c r="R175" s="14"/>
      <c r="S175" s="14"/>
      <c r="T175" s="14"/>
    </row>
    <row r="176" spans="1:20" ht="14.45">
      <c r="A176" s="2"/>
      <c r="B176" s="3" t="s">
        <v>1358</v>
      </c>
      <c r="C176" s="4" t="s">
        <v>1750</v>
      </c>
      <c r="D176" s="5">
        <v>46</v>
      </c>
      <c r="E176" s="6" t="s">
        <v>1359</v>
      </c>
      <c r="F176" s="6" t="s">
        <v>1360</v>
      </c>
      <c r="G176" s="6" t="s">
        <v>1778</v>
      </c>
      <c r="H176" s="6" t="s">
        <v>1390</v>
      </c>
      <c r="I176" s="6" t="s">
        <v>1360</v>
      </c>
      <c r="J176" s="6" t="s">
        <v>1360</v>
      </c>
      <c r="K176" s="6" t="s">
        <v>1742</v>
      </c>
      <c r="L176" s="22" t="s">
        <v>1393</v>
      </c>
      <c r="M176" s="14"/>
      <c r="N176" s="14" t="s">
        <v>1743</v>
      </c>
      <c r="O176" s="14"/>
      <c r="P176" s="14"/>
      <c r="Q176" s="14"/>
      <c r="R176" s="14"/>
      <c r="S176" s="14"/>
      <c r="T176" s="14"/>
    </row>
    <row r="177" spans="1:20" ht="14.45">
      <c r="A177" s="2"/>
      <c r="B177" s="3" t="s">
        <v>1358</v>
      </c>
      <c r="C177" s="4" t="s">
        <v>1750</v>
      </c>
      <c r="D177" s="7">
        <v>47</v>
      </c>
      <c r="E177" s="8" t="s">
        <v>1383</v>
      </c>
      <c r="F177" s="8"/>
      <c r="G177" s="6" t="s">
        <v>1632</v>
      </c>
      <c r="H177" s="6" t="s">
        <v>1372</v>
      </c>
      <c r="I177" s="6" t="s">
        <v>1360</v>
      </c>
      <c r="J177" s="6" t="s">
        <v>1360</v>
      </c>
      <c r="K177" s="6" t="s">
        <v>1779</v>
      </c>
      <c r="L177" s="22"/>
      <c r="M177" s="14"/>
      <c r="N177" s="14" t="s">
        <v>1634</v>
      </c>
      <c r="O177" s="14"/>
      <c r="P177" s="14"/>
      <c r="Q177" s="14"/>
      <c r="R177" s="14"/>
      <c r="S177" s="14"/>
      <c r="T177" s="14"/>
    </row>
    <row r="178" spans="1:20" ht="14.45">
      <c r="A178" s="2"/>
      <c r="B178" s="3" t="s">
        <v>1358</v>
      </c>
      <c r="C178" s="4" t="s">
        <v>1750</v>
      </c>
      <c r="D178" s="5">
        <v>48</v>
      </c>
      <c r="E178" s="6" t="s">
        <v>1359</v>
      </c>
      <c r="F178" s="6" t="s">
        <v>1360</v>
      </c>
      <c r="G178" s="6" t="s">
        <v>1635</v>
      </c>
      <c r="H178" s="6" t="s">
        <v>1379</v>
      </c>
      <c r="I178" s="6" t="s">
        <v>1360</v>
      </c>
      <c r="J178" s="6" t="s">
        <v>1360</v>
      </c>
      <c r="K178" s="6" t="s">
        <v>1780</v>
      </c>
      <c r="L178" s="22"/>
      <c r="M178" s="14"/>
      <c r="N178" s="14" t="s">
        <v>1638</v>
      </c>
      <c r="O178" s="14"/>
      <c r="P178" s="14"/>
      <c r="Q178" s="14"/>
      <c r="R178" s="14"/>
      <c r="S178" s="14"/>
      <c r="T178" s="14"/>
    </row>
    <row r="179" spans="1:20" ht="14.45">
      <c r="A179" s="2"/>
      <c r="B179" s="3" t="s">
        <v>1358</v>
      </c>
      <c r="C179" s="4" t="s">
        <v>1750</v>
      </c>
      <c r="D179" s="5">
        <v>49</v>
      </c>
      <c r="E179" s="6" t="s">
        <v>1359</v>
      </c>
      <c r="F179" s="6" t="s">
        <v>1360</v>
      </c>
      <c r="G179" s="6" t="s">
        <v>1639</v>
      </c>
      <c r="H179" s="6" t="s">
        <v>1379</v>
      </c>
      <c r="I179" s="6" t="s">
        <v>1360</v>
      </c>
      <c r="J179" s="6" t="s">
        <v>1360</v>
      </c>
      <c r="K179" s="6" t="s">
        <v>1781</v>
      </c>
      <c r="L179" s="22"/>
      <c r="M179" s="14"/>
      <c r="N179" s="14" t="s">
        <v>1641</v>
      </c>
      <c r="O179" s="14"/>
      <c r="P179" s="14"/>
      <c r="Q179" s="14"/>
      <c r="R179" s="14"/>
      <c r="S179" s="14"/>
      <c r="T179" s="14"/>
    </row>
    <row r="180" spans="1:20" ht="14.45">
      <c r="A180" s="2"/>
      <c r="B180" s="3" t="s">
        <v>1358</v>
      </c>
      <c r="C180" s="4" t="s">
        <v>1750</v>
      </c>
      <c r="D180" s="5">
        <v>50</v>
      </c>
      <c r="E180" s="6" t="s">
        <v>1359</v>
      </c>
      <c r="F180" s="6" t="s">
        <v>1360</v>
      </c>
      <c r="G180" s="6" t="s">
        <v>1642</v>
      </c>
      <c r="H180" s="6" t="s">
        <v>1379</v>
      </c>
      <c r="I180" s="6" t="s">
        <v>1360</v>
      </c>
      <c r="J180" s="6" t="s">
        <v>1360</v>
      </c>
      <c r="K180" s="6" t="s">
        <v>1782</v>
      </c>
      <c r="L180" s="22"/>
      <c r="M180" s="14"/>
      <c r="N180" s="14" t="s">
        <v>1645</v>
      </c>
      <c r="O180" s="14"/>
      <c r="P180" s="14"/>
      <c r="Q180" s="14"/>
      <c r="R180" s="14"/>
      <c r="S180" s="14"/>
      <c r="T180" s="14"/>
    </row>
    <row r="181" spans="1:20" ht="14.45">
      <c r="A181" s="2"/>
      <c r="B181" s="3" t="s">
        <v>1358</v>
      </c>
      <c r="C181" s="4" t="s">
        <v>1750</v>
      </c>
      <c r="D181" s="5">
        <v>51</v>
      </c>
      <c r="E181" s="6" t="s">
        <v>1359</v>
      </c>
      <c r="F181" s="6" t="s">
        <v>1360</v>
      </c>
      <c r="G181" s="6" t="s">
        <v>1646</v>
      </c>
      <c r="H181" s="6" t="s">
        <v>1379</v>
      </c>
      <c r="I181" s="6" t="s">
        <v>1360</v>
      </c>
      <c r="J181" s="6" t="s">
        <v>1360</v>
      </c>
      <c r="K181" s="6" t="s">
        <v>1783</v>
      </c>
      <c r="L181" s="22"/>
      <c r="M181" s="14"/>
      <c r="N181" s="14" t="s">
        <v>1649</v>
      </c>
      <c r="O181" s="14"/>
      <c r="P181" s="14"/>
      <c r="Q181" s="14"/>
      <c r="R181" s="14"/>
      <c r="S181" s="14"/>
      <c r="T181" s="14"/>
    </row>
    <row r="182" spans="1:20" ht="14.45">
      <c r="A182" s="2"/>
      <c r="B182" s="3" t="s">
        <v>1358</v>
      </c>
      <c r="C182" s="4" t="s">
        <v>1784</v>
      </c>
      <c r="D182" s="5">
        <v>1</v>
      </c>
      <c r="E182" s="6" t="s">
        <v>1359</v>
      </c>
      <c r="F182" s="6" t="s">
        <v>1360</v>
      </c>
      <c r="G182" s="6" t="s">
        <v>466</v>
      </c>
      <c r="H182" s="6" t="s">
        <v>1367</v>
      </c>
      <c r="I182" s="6" t="s">
        <v>1360</v>
      </c>
      <c r="J182" s="6" t="s">
        <v>1360</v>
      </c>
      <c r="K182" s="6" t="s">
        <v>265</v>
      </c>
      <c r="L182" s="22"/>
      <c r="M182" s="14"/>
      <c r="N182" s="14" t="s">
        <v>1687</v>
      </c>
      <c r="O182" s="14"/>
      <c r="P182" s="14"/>
      <c r="Q182" s="14"/>
      <c r="R182" s="14"/>
      <c r="S182" s="14"/>
      <c r="T182" s="14"/>
    </row>
    <row r="183" spans="1:20" ht="14.45">
      <c r="A183" s="2"/>
      <c r="B183" s="3" t="s">
        <v>1358</v>
      </c>
      <c r="C183" s="4" t="s">
        <v>1784</v>
      </c>
      <c r="D183" s="39">
        <v>2</v>
      </c>
      <c r="E183" s="38" t="s">
        <v>1383</v>
      </c>
      <c r="F183" s="38"/>
      <c r="G183" s="6" t="s">
        <v>80</v>
      </c>
      <c r="H183" s="6" t="s">
        <v>1372</v>
      </c>
      <c r="I183" s="6" t="s">
        <v>1360</v>
      </c>
      <c r="J183" s="6" t="s">
        <v>1360</v>
      </c>
      <c r="K183" s="6" t="s">
        <v>1785</v>
      </c>
      <c r="L183" s="22"/>
      <c r="M183" s="14"/>
      <c r="N183" s="14" t="s">
        <v>847</v>
      </c>
      <c r="O183" s="14"/>
      <c r="P183" s="14"/>
      <c r="Q183" s="14"/>
      <c r="R183" s="14"/>
      <c r="S183" s="14"/>
      <c r="T183" s="14"/>
    </row>
    <row r="184" spans="1:20" ht="14.45">
      <c r="A184" s="2"/>
      <c r="B184" s="3" t="s">
        <v>1358</v>
      </c>
      <c r="C184" s="4" t="s">
        <v>1784</v>
      </c>
      <c r="D184" s="5">
        <v>3</v>
      </c>
      <c r="E184" s="6" t="s">
        <v>1359</v>
      </c>
      <c r="F184" s="6" t="s">
        <v>1360</v>
      </c>
      <c r="G184" s="6" t="s">
        <v>156</v>
      </c>
      <c r="H184" s="6" t="s">
        <v>1372</v>
      </c>
      <c r="I184" s="6" t="s">
        <v>1360</v>
      </c>
      <c r="J184" s="6" t="s">
        <v>1360</v>
      </c>
      <c r="K184" s="6" t="s">
        <v>156</v>
      </c>
      <c r="L184" s="22"/>
      <c r="M184" s="14"/>
      <c r="N184" s="14" t="s">
        <v>906</v>
      </c>
      <c r="O184" s="14"/>
      <c r="P184" s="14"/>
      <c r="Q184" s="14"/>
      <c r="R184" s="14"/>
      <c r="S184" s="14"/>
      <c r="T184" s="14"/>
    </row>
    <row r="185" spans="1:20" ht="14.45">
      <c r="A185" s="2"/>
      <c r="B185" s="3" t="s">
        <v>1358</v>
      </c>
      <c r="C185" s="4" t="s">
        <v>1784</v>
      </c>
      <c r="D185" s="5">
        <v>4</v>
      </c>
      <c r="E185" s="6" t="s">
        <v>1359</v>
      </c>
      <c r="F185" s="6" t="s">
        <v>1360</v>
      </c>
      <c r="G185" s="6" t="s">
        <v>158</v>
      </c>
      <c r="H185" s="6" t="s">
        <v>1379</v>
      </c>
      <c r="I185" s="6" t="s">
        <v>1360</v>
      </c>
      <c r="J185" s="6" t="s">
        <v>1360</v>
      </c>
      <c r="K185" s="6" t="s">
        <v>1786</v>
      </c>
      <c r="L185" s="22"/>
      <c r="M185" s="14"/>
      <c r="N185" s="14" t="s">
        <v>1382</v>
      </c>
      <c r="O185" s="14"/>
      <c r="P185" s="14"/>
      <c r="Q185" s="14"/>
      <c r="R185" s="14"/>
      <c r="S185" s="14"/>
      <c r="T185" s="14"/>
    </row>
    <row r="186" spans="1:20" ht="14.45">
      <c r="A186" s="2"/>
      <c r="B186" s="3" t="s">
        <v>1358</v>
      </c>
      <c r="C186" s="4" t="s">
        <v>1784</v>
      </c>
      <c r="D186" s="39">
        <v>5</v>
      </c>
      <c r="E186" s="38" t="s">
        <v>1383</v>
      </c>
      <c r="F186" s="38"/>
      <c r="G186" s="6" t="s">
        <v>160</v>
      </c>
      <c r="H186" s="6" t="s">
        <v>1379</v>
      </c>
      <c r="I186" s="6" t="s">
        <v>1360</v>
      </c>
      <c r="J186" s="6" t="s">
        <v>1360</v>
      </c>
      <c r="K186" s="6" t="s">
        <v>269</v>
      </c>
      <c r="L186" s="22"/>
      <c r="M186" s="14"/>
      <c r="N186" s="14" t="s">
        <v>1387</v>
      </c>
      <c r="O186" s="14"/>
      <c r="P186" s="14"/>
      <c r="Q186" s="14"/>
      <c r="R186" s="14"/>
      <c r="S186" s="14"/>
      <c r="T186" s="14"/>
    </row>
    <row r="187" spans="1:20" ht="14.45">
      <c r="A187" s="2"/>
      <c r="B187" s="3" t="s">
        <v>1358</v>
      </c>
      <c r="C187" s="4" t="s">
        <v>1784</v>
      </c>
      <c r="D187" s="5">
        <v>6</v>
      </c>
      <c r="E187" s="6" t="s">
        <v>1359</v>
      </c>
      <c r="F187" s="6" t="s">
        <v>1360</v>
      </c>
      <c r="G187" s="6" t="s">
        <v>1787</v>
      </c>
      <c r="H187" s="6" t="s">
        <v>1788</v>
      </c>
      <c r="I187" s="6" t="s">
        <v>1360</v>
      </c>
      <c r="J187" s="6" t="s">
        <v>1360</v>
      </c>
      <c r="K187" s="6" t="s">
        <v>1787</v>
      </c>
      <c r="L187" s="22" t="s">
        <v>1393</v>
      </c>
      <c r="M187" s="14"/>
      <c r="N187" s="14" t="s">
        <v>1789</v>
      </c>
      <c r="O187" s="14"/>
      <c r="P187" s="14"/>
      <c r="Q187" s="14"/>
      <c r="R187" s="14"/>
      <c r="S187" s="14"/>
      <c r="T187" s="14"/>
    </row>
    <row r="188" spans="1:20" ht="14.45">
      <c r="A188" s="2"/>
      <c r="B188" s="3" t="s">
        <v>1358</v>
      </c>
      <c r="C188" s="4" t="s">
        <v>1784</v>
      </c>
      <c r="D188" s="5">
        <v>7</v>
      </c>
      <c r="E188" s="6" t="s">
        <v>1359</v>
      </c>
      <c r="F188" s="6" t="s">
        <v>1360</v>
      </c>
      <c r="G188" s="6" t="s">
        <v>1790</v>
      </c>
      <c r="H188" s="6" t="s">
        <v>1791</v>
      </c>
      <c r="I188" s="6" t="s">
        <v>1360</v>
      </c>
      <c r="J188" s="6" t="s">
        <v>1360</v>
      </c>
      <c r="K188" s="6" t="s">
        <v>1790</v>
      </c>
      <c r="L188" s="22" t="s">
        <v>1393</v>
      </c>
      <c r="M188" s="14"/>
      <c r="N188" s="14" t="s">
        <v>1792</v>
      </c>
      <c r="O188" s="14"/>
      <c r="P188" s="14"/>
      <c r="Q188" s="14"/>
      <c r="R188" s="14"/>
      <c r="S188" s="14"/>
      <c r="T188" s="14"/>
    </row>
    <row r="189" spans="1:20" ht="14.45">
      <c r="A189" s="2"/>
      <c r="B189" s="3" t="s">
        <v>1358</v>
      </c>
      <c r="C189" s="4" t="s">
        <v>1784</v>
      </c>
      <c r="D189" s="5">
        <v>8</v>
      </c>
      <c r="E189" s="6" t="s">
        <v>1359</v>
      </c>
      <c r="F189" s="6" t="s">
        <v>1360</v>
      </c>
      <c r="G189" s="6" t="s">
        <v>1793</v>
      </c>
      <c r="H189" s="6" t="s">
        <v>1372</v>
      </c>
      <c r="I189" s="6" t="s">
        <v>1360</v>
      </c>
      <c r="J189" s="6" t="s">
        <v>1360</v>
      </c>
      <c r="K189" s="6" t="s">
        <v>1794</v>
      </c>
      <c r="L189" s="22" t="s">
        <v>1393</v>
      </c>
      <c r="M189" s="14"/>
      <c r="N189" s="14" t="s">
        <v>853</v>
      </c>
      <c r="O189" s="14"/>
      <c r="P189" s="14"/>
      <c r="Q189" s="14"/>
      <c r="R189" s="14"/>
      <c r="S189" s="14"/>
      <c r="T189" s="14"/>
    </row>
    <row r="190" spans="1:20" ht="14.45">
      <c r="A190" s="2"/>
      <c r="B190" s="3" t="s">
        <v>1358</v>
      </c>
      <c r="C190" s="4" t="s">
        <v>1784</v>
      </c>
      <c r="D190" s="5">
        <v>9</v>
      </c>
      <c r="E190" s="6" t="s">
        <v>1359</v>
      </c>
      <c r="F190" s="6" t="s">
        <v>1360</v>
      </c>
      <c r="G190" s="6" t="s">
        <v>1795</v>
      </c>
      <c r="H190" s="6" t="s">
        <v>1491</v>
      </c>
      <c r="I190" s="6" t="s">
        <v>1360</v>
      </c>
      <c r="J190" s="6" t="s">
        <v>1360</v>
      </c>
      <c r="K190" s="6" t="s">
        <v>1796</v>
      </c>
      <c r="L190" s="22" t="s">
        <v>1393</v>
      </c>
      <c r="M190" s="14"/>
      <c r="N190" s="14" t="s">
        <v>1494</v>
      </c>
      <c r="O190" s="14"/>
      <c r="P190" s="14"/>
      <c r="Q190" s="14"/>
      <c r="R190" s="14"/>
      <c r="S190" s="14"/>
      <c r="T190" s="14"/>
    </row>
    <row r="191" spans="1:20" ht="14.45">
      <c r="A191" s="2"/>
      <c r="B191" s="3" t="s">
        <v>1358</v>
      </c>
      <c r="C191" s="4" t="s">
        <v>1784</v>
      </c>
      <c r="D191" s="5">
        <v>10</v>
      </c>
      <c r="E191" s="6" t="s">
        <v>1359</v>
      </c>
      <c r="F191" s="6" t="s">
        <v>1360</v>
      </c>
      <c r="G191" s="6" t="s">
        <v>1797</v>
      </c>
      <c r="H191" s="6" t="s">
        <v>1367</v>
      </c>
      <c r="I191" s="6" t="s">
        <v>1360</v>
      </c>
      <c r="J191" s="6" t="s">
        <v>1360</v>
      </c>
      <c r="K191" s="6" t="s">
        <v>1798</v>
      </c>
      <c r="L191" s="22" t="s">
        <v>1393</v>
      </c>
      <c r="M191" s="14"/>
      <c r="N191" s="14" t="s">
        <v>957</v>
      </c>
      <c r="O191" s="14"/>
      <c r="P191" s="14"/>
      <c r="Q191" s="14"/>
      <c r="R191" s="14"/>
      <c r="S191" s="14"/>
      <c r="T191" s="14"/>
    </row>
    <row r="192" spans="1:20" ht="14.45">
      <c r="A192" s="2"/>
      <c r="B192" s="3" t="s">
        <v>1358</v>
      </c>
      <c r="C192" s="4" t="s">
        <v>1784</v>
      </c>
      <c r="D192" s="5">
        <v>11</v>
      </c>
      <c r="E192" s="6" t="s">
        <v>1359</v>
      </c>
      <c r="F192" s="6" t="s">
        <v>1360</v>
      </c>
      <c r="G192" s="6" t="s">
        <v>1799</v>
      </c>
      <c r="H192" s="6" t="s">
        <v>1800</v>
      </c>
      <c r="I192" s="6" t="s">
        <v>1360</v>
      </c>
      <c r="J192" s="6" t="s">
        <v>1360</v>
      </c>
      <c r="K192" s="6" t="s">
        <v>1801</v>
      </c>
      <c r="L192" s="22" t="s">
        <v>1393</v>
      </c>
      <c r="M192" s="14"/>
      <c r="N192" s="14" t="s">
        <v>1802</v>
      </c>
      <c r="O192" s="14"/>
      <c r="P192" s="14"/>
      <c r="Q192" s="14"/>
      <c r="R192" s="14"/>
      <c r="S192" s="14"/>
      <c r="T192" s="14"/>
    </row>
    <row r="193" spans="1:20" ht="14.45">
      <c r="A193" s="2"/>
      <c r="B193" s="3" t="s">
        <v>1358</v>
      </c>
      <c r="C193" s="4" t="s">
        <v>1784</v>
      </c>
      <c r="D193" s="5">
        <v>12</v>
      </c>
      <c r="E193" s="6" t="s">
        <v>1359</v>
      </c>
      <c r="F193" s="6" t="s">
        <v>1360</v>
      </c>
      <c r="G193" s="6" t="s">
        <v>1803</v>
      </c>
      <c r="H193" s="6" t="s">
        <v>1410</v>
      </c>
      <c r="I193" s="6" t="s">
        <v>1360</v>
      </c>
      <c r="J193" s="6" t="s">
        <v>1360</v>
      </c>
      <c r="K193" s="6" t="s">
        <v>275</v>
      </c>
      <c r="L193" s="22" t="s">
        <v>1393</v>
      </c>
      <c r="M193" s="22" t="s">
        <v>816</v>
      </c>
      <c r="N193" s="14" t="s">
        <v>1804</v>
      </c>
      <c r="O193" s="22"/>
      <c r="P193" s="22"/>
      <c r="Q193" s="22"/>
      <c r="R193" s="14"/>
      <c r="S193" s="14"/>
      <c r="T193" s="14"/>
    </row>
    <row r="194" spans="1:20" ht="14.45">
      <c r="A194" s="2"/>
      <c r="B194" s="3" t="s">
        <v>1358</v>
      </c>
      <c r="C194" s="4" t="s">
        <v>1784</v>
      </c>
      <c r="D194" s="39">
        <v>13</v>
      </c>
      <c r="E194" s="38" t="s">
        <v>1383</v>
      </c>
      <c r="F194" s="38"/>
      <c r="G194" s="6" t="s">
        <v>479</v>
      </c>
      <c r="H194" s="6" t="s">
        <v>1396</v>
      </c>
      <c r="I194" s="6" t="s">
        <v>1360</v>
      </c>
      <c r="J194" s="6" t="s">
        <v>1360</v>
      </c>
      <c r="K194" s="6" t="s">
        <v>1805</v>
      </c>
      <c r="L194" s="22" t="s">
        <v>1393</v>
      </c>
      <c r="M194" s="22" t="s">
        <v>816</v>
      </c>
      <c r="N194" s="14" t="s">
        <v>1399</v>
      </c>
      <c r="O194" s="22"/>
      <c r="P194" s="22"/>
      <c r="Q194" s="22"/>
      <c r="R194" s="14"/>
      <c r="S194" s="14"/>
      <c r="T194" s="14"/>
    </row>
    <row r="195" spans="1:20" ht="14.45">
      <c r="A195" s="2"/>
      <c r="B195" s="3" t="s">
        <v>1358</v>
      </c>
      <c r="C195" s="4" t="s">
        <v>1784</v>
      </c>
      <c r="D195" s="5">
        <v>14</v>
      </c>
      <c r="E195" s="6" t="s">
        <v>1359</v>
      </c>
      <c r="F195" s="6" t="s">
        <v>1360</v>
      </c>
      <c r="G195" s="6" t="s">
        <v>477</v>
      </c>
      <c r="H195" s="6" t="s">
        <v>1410</v>
      </c>
      <c r="I195" s="6" t="s">
        <v>1360</v>
      </c>
      <c r="J195" s="6" t="s">
        <v>1360</v>
      </c>
      <c r="K195" s="6" t="s">
        <v>1806</v>
      </c>
      <c r="L195" s="22" t="s">
        <v>1393</v>
      </c>
      <c r="M195" s="14"/>
      <c r="N195" s="14" t="s">
        <v>1413</v>
      </c>
      <c r="O195" s="14"/>
      <c r="P195" s="14"/>
      <c r="Q195" s="14"/>
      <c r="R195" s="14"/>
      <c r="S195" s="14"/>
      <c r="T195" s="14"/>
    </row>
    <row r="196" spans="1:20" ht="14.45">
      <c r="A196" s="2"/>
      <c r="B196" s="3" t="s">
        <v>1358</v>
      </c>
      <c r="C196" s="4" t="s">
        <v>1784</v>
      </c>
      <c r="D196" s="5">
        <v>15</v>
      </c>
      <c r="E196" s="6" t="s">
        <v>1359</v>
      </c>
      <c r="F196" s="6" t="s">
        <v>1360</v>
      </c>
      <c r="G196" s="6" t="s">
        <v>1807</v>
      </c>
      <c r="H196" s="6" t="s">
        <v>1372</v>
      </c>
      <c r="I196" s="6" t="s">
        <v>1360</v>
      </c>
      <c r="J196" s="6" t="s">
        <v>1360</v>
      </c>
      <c r="K196" s="6" t="s">
        <v>1360</v>
      </c>
      <c r="L196" s="22" t="s">
        <v>1393</v>
      </c>
      <c r="M196" s="14"/>
      <c r="N196" s="14" t="s">
        <v>1808</v>
      </c>
      <c r="O196" s="14"/>
      <c r="P196" s="14"/>
      <c r="Q196" s="14"/>
      <c r="R196" s="14"/>
      <c r="S196" s="14"/>
      <c r="T196" s="14"/>
    </row>
    <row r="197" spans="1:20" ht="14.45">
      <c r="A197" s="2"/>
      <c r="B197" s="3" t="s">
        <v>1358</v>
      </c>
      <c r="C197" s="4" t="s">
        <v>1784</v>
      </c>
      <c r="D197" s="5">
        <v>16</v>
      </c>
      <c r="E197" s="6" t="s">
        <v>1359</v>
      </c>
      <c r="F197" s="6" t="s">
        <v>1360</v>
      </c>
      <c r="G197" s="6" t="s">
        <v>1809</v>
      </c>
      <c r="H197" s="6" t="s">
        <v>1405</v>
      </c>
      <c r="I197" s="6" t="s">
        <v>1360</v>
      </c>
      <c r="J197" s="6" t="s">
        <v>1360</v>
      </c>
      <c r="K197" s="6" t="s">
        <v>1810</v>
      </c>
      <c r="L197" s="22" t="s">
        <v>1393</v>
      </c>
      <c r="M197" s="22" t="s">
        <v>816</v>
      </c>
      <c r="N197" s="14" t="s">
        <v>1811</v>
      </c>
      <c r="O197" s="22"/>
      <c r="P197" s="22"/>
      <c r="Q197" s="22"/>
      <c r="R197" s="14"/>
      <c r="S197" s="14"/>
      <c r="T197" s="14"/>
    </row>
    <row r="198" spans="1:20" ht="14.45">
      <c r="A198" s="2"/>
      <c r="B198" s="3" t="s">
        <v>1358</v>
      </c>
      <c r="C198" s="4" t="s">
        <v>1784</v>
      </c>
      <c r="D198" s="5">
        <v>17</v>
      </c>
      <c r="E198" s="6" t="s">
        <v>1359</v>
      </c>
      <c r="F198" s="6" t="s">
        <v>1360</v>
      </c>
      <c r="G198" s="6" t="s">
        <v>1812</v>
      </c>
      <c r="H198" s="6" t="s">
        <v>1419</v>
      </c>
      <c r="I198" s="6" t="s">
        <v>1360</v>
      </c>
      <c r="J198" s="6" t="s">
        <v>1360</v>
      </c>
      <c r="K198" s="6" t="s">
        <v>1813</v>
      </c>
      <c r="L198" s="22" t="s">
        <v>1393</v>
      </c>
      <c r="M198" s="14"/>
      <c r="N198" s="14" t="s">
        <v>1814</v>
      </c>
      <c r="O198" s="14"/>
      <c r="P198" s="14"/>
      <c r="Q198" s="14"/>
      <c r="R198" s="14"/>
      <c r="S198" s="14"/>
      <c r="T198" s="14"/>
    </row>
    <row r="199" spans="1:20" ht="14.45">
      <c r="A199" s="2"/>
      <c r="B199" s="3" t="s">
        <v>1358</v>
      </c>
      <c r="C199" s="4" t="s">
        <v>1784</v>
      </c>
      <c r="D199" s="5">
        <v>18</v>
      </c>
      <c r="E199" s="6" t="s">
        <v>1359</v>
      </c>
      <c r="F199" s="6" t="s">
        <v>1360</v>
      </c>
      <c r="G199" s="6" t="s">
        <v>1815</v>
      </c>
      <c r="H199" s="6" t="s">
        <v>1419</v>
      </c>
      <c r="I199" s="6" t="s">
        <v>1360</v>
      </c>
      <c r="J199" s="6" t="s">
        <v>1360</v>
      </c>
      <c r="K199" s="6" t="s">
        <v>1816</v>
      </c>
      <c r="L199" s="22" t="s">
        <v>1393</v>
      </c>
      <c r="M199" s="14"/>
      <c r="N199" s="14" t="s">
        <v>1817</v>
      </c>
      <c r="O199" s="14"/>
      <c r="P199" s="14"/>
      <c r="Q199" s="14"/>
      <c r="R199" s="14"/>
      <c r="S199" s="14"/>
      <c r="T199" s="14"/>
    </row>
    <row r="200" spans="1:20" ht="14.45">
      <c r="A200" s="2"/>
      <c r="B200" s="3" t="s">
        <v>1358</v>
      </c>
      <c r="C200" s="4" t="s">
        <v>1784</v>
      </c>
      <c r="D200" s="5">
        <v>19</v>
      </c>
      <c r="E200" s="6" t="s">
        <v>1359</v>
      </c>
      <c r="F200" s="6" t="s">
        <v>1360</v>
      </c>
      <c r="G200" s="6" t="s">
        <v>1818</v>
      </c>
      <c r="H200" s="6" t="s">
        <v>1419</v>
      </c>
      <c r="I200" s="6" t="s">
        <v>1360</v>
      </c>
      <c r="J200" s="6" t="s">
        <v>1360</v>
      </c>
      <c r="K200" s="6" t="s">
        <v>1819</v>
      </c>
      <c r="L200" s="22" t="s">
        <v>1393</v>
      </c>
      <c r="M200" s="14"/>
      <c r="N200" s="14" t="s">
        <v>1820</v>
      </c>
      <c r="O200" s="14"/>
      <c r="P200" s="14"/>
      <c r="Q200" s="14"/>
      <c r="R200" s="14"/>
      <c r="S200" s="14"/>
      <c r="T200" s="14"/>
    </row>
    <row r="201" spans="1:20" ht="14.45">
      <c r="A201" s="2"/>
      <c r="B201" s="3" t="s">
        <v>1358</v>
      </c>
      <c r="C201" s="4" t="s">
        <v>1784</v>
      </c>
      <c r="D201" s="5">
        <v>20</v>
      </c>
      <c r="E201" s="6" t="s">
        <v>1359</v>
      </c>
      <c r="F201" s="6" t="s">
        <v>1360</v>
      </c>
      <c r="G201" s="6" t="s">
        <v>1821</v>
      </c>
      <c r="H201" s="6" t="s">
        <v>1419</v>
      </c>
      <c r="I201" s="6" t="s">
        <v>1360</v>
      </c>
      <c r="J201" s="6" t="s">
        <v>1360</v>
      </c>
      <c r="K201" s="6" t="s">
        <v>1822</v>
      </c>
      <c r="L201" s="22" t="s">
        <v>1393</v>
      </c>
      <c r="M201" s="14"/>
      <c r="N201" s="14" t="s">
        <v>1823</v>
      </c>
      <c r="O201" s="14"/>
      <c r="P201" s="14"/>
      <c r="Q201" s="14"/>
      <c r="R201" s="14"/>
      <c r="S201" s="14"/>
      <c r="T201" s="14"/>
    </row>
    <row r="202" spans="1:20" ht="14.45">
      <c r="A202" s="2"/>
      <c r="B202" s="3" t="s">
        <v>1358</v>
      </c>
      <c r="C202" s="4" t="s">
        <v>1784</v>
      </c>
      <c r="D202" s="5">
        <v>21</v>
      </c>
      <c r="E202" s="6" t="s">
        <v>1359</v>
      </c>
      <c r="F202" s="6" t="s">
        <v>1360</v>
      </c>
      <c r="G202" s="6" t="s">
        <v>1824</v>
      </c>
      <c r="H202" s="6" t="s">
        <v>1419</v>
      </c>
      <c r="I202" s="6" t="s">
        <v>1360</v>
      </c>
      <c r="J202" s="6" t="s">
        <v>1360</v>
      </c>
      <c r="K202" s="6" t="s">
        <v>1825</v>
      </c>
      <c r="L202" s="22" t="s">
        <v>1393</v>
      </c>
      <c r="M202" s="14"/>
      <c r="N202" s="14" t="s">
        <v>1826</v>
      </c>
      <c r="O202" s="14"/>
      <c r="P202" s="14"/>
      <c r="Q202" s="14"/>
      <c r="R202" s="14"/>
      <c r="S202" s="14"/>
      <c r="T202" s="14"/>
    </row>
    <row r="203" spans="1:20" ht="14.45">
      <c r="A203" s="2"/>
      <c r="B203" s="3" t="s">
        <v>1358</v>
      </c>
      <c r="C203" s="4" t="s">
        <v>1784</v>
      </c>
      <c r="D203" s="39">
        <v>22</v>
      </c>
      <c r="E203" s="38" t="s">
        <v>1383</v>
      </c>
      <c r="F203" s="38"/>
      <c r="G203" s="6" t="s">
        <v>1827</v>
      </c>
      <c r="H203" s="6" t="s">
        <v>1419</v>
      </c>
      <c r="I203" s="6" t="s">
        <v>1360</v>
      </c>
      <c r="J203" s="6" t="s">
        <v>1360</v>
      </c>
      <c r="K203" s="6" t="s">
        <v>1828</v>
      </c>
      <c r="L203" s="22" t="s">
        <v>1393</v>
      </c>
      <c r="M203" s="14"/>
      <c r="N203" s="14" t="s">
        <v>1829</v>
      </c>
      <c r="O203" s="14"/>
      <c r="P203" s="14"/>
      <c r="Q203" s="14"/>
      <c r="R203" s="14"/>
      <c r="S203" s="14"/>
      <c r="T203" s="14"/>
    </row>
    <row r="204" spans="1:20" ht="14.45">
      <c r="A204" s="2"/>
      <c r="B204" s="3" t="s">
        <v>1358</v>
      </c>
      <c r="C204" s="4" t="s">
        <v>1784</v>
      </c>
      <c r="D204" s="39">
        <v>23</v>
      </c>
      <c r="E204" s="38" t="s">
        <v>1383</v>
      </c>
      <c r="F204" s="38"/>
      <c r="G204" s="6" t="s">
        <v>1830</v>
      </c>
      <c r="H204" s="6" t="s">
        <v>1419</v>
      </c>
      <c r="I204" s="6" t="s">
        <v>1360</v>
      </c>
      <c r="J204" s="6" t="s">
        <v>1360</v>
      </c>
      <c r="K204" s="6" t="s">
        <v>1831</v>
      </c>
      <c r="L204" s="22" t="s">
        <v>1393</v>
      </c>
      <c r="M204" s="14"/>
      <c r="N204" s="14" t="s">
        <v>1832</v>
      </c>
      <c r="O204" s="14"/>
      <c r="P204" s="14"/>
      <c r="Q204" s="14"/>
      <c r="R204" s="14"/>
      <c r="S204" s="14"/>
      <c r="T204" s="14"/>
    </row>
    <row r="205" spans="1:20" ht="14.45">
      <c r="A205" s="2"/>
      <c r="B205" s="3" t="s">
        <v>1358</v>
      </c>
      <c r="C205" s="4" t="s">
        <v>1784</v>
      </c>
      <c r="D205" s="39">
        <v>24</v>
      </c>
      <c r="E205" s="38" t="s">
        <v>1383</v>
      </c>
      <c r="F205" s="38"/>
      <c r="G205" s="6" t="s">
        <v>1833</v>
      </c>
      <c r="H205" s="6" t="s">
        <v>1419</v>
      </c>
      <c r="I205" s="6" t="s">
        <v>1360</v>
      </c>
      <c r="J205" s="6" t="s">
        <v>1360</v>
      </c>
      <c r="K205" s="6" t="s">
        <v>1834</v>
      </c>
      <c r="L205" s="22" t="s">
        <v>1393</v>
      </c>
      <c r="M205" s="14"/>
      <c r="N205" s="14" t="s">
        <v>1835</v>
      </c>
      <c r="O205" s="14"/>
      <c r="P205" s="14"/>
      <c r="Q205" s="14"/>
      <c r="R205" s="14"/>
      <c r="S205" s="14"/>
      <c r="T205" s="14"/>
    </row>
    <row r="206" spans="1:20" ht="14.45">
      <c r="A206" s="2"/>
      <c r="B206" s="3" t="s">
        <v>1358</v>
      </c>
      <c r="C206" s="4" t="s">
        <v>1784</v>
      </c>
      <c r="D206" s="39">
        <v>25</v>
      </c>
      <c r="E206" s="38" t="s">
        <v>1383</v>
      </c>
      <c r="F206" s="38"/>
      <c r="G206" s="6" t="s">
        <v>1836</v>
      </c>
      <c r="H206" s="6" t="s">
        <v>1419</v>
      </c>
      <c r="I206" s="6" t="s">
        <v>1360</v>
      </c>
      <c r="J206" s="6" t="s">
        <v>1360</v>
      </c>
      <c r="K206" s="6" t="s">
        <v>1837</v>
      </c>
      <c r="L206" s="22" t="s">
        <v>1393</v>
      </c>
      <c r="M206" s="14"/>
      <c r="N206" s="14" t="s">
        <v>1838</v>
      </c>
      <c r="O206" s="14"/>
      <c r="P206" s="14"/>
      <c r="Q206" s="14"/>
      <c r="R206" s="14"/>
      <c r="S206" s="14"/>
      <c r="T206" s="14"/>
    </row>
    <row r="207" spans="1:20" ht="14.45">
      <c r="A207" s="2"/>
      <c r="B207" s="3" t="s">
        <v>1358</v>
      </c>
      <c r="C207" s="4" t="s">
        <v>1784</v>
      </c>
      <c r="D207" s="39">
        <v>26</v>
      </c>
      <c r="E207" s="38" t="s">
        <v>1383</v>
      </c>
      <c r="F207" s="38"/>
      <c r="G207" s="6" t="s">
        <v>1839</v>
      </c>
      <c r="H207" s="6" t="s">
        <v>1419</v>
      </c>
      <c r="I207" s="6" t="s">
        <v>1360</v>
      </c>
      <c r="J207" s="6" t="s">
        <v>1360</v>
      </c>
      <c r="K207" s="6" t="s">
        <v>1840</v>
      </c>
      <c r="L207" s="22" t="s">
        <v>1393</v>
      </c>
      <c r="M207" s="14"/>
      <c r="N207" s="14" t="s">
        <v>1841</v>
      </c>
      <c r="O207" s="14"/>
      <c r="P207" s="14"/>
      <c r="Q207" s="14"/>
      <c r="R207" s="14"/>
      <c r="S207" s="14"/>
      <c r="T207" s="14"/>
    </row>
    <row r="208" spans="1:20" ht="14.45">
      <c r="A208" s="2"/>
      <c r="B208" s="3" t="s">
        <v>1358</v>
      </c>
      <c r="C208" s="4" t="s">
        <v>1784</v>
      </c>
      <c r="D208" s="39">
        <v>27</v>
      </c>
      <c r="E208" s="38" t="s">
        <v>1383</v>
      </c>
      <c r="F208" s="38"/>
      <c r="G208" s="6" t="s">
        <v>1842</v>
      </c>
      <c r="H208" s="6" t="s">
        <v>1419</v>
      </c>
      <c r="I208" s="6" t="s">
        <v>1360</v>
      </c>
      <c r="J208" s="6" t="s">
        <v>1360</v>
      </c>
      <c r="K208" s="6" t="s">
        <v>1843</v>
      </c>
      <c r="L208" s="22" t="s">
        <v>1393</v>
      </c>
      <c r="M208" s="14"/>
      <c r="N208" s="14" t="s">
        <v>1844</v>
      </c>
      <c r="O208" s="14"/>
      <c r="P208" s="14"/>
      <c r="Q208" s="14"/>
      <c r="R208" s="14"/>
      <c r="S208" s="14"/>
      <c r="T208" s="14"/>
    </row>
    <row r="209" spans="1:20" ht="14.45">
      <c r="A209" s="2"/>
      <c r="B209" s="3" t="s">
        <v>1358</v>
      </c>
      <c r="C209" s="4" t="s">
        <v>1784</v>
      </c>
      <c r="D209" s="39">
        <v>28</v>
      </c>
      <c r="E209" s="38" t="s">
        <v>1383</v>
      </c>
      <c r="F209" s="38"/>
      <c r="G209" s="6" t="s">
        <v>1845</v>
      </c>
      <c r="H209" s="6" t="s">
        <v>1419</v>
      </c>
      <c r="I209" s="6" t="s">
        <v>1360</v>
      </c>
      <c r="J209" s="6" t="s">
        <v>1360</v>
      </c>
      <c r="K209" s="6" t="s">
        <v>1846</v>
      </c>
      <c r="L209" s="22" t="s">
        <v>1393</v>
      </c>
      <c r="M209" s="14"/>
      <c r="N209" s="14" t="s">
        <v>1847</v>
      </c>
      <c r="O209" s="14"/>
      <c r="P209" s="14"/>
      <c r="Q209" s="14"/>
      <c r="R209" s="14"/>
      <c r="S209" s="14"/>
      <c r="T209" s="14"/>
    </row>
    <row r="210" spans="1:20" ht="14.45">
      <c r="A210" s="2"/>
      <c r="B210" s="3" t="s">
        <v>1358</v>
      </c>
      <c r="C210" s="4" t="s">
        <v>1784</v>
      </c>
      <c r="D210" s="39">
        <v>29</v>
      </c>
      <c r="E210" s="38" t="s">
        <v>1383</v>
      </c>
      <c r="F210" s="38"/>
      <c r="G210" s="6" t="s">
        <v>1848</v>
      </c>
      <c r="H210" s="6" t="s">
        <v>1419</v>
      </c>
      <c r="I210" s="6" t="s">
        <v>1360</v>
      </c>
      <c r="J210" s="6" t="s">
        <v>1360</v>
      </c>
      <c r="K210" s="6" t="s">
        <v>1849</v>
      </c>
      <c r="L210" s="22" t="s">
        <v>1393</v>
      </c>
      <c r="M210" s="14"/>
      <c r="N210" s="14" t="s">
        <v>1850</v>
      </c>
      <c r="O210" s="14"/>
      <c r="P210" s="14"/>
      <c r="Q210" s="14"/>
      <c r="R210" s="14"/>
      <c r="S210" s="14"/>
      <c r="T210" s="14"/>
    </row>
    <row r="211" spans="1:20" ht="14.45">
      <c r="A211" s="2"/>
      <c r="B211" s="3" t="s">
        <v>1358</v>
      </c>
      <c r="C211" s="4" t="s">
        <v>1784</v>
      </c>
      <c r="D211" s="39">
        <v>30</v>
      </c>
      <c r="E211" s="38" t="s">
        <v>1383</v>
      </c>
      <c r="F211" s="38"/>
      <c r="G211" s="6" t="s">
        <v>1851</v>
      </c>
      <c r="H211" s="6" t="s">
        <v>1419</v>
      </c>
      <c r="I211" s="6" t="s">
        <v>1360</v>
      </c>
      <c r="J211" s="6" t="s">
        <v>1360</v>
      </c>
      <c r="K211" s="6" t="s">
        <v>1852</v>
      </c>
      <c r="L211" s="22" t="s">
        <v>1393</v>
      </c>
      <c r="M211" s="14"/>
      <c r="N211" s="14" t="s">
        <v>1853</v>
      </c>
      <c r="O211" s="14"/>
      <c r="P211" s="14"/>
      <c r="Q211" s="14"/>
      <c r="R211" s="14"/>
      <c r="S211" s="14"/>
      <c r="T211" s="14"/>
    </row>
    <row r="212" spans="1:20" ht="14.45">
      <c r="A212" s="2"/>
      <c r="B212" s="3" t="s">
        <v>1358</v>
      </c>
      <c r="C212" s="4" t="s">
        <v>1784</v>
      </c>
      <c r="D212" s="39">
        <v>31</v>
      </c>
      <c r="E212" s="38" t="s">
        <v>1383</v>
      </c>
      <c r="F212" s="38"/>
      <c r="G212" s="6" t="s">
        <v>1854</v>
      </c>
      <c r="H212" s="6" t="s">
        <v>1419</v>
      </c>
      <c r="I212" s="6" t="s">
        <v>1360</v>
      </c>
      <c r="J212" s="6" t="s">
        <v>1360</v>
      </c>
      <c r="K212" s="6" t="s">
        <v>1855</v>
      </c>
      <c r="L212" s="22" t="s">
        <v>1393</v>
      </c>
      <c r="M212" s="14"/>
      <c r="N212" s="14" t="s">
        <v>1856</v>
      </c>
      <c r="O212" s="14"/>
      <c r="P212" s="14"/>
      <c r="Q212" s="14"/>
      <c r="R212" s="14"/>
      <c r="S212" s="14"/>
      <c r="T212" s="14"/>
    </row>
    <row r="213" spans="1:20" ht="14.45">
      <c r="A213" s="2"/>
      <c r="B213" s="3" t="s">
        <v>1358</v>
      </c>
      <c r="C213" s="4" t="s">
        <v>1784</v>
      </c>
      <c r="D213" s="39">
        <v>32</v>
      </c>
      <c r="E213" s="38" t="s">
        <v>1383</v>
      </c>
      <c r="F213" s="38"/>
      <c r="G213" s="6" t="s">
        <v>1857</v>
      </c>
      <c r="H213" s="6" t="s">
        <v>1419</v>
      </c>
      <c r="I213" s="6" t="s">
        <v>1360</v>
      </c>
      <c r="J213" s="6" t="s">
        <v>1360</v>
      </c>
      <c r="K213" s="6" t="s">
        <v>1858</v>
      </c>
      <c r="L213" s="22" t="s">
        <v>1393</v>
      </c>
      <c r="M213" s="14"/>
      <c r="N213" s="14" t="s">
        <v>1859</v>
      </c>
      <c r="O213" s="14"/>
      <c r="P213" s="14"/>
      <c r="Q213" s="14"/>
      <c r="R213" s="14"/>
      <c r="S213" s="14"/>
      <c r="T213" s="14"/>
    </row>
    <row r="214" spans="1:20" ht="14.45">
      <c r="A214" s="2"/>
      <c r="B214" s="3" t="s">
        <v>1358</v>
      </c>
      <c r="C214" s="4" t="s">
        <v>1784</v>
      </c>
      <c r="D214" s="39">
        <v>33</v>
      </c>
      <c r="E214" s="38" t="s">
        <v>1383</v>
      </c>
      <c r="F214" s="38"/>
      <c r="G214" s="6" t="s">
        <v>1860</v>
      </c>
      <c r="H214" s="6" t="s">
        <v>1419</v>
      </c>
      <c r="I214" s="6" t="s">
        <v>1360</v>
      </c>
      <c r="J214" s="6" t="s">
        <v>1360</v>
      </c>
      <c r="K214" s="6" t="s">
        <v>1861</v>
      </c>
      <c r="L214" s="22" t="s">
        <v>1393</v>
      </c>
      <c r="M214" s="14"/>
      <c r="N214" s="14" t="s">
        <v>1862</v>
      </c>
      <c r="O214" s="14"/>
      <c r="P214" s="14"/>
      <c r="Q214" s="14"/>
      <c r="R214" s="14"/>
      <c r="S214" s="14"/>
      <c r="T214" s="14"/>
    </row>
    <row r="215" spans="1:20" ht="14.45">
      <c r="A215" s="2"/>
      <c r="B215" s="3" t="s">
        <v>1358</v>
      </c>
      <c r="C215" s="4" t="s">
        <v>1784</v>
      </c>
      <c r="D215" s="39">
        <v>34</v>
      </c>
      <c r="E215" s="38" t="s">
        <v>1383</v>
      </c>
      <c r="F215" s="38"/>
      <c r="G215" s="6" t="s">
        <v>1863</v>
      </c>
      <c r="H215" s="6" t="s">
        <v>1419</v>
      </c>
      <c r="I215" s="6" t="s">
        <v>1360</v>
      </c>
      <c r="J215" s="6" t="s">
        <v>1360</v>
      </c>
      <c r="K215" s="6" t="s">
        <v>1864</v>
      </c>
      <c r="L215" s="22" t="s">
        <v>1393</v>
      </c>
      <c r="M215" s="14"/>
      <c r="N215" s="14" t="s">
        <v>1865</v>
      </c>
      <c r="O215" s="14"/>
      <c r="P215" s="14"/>
      <c r="Q215" s="14"/>
      <c r="R215" s="14"/>
      <c r="S215" s="14"/>
      <c r="T215" s="14"/>
    </row>
    <row r="216" spans="1:20" ht="14.45">
      <c r="A216" s="2"/>
      <c r="B216" s="3" t="s">
        <v>1358</v>
      </c>
      <c r="C216" s="4" t="s">
        <v>1784</v>
      </c>
      <c r="D216" s="5">
        <v>35</v>
      </c>
      <c r="E216" s="6" t="s">
        <v>1359</v>
      </c>
      <c r="F216" s="6" t="s">
        <v>1360</v>
      </c>
      <c r="G216" s="6" t="s">
        <v>1866</v>
      </c>
      <c r="H216" s="6" t="s">
        <v>1419</v>
      </c>
      <c r="I216" s="6" t="s">
        <v>1360</v>
      </c>
      <c r="J216" s="6" t="s">
        <v>1360</v>
      </c>
      <c r="K216" s="6" t="s">
        <v>1867</v>
      </c>
      <c r="L216" s="22" t="s">
        <v>1393</v>
      </c>
      <c r="M216" s="14"/>
      <c r="N216" s="14" t="s">
        <v>1868</v>
      </c>
      <c r="O216" s="14"/>
      <c r="P216" s="14"/>
      <c r="Q216" s="14"/>
      <c r="R216" s="14"/>
      <c r="S216" s="14"/>
      <c r="T216" s="14"/>
    </row>
    <row r="217" spans="1:20" ht="14.45">
      <c r="A217" s="2"/>
      <c r="B217" s="3" t="s">
        <v>1358</v>
      </c>
      <c r="C217" s="4" t="s">
        <v>1784</v>
      </c>
      <c r="D217" s="5">
        <v>36</v>
      </c>
      <c r="E217" s="6" t="s">
        <v>1359</v>
      </c>
      <c r="F217" s="6" t="s">
        <v>1360</v>
      </c>
      <c r="G217" s="6" t="s">
        <v>1869</v>
      </c>
      <c r="H217" s="6" t="s">
        <v>1419</v>
      </c>
      <c r="I217" s="6" t="s">
        <v>1360</v>
      </c>
      <c r="J217" s="6" t="s">
        <v>1360</v>
      </c>
      <c r="K217" s="6" t="s">
        <v>1870</v>
      </c>
      <c r="L217" s="22" t="s">
        <v>1393</v>
      </c>
      <c r="M217" s="14"/>
      <c r="N217" s="14" t="s">
        <v>1871</v>
      </c>
      <c r="O217" s="14"/>
      <c r="P217" s="14"/>
      <c r="Q217" s="14"/>
      <c r="R217" s="14"/>
      <c r="S217" s="14"/>
      <c r="T217" s="14"/>
    </row>
    <row r="218" spans="1:20" ht="101.45">
      <c r="A218" s="2"/>
      <c r="B218" s="3" t="s">
        <v>1358</v>
      </c>
      <c r="C218" s="4" t="s">
        <v>1784</v>
      </c>
      <c r="D218" s="5">
        <v>37</v>
      </c>
      <c r="E218" s="6" t="s">
        <v>1359</v>
      </c>
      <c r="F218" s="6" t="s">
        <v>1360</v>
      </c>
      <c r="G218" s="6" t="s">
        <v>1872</v>
      </c>
      <c r="H218" s="6" t="s">
        <v>1419</v>
      </c>
      <c r="I218" s="6" t="s">
        <v>1360</v>
      </c>
      <c r="J218" s="6" t="s">
        <v>1360</v>
      </c>
      <c r="K218" s="21" t="s">
        <v>1873</v>
      </c>
      <c r="L218" s="22" t="s">
        <v>1393</v>
      </c>
      <c r="M218" s="14"/>
      <c r="N218" s="14" t="s">
        <v>1874</v>
      </c>
      <c r="O218" s="14"/>
      <c r="P218" s="14"/>
      <c r="Q218" s="14"/>
      <c r="R218" s="14"/>
      <c r="S218" s="14"/>
      <c r="T218" s="14"/>
    </row>
    <row r="219" spans="1:20" ht="14.45">
      <c r="A219" s="2"/>
      <c r="B219" s="3" t="s">
        <v>1358</v>
      </c>
      <c r="C219" s="4" t="s">
        <v>1784</v>
      </c>
      <c r="D219" s="5">
        <v>38</v>
      </c>
      <c r="E219" s="6" t="s">
        <v>1359</v>
      </c>
      <c r="F219" s="6" t="s">
        <v>1360</v>
      </c>
      <c r="G219" s="6" t="s">
        <v>1875</v>
      </c>
      <c r="H219" s="6" t="s">
        <v>1419</v>
      </c>
      <c r="I219" s="6" t="s">
        <v>1360</v>
      </c>
      <c r="J219" s="6" t="s">
        <v>1360</v>
      </c>
      <c r="K219" s="6" t="s">
        <v>1876</v>
      </c>
      <c r="L219" s="22" t="s">
        <v>1393</v>
      </c>
      <c r="M219" s="22" t="s">
        <v>816</v>
      </c>
      <c r="N219" s="14" t="s">
        <v>1877</v>
      </c>
      <c r="O219" s="22"/>
      <c r="P219" s="22"/>
      <c r="Q219" s="22"/>
      <c r="R219" s="14"/>
      <c r="S219" s="14"/>
      <c r="T219" s="14"/>
    </row>
    <row r="220" spans="1:20" ht="14.45">
      <c r="A220" s="2"/>
      <c r="B220" s="3" t="s">
        <v>1358</v>
      </c>
      <c r="C220" s="4" t="s">
        <v>1784</v>
      </c>
      <c r="D220" s="5">
        <v>39</v>
      </c>
      <c r="E220" s="6" t="s">
        <v>1359</v>
      </c>
      <c r="F220" s="6" t="s">
        <v>1360</v>
      </c>
      <c r="G220" s="6" t="s">
        <v>1878</v>
      </c>
      <c r="H220" s="6" t="s">
        <v>1626</v>
      </c>
      <c r="I220" s="6" t="s">
        <v>1360</v>
      </c>
      <c r="J220" s="6" t="s">
        <v>1360</v>
      </c>
      <c r="K220" s="6" t="s">
        <v>1879</v>
      </c>
      <c r="L220" s="22" t="s">
        <v>1393</v>
      </c>
      <c r="M220" s="14"/>
      <c r="N220" s="14" t="s">
        <v>1880</v>
      </c>
      <c r="O220" s="14"/>
      <c r="P220" s="14"/>
      <c r="Q220" s="14"/>
      <c r="R220" s="14"/>
      <c r="S220" s="14"/>
      <c r="T220" s="14"/>
    </row>
    <row r="221" spans="1:20" ht="14.45">
      <c r="A221" s="2"/>
      <c r="B221" s="3" t="s">
        <v>1358</v>
      </c>
      <c r="C221" s="4" t="s">
        <v>1784</v>
      </c>
      <c r="D221" s="5">
        <v>40</v>
      </c>
      <c r="E221" s="6" t="s">
        <v>1359</v>
      </c>
      <c r="F221" s="6" t="s">
        <v>1360</v>
      </c>
      <c r="G221" s="6" t="s">
        <v>1881</v>
      </c>
      <c r="H221" s="6" t="s">
        <v>1626</v>
      </c>
      <c r="I221" s="6" t="s">
        <v>1360</v>
      </c>
      <c r="J221" s="6" t="s">
        <v>1360</v>
      </c>
      <c r="K221" s="6" t="s">
        <v>1882</v>
      </c>
      <c r="L221" s="22" t="s">
        <v>1393</v>
      </c>
      <c r="M221" s="14"/>
      <c r="N221" s="14" t="s">
        <v>1883</v>
      </c>
      <c r="O221" s="14"/>
      <c r="P221" s="14"/>
      <c r="Q221" s="14"/>
      <c r="R221" s="14"/>
      <c r="S221" s="14"/>
      <c r="T221" s="14"/>
    </row>
    <row r="222" spans="1:20" ht="14.45">
      <c r="A222" s="2"/>
      <c r="B222" s="3" t="s">
        <v>1358</v>
      </c>
      <c r="C222" s="4" t="s">
        <v>1784</v>
      </c>
      <c r="D222" s="39">
        <v>41</v>
      </c>
      <c r="E222" s="38" t="s">
        <v>1383</v>
      </c>
      <c r="F222" s="38"/>
      <c r="G222" s="6" t="s">
        <v>1884</v>
      </c>
      <c r="H222" s="6" t="s">
        <v>1419</v>
      </c>
      <c r="I222" s="6" t="s">
        <v>1360</v>
      </c>
      <c r="J222" s="6" t="s">
        <v>1360</v>
      </c>
      <c r="K222" s="6" t="s">
        <v>1885</v>
      </c>
      <c r="L222" s="22" t="s">
        <v>1393</v>
      </c>
      <c r="M222" s="14"/>
      <c r="N222" s="14" t="s">
        <v>1886</v>
      </c>
      <c r="O222" s="14"/>
      <c r="P222" s="14"/>
      <c r="Q222" s="14"/>
      <c r="R222" s="14"/>
      <c r="S222" s="14"/>
      <c r="T222" s="14"/>
    </row>
    <row r="223" spans="1:20" ht="14.45">
      <c r="A223" s="2"/>
      <c r="B223" s="3" t="s">
        <v>1358</v>
      </c>
      <c r="C223" s="4" t="s">
        <v>1784</v>
      </c>
      <c r="D223" s="39">
        <v>42</v>
      </c>
      <c r="E223" s="38" t="s">
        <v>1383</v>
      </c>
      <c r="F223" s="38"/>
      <c r="G223" s="6" t="s">
        <v>1887</v>
      </c>
      <c r="H223" s="6" t="s">
        <v>1419</v>
      </c>
      <c r="I223" s="6" t="s">
        <v>1360</v>
      </c>
      <c r="J223" s="6" t="s">
        <v>1360</v>
      </c>
      <c r="K223" s="6" t="s">
        <v>1888</v>
      </c>
      <c r="L223" s="22" t="s">
        <v>1393</v>
      </c>
      <c r="M223" s="14"/>
      <c r="N223" s="14" t="s">
        <v>1889</v>
      </c>
      <c r="O223" s="14"/>
      <c r="P223" s="14"/>
      <c r="Q223" s="14"/>
      <c r="R223" s="14"/>
      <c r="S223" s="14"/>
      <c r="T223" s="14"/>
    </row>
    <row r="224" spans="1:20" ht="14.45">
      <c r="A224" s="2"/>
      <c r="B224" s="3" t="s">
        <v>1358</v>
      </c>
      <c r="C224" s="4" t="s">
        <v>1784</v>
      </c>
      <c r="D224" s="39">
        <v>43</v>
      </c>
      <c r="E224" s="38" t="s">
        <v>1383</v>
      </c>
      <c r="F224" s="38"/>
      <c r="G224" s="6" t="s">
        <v>1890</v>
      </c>
      <c r="H224" s="6" t="s">
        <v>1419</v>
      </c>
      <c r="I224" s="6" t="s">
        <v>1360</v>
      </c>
      <c r="J224" s="6" t="s">
        <v>1360</v>
      </c>
      <c r="K224" s="6" t="s">
        <v>1888</v>
      </c>
      <c r="L224" s="22" t="s">
        <v>1393</v>
      </c>
      <c r="M224" s="14"/>
      <c r="N224" s="14" t="s">
        <v>1891</v>
      </c>
      <c r="O224" s="14"/>
      <c r="P224" s="14"/>
      <c r="Q224" s="14"/>
      <c r="R224" s="14"/>
      <c r="S224" s="14"/>
      <c r="T224" s="14"/>
    </row>
    <row r="225" spans="1:20" ht="14.45">
      <c r="A225" s="2"/>
      <c r="B225" s="3" t="s">
        <v>1358</v>
      </c>
      <c r="C225" s="4" t="s">
        <v>1784</v>
      </c>
      <c r="D225" s="39">
        <v>44</v>
      </c>
      <c r="E225" s="38" t="s">
        <v>1383</v>
      </c>
      <c r="F225" s="38"/>
      <c r="G225" s="6" t="s">
        <v>1892</v>
      </c>
      <c r="H225" s="6" t="s">
        <v>1419</v>
      </c>
      <c r="I225" s="6" t="s">
        <v>1360</v>
      </c>
      <c r="J225" s="6" t="s">
        <v>1360</v>
      </c>
      <c r="K225" s="6" t="s">
        <v>1893</v>
      </c>
      <c r="L225" s="22" t="s">
        <v>1393</v>
      </c>
      <c r="M225" s="14"/>
      <c r="N225" s="14" t="s">
        <v>1894</v>
      </c>
      <c r="O225" s="14"/>
      <c r="P225" s="14"/>
      <c r="Q225" s="14"/>
      <c r="R225" s="14"/>
      <c r="S225" s="14"/>
      <c r="T225" s="14"/>
    </row>
    <row r="226" spans="1:20" ht="14.45">
      <c r="A226" s="2"/>
      <c r="B226" s="3" t="s">
        <v>1358</v>
      </c>
      <c r="C226" s="4" t="s">
        <v>1784</v>
      </c>
      <c r="D226" s="39">
        <v>45</v>
      </c>
      <c r="E226" s="38" t="s">
        <v>1383</v>
      </c>
      <c r="F226" s="38"/>
      <c r="G226" s="6" t="s">
        <v>1895</v>
      </c>
      <c r="H226" s="6" t="s">
        <v>1419</v>
      </c>
      <c r="I226" s="6" t="s">
        <v>1360</v>
      </c>
      <c r="J226" s="6" t="s">
        <v>1360</v>
      </c>
      <c r="K226" s="6" t="s">
        <v>1896</v>
      </c>
      <c r="L226" s="22" t="s">
        <v>1393</v>
      </c>
      <c r="M226" s="14"/>
      <c r="N226" s="14" t="s">
        <v>1897</v>
      </c>
      <c r="O226" s="14"/>
      <c r="P226" s="14"/>
      <c r="Q226" s="14"/>
      <c r="R226" s="14"/>
      <c r="S226" s="14"/>
      <c r="T226" s="14"/>
    </row>
    <row r="227" spans="1:20" ht="14.45">
      <c r="A227" s="2"/>
      <c r="B227" s="3" t="s">
        <v>1358</v>
      </c>
      <c r="C227" s="4" t="s">
        <v>1784</v>
      </c>
      <c r="D227" s="39">
        <v>46</v>
      </c>
      <c r="E227" s="38" t="s">
        <v>1383</v>
      </c>
      <c r="F227" s="38"/>
      <c r="G227" s="6" t="s">
        <v>1898</v>
      </c>
      <c r="H227" s="6" t="s">
        <v>1419</v>
      </c>
      <c r="I227" s="6" t="s">
        <v>1360</v>
      </c>
      <c r="J227" s="6" t="s">
        <v>1360</v>
      </c>
      <c r="K227" s="6" t="s">
        <v>1896</v>
      </c>
      <c r="L227" s="22" t="s">
        <v>1393</v>
      </c>
      <c r="M227" s="14"/>
      <c r="N227" s="14" t="s">
        <v>1899</v>
      </c>
      <c r="O227" s="14"/>
      <c r="P227" s="14"/>
      <c r="Q227" s="14"/>
      <c r="R227" s="14"/>
      <c r="S227" s="14"/>
      <c r="T227" s="14"/>
    </row>
    <row r="228" spans="1:20" ht="14.45">
      <c r="A228" s="2"/>
      <c r="B228" s="3" t="s">
        <v>1358</v>
      </c>
      <c r="C228" s="4" t="s">
        <v>1784</v>
      </c>
      <c r="D228" s="39">
        <v>47</v>
      </c>
      <c r="E228" s="38" t="s">
        <v>1383</v>
      </c>
      <c r="F228" s="38"/>
      <c r="G228" s="6" t="s">
        <v>1900</v>
      </c>
      <c r="H228" s="6" t="s">
        <v>1419</v>
      </c>
      <c r="I228" s="6" t="s">
        <v>1360</v>
      </c>
      <c r="J228" s="6" t="s">
        <v>1360</v>
      </c>
      <c r="K228" s="6" t="s">
        <v>1901</v>
      </c>
      <c r="L228" s="22" t="s">
        <v>1393</v>
      </c>
      <c r="M228" s="14"/>
      <c r="N228" s="14" t="s">
        <v>1902</v>
      </c>
      <c r="O228" s="14"/>
      <c r="P228" s="14"/>
      <c r="Q228" s="14"/>
      <c r="R228" s="14"/>
      <c r="S228" s="14"/>
      <c r="T228" s="14"/>
    </row>
    <row r="229" spans="1:20" ht="14.45">
      <c r="A229" s="2"/>
      <c r="B229" s="3" t="s">
        <v>1358</v>
      </c>
      <c r="C229" s="4" t="s">
        <v>1784</v>
      </c>
      <c r="D229" s="39">
        <v>48</v>
      </c>
      <c r="E229" s="38" t="s">
        <v>1383</v>
      </c>
      <c r="F229" s="38"/>
      <c r="G229" s="6" t="s">
        <v>1903</v>
      </c>
      <c r="H229" s="6" t="s">
        <v>1419</v>
      </c>
      <c r="I229" s="6" t="s">
        <v>1360</v>
      </c>
      <c r="J229" s="6" t="s">
        <v>1360</v>
      </c>
      <c r="K229" s="6" t="s">
        <v>1904</v>
      </c>
      <c r="L229" s="22" t="s">
        <v>1393</v>
      </c>
      <c r="M229" s="14"/>
      <c r="N229" s="14" t="s">
        <v>1905</v>
      </c>
      <c r="O229" s="14"/>
      <c r="P229" s="14"/>
      <c r="Q229" s="14"/>
      <c r="R229" s="14"/>
      <c r="S229" s="14"/>
      <c r="T229" s="14"/>
    </row>
    <row r="230" spans="1:20" ht="14.45">
      <c r="A230" s="2"/>
      <c r="B230" s="3" t="s">
        <v>1358</v>
      </c>
      <c r="C230" s="4" t="s">
        <v>1784</v>
      </c>
      <c r="D230" s="39">
        <v>49</v>
      </c>
      <c r="E230" s="38" t="s">
        <v>1383</v>
      </c>
      <c r="F230" s="38"/>
      <c r="G230" s="6" t="s">
        <v>1906</v>
      </c>
      <c r="H230" s="6" t="s">
        <v>1419</v>
      </c>
      <c r="I230" s="6" t="s">
        <v>1360</v>
      </c>
      <c r="J230" s="6" t="s">
        <v>1360</v>
      </c>
      <c r="K230" s="6" t="s">
        <v>1901</v>
      </c>
      <c r="L230" s="22" t="s">
        <v>1393</v>
      </c>
      <c r="M230" s="14"/>
      <c r="N230" s="14" t="s">
        <v>1907</v>
      </c>
      <c r="O230" s="14"/>
      <c r="P230" s="14"/>
      <c r="Q230" s="14"/>
      <c r="R230" s="14"/>
      <c r="S230" s="14"/>
      <c r="T230" s="14"/>
    </row>
    <row r="231" spans="1:20" ht="14.45">
      <c r="A231" s="2"/>
      <c r="B231" s="3" t="s">
        <v>1358</v>
      </c>
      <c r="C231" s="4" t="s">
        <v>1784</v>
      </c>
      <c r="D231" s="39">
        <v>50</v>
      </c>
      <c r="E231" s="38" t="s">
        <v>1383</v>
      </c>
      <c r="F231" s="38"/>
      <c r="G231" s="6" t="s">
        <v>1908</v>
      </c>
      <c r="H231" s="6" t="s">
        <v>1419</v>
      </c>
      <c r="I231" s="6" t="s">
        <v>1360</v>
      </c>
      <c r="J231" s="6" t="s">
        <v>1360</v>
      </c>
      <c r="K231" s="6" t="s">
        <v>1909</v>
      </c>
      <c r="L231" s="22" t="s">
        <v>1393</v>
      </c>
      <c r="M231" s="14"/>
      <c r="N231" s="14" t="s">
        <v>1910</v>
      </c>
      <c r="O231" s="14"/>
      <c r="P231" s="14"/>
      <c r="Q231" s="14"/>
      <c r="R231" s="14"/>
      <c r="S231" s="14"/>
      <c r="T231" s="14"/>
    </row>
    <row r="232" spans="1:20" ht="14.45">
      <c r="A232" s="2"/>
      <c r="B232" s="3" t="s">
        <v>1358</v>
      </c>
      <c r="C232" s="4" t="s">
        <v>1784</v>
      </c>
      <c r="D232" s="39">
        <v>51</v>
      </c>
      <c r="E232" s="38" t="s">
        <v>1383</v>
      </c>
      <c r="F232" s="38"/>
      <c r="G232" s="6" t="s">
        <v>1911</v>
      </c>
      <c r="H232" s="6" t="s">
        <v>1419</v>
      </c>
      <c r="I232" s="6" t="s">
        <v>1360</v>
      </c>
      <c r="J232" s="6" t="s">
        <v>1360</v>
      </c>
      <c r="K232" s="6" t="s">
        <v>1912</v>
      </c>
      <c r="L232" s="22" t="s">
        <v>1393</v>
      </c>
      <c r="M232" s="14"/>
      <c r="N232" s="14" t="s">
        <v>1913</v>
      </c>
      <c r="O232" s="14"/>
      <c r="P232" s="14"/>
      <c r="Q232" s="14"/>
      <c r="R232" s="14"/>
      <c r="S232" s="14"/>
      <c r="T232" s="14"/>
    </row>
    <row r="233" spans="1:20" ht="14.45">
      <c r="A233" s="2"/>
      <c r="B233" s="3" t="s">
        <v>1358</v>
      </c>
      <c r="C233" s="4" t="s">
        <v>1784</v>
      </c>
      <c r="D233" s="39">
        <v>52</v>
      </c>
      <c r="E233" s="38" t="s">
        <v>1383</v>
      </c>
      <c r="F233" s="38"/>
      <c r="G233" s="6" t="s">
        <v>1914</v>
      </c>
      <c r="H233" s="6" t="s">
        <v>1419</v>
      </c>
      <c r="I233" s="6" t="s">
        <v>1360</v>
      </c>
      <c r="J233" s="6" t="s">
        <v>1360</v>
      </c>
      <c r="K233" s="6" t="s">
        <v>1915</v>
      </c>
      <c r="L233" s="22" t="s">
        <v>1393</v>
      </c>
      <c r="M233" s="14"/>
      <c r="N233" s="14" t="s">
        <v>1916</v>
      </c>
      <c r="O233" s="14"/>
      <c r="P233" s="14"/>
      <c r="Q233" s="14"/>
      <c r="R233" s="14"/>
      <c r="S233" s="14"/>
      <c r="T233" s="14"/>
    </row>
    <row r="234" spans="1:20" ht="14.45">
      <c r="A234" s="2"/>
      <c r="B234" s="3" t="s">
        <v>1358</v>
      </c>
      <c r="C234" s="4" t="s">
        <v>1784</v>
      </c>
      <c r="D234" s="39">
        <v>53</v>
      </c>
      <c r="E234" s="38" t="s">
        <v>1383</v>
      </c>
      <c r="F234" s="38"/>
      <c r="G234" s="6" t="s">
        <v>1917</v>
      </c>
      <c r="H234" s="6" t="s">
        <v>1419</v>
      </c>
      <c r="I234" s="6" t="s">
        <v>1360</v>
      </c>
      <c r="J234" s="6" t="s">
        <v>1360</v>
      </c>
      <c r="K234" s="6" t="s">
        <v>1918</v>
      </c>
      <c r="L234" s="22" t="s">
        <v>1393</v>
      </c>
      <c r="M234" s="14"/>
      <c r="N234" s="14" t="s">
        <v>1919</v>
      </c>
      <c r="O234" s="14"/>
      <c r="P234" s="14"/>
      <c r="Q234" s="14"/>
      <c r="R234" s="14"/>
      <c r="S234" s="14"/>
      <c r="T234" s="14"/>
    </row>
    <row r="235" spans="1:20" ht="14.45">
      <c r="A235" s="2"/>
      <c r="B235" s="3" t="s">
        <v>1358</v>
      </c>
      <c r="C235" s="4" t="s">
        <v>1784</v>
      </c>
      <c r="D235" s="39">
        <v>54</v>
      </c>
      <c r="E235" s="38" t="s">
        <v>1383</v>
      </c>
      <c r="F235" s="38"/>
      <c r="G235" s="6" t="s">
        <v>1920</v>
      </c>
      <c r="H235" s="6" t="s">
        <v>1419</v>
      </c>
      <c r="I235" s="6" t="s">
        <v>1360</v>
      </c>
      <c r="J235" s="6" t="s">
        <v>1360</v>
      </c>
      <c r="K235" s="6" t="s">
        <v>1921</v>
      </c>
      <c r="L235" s="22" t="s">
        <v>1393</v>
      </c>
      <c r="M235" s="14"/>
      <c r="N235" s="14" t="s">
        <v>1922</v>
      </c>
      <c r="O235" s="14"/>
      <c r="P235" s="14"/>
      <c r="Q235" s="14"/>
      <c r="R235" s="14"/>
      <c r="S235" s="14"/>
      <c r="T235" s="14"/>
    </row>
    <row r="236" spans="1:20" ht="87">
      <c r="A236" s="2"/>
      <c r="B236" s="3" t="s">
        <v>1358</v>
      </c>
      <c r="C236" s="4" t="s">
        <v>1784</v>
      </c>
      <c r="D236" s="39">
        <v>55</v>
      </c>
      <c r="E236" s="38" t="s">
        <v>1383</v>
      </c>
      <c r="F236" s="38"/>
      <c r="G236" s="6" t="s">
        <v>1923</v>
      </c>
      <c r="H236" s="6" t="s">
        <v>1419</v>
      </c>
      <c r="I236" s="6" t="s">
        <v>1360</v>
      </c>
      <c r="J236" s="6" t="s">
        <v>1360</v>
      </c>
      <c r="K236" s="21" t="s">
        <v>1924</v>
      </c>
      <c r="L236" s="22" t="s">
        <v>1393</v>
      </c>
      <c r="M236" s="14"/>
      <c r="N236" s="14" t="s">
        <v>1925</v>
      </c>
      <c r="O236" s="14"/>
      <c r="P236" s="14"/>
      <c r="Q236" s="14"/>
      <c r="R236" s="14"/>
      <c r="S236" s="14"/>
      <c r="T236" s="14"/>
    </row>
    <row r="237" spans="1:20" ht="14.45">
      <c r="A237" s="2"/>
      <c r="B237" s="3" t="s">
        <v>1358</v>
      </c>
      <c r="C237" s="4" t="s">
        <v>1784</v>
      </c>
      <c r="D237" s="5">
        <v>56</v>
      </c>
      <c r="E237" s="6" t="s">
        <v>1359</v>
      </c>
      <c r="F237" s="6" t="s">
        <v>1360</v>
      </c>
      <c r="G237" s="6" t="s">
        <v>1926</v>
      </c>
      <c r="H237" s="6" t="s">
        <v>1419</v>
      </c>
      <c r="I237" s="6" t="s">
        <v>1360</v>
      </c>
      <c r="J237" s="6" t="s">
        <v>1360</v>
      </c>
      <c r="K237" s="6" t="s">
        <v>1927</v>
      </c>
      <c r="L237" s="22" t="s">
        <v>1393</v>
      </c>
      <c r="M237" s="14"/>
      <c r="N237" s="14" t="s">
        <v>1928</v>
      </c>
      <c r="O237" s="14"/>
      <c r="P237" s="14"/>
      <c r="Q237" s="14"/>
      <c r="R237" s="14"/>
      <c r="S237" s="14"/>
      <c r="T237" s="14"/>
    </row>
    <row r="238" spans="1:20" ht="14.45">
      <c r="A238" s="2"/>
      <c r="B238" s="3" t="s">
        <v>1358</v>
      </c>
      <c r="C238" s="4" t="s">
        <v>1784</v>
      </c>
      <c r="D238" s="5">
        <v>57</v>
      </c>
      <c r="E238" s="6" t="s">
        <v>1359</v>
      </c>
      <c r="F238" s="6" t="s">
        <v>1360</v>
      </c>
      <c r="G238" s="6" t="s">
        <v>1929</v>
      </c>
      <c r="H238" s="6" t="s">
        <v>1419</v>
      </c>
      <c r="I238" s="6" t="s">
        <v>1360</v>
      </c>
      <c r="J238" s="6" t="s">
        <v>1360</v>
      </c>
      <c r="K238" s="6" t="s">
        <v>1930</v>
      </c>
      <c r="L238" s="22" t="s">
        <v>1393</v>
      </c>
      <c r="M238" s="14"/>
      <c r="N238" s="14" t="s">
        <v>1931</v>
      </c>
      <c r="O238" s="14"/>
      <c r="P238" s="14"/>
      <c r="Q238" s="14"/>
      <c r="R238" s="14"/>
      <c r="S238" s="14"/>
      <c r="T238" s="14"/>
    </row>
    <row r="239" spans="1:20" ht="14.45">
      <c r="A239" s="2"/>
      <c r="B239" s="3" t="s">
        <v>1358</v>
      </c>
      <c r="C239" s="4" t="s">
        <v>1784</v>
      </c>
      <c r="D239" s="5">
        <v>58</v>
      </c>
      <c r="E239" s="6" t="s">
        <v>1359</v>
      </c>
      <c r="F239" s="6" t="s">
        <v>1360</v>
      </c>
      <c r="G239" s="6" t="s">
        <v>1932</v>
      </c>
      <c r="H239" s="6" t="s">
        <v>1419</v>
      </c>
      <c r="I239" s="6" t="s">
        <v>1360</v>
      </c>
      <c r="J239" s="6" t="s">
        <v>1360</v>
      </c>
      <c r="K239" s="6" t="s">
        <v>1930</v>
      </c>
      <c r="L239" s="22" t="s">
        <v>1393</v>
      </c>
      <c r="M239" s="14"/>
      <c r="N239" s="14" t="s">
        <v>1933</v>
      </c>
      <c r="O239" s="14"/>
      <c r="P239" s="14"/>
      <c r="Q239" s="14"/>
      <c r="R239" s="14"/>
      <c r="S239" s="14"/>
      <c r="T239" s="14"/>
    </row>
    <row r="240" spans="1:20" ht="14.45">
      <c r="A240" s="2"/>
      <c r="B240" s="3" t="s">
        <v>1358</v>
      </c>
      <c r="C240" s="4" t="s">
        <v>1784</v>
      </c>
      <c r="D240" s="5">
        <v>59</v>
      </c>
      <c r="E240" s="6" t="s">
        <v>1359</v>
      </c>
      <c r="F240" s="6" t="s">
        <v>1360</v>
      </c>
      <c r="G240" s="6" t="s">
        <v>1934</v>
      </c>
      <c r="H240" s="6" t="s">
        <v>1419</v>
      </c>
      <c r="I240" s="6" t="s">
        <v>1360</v>
      </c>
      <c r="J240" s="6" t="s">
        <v>1360</v>
      </c>
      <c r="K240" s="6" t="s">
        <v>1935</v>
      </c>
      <c r="L240" s="22" t="s">
        <v>1393</v>
      </c>
      <c r="M240" s="14"/>
      <c r="N240" s="14" t="s">
        <v>1936</v>
      </c>
      <c r="O240" s="14"/>
      <c r="P240" s="14"/>
      <c r="Q240" s="14"/>
      <c r="R240" s="14"/>
      <c r="S240" s="14"/>
      <c r="T240" s="14"/>
    </row>
    <row r="241" spans="1:20" ht="14.45">
      <c r="A241" s="2"/>
      <c r="B241" s="3" t="s">
        <v>1358</v>
      </c>
      <c r="C241" s="4" t="s">
        <v>1784</v>
      </c>
      <c r="D241" s="5">
        <v>60</v>
      </c>
      <c r="E241" s="6" t="s">
        <v>1359</v>
      </c>
      <c r="F241" s="6" t="s">
        <v>1360</v>
      </c>
      <c r="G241" s="6" t="s">
        <v>1937</v>
      </c>
      <c r="H241" s="6" t="s">
        <v>1419</v>
      </c>
      <c r="I241" s="6" t="s">
        <v>1360</v>
      </c>
      <c r="J241" s="6" t="s">
        <v>1360</v>
      </c>
      <c r="K241" s="6" t="s">
        <v>1938</v>
      </c>
      <c r="L241" s="22" t="s">
        <v>1393</v>
      </c>
      <c r="M241" s="14"/>
      <c r="N241" s="14" t="s">
        <v>1939</v>
      </c>
      <c r="O241" s="14"/>
      <c r="P241" s="14"/>
      <c r="Q241" s="14"/>
      <c r="R241" s="14"/>
      <c r="S241" s="14"/>
      <c r="T241" s="14"/>
    </row>
    <row r="242" spans="1:20" ht="14.45">
      <c r="A242" s="2"/>
      <c r="B242" s="3" t="s">
        <v>1358</v>
      </c>
      <c r="C242" s="4" t="s">
        <v>1784</v>
      </c>
      <c r="D242" s="5">
        <v>61</v>
      </c>
      <c r="E242" s="6" t="s">
        <v>1359</v>
      </c>
      <c r="F242" s="6" t="s">
        <v>1360</v>
      </c>
      <c r="G242" s="6" t="s">
        <v>1940</v>
      </c>
      <c r="H242" s="6" t="s">
        <v>1419</v>
      </c>
      <c r="I242" s="6" t="s">
        <v>1360</v>
      </c>
      <c r="J242" s="6" t="s">
        <v>1360</v>
      </c>
      <c r="K242" s="6" t="s">
        <v>1941</v>
      </c>
      <c r="L242" s="22" t="s">
        <v>1393</v>
      </c>
      <c r="M242" s="14"/>
      <c r="N242" s="14" t="s">
        <v>1942</v>
      </c>
      <c r="O242" s="14"/>
      <c r="P242" s="14"/>
      <c r="Q242" s="14"/>
      <c r="R242" s="14"/>
      <c r="S242" s="14"/>
      <c r="T242" s="14"/>
    </row>
    <row r="243" spans="1:20" ht="14.45">
      <c r="A243" s="2"/>
      <c r="B243" s="3" t="s">
        <v>1358</v>
      </c>
      <c r="C243" s="4" t="s">
        <v>1784</v>
      </c>
      <c r="D243" s="5">
        <v>62</v>
      </c>
      <c r="E243" s="6" t="s">
        <v>1359</v>
      </c>
      <c r="F243" s="6" t="s">
        <v>1360</v>
      </c>
      <c r="G243" s="6" t="s">
        <v>1943</v>
      </c>
      <c r="H243" s="6" t="s">
        <v>1419</v>
      </c>
      <c r="I243" s="6" t="s">
        <v>1360</v>
      </c>
      <c r="J243" s="6" t="s">
        <v>1360</v>
      </c>
      <c r="K243" s="6" t="s">
        <v>1944</v>
      </c>
      <c r="L243" s="22" t="s">
        <v>1393</v>
      </c>
      <c r="M243" s="14"/>
      <c r="N243" s="14" t="s">
        <v>1945</v>
      </c>
      <c r="O243" s="14"/>
      <c r="P243" s="14"/>
      <c r="Q243" s="14"/>
      <c r="R243" s="14"/>
      <c r="S243" s="14"/>
      <c r="T243" s="14"/>
    </row>
    <row r="244" spans="1:20" ht="14.45">
      <c r="A244" s="2"/>
      <c r="B244" s="3" t="s">
        <v>1358</v>
      </c>
      <c r="C244" s="4" t="s">
        <v>1784</v>
      </c>
      <c r="D244" s="5">
        <v>63</v>
      </c>
      <c r="E244" s="6" t="s">
        <v>1359</v>
      </c>
      <c r="F244" s="6" t="s">
        <v>1360</v>
      </c>
      <c r="G244" s="6" t="s">
        <v>1946</v>
      </c>
      <c r="H244" s="6" t="s">
        <v>1419</v>
      </c>
      <c r="I244" s="6" t="s">
        <v>1360</v>
      </c>
      <c r="J244" s="6" t="s">
        <v>1360</v>
      </c>
      <c r="K244" s="6" t="s">
        <v>1947</v>
      </c>
      <c r="L244" s="22" t="s">
        <v>1393</v>
      </c>
      <c r="M244" s="14"/>
      <c r="N244" s="14" t="s">
        <v>1948</v>
      </c>
      <c r="O244" s="14"/>
      <c r="P244" s="14"/>
      <c r="Q244" s="14"/>
      <c r="R244" s="14"/>
      <c r="S244" s="14"/>
      <c r="T244" s="14"/>
    </row>
    <row r="245" spans="1:20" ht="14.45">
      <c r="A245" s="2"/>
      <c r="B245" s="3" t="s">
        <v>1358</v>
      </c>
      <c r="C245" s="4" t="s">
        <v>1784</v>
      </c>
      <c r="D245" s="5">
        <v>64</v>
      </c>
      <c r="E245" s="6" t="s">
        <v>1359</v>
      </c>
      <c r="F245" s="6" t="s">
        <v>1360</v>
      </c>
      <c r="G245" s="6" t="s">
        <v>1949</v>
      </c>
      <c r="H245" s="6" t="s">
        <v>1419</v>
      </c>
      <c r="I245" s="6" t="s">
        <v>1360</v>
      </c>
      <c r="J245" s="6" t="s">
        <v>1360</v>
      </c>
      <c r="K245" s="6" t="s">
        <v>1950</v>
      </c>
      <c r="L245" s="22" t="s">
        <v>1393</v>
      </c>
      <c r="M245" s="14"/>
      <c r="N245" s="14" t="s">
        <v>1951</v>
      </c>
      <c r="O245" s="14"/>
      <c r="P245" s="14"/>
      <c r="Q245" s="14"/>
      <c r="R245" s="14"/>
      <c r="S245" s="14"/>
      <c r="T245" s="14"/>
    </row>
    <row r="246" spans="1:20" ht="14.45">
      <c r="A246" s="2"/>
      <c r="B246" s="3" t="s">
        <v>1358</v>
      </c>
      <c r="C246" s="4" t="s">
        <v>1784</v>
      </c>
      <c r="D246" s="5">
        <v>65</v>
      </c>
      <c r="E246" s="6" t="s">
        <v>1359</v>
      </c>
      <c r="F246" s="6" t="s">
        <v>1360</v>
      </c>
      <c r="G246" s="6" t="s">
        <v>1952</v>
      </c>
      <c r="H246" s="6" t="s">
        <v>1419</v>
      </c>
      <c r="I246" s="6" t="s">
        <v>1360</v>
      </c>
      <c r="J246" s="6" t="s">
        <v>1360</v>
      </c>
      <c r="K246" s="6" t="s">
        <v>1953</v>
      </c>
      <c r="L246" s="22" t="s">
        <v>1393</v>
      </c>
      <c r="M246" s="14"/>
      <c r="N246" s="14" t="s">
        <v>1954</v>
      </c>
      <c r="O246" s="14"/>
      <c r="P246" s="14"/>
      <c r="Q246" s="14"/>
      <c r="R246" s="14"/>
      <c r="S246" s="14"/>
      <c r="T246" s="14"/>
    </row>
    <row r="247" spans="1:20" ht="14.45">
      <c r="A247" s="2"/>
      <c r="B247" s="3" t="s">
        <v>1358</v>
      </c>
      <c r="C247" s="4" t="s">
        <v>1784</v>
      </c>
      <c r="D247" s="5">
        <v>66</v>
      </c>
      <c r="E247" s="6" t="s">
        <v>1359</v>
      </c>
      <c r="F247" s="6" t="s">
        <v>1360</v>
      </c>
      <c r="G247" s="6" t="s">
        <v>1955</v>
      </c>
      <c r="H247" s="6" t="s">
        <v>1419</v>
      </c>
      <c r="I247" s="6" t="s">
        <v>1360</v>
      </c>
      <c r="J247" s="6" t="s">
        <v>1360</v>
      </c>
      <c r="K247" s="6" t="s">
        <v>1956</v>
      </c>
      <c r="L247" s="22" t="s">
        <v>1393</v>
      </c>
      <c r="M247" s="14"/>
      <c r="N247" s="14" t="s">
        <v>1957</v>
      </c>
      <c r="O247" s="14"/>
      <c r="P247" s="14"/>
      <c r="Q247" s="14"/>
      <c r="R247" s="14"/>
      <c r="S247" s="14"/>
      <c r="T247" s="14"/>
    </row>
    <row r="248" spans="1:20" ht="14.45">
      <c r="A248" s="2"/>
      <c r="B248" s="3" t="s">
        <v>1358</v>
      </c>
      <c r="C248" s="4" t="s">
        <v>1784</v>
      </c>
      <c r="D248" s="5">
        <v>67</v>
      </c>
      <c r="E248" s="6" t="s">
        <v>1359</v>
      </c>
      <c r="F248" s="6" t="s">
        <v>1360</v>
      </c>
      <c r="G248" s="6" t="s">
        <v>1958</v>
      </c>
      <c r="H248" s="6" t="s">
        <v>1419</v>
      </c>
      <c r="I248" s="6" t="s">
        <v>1360</v>
      </c>
      <c r="J248" s="6" t="s">
        <v>1360</v>
      </c>
      <c r="K248" s="6" t="s">
        <v>1959</v>
      </c>
      <c r="L248" s="22" t="s">
        <v>1393</v>
      </c>
      <c r="M248" s="14"/>
      <c r="N248" s="14" t="s">
        <v>1960</v>
      </c>
      <c r="O248" s="14"/>
      <c r="P248" s="14"/>
      <c r="Q248" s="14"/>
      <c r="R248" s="14"/>
      <c r="S248" s="14"/>
      <c r="T248" s="14"/>
    </row>
    <row r="249" spans="1:20" ht="14.45">
      <c r="A249" s="2"/>
      <c r="B249" s="3" t="s">
        <v>1358</v>
      </c>
      <c r="C249" s="4" t="s">
        <v>1784</v>
      </c>
      <c r="D249" s="5">
        <v>68</v>
      </c>
      <c r="E249" s="6" t="s">
        <v>1359</v>
      </c>
      <c r="F249" s="6" t="s">
        <v>1360</v>
      </c>
      <c r="G249" s="6" t="s">
        <v>1961</v>
      </c>
      <c r="H249" s="6" t="s">
        <v>1419</v>
      </c>
      <c r="I249" s="6" t="s">
        <v>1360</v>
      </c>
      <c r="J249" s="6" t="s">
        <v>1360</v>
      </c>
      <c r="K249" s="6" t="s">
        <v>1918</v>
      </c>
      <c r="L249" s="22" t="s">
        <v>1393</v>
      </c>
      <c r="M249" s="14"/>
      <c r="N249" s="14" t="s">
        <v>1962</v>
      </c>
      <c r="O249" s="14"/>
      <c r="P249" s="14"/>
      <c r="Q249" s="14"/>
      <c r="R249" s="14"/>
      <c r="S249" s="14"/>
      <c r="T249" s="14"/>
    </row>
    <row r="250" spans="1:20" ht="14.45">
      <c r="A250" s="2"/>
      <c r="B250" s="3" t="s">
        <v>1358</v>
      </c>
      <c r="C250" s="4" t="s">
        <v>1784</v>
      </c>
      <c r="D250" s="5">
        <v>69</v>
      </c>
      <c r="E250" s="6" t="s">
        <v>1359</v>
      </c>
      <c r="F250" s="6" t="s">
        <v>1360</v>
      </c>
      <c r="G250" s="6" t="s">
        <v>1963</v>
      </c>
      <c r="H250" s="6" t="s">
        <v>1419</v>
      </c>
      <c r="I250" s="6" t="s">
        <v>1360</v>
      </c>
      <c r="J250" s="6" t="s">
        <v>1360</v>
      </c>
      <c r="K250" s="6" t="s">
        <v>1921</v>
      </c>
      <c r="L250" s="22" t="s">
        <v>1393</v>
      </c>
      <c r="M250" s="14"/>
      <c r="N250" s="14" t="s">
        <v>1964</v>
      </c>
      <c r="O250" s="14"/>
      <c r="P250" s="14"/>
      <c r="Q250" s="14"/>
      <c r="R250" s="14"/>
      <c r="S250" s="14"/>
      <c r="T250" s="14"/>
    </row>
    <row r="251" spans="1:20" ht="14.45">
      <c r="A251" s="2"/>
      <c r="B251" s="3" t="s">
        <v>1358</v>
      </c>
      <c r="C251" s="4" t="s">
        <v>1784</v>
      </c>
      <c r="D251" s="5">
        <v>70</v>
      </c>
      <c r="E251" s="6" t="s">
        <v>1359</v>
      </c>
      <c r="F251" s="6" t="s">
        <v>1360</v>
      </c>
      <c r="G251" s="6" t="s">
        <v>1965</v>
      </c>
      <c r="H251" s="6" t="s">
        <v>1419</v>
      </c>
      <c r="I251" s="6" t="s">
        <v>1360</v>
      </c>
      <c r="J251" s="6" t="s">
        <v>1360</v>
      </c>
      <c r="K251" s="6" t="s">
        <v>1966</v>
      </c>
      <c r="L251" s="22" t="s">
        <v>1393</v>
      </c>
      <c r="M251" s="14"/>
      <c r="N251" s="14" t="s">
        <v>1967</v>
      </c>
      <c r="O251" s="14"/>
      <c r="P251" s="14"/>
      <c r="Q251" s="14"/>
      <c r="R251" s="14"/>
      <c r="S251" s="14"/>
      <c r="T251" s="14"/>
    </row>
    <row r="252" spans="1:20" ht="14.45">
      <c r="A252" s="2"/>
      <c r="B252" s="3" t="s">
        <v>1358</v>
      </c>
      <c r="C252" s="4" t="s">
        <v>1784</v>
      </c>
      <c r="D252" s="39">
        <v>71</v>
      </c>
      <c r="E252" s="38" t="s">
        <v>1383</v>
      </c>
      <c r="F252" s="38"/>
      <c r="G252" s="6" t="s">
        <v>1968</v>
      </c>
      <c r="H252" s="6" t="s">
        <v>1419</v>
      </c>
      <c r="I252" s="6" t="s">
        <v>1360</v>
      </c>
      <c r="J252" s="6" t="s">
        <v>1360</v>
      </c>
      <c r="K252" s="6" t="s">
        <v>1969</v>
      </c>
      <c r="L252" s="22" t="s">
        <v>1393</v>
      </c>
      <c r="M252" s="14"/>
      <c r="N252" s="14" t="s">
        <v>1970</v>
      </c>
      <c r="O252" s="14"/>
      <c r="P252" s="14"/>
      <c r="Q252" s="14"/>
      <c r="R252" s="14"/>
      <c r="S252" s="14"/>
      <c r="T252" s="14"/>
    </row>
    <row r="253" spans="1:20" ht="14.45">
      <c r="A253" s="2"/>
      <c r="B253" s="3" t="s">
        <v>1358</v>
      </c>
      <c r="C253" s="4" t="s">
        <v>1784</v>
      </c>
      <c r="D253" s="39">
        <v>72</v>
      </c>
      <c r="E253" s="38" t="s">
        <v>1383</v>
      </c>
      <c r="F253" s="38"/>
      <c r="G253" s="6" t="s">
        <v>1971</v>
      </c>
      <c r="H253" s="6" t="s">
        <v>1419</v>
      </c>
      <c r="I253" s="6" t="s">
        <v>1360</v>
      </c>
      <c r="J253" s="6" t="s">
        <v>1360</v>
      </c>
      <c r="K253" s="6" t="s">
        <v>1972</v>
      </c>
      <c r="L253" s="22" t="s">
        <v>1393</v>
      </c>
      <c r="M253" s="14"/>
      <c r="N253" s="14" t="s">
        <v>1973</v>
      </c>
      <c r="O253" s="14"/>
      <c r="P253" s="14"/>
      <c r="Q253" s="14"/>
      <c r="R253" s="14"/>
      <c r="S253" s="14"/>
      <c r="T253" s="14"/>
    </row>
    <row r="254" spans="1:20" ht="14.45">
      <c r="A254" s="2"/>
      <c r="B254" s="3" t="s">
        <v>1358</v>
      </c>
      <c r="C254" s="4" t="s">
        <v>1784</v>
      </c>
      <c r="D254" s="39">
        <v>73</v>
      </c>
      <c r="E254" s="38" t="s">
        <v>1383</v>
      </c>
      <c r="F254" s="38"/>
      <c r="G254" s="6" t="s">
        <v>1974</v>
      </c>
      <c r="H254" s="6" t="s">
        <v>1419</v>
      </c>
      <c r="I254" s="6" t="s">
        <v>1360</v>
      </c>
      <c r="J254" s="6" t="s">
        <v>1360</v>
      </c>
      <c r="K254" s="6" t="s">
        <v>1975</v>
      </c>
      <c r="L254" s="22" t="s">
        <v>1393</v>
      </c>
      <c r="M254" s="14"/>
      <c r="N254" s="14" t="s">
        <v>1976</v>
      </c>
      <c r="O254" s="14"/>
      <c r="P254" s="14"/>
      <c r="Q254" s="14"/>
      <c r="R254" s="14"/>
      <c r="S254" s="14"/>
      <c r="T254" s="14"/>
    </row>
    <row r="255" spans="1:20" ht="14.45">
      <c r="A255" s="2"/>
      <c r="B255" s="3" t="s">
        <v>1358</v>
      </c>
      <c r="C255" s="4" t="s">
        <v>1784</v>
      </c>
      <c r="D255" s="39">
        <v>74</v>
      </c>
      <c r="E255" s="38" t="s">
        <v>1383</v>
      </c>
      <c r="F255" s="38"/>
      <c r="G255" s="6" t="s">
        <v>1977</v>
      </c>
      <c r="H255" s="6" t="s">
        <v>1419</v>
      </c>
      <c r="I255" s="6" t="s">
        <v>1360</v>
      </c>
      <c r="J255" s="6" t="s">
        <v>1360</v>
      </c>
      <c r="K255" s="6" t="s">
        <v>1978</v>
      </c>
      <c r="L255" s="22" t="s">
        <v>1393</v>
      </c>
      <c r="M255" s="14"/>
      <c r="N255" s="14" t="s">
        <v>1979</v>
      </c>
      <c r="O255" s="14"/>
      <c r="P255" s="14"/>
      <c r="Q255" s="14"/>
      <c r="R255" s="14"/>
      <c r="S255" s="14"/>
      <c r="T255" s="14"/>
    </row>
    <row r="256" spans="1:20" ht="14.45">
      <c r="A256" s="2"/>
      <c r="B256" s="3" t="s">
        <v>1358</v>
      </c>
      <c r="C256" s="4" t="s">
        <v>1784</v>
      </c>
      <c r="D256" s="39">
        <v>75</v>
      </c>
      <c r="E256" s="38" t="s">
        <v>1383</v>
      </c>
      <c r="F256" s="38"/>
      <c r="G256" s="6" t="s">
        <v>1980</v>
      </c>
      <c r="H256" s="6" t="s">
        <v>1419</v>
      </c>
      <c r="I256" s="6" t="s">
        <v>1360</v>
      </c>
      <c r="J256" s="6" t="s">
        <v>1360</v>
      </c>
      <c r="K256" s="6" t="s">
        <v>1981</v>
      </c>
      <c r="L256" s="22" t="s">
        <v>1393</v>
      </c>
      <c r="M256" s="14"/>
      <c r="N256" s="14" t="s">
        <v>1982</v>
      </c>
      <c r="O256" s="14"/>
      <c r="P256" s="14"/>
      <c r="Q256" s="14"/>
      <c r="R256" s="14"/>
      <c r="S256" s="14"/>
      <c r="T256" s="14"/>
    </row>
    <row r="257" spans="1:20" ht="14.45">
      <c r="A257" s="2"/>
      <c r="B257" s="3" t="s">
        <v>1358</v>
      </c>
      <c r="C257" s="4" t="s">
        <v>1784</v>
      </c>
      <c r="D257" s="39">
        <v>76</v>
      </c>
      <c r="E257" s="38" t="s">
        <v>1383</v>
      </c>
      <c r="F257" s="38"/>
      <c r="G257" s="6" t="s">
        <v>1983</v>
      </c>
      <c r="H257" s="6" t="s">
        <v>1419</v>
      </c>
      <c r="I257" s="6" t="s">
        <v>1360</v>
      </c>
      <c r="J257" s="6" t="s">
        <v>1360</v>
      </c>
      <c r="K257" s="6" t="s">
        <v>1984</v>
      </c>
      <c r="L257" s="22" t="s">
        <v>1393</v>
      </c>
      <c r="M257" s="14"/>
      <c r="N257" s="14" t="s">
        <v>1985</v>
      </c>
      <c r="O257" s="14"/>
      <c r="P257" s="14"/>
      <c r="Q257" s="14"/>
      <c r="R257" s="14"/>
      <c r="S257" s="14"/>
      <c r="T257" s="14"/>
    </row>
    <row r="258" spans="1:20" ht="14.45">
      <c r="A258" s="2"/>
      <c r="B258" s="3" t="s">
        <v>1358</v>
      </c>
      <c r="C258" s="4" t="s">
        <v>1784</v>
      </c>
      <c r="D258" s="39">
        <v>77</v>
      </c>
      <c r="E258" s="38" t="s">
        <v>1383</v>
      </c>
      <c r="F258" s="38"/>
      <c r="G258" s="6" t="s">
        <v>1986</v>
      </c>
      <c r="H258" s="6" t="s">
        <v>1419</v>
      </c>
      <c r="I258" s="6" t="s">
        <v>1360</v>
      </c>
      <c r="J258" s="6" t="s">
        <v>1360</v>
      </c>
      <c r="K258" s="6" t="s">
        <v>1987</v>
      </c>
      <c r="L258" s="22" t="s">
        <v>1393</v>
      </c>
      <c r="M258" s="14"/>
      <c r="N258" s="14" t="s">
        <v>1988</v>
      </c>
      <c r="O258" s="14"/>
      <c r="P258" s="14"/>
      <c r="Q258" s="14"/>
      <c r="R258" s="14"/>
      <c r="S258" s="14"/>
      <c r="T258" s="14"/>
    </row>
    <row r="259" spans="1:20" ht="14.45">
      <c r="A259" s="2"/>
      <c r="B259" s="3" t="s">
        <v>1358</v>
      </c>
      <c r="C259" s="4" t="s">
        <v>1784</v>
      </c>
      <c r="D259" s="39">
        <v>78</v>
      </c>
      <c r="E259" s="38" t="s">
        <v>1383</v>
      </c>
      <c r="F259" s="38"/>
      <c r="G259" s="6" t="s">
        <v>1989</v>
      </c>
      <c r="H259" s="6" t="s">
        <v>1419</v>
      </c>
      <c r="I259" s="6" t="s">
        <v>1360</v>
      </c>
      <c r="J259" s="6" t="s">
        <v>1360</v>
      </c>
      <c r="K259" s="6" t="s">
        <v>1990</v>
      </c>
      <c r="L259" s="22" t="s">
        <v>1393</v>
      </c>
      <c r="M259" s="14"/>
      <c r="N259" s="14" t="s">
        <v>1991</v>
      </c>
      <c r="O259" s="14"/>
      <c r="P259" s="14"/>
      <c r="Q259" s="14"/>
      <c r="R259" s="14"/>
      <c r="S259" s="14"/>
      <c r="T259" s="14"/>
    </row>
    <row r="260" spans="1:20" ht="57.95">
      <c r="A260" s="2"/>
      <c r="B260" s="3" t="s">
        <v>1358</v>
      </c>
      <c r="C260" s="4" t="s">
        <v>1784</v>
      </c>
      <c r="D260" s="39">
        <v>79</v>
      </c>
      <c r="E260" s="38" t="s">
        <v>1383</v>
      </c>
      <c r="F260" s="38"/>
      <c r="G260" s="6" t="s">
        <v>1992</v>
      </c>
      <c r="H260" s="6" t="s">
        <v>1419</v>
      </c>
      <c r="I260" s="6" t="s">
        <v>1360</v>
      </c>
      <c r="J260" s="6" t="s">
        <v>1360</v>
      </c>
      <c r="K260" s="21" t="s">
        <v>1993</v>
      </c>
      <c r="L260" s="22" t="s">
        <v>1393</v>
      </c>
      <c r="M260" s="14"/>
      <c r="N260" s="14" t="s">
        <v>1994</v>
      </c>
      <c r="O260" s="14"/>
      <c r="P260" s="14"/>
      <c r="Q260" s="14"/>
      <c r="R260" s="14"/>
      <c r="S260" s="14"/>
      <c r="T260" s="14"/>
    </row>
    <row r="261" spans="1:20" ht="14.45">
      <c r="A261" s="2"/>
      <c r="B261" s="3" t="s">
        <v>1358</v>
      </c>
      <c r="C261" s="4" t="s">
        <v>1784</v>
      </c>
      <c r="D261" s="39">
        <v>80</v>
      </c>
      <c r="E261" s="38" t="s">
        <v>1383</v>
      </c>
      <c r="F261" s="38"/>
      <c r="G261" s="6" t="s">
        <v>1995</v>
      </c>
      <c r="H261" s="6" t="s">
        <v>1419</v>
      </c>
      <c r="I261" s="6" t="s">
        <v>1360</v>
      </c>
      <c r="J261" s="6" t="s">
        <v>1360</v>
      </c>
      <c r="K261" s="6" t="s">
        <v>1996</v>
      </c>
      <c r="L261" s="22" t="s">
        <v>1393</v>
      </c>
      <c r="M261" s="14"/>
      <c r="N261" s="14" t="s">
        <v>1997</v>
      </c>
      <c r="O261" s="14"/>
      <c r="P261" s="14"/>
      <c r="Q261" s="14"/>
      <c r="R261" s="14"/>
      <c r="S261" s="14"/>
      <c r="T261" s="14"/>
    </row>
    <row r="262" spans="1:20" ht="14.45">
      <c r="A262" s="2"/>
      <c r="B262" s="3" t="s">
        <v>1358</v>
      </c>
      <c r="C262" s="4" t="s">
        <v>1784</v>
      </c>
      <c r="D262" s="39">
        <v>81</v>
      </c>
      <c r="E262" s="38" t="s">
        <v>1383</v>
      </c>
      <c r="F262" s="38"/>
      <c r="G262" s="6" t="s">
        <v>1998</v>
      </c>
      <c r="H262" s="6" t="s">
        <v>1419</v>
      </c>
      <c r="I262" s="6" t="s">
        <v>1360</v>
      </c>
      <c r="J262" s="6" t="s">
        <v>1360</v>
      </c>
      <c r="K262" s="6" t="s">
        <v>1999</v>
      </c>
      <c r="L262" s="22" t="s">
        <v>1393</v>
      </c>
      <c r="M262" s="14"/>
      <c r="N262" s="14" t="s">
        <v>2000</v>
      </c>
      <c r="O262" s="14"/>
      <c r="P262" s="14"/>
      <c r="Q262" s="14"/>
      <c r="R262" s="14"/>
      <c r="S262" s="14"/>
      <c r="T262" s="14"/>
    </row>
    <row r="263" spans="1:20" ht="14.45">
      <c r="A263" s="2"/>
      <c r="B263" s="3" t="s">
        <v>1358</v>
      </c>
      <c r="C263" s="4" t="s">
        <v>1784</v>
      </c>
      <c r="D263" s="39">
        <v>82</v>
      </c>
      <c r="E263" s="38" t="s">
        <v>1383</v>
      </c>
      <c r="F263" s="38"/>
      <c r="G263" s="6" t="s">
        <v>2001</v>
      </c>
      <c r="H263" s="6" t="s">
        <v>1419</v>
      </c>
      <c r="I263" s="6" t="s">
        <v>1360</v>
      </c>
      <c r="J263" s="6" t="s">
        <v>1360</v>
      </c>
      <c r="K263" s="6" t="s">
        <v>2002</v>
      </c>
      <c r="L263" s="22" t="s">
        <v>1393</v>
      </c>
      <c r="M263" s="14"/>
      <c r="N263" s="14" t="s">
        <v>2003</v>
      </c>
      <c r="O263" s="14"/>
      <c r="P263" s="14"/>
      <c r="Q263" s="14"/>
      <c r="R263" s="14"/>
      <c r="S263" s="14"/>
      <c r="T263" s="14"/>
    </row>
    <row r="264" spans="1:20" ht="14.45">
      <c r="A264" s="2"/>
      <c r="B264" s="3" t="s">
        <v>1358</v>
      </c>
      <c r="C264" s="4" t="s">
        <v>1784</v>
      </c>
      <c r="D264" s="39">
        <v>83</v>
      </c>
      <c r="E264" s="38" t="s">
        <v>1383</v>
      </c>
      <c r="F264" s="38"/>
      <c r="G264" s="6" t="s">
        <v>2004</v>
      </c>
      <c r="H264" s="6" t="s">
        <v>1419</v>
      </c>
      <c r="I264" s="6" t="s">
        <v>1360</v>
      </c>
      <c r="J264" s="6" t="s">
        <v>1360</v>
      </c>
      <c r="K264" s="6" t="s">
        <v>2005</v>
      </c>
      <c r="L264" s="22" t="s">
        <v>1393</v>
      </c>
      <c r="M264" s="14"/>
      <c r="N264" s="14" t="s">
        <v>2006</v>
      </c>
      <c r="O264" s="14"/>
      <c r="P264" s="14"/>
      <c r="Q264" s="14"/>
      <c r="R264" s="14"/>
      <c r="S264" s="14"/>
      <c r="T264" s="14"/>
    </row>
    <row r="265" spans="1:20" ht="14.45">
      <c r="A265" s="2"/>
      <c r="B265" s="3" t="s">
        <v>1358</v>
      </c>
      <c r="C265" s="4" t="s">
        <v>1784</v>
      </c>
      <c r="D265" s="39">
        <v>84</v>
      </c>
      <c r="E265" s="38" t="s">
        <v>1383</v>
      </c>
      <c r="F265" s="38"/>
      <c r="G265" s="6" t="s">
        <v>2007</v>
      </c>
      <c r="H265" s="6" t="s">
        <v>1419</v>
      </c>
      <c r="I265" s="6" t="s">
        <v>1360</v>
      </c>
      <c r="J265" s="6" t="s">
        <v>1360</v>
      </c>
      <c r="K265" s="6" t="s">
        <v>2008</v>
      </c>
      <c r="L265" s="22" t="s">
        <v>1393</v>
      </c>
      <c r="M265" s="14"/>
      <c r="N265" s="14" t="s">
        <v>2009</v>
      </c>
      <c r="O265" s="14"/>
      <c r="P265" s="14"/>
      <c r="Q265" s="14"/>
      <c r="R265" s="14"/>
      <c r="S265" s="14"/>
      <c r="T265" s="14"/>
    </row>
    <row r="266" spans="1:20" ht="14.45">
      <c r="A266" s="2"/>
      <c r="B266" s="3" t="s">
        <v>1358</v>
      </c>
      <c r="C266" s="4" t="s">
        <v>1784</v>
      </c>
      <c r="D266" s="39">
        <v>85</v>
      </c>
      <c r="E266" s="38" t="s">
        <v>1383</v>
      </c>
      <c r="F266" s="38"/>
      <c r="G266" s="6" t="s">
        <v>2010</v>
      </c>
      <c r="H266" s="6" t="s">
        <v>1419</v>
      </c>
      <c r="I266" s="6" t="s">
        <v>1360</v>
      </c>
      <c r="J266" s="6" t="s">
        <v>1360</v>
      </c>
      <c r="K266" s="6" t="s">
        <v>2011</v>
      </c>
      <c r="L266" s="22" t="s">
        <v>1393</v>
      </c>
      <c r="M266" s="14"/>
      <c r="N266" s="14" t="s">
        <v>2012</v>
      </c>
      <c r="O266" s="14"/>
      <c r="P266" s="14"/>
      <c r="Q266" s="14"/>
      <c r="R266" s="14"/>
      <c r="S266" s="14"/>
      <c r="T266" s="14"/>
    </row>
    <row r="267" spans="1:20" ht="14.45">
      <c r="A267" s="2"/>
      <c r="B267" s="3" t="s">
        <v>1358</v>
      </c>
      <c r="C267" s="4" t="s">
        <v>1784</v>
      </c>
      <c r="D267" s="39">
        <v>86</v>
      </c>
      <c r="E267" s="38" t="s">
        <v>1383</v>
      </c>
      <c r="F267" s="38"/>
      <c r="G267" s="6" t="s">
        <v>2013</v>
      </c>
      <c r="H267" s="6" t="s">
        <v>1419</v>
      </c>
      <c r="I267" s="6" t="s">
        <v>1360</v>
      </c>
      <c r="J267" s="6" t="s">
        <v>1360</v>
      </c>
      <c r="K267" s="6" t="s">
        <v>2014</v>
      </c>
      <c r="L267" s="22" t="s">
        <v>1393</v>
      </c>
      <c r="M267" s="14"/>
      <c r="N267" s="14" t="s">
        <v>2015</v>
      </c>
      <c r="O267" s="14"/>
      <c r="P267" s="14"/>
      <c r="Q267" s="14"/>
      <c r="R267" s="14"/>
      <c r="S267" s="14"/>
      <c r="T267" s="14"/>
    </row>
    <row r="268" spans="1:20" ht="14.45">
      <c r="A268" s="2"/>
      <c r="B268" s="3" t="s">
        <v>1358</v>
      </c>
      <c r="C268" s="4" t="s">
        <v>1784</v>
      </c>
      <c r="D268" s="39">
        <v>87</v>
      </c>
      <c r="E268" s="38" t="s">
        <v>1383</v>
      </c>
      <c r="F268" s="38"/>
      <c r="G268" s="6" t="s">
        <v>2016</v>
      </c>
      <c r="H268" s="6" t="s">
        <v>1419</v>
      </c>
      <c r="I268" s="6" t="s">
        <v>1360</v>
      </c>
      <c r="J268" s="6" t="s">
        <v>1360</v>
      </c>
      <c r="K268" s="6" t="s">
        <v>2017</v>
      </c>
      <c r="L268" s="22" t="s">
        <v>1393</v>
      </c>
      <c r="M268" s="14"/>
      <c r="N268" s="14" t="s">
        <v>2018</v>
      </c>
      <c r="O268" s="14"/>
      <c r="P268" s="14"/>
      <c r="Q268" s="14"/>
      <c r="R268" s="14"/>
      <c r="S268" s="14"/>
      <c r="T268" s="14"/>
    </row>
    <row r="269" spans="1:20" ht="14.45">
      <c r="A269" s="2"/>
      <c r="B269" s="3" t="s">
        <v>1358</v>
      </c>
      <c r="C269" s="4" t="s">
        <v>1784</v>
      </c>
      <c r="D269" s="39">
        <v>88</v>
      </c>
      <c r="E269" s="38" t="s">
        <v>1383</v>
      </c>
      <c r="F269" s="38"/>
      <c r="G269" s="6" t="s">
        <v>2019</v>
      </c>
      <c r="H269" s="6" t="s">
        <v>1419</v>
      </c>
      <c r="I269" s="6" t="s">
        <v>1360</v>
      </c>
      <c r="J269" s="6" t="s">
        <v>1360</v>
      </c>
      <c r="K269" s="6" t="s">
        <v>2020</v>
      </c>
      <c r="L269" s="22" t="s">
        <v>1393</v>
      </c>
      <c r="M269" s="14"/>
      <c r="N269" s="14" t="s">
        <v>2021</v>
      </c>
      <c r="O269" s="14"/>
      <c r="P269" s="14"/>
      <c r="Q269" s="14"/>
      <c r="R269" s="14"/>
      <c r="S269" s="14"/>
      <c r="T269" s="14"/>
    </row>
    <row r="270" spans="1:20" ht="14.45">
      <c r="A270" s="2"/>
      <c r="B270" s="3" t="s">
        <v>1358</v>
      </c>
      <c r="C270" s="4" t="s">
        <v>1784</v>
      </c>
      <c r="D270" s="39">
        <v>89</v>
      </c>
      <c r="E270" s="38" t="s">
        <v>1383</v>
      </c>
      <c r="F270" s="38"/>
      <c r="G270" s="6" t="s">
        <v>2022</v>
      </c>
      <c r="H270" s="6" t="s">
        <v>1419</v>
      </c>
      <c r="I270" s="6" t="s">
        <v>1360</v>
      </c>
      <c r="J270" s="6" t="s">
        <v>1360</v>
      </c>
      <c r="K270" s="6" t="s">
        <v>2023</v>
      </c>
      <c r="L270" s="22" t="s">
        <v>1393</v>
      </c>
      <c r="M270" s="14"/>
      <c r="N270" s="14" t="s">
        <v>2024</v>
      </c>
      <c r="O270" s="14"/>
      <c r="P270" s="14"/>
      <c r="Q270" s="14"/>
      <c r="R270" s="14"/>
      <c r="S270" s="14"/>
      <c r="T270" s="14"/>
    </row>
    <row r="271" spans="1:20" ht="14.45">
      <c r="A271" s="2"/>
      <c r="B271" s="3" t="s">
        <v>1358</v>
      </c>
      <c r="C271" s="4" t="s">
        <v>1784</v>
      </c>
      <c r="D271" s="39">
        <v>90</v>
      </c>
      <c r="E271" s="38" t="s">
        <v>1383</v>
      </c>
      <c r="F271" s="38"/>
      <c r="G271" s="6" t="s">
        <v>2025</v>
      </c>
      <c r="H271" s="6" t="s">
        <v>1419</v>
      </c>
      <c r="I271" s="6" t="s">
        <v>1360</v>
      </c>
      <c r="J271" s="6" t="s">
        <v>1360</v>
      </c>
      <c r="K271" s="6" t="s">
        <v>2026</v>
      </c>
      <c r="L271" s="22" t="s">
        <v>1393</v>
      </c>
      <c r="M271" s="14"/>
      <c r="N271" s="14" t="s">
        <v>2027</v>
      </c>
      <c r="O271" s="14"/>
      <c r="P271" s="14"/>
      <c r="Q271" s="14"/>
      <c r="R271" s="14"/>
      <c r="S271" s="14"/>
      <c r="T271" s="14"/>
    </row>
    <row r="272" spans="1:20" ht="14.45">
      <c r="A272" s="2"/>
      <c r="B272" s="3" t="s">
        <v>1358</v>
      </c>
      <c r="C272" s="4" t="s">
        <v>1784</v>
      </c>
      <c r="D272" s="39">
        <v>91</v>
      </c>
      <c r="E272" s="38" t="s">
        <v>1383</v>
      </c>
      <c r="F272" s="38"/>
      <c r="G272" s="6" t="s">
        <v>2028</v>
      </c>
      <c r="H272" s="6" t="s">
        <v>1419</v>
      </c>
      <c r="I272" s="6" t="s">
        <v>1360</v>
      </c>
      <c r="J272" s="6" t="s">
        <v>1360</v>
      </c>
      <c r="K272" s="6" t="s">
        <v>2029</v>
      </c>
      <c r="L272" s="22" t="s">
        <v>1393</v>
      </c>
      <c r="M272" s="14"/>
      <c r="N272" s="14" t="s">
        <v>2030</v>
      </c>
      <c r="O272" s="14"/>
      <c r="P272" s="14"/>
      <c r="Q272" s="14"/>
      <c r="R272" s="14"/>
      <c r="S272" s="14"/>
      <c r="T272" s="14"/>
    </row>
    <row r="273" spans="1:20" ht="14.45">
      <c r="A273" s="2"/>
      <c r="B273" s="3" t="s">
        <v>1358</v>
      </c>
      <c r="C273" s="4" t="s">
        <v>1784</v>
      </c>
      <c r="D273" s="39">
        <v>92</v>
      </c>
      <c r="E273" s="38" t="s">
        <v>1383</v>
      </c>
      <c r="F273" s="38"/>
      <c r="G273" s="6" t="s">
        <v>2031</v>
      </c>
      <c r="H273" s="6" t="s">
        <v>1419</v>
      </c>
      <c r="I273" s="6" t="s">
        <v>1360</v>
      </c>
      <c r="J273" s="6" t="s">
        <v>1360</v>
      </c>
      <c r="K273" s="6" t="s">
        <v>2032</v>
      </c>
      <c r="L273" s="22" t="s">
        <v>1393</v>
      </c>
      <c r="M273" s="14"/>
      <c r="N273" s="14" t="s">
        <v>2033</v>
      </c>
      <c r="O273" s="14"/>
      <c r="P273" s="14"/>
      <c r="Q273" s="14"/>
      <c r="R273" s="14"/>
      <c r="S273" s="14"/>
      <c r="T273" s="14"/>
    </row>
    <row r="274" spans="1:20" ht="130.5">
      <c r="A274" s="2"/>
      <c r="B274" s="3" t="s">
        <v>1358</v>
      </c>
      <c r="C274" s="4" t="s">
        <v>1784</v>
      </c>
      <c r="D274" s="39">
        <v>93</v>
      </c>
      <c r="E274" s="38" t="s">
        <v>1383</v>
      </c>
      <c r="F274" s="38"/>
      <c r="G274" s="6" t="s">
        <v>2034</v>
      </c>
      <c r="H274" s="6" t="s">
        <v>1419</v>
      </c>
      <c r="I274" s="6" t="s">
        <v>1360</v>
      </c>
      <c r="J274" s="6" t="s">
        <v>1360</v>
      </c>
      <c r="K274" s="21" t="s">
        <v>2035</v>
      </c>
      <c r="L274" s="22" t="s">
        <v>1393</v>
      </c>
      <c r="M274" s="14"/>
      <c r="N274" s="14" t="s">
        <v>2036</v>
      </c>
      <c r="O274" s="14"/>
      <c r="P274" s="14"/>
      <c r="Q274" s="14"/>
      <c r="R274" s="14"/>
      <c r="S274" s="14"/>
      <c r="T274" s="14"/>
    </row>
    <row r="275" spans="1:20" ht="14.45">
      <c r="A275" s="2"/>
      <c r="B275" s="3" t="s">
        <v>1358</v>
      </c>
      <c r="C275" s="4" t="s">
        <v>1784</v>
      </c>
      <c r="D275" s="5">
        <v>94</v>
      </c>
      <c r="E275" s="6" t="s">
        <v>1359</v>
      </c>
      <c r="F275" s="6" t="s">
        <v>1360</v>
      </c>
      <c r="G275" s="6" t="s">
        <v>2037</v>
      </c>
      <c r="H275" s="6" t="s">
        <v>1419</v>
      </c>
      <c r="I275" s="6" t="s">
        <v>1360</v>
      </c>
      <c r="J275" s="6" t="s">
        <v>1360</v>
      </c>
      <c r="K275" s="6" t="s">
        <v>2038</v>
      </c>
      <c r="L275" s="22" t="s">
        <v>1393</v>
      </c>
      <c r="M275" s="14"/>
      <c r="N275" s="14" t="s">
        <v>2039</v>
      </c>
      <c r="O275" s="14"/>
      <c r="P275" s="14"/>
      <c r="Q275" s="14"/>
      <c r="R275" s="14"/>
      <c r="S275" s="14"/>
      <c r="T275" s="14"/>
    </row>
    <row r="276" spans="1:20" ht="14.45">
      <c r="A276" s="2"/>
      <c r="B276" s="3" t="s">
        <v>1358</v>
      </c>
      <c r="C276" s="4" t="s">
        <v>1784</v>
      </c>
      <c r="D276" s="5">
        <v>95</v>
      </c>
      <c r="E276" s="6" t="s">
        <v>1359</v>
      </c>
      <c r="F276" s="6" t="s">
        <v>1360</v>
      </c>
      <c r="G276" s="6" t="s">
        <v>2040</v>
      </c>
      <c r="H276" s="6" t="s">
        <v>1419</v>
      </c>
      <c r="I276" s="6" t="s">
        <v>1360</v>
      </c>
      <c r="J276" s="6" t="s">
        <v>1360</v>
      </c>
      <c r="K276" s="6" t="s">
        <v>2041</v>
      </c>
      <c r="L276" s="22" t="s">
        <v>1393</v>
      </c>
      <c r="M276" s="14"/>
      <c r="N276" s="14" t="s">
        <v>2042</v>
      </c>
      <c r="O276" s="14"/>
      <c r="P276" s="14"/>
      <c r="Q276" s="14"/>
      <c r="R276" s="14"/>
      <c r="S276" s="14"/>
      <c r="T276" s="14"/>
    </row>
    <row r="277" spans="1:20" ht="14.45">
      <c r="A277" s="2"/>
      <c r="B277" s="3" t="s">
        <v>1358</v>
      </c>
      <c r="C277" s="4" t="s">
        <v>1784</v>
      </c>
      <c r="D277" s="5">
        <v>96</v>
      </c>
      <c r="E277" s="6" t="s">
        <v>1359</v>
      </c>
      <c r="F277" s="6" t="s">
        <v>1360</v>
      </c>
      <c r="G277" s="6" t="s">
        <v>2043</v>
      </c>
      <c r="H277" s="6" t="s">
        <v>1419</v>
      </c>
      <c r="I277" s="6" t="s">
        <v>1360</v>
      </c>
      <c r="J277" s="6" t="s">
        <v>1360</v>
      </c>
      <c r="K277" s="6" t="s">
        <v>2044</v>
      </c>
      <c r="L277" s="22" t="s">
        <v>1393</v>
      </c>
      <c r="M277" s="14"/>
      <c r="N277" s="14" t="s">
        <v>2045</v>
      </c>
      <c r="O277" s="14"/>
      <c r="P277" s="14"/>
      <c r="Q277" s="14"/>
      <c r="R277" s="14"/>
      <c r="S277" s="14"/>
      <c r="T277" s="14"/>
    </row>
    <row r="278" spans="1:20" ht="14.45">
      <c r="A278" s="2"/>
      <c r="B278" s="3" t="s">
        <v>1358</v>
      </c>
      <c r="C278" s="4" t="s">
        <v>1784</v>
      </c>
      <c r="D278" s="5">
        <v>97</v>
      </c>
      <c r="E278" s="6" t="s">
        <v>1359</v>
      </c>
      <c r="F278" s="6" t="s">
        <v>1360</v>
      </c>
      <c r="G278" s="6" t="s">
        <v>2046</v>
      </c>
      <c r="H278" s="6" t="s">
        <v>1419</v>
      </c>
      <c r="I278" s="6" t="s">
        <v>1360</v>
      </c>
      <c r="J278" s="6" t="s">
        <v>1360</v>
      </c>
      <c r="K278" s="6" t="s">
        <v>2047</v>
      </c>
      <c r="L278" s="22" t="s">
        <v>1393</v>
      </c>
      <c r="M278" s="14"/>
      <c r="N278" s="14" t="s">
        <v>2048</v>
      </c>
      <c r="O278" s="14"/>
      <c r="P278" s="14"/>
      <c r="Q278" s="14"/>
      <c r="R278" s="14"/>
      <c r="S278" s="14"/>
      <c r="T278" s="14"/>
    </row>
    <row r="279" spans="1:20" ht="14.45">
      <c r="A279" s="2"/>
      <c r="B279" s="3" t="s">
        <v>1358</v>
      </c>
      <c r="C279" s="4" t="s">
        <v>1784</v>
      </c>
      <c r="D279" s="5">
        <v>98</v>
      </c>
      <c r="E279" s="6" t="s">
        <v>1359</v>
      </c>
      <c r="F279" s="6" t="s">
        <v>1360</v>
      </c>
      <c r="G279" s="6" t="s">
        <v>2049</v>
      </c>
      <c r="H279" s="6" t="s">
        <v>1419</v>
      </c>
      <c r="I279" s="6" t="s">
        <v>1360</v>
      </c>
      <c r="J279" s="6" t="s">
        <v>1360</v>
      </c>
      <c r="K279" s="6" t="s">
        <v>2050</v>
      </c>
      <c r="L279" s="22" t="s">
        <v>1393</v>
      </c>
      <c r="M279" s="14"/>
      <c r="N279" s="14" t="s">
        <v>2051</v>
      </c>
      <c r="O279" s="14"/>
      <c r="P279" s="14"/>
      <c r="Q279" s="14"/>
      <c r="R279" s="14"/>
      <c r="S279" s="14"/>
      <c r="T279" s="14"/>
    </row>
    <row r="280" spans="1:20" ht="14.45">
      <c r="A280" s="2"/>
      <c r="B280" s="3" t="s">
        <v>1358</v>
      </c>
      <c r="C280" s="4" t="s">
        <v>1784</v>
      </c>
      <c r="D280" s="5">
        <v>99</v>
      </c>
      <c r="E280" s="6" t="s">
        <v>1359</v>
      </c>
      <c r="F280" s="6" t="s">
        <v>1360</v>
      </c>
      <c r="G280" s="6" t="s">
        <v>2052</v>
      </c>
      <c r="H280" s="6" t="s">
        <v>1419</v>
      </c>
      <c r="I280" s="6" t="s">
        <v>1360</v>
      </c>
      <c r="J280" s="6" t="s">
        <v>1360</v>
      </c>
      <c r="K280" s="6" t="s">
        <v>2053</v>
      </c>
      <c r="L280" s="22" t="s">
        <v>1393</v>
      </c>
      <c r="M280" s="14"/>
      <c r="N280" s="14" t="s">
        <v>2054</v>
      </c>
      <c r="O280" s="14"/>
      <c r="P280" s="14"/>
      <c r="Q280" s="14"/>
      <c r="R280" s="14"/>
      <c r="S280" s="14"/>
      <c r="T280" s="14"/>
    </row>
    <row r="281" spans="1:20" ht="14.45">
      <c r="A281" s="2"/>
      <c r="B281" s="3" t="s">
        <v>1358</v>
      </c>
      <c r="C281" s="4" t="s">
        <v>1784</v>
      </c>
      <c r="D281" s="5">
        <v>100</v>
      </c>
      <c r="E281" s="6" t="s">
        <v>1359</v>
      </c>
      <c r="F281" s="6" t="s">
        <v>1360</v>
      </c>
      <c r="G281" s="6" t="s">
        <v>2055</v>
      </c>
      <c r="H281" s="6" t="s">
        <v>1419</v>
      </c>
      <c r="I281" s="6" t="s">
        <v>1360</v>
      </c>
      <c r="J281" s="6" t="s">
        <v>1360</v>
      </c>
      <c r="K281" s="6" t="s">
        <v>2056</v>
      </c>
      <c r="L281" s="22" t="s">
        <v>1393</v>
      </c>
      <c r="M281" s="14"/>
      <c r="N281" s="14" t="s">
        <v>2057</v>
      </c>
      <c r="O281" s="14"/>
      <c r="P281" s="14"/>
      <c r="Q281" s="14"/>
      <c r="R281" s="14"/>
      <c r="S281" s="14"/>
      <c r="T281" s="14"/>
    </row>
    <row r="282" spans="1:20" ht="72.599999999999994">
      <c r="A282" s="2"/>
      <c r="B282" s="3" t="s">
        <v>1358</v>
      </c>
      <c r="C282" s="4" t="s">
        <v>1784</v>
      </c>
      <c r="D282" s="39">
        <v>101</v>
      </c>
      <c r="E282" s="38" t="s">
        <v>1383</v>
      </c>
      <c r="F282" s="38"/>
      <c r="G282" s="6" t="s">
        <v>2058</v>
      </c>
      <c r="H282" s="6" t="s">
        <v>1419</v>
      </c>
      <c r="I282" s="6" t="s">
        <v>1360</v>
      </c>
      <c r="J282" s="6" t="s">
        <v>1360</v>
      </c>
      <c r="K282" s="21" t="s">
        <v>2059</v>
      </c>
      <c r="L282" s="22" t="s">
        <v>1393</v>
      </c>
      <c r="M282" s="14"/>
      <c r="N282" s="14" t="s">
        <v>2060</v>
      </c>
      <c r="O282" s="14"/>
      <c r="P282" s="14"/>
      <c r="Q282" s="14"/>
      <c r="R282" s="14"/>
      <c r="S282" s="14"/>
      <c r="T282" s="14"/>
    </row>
    <row r="283" spans="1:20" ht="14.45">
      <c r="A283" s="2"/>
      <c r="B283" s="3" t="s">
        <v>1358</v>
      </c>
      <c r="C283" s="4" t="s">
        <v>1784</v>
      </c>
      <c r="D283" s="5">
        <v>102</v>
      </c>
      <c r="E283" s="6" t="s">
        <v>1359</v>
      </c>
      <c r="F283" s="6" t="s">
        <v>1360</v>
      </c>
      <c r="G283" s="6" t="s">
        <v>2061</v>
      </c>
      <c r="H283" s="6" t="s">
        <v>1419</v>
      </c>
      <c r="I283" s="6" t="s">
        <v>1360</v>
      </c>
      <c r="J283" s="6" t="s">
        <v>1360</v>
      </c>
      <c r="K283" s="6" t="s">
        <v>2062</v>
      </c>
      <c r="L283" s="22" t="s">
        <v>1393</v>
      </c>
      <c r="M283" s="14"/>
      <c r="N283" s="14" t="s">
        <v>2063</v>
      </c>
      <c r="O283" s="14"/>
      <c r="P283" s="14"/>
      <c r="Q283" s="14"/>
      <c r="R283" s="14"/>
      <c r="S283" s="14"/>
      <c r="T283" s="14"/>
    </row>
    <row r="284" spans="1:20" ht="14.45">
      <c r="A284" s="2"/>
      <c r="B284" s="3" t="s">
        <v>1358</v>
      </c>
      <c r="C284" s="4" t="s">
        <v>1784</v>
      </c>
      <c r="D284" s="5">
        <v>103</v>
      </c>
      <c r="E284" s="6" t="s">
        <v>1359</v>
      </c>
      <c r="F284" s="6" t="s">
        <v>1360</v>
      </c>
      <c r="G284" s="6" t="s">
        <v>2064</v>
      </c>
      <c r="H284" s="6" t="s">
        <v>1419</v>
      </c>
      <c r="I284" s="6" t="s">
        <v>1360</v>
      </c>
      <c r="J284" s="6" t="s">
        <v>1360</v>
      </c>
      <c r="K284" s="6" t="s">
        <v>2065</v>
      </c>
      <c r="L284" s="22" t="s">
        <v>1393</v>
      </c>
      <c r="M284" s="14"/>
      <c r="N284" s="14" t="s">
        <v>2066</v>
      </c>
      <c r="O284" s="14"/>
      <c r="P284" s="14"/>
      <c r="Q284" s="14"/>
      <c r="R284" s="14"/>
      <c r="S284" s="14"/>
      <c r="T284" s="14"/>
    </row>
    <row r="285" spans="1:20" ht="14.45">
      <c r="A285" s="2"/>
      <c r="B285" s="3" t="s">
        <v>1358</v>
      </c>
      <c r="C285" s="4" t="s">
        <v>1784</v>
      </c>
      <c r="D285" s="39">
        <v>104</v>
      </c>
      <c r="E285" s="38" t="s">
        <v>1383</v>
      </c>
      <c r="F285" s="38"/>
      <c r="G285" s="6" t="s">
        <v>2067</v>
      </c>
      <c r="H285" s="6" t="s">
        <v>1419</v>
      </c>
      <c r="I285" s="6" t="s">
        <v>1360</v>
      </c>
      <c r="J285" s="6" t="s">
        <v>1360</v>
      </c>
      <c r="K285" s="6" t="s">
        <v>2068</v>
      </c>
      <c r="L285" s="22" t="s">
        <v>1393</v>
      </c>
      <c r="M285" s="14"/>
      <c r="N285" s="14" t="s">
        <v>2069</v>
      </c>
      <c r="O285" s="14"/>
      <c r="P285" s="14"/>
      <c r="Q285" s="14"/>
      <c r="R285" s="14"/>
      <c r="S285" s="14"/>
      <c r="T285" s="14"/>
    </row>
    <row r="286" spans="1:20" ht="87">
      <c r="A286" s="2"/>
      <c r="B286" s="3" t="s">
        <v>1358</v>
      </c>
      <c r="C286" s="4" t="s">
        <v>1784</v>
      </c>
      <c r="D286" s="39">
        <v>105</v>
      </c>
      <c r="E286" s="38" t="s">
        <v>1383</v>
      </c>
      <c r="F286" s="38"/>
      <c r="G286" s="6" t="s">
        <v>2070</v>
      </c>
      <c r="H286" s="6" t="s">
        <v>1419</v>
      </c>
      <c r="I286" s="6" t="s">
        <v>1360</v>
      </c>
      <c r="J286" s="6" t="s">
        <v>1360</v>
      </c>
      <c r="K286" s="21" t="s">
        <v>2071</v>
      </c>
      <c r="L286" s="22" t="s">
        <v>1393</v>
      </c>
      <c r="M286" s="14"/>
      <c r="N286" s="14" t="s">
        <v>2072</v>
      </c>
      <c r="O286" s="14"/>
      <c r="P286" s="14"/>
      <c r="Q286" s="14"/>
      <c r="R286" s="14"/>
      <c r="S286" s="14"/>
      <c r="T286" s="14"/>
    </row>
    <row r="287" spans="1:20" ht="72.599999999999994">
      <c r="A287" s="2"/>
      <c r="B287" s="3" t="s">
        <v>1358</v>
      </c>
      <c r="C287" s="4" t="s">
        <v>1784</v>
      </c>
      <c r="D287" s="39">
        <v>106</v>
      </c>
      <c r="E287" s="38" t="s">
        <v>1383</v>
      </c>
      <c r="F287" s="38"/>
      <c r="G287" s="6" t="s">
        <v>2073</v>
      </c>
      <c r="H287" s="6" t="s">
        <v>1419</v>
      </c>
      <c r="I287" s="6" t="s">
        <v>1360</v>
      </c>
      <c r="J287" s="6" t="s">
        <v>1360</v>
      </c>
      <c r="K287" s="21" t="s">
        <v>2074</v>
      </c>
      <c r="L287" s="22" t="s">
        <v>1393</v>
      </c>
      <c r="M287" s="14"/>
      <c r="N287" s="14" t="s">
        <v>2075</v>
      </c>
      <c r="O287" s="14"/>
      <c r="P287" s="14"/>
      <c r="Q287" s="14"/>
      <c r="R287" s="14"/>
      <c r="S287" s="14"/>
      <c r="T287" s="14"/>
    </row>
    <row r="288" spans="1:20" ht="87">
      <c r="A288" s="2"/>
      <c r="B288" s="3" t="s">
        <v>1358</v>
      </c>
      <c r="C288" s="4" t="s">
        <v>1784</v>
      </c>
      <c r="D288" s="39">
        <v>107</v>
      </c>
      <c r="E288" s="38" t="s">
        <v>1383</v>
      </c>
      <c r="F288" s="38"/>
      <c r="G288" s="6" t="s">
        <v>2076</v>
      </c>
      <c r="H288" s="6" t="s">
        <v>1419</v>
      </c>
      <c r="I288" s="6" t="s">
        <v>1360</v>
      </c>
      <c r="J288" s="6" t="s">
        <v>1360</v>
      </c>
      <c r="K288" s="21" t="s">
        <v>2077</v>
      </c>
      <c r="L288" s="22" t="s">
        <v>1393</v>
      </c>
      <c r="M288" s="14"/>
      <c r="N288" s="14" t="s">
        <v>2078</v>
      </c>
      <c r="O288" s="14"/>
      <c r="P288" s="14"/>
      <c r="Q288" s="14"/>
      <c r="R288" s="14"/>
      <c r="S288" s="14"/>
      <c r="T288" s="14"/>
    </row>
    <row r="289" spans="1:20" ht="87">
      <c r="A289" s="2"/>
      <c r="B289" s="3" t="s">
        <v>1358</v>
      </c>
      <c r="C289" s="4" t="s">
        <v>1784</v>
      </c>
      <c r="D289" s="39">
        <v>108</v>
      </c>
      <c r="E289" s="38" t="s">
        <v>1383</v>
      </c>
      <c r="F289" s="38"/>
      <c r="G289" s="6" t="s">
        <v>2079</v>
      </c>
      <c r="H289" s="6" t="s">
        <v>1419</v>
      </c>
      <c r="I289" s="6" t="s">
        <v>1360</v>
      </c>
      <c r="J289" s="6" t="s">
        <v>1360</v>
      </c>
      <c r="K289" s="21" t="s">
        <v>2080</v>
      </c>
      <c r="L289" s="22" t="s">
        <v>1393</v>
      </c>
      <c r="M289" s="14"/>
      <c r="N289" s="14" t="s">
        <v>2081</v>
      </c>
      <c r="O289" s="14"/>
      <c r="P289" s="14"/>
      <c r="Q289" s="14"/>
      <c r="R289" s="14"/>
      <c r="S289" s="14"/>
      <c r="T289" s="14"/>
    </row>
    <row r="290" spans="1:20" ht="14.45">
      <c r="A290" s="2"/>
      <c r="B290" s="3" t="s">
        <v>1358</v>
      </c>
      <c r="C290" s="4" t="s">
        <v>1784</v>
      </c>
      <c r="D290" s="39">
        <v>109</v>
      </c>
      <c r="E290" s="38" t="s">
        <v>1383</v>
      </c>
      <c r="F290" s="38"/>
      <c r="G290" s="6" t="s">
        <v>2082</v>
      </c>
      <c r="H290" s="6" t="s">
        <v>1419</v>
      </c>
      <c r="I290" s="6" t="s">
        <v>1360</v>
      </c>
      <c r="J290" s="6" t="s">
        <v>1360</v>
      </c>
      <c r="K290" s="6" t="s">
        <v>2083</v>
      </c>
      <c r="L290" s="22" t="s">
        <v>1393</v>
      </c>
      <c r="M290" s="14"/>
      <c r="N290" s="14" t="s">
        <v>2084</v>
      </c>
      <c r="O290" s="14"/>
      <c r="P290" s="14"/>
      <c r="Q290" s="14"/>
      <c r="R290" s="14"/>
      <c r="S290" s="14"/>
      <c r="T290" s="14"/>
    </row>
    <row r="291" spans="1:20" ht="14.45">
      <c r="A291" s="2"/>
      <c r="B291" s="3" t="s">
        <v>1358</v>
      </c>
      <c r="C291" s="4" t="s">
        <v>1784</v>
      </c>
      <c r="D291" s="5">
        <v>110</v>
      </c>
      <c r="E291" s="6" t="s">
        <v>1359</v>
      </c>
      <c r="F291" s="6" t="s">
        <v>1360</v>
      </c>
      <c r="G291" s="6" t="s">
        <v>2085</v>
      </c>
      <c r="H291" s="6" t="s">
        <v>1419</v>
      </c>
      <c r="I291" s="6" t="s">
        <v>1360</v>
      </c>
      <c r="J291" s="6" t="s">
        <v>1360</v>
      </c>
      <c r="K291" s="6" t="s">
        <v>2086</v>
      </c>
      <c r="L291" s="22" t="s">
        <v>1393</v>
      </c>
      <c r="M291" s="14"/>
      <c r="N291" s="14" t="s">
        <v>2087</v>
      </c>
      <c r="O291" s="14"/>
      <c r="P291" s="14"/>
      <c r="Q291" s="14"/>
      <c r="R291" s="14"/>
      <c r="S291" s="14"/>
      <c r="T291" s="14"/>
    </row>
    <row r="292" spans="1:20" ht="14.45">
      <c r="A292" s="2"/>
      <c r="B292" s="3" t="s">
        <v>1358</v>
      </c>
      <c r="C292" s="4" t="s">
        <v>1784</v>
      </c>
      <c r="D292" s="5">
        <v>111</v>
      </c>
      <c r="E292" s="6" t="s">
        <v>1359</v>
      </c>
      <c r="F292" s="6" t="s">
        <v>1360</v>
      </c>
      <c r="G292" s="6" t="s">
        <v>2088</v>
      </c>
      <c r="H292" s="6" t="s">
        <v>1419</v>
      </c>
      <c r="I292" s="6" t="s">
        <v>1360</v>
      </c>
      <c r="J292" s="6" t="s">
        <v>1360</v>
      </c>
      <c r="K292" s="6" t="s">
        <v>2089</v>
      </c>
      <c r="L292" s="22" t="s">
        <v>1393</v>
      </c>
      <c r="M292" s="14"/>
      <c r="N292" s="14" t="s">
        <v>2090</v>
      </c>
      <c r="O292" s="14"/>
      <c r="P292" s="14"/>
      <c r="Q292" s="14"/>
      <c r="R292" s="14"/>
      <c r="S292" s="14"/>
      <c r="T292" s="14"/>
    </row>
    <row r="293" spans="1:20" ht="14.45">
      <c r="A293" s="2"/>
      <c r="B293" s="3" t="s">
        <v>1358</v>
      </c>
      <c r="C293" s="4" t="s">
        <v>1784</v>
      </c>
      <c r="D293" s="5">
        <v>112</v>
      </c>
      <c r="E293" s="6" t="s">
        <v>1359</v>
      </c>
      <c r="F293" s="6" t="s">
        <v>1360</v>
      </c>
      <c r="G293" s="6" t="s">
        <v>2091</v>
      </c>
      <c r="H293" s="6" t="s">
        <v>1419</v>
      </c>
      <c r="I293" s="6" t="s">
        <v>1360</v>
      </c>
      <c r="J293" s="6" t="s">
        <v>1360</v>
      </c>
      <c r="K293" s="6" t="s">
        <v>2092</v>
      </c>
      <c r="L293" s="22" t="s">
        <v>1393</v>
      </c>
      <c r="M293" s="14"/>
      <c r="N293" s="14" t="s">
        <v>2093</v>
      </c>
      <c r="O293" s="14"/>
      <c r="P293" s="14"/>
      <c r="Q293" s="14"/>
      <c r="R293" s="14"/>
      <c r="S293" s="14"/>
      <c r="T293" s="14"/>
    </row>
    <row r="294" spans="1:20" ht="14.45">
      <c r="A294" s="2"/>
      <c r="B294" s="3" t="s">
        <v>1358</v>
      </c>
      <c r="C294" s="4" t="s">
        <v>1784</v>
      </c>
      <c r="D294" s="5">
        <v>113</v>
      </c>
      <c r="E294" s="6" t="s">
        <v>1359</v>
      </c>
      <c r="F294" s="6" t="s">
        <v>1360</v>
      </c>
      <c r="G294" s="6" t="s">
        <v>2094</v>
      </c>
      <c r="H294" s="6" t="s">
        <v>1419</v>
      </c>
      <c r="I294" s="6" t="s">
        <v>1360</v>
      </c>
      <c r="J294" s="6" t="s">
        <v>1360</v>
      </c>
      <c r="K294" s="6" t="s">
        <v>2095</v>
      </c>
      <c r="L294" s="22" t="s">
        <v>1393</v>
      </c>
      <c r="M294" s="14"/>
      <c r="N294" s="14" t="s">
        <v>2096</v>
      </c>
      <c r="O294" s="14"/>
      <c r="P294" s="14"/>
      <c r="Q294" s="14"/>
      <c r="R294" s="14"/>
      <c r="S294" s="14"/>
      <c r="T294" s="14"/>
    </row>
    <row r="295" spans="1:20" ht="72.599999999999994">
      <c r="A295" s="2"/>
      <c r="B295" s="3" t="s">
        <v>1358</v>
      </c>
      <c r="C295" s="4" t="s">
        <v>1784</v>
      </c>
      <c r="D295" s="5">
        <v>114</v>
      </c>
      <c r="E295" s="6" t="s">
        <v>1359</v>
      </c>
      <c r="F295" s="6" t="s">
        <v>1360</v>
      </c>
      <c r="G295" s="6" t="s">
        <v>2097</v>
      </c>
      <c r="H295" s="6" t="s">
        <v>1419</v>
      </c>
      <c r="I295" s="6" t="s">
        <v>1360</v>
      </c>
      <c r="J295" s="6" t="s">
        <v>1360</v>
      </c>
      <c r="K295" s="21" t="s">
        <v>2098</v>
      </c>
      <c r="L295" s="22" t="s">
        <v>1393</v>
      </c>
      <c r="M295" s="14"/>
      <c r="N295" s="14" t="s">
        <v>2099</v>
      </c>
      <c r="O295" s="14"/>
      <c r="P295" s="14"/>
      <c r="Q295" s="14"/>
      <c r="R295" s="14"/>
      <c r="S295" s="14"/>
      <c r="T295" s="14"/>
    </row>
    <row r="296" spans="1:20" ht="14.45">
      <c r="A296" s="2"/>
      <c r="B296" s="3" t="s">
        <v>1358</v>
      </c>
      <c r="C296" s="4" t="s">
        <v>1784</v>
      </c>
      <c r="D296" s="5">
        <v>115</v>
      </c>
      <c r="E296" s="6" t="s">
        <v>1359</v>
      </c>
      <c r="F296" s="6" t="s">
        <v>1360</v>
      </c>
      <c r="G296" s="6" t="s">
        <v>2100</v>
      </c>
      <c r="H296" s="6" t="s">
        <v>1419</v>
      </c>
      <c r="I296" s="6" t="s">
        <v>1360</v>
      </c>
      <c r="J296" s="6" t="s">
        <v>1360</v>
      </c>
      <c r="K296" s="6" t="s">
        <v>2101</v>
      </c>
      <c r="L296" s="22" t="s">
        <v>1393</v>
      </c>
      <c r="M296" s="14"/>
      <c r="N296" s="14" t="s">
        <v>2102</v>
      </c>
      <c r="O296" s="14"/>
      <c r="P296" s="14"/>
      <c r="Q296" s="14"/>
      <c r="R296" s="14"/>
      <c r="S296" s="14"/>
      <c r="T296" s="14"/>
    </row>
    <row r="297" spans="1:20" ht="14.45">
      <c r="A297" s="2"/>
      <c r="B297" s="3" t="s">
        <v>1358</v>
      </c>
      <c r="C297" s="4" t="s">
        <v>1784</v>
      </c>
      <c r="D297" s="5">
        <v>116</v>
      </c>
      <c r="E297" s="6" t="s">
        <v>1359</v>
      </c>
      <c r="F297" s="6" t="s">
        <v>1360</v>
      </c>
      <c r="G297" s="6" t="s">
        <v>2103</v>
      </c>
      <c r="H297" s="6" t="s">
        <v>1419</v>
      </c>
      <c r="I297" s="6" t="s">
        <v>1360</v>
      </c>
      <c r="J297" s="6" t="s">
        <v>1360</v>
      </c>
      <c r="K297" s="6" t="s">
        <v>2104</v>
      </c>
      <c r="L297" s="22" t="s">
        <v>1393</v>
      </c>
      <c r="M297" s="14"/>
      <c r="N297" s="14" t="s">
        <v>1448</v>
      </c>
      <c r="O297" s="14"/>
      <c r="P297" s="14"/>
      <c r="Q297" s="14"/>
      <c r="R297" s="14"/>
      <c r="S297" s="14"/>
      <c r="T297" s="14"/>
    </row>
    <row r="298" spans="1:20" ht="14.45">
      <c r="A298" s="2"/>
      <c r="B298" s="3" t="s">
        <v>1358</v>
      </c>
      <c r="C298" s="4" t="s">
        <v>1784</v>
      </c>
      <c r="D298" s="5">
        <v>117</v>
      </c>
      <c r="E298" s="6" t="s">
        <v>1359</v>
      </c>
      <c r="F298" s="6" t="s">
        <v>1360</v>
      </c>
      <c r="G298" s="6" t="s">
        <v>2105</v>
      </c>
      <c r="H298" s="6" t="s">
        <v>1419</v>
      </c>
      <c r="I298" s="6" t="s">
        <v>1360</v>
      </c>
      <c r="J298" s="6" t="s">
        <v>1360</v>
      </c>
      <c r="K298" s="6" t="s">
        <v>2106</v>
      </c>
      <c r="L298" s="22" t="s">
        <v>1393</v>
      </c>
      <c r="M298" s="14"/>
      <c r="N298" s="14" t="s">
        <v>2107</v>
      </c>
      <c r="O298" s="14"/>
      <c r="P298" s="14"/>
      <c r="Q298" s="14"/>
      <c r="R298" s="14"/>
      <c r="S298" s="14"/>
      <c r="T298" s="14"/>
    </row>
    <row r="299" spans="1:20" ht="14.45">
      <c r="A299" s="2"/>
      <c r="B299" s="3" t="s">
        <v>1358</v>
      </c>
      <c r="C299" s="4" t="s">
        <v>1784</v>
      </c>
      <c r="D299" s="5">
        <v>118</v>
      </c>
      <c r="E299" s="6" t="s">
        <v>1359</v>
      </c>
      <c r="F299" s="6" t="s">
        <v>1360</v>
      </c>
      <c r="G299" s="6" t="s">
        <v>2108</v>
      </c>
      <c r="H299" s="6" t="s">
        <v>1419</v>
      </c>
      <c r="I299" s="6" t="s">
        <v>1360</v>
      </c>
      <c r="J299" s="6" t="s">
        <v>1360</v>
      </c>
      <c r="K299" s="6" t="s">
        <v>2109</v>
      </c>
      <c r="L299" s="22" t="s">
        <v>1393</v>
      </c>
      <c r="M299" s="14"/>
      <c r="N299" s="14" t="s">
        <v>2110</v>
      </c>
      <c r="O299" s="14"/>
      <c r="P299" s="14"/>
      <c r="Q299" s="14"/>
      <c r="R299" s="14"/>
      <c r="S299" s="14"/>
      <c r="T299" s="14"/>
    </row>
    <row r="300" spans="1:20" ht="14.45">
      <c r="A300" s="2"/>
      <c r="B300" s="3" t="s">
        <v>1358</v>
      </c>
      <c r="C300" s="4" t="s">
        <v>1784</v>
      </c>
      <c r="D300" s="5">
        <v>119</v>
      </c>
      <c r="E300" s="6" t="s">
        <v>1359</v>
      </c>
      <c r="F300" s="6" t="s">
        <v>1360</v>
      </c>
      <c r="G300" s="6" t="s">
        <v>2111</v>
      </c>
      <c r="H300" s="6" t="s">
        <v>1419</v>
      </c>
      <c r="I300" s="6" t="s">
        <v>1360</v>
      </c>
      <c r="J300" s="6" t="s">
        <v>1360</v>
      </c>
      <c r="K300" s="6" t="s">
        <v>2112</v>
      </c>
      <c r="L300" s="22" t="s">
        <v>1393</v>
      </c>
      <c r="M300" s="14"/>
      <c r="N300" s="14" t="s">
        <v>2113</v>
      </c>
      <c r="O300" s="14"/>
      <c r="P300" s="14"/>
      <c r="Q300" s="14"/>
      <c r="R300" s="14"/>
      <c r="S300" s="14"/>
      <c r="T300" s="14"/>
    </row>
    <row r="301" spans="1:20" ht="14.45">
      <c r="A301" s="2"/>
      <c r="B301" s="3" t="s">
        <v>1358</v>
      </c>
      <c r="C301" s="4" t="s">
        <v>1784</v>
      </c>
      <c r="D301" s="5">
        <v>120</v>
      </c>
      <c r="E301" s="6" t="s">
        <v>1359</v>
      </c>
      <c r="F301" s="6" t="s">
        <v>1360</v>
      </c>
      <c r="G301" s="6" t="s">
        <v>2114</v>
      </c>
      <c r="H301" s="6" t="s">
        <v>1419</v>
      </c>
      <c r="I301" s="6" t="s">
        <v>1360</v>
      </c>
      <c r="J301" s="6" t="s">
        <v>1360</v>
      </c>
      <c r="K301" s="6" t="s">
        <v>2115</v>
      </c>
      <c r="L301" s="22" t="s">
        <v>1393</v>
      </c>
      <c r="M301" s="14"/>
      <c r="N301" s="14" t="s">
        <v>2116</v>
      </c>
      <c r="O301" s="14"/>
      <c r="P301" s="14"/>
      <c r="Q301" s="14"/>
      <c r="R301" s="14"/>
      <c r="S301" s="14"/>
      <c r="T301" s="14"/>
    </row>
    <row r="302" spans="1:20" ht="14.45">
      <c r="A302" s="2"/>
      <c r="B302" s="3" t="s">
        <v>1358</v>
      </c>
      <c r="C302" s="4" t="s">
        <v>1784</v>
      </c>
      <c r="D302" s="5">
        <v>121</v>
      </c>
      <c r="E302" s="6" t="s">
        <v>1359</v>
      </c>
      <c r="F302" s="6" t="s">
        <v>1360</v>
      </c>
      <c r="G302" s="6" t="s">
        <v>2117</v>
      </c>
      <c r="H302" s="6" t="s">
        <v>1419</v>
      </c>
      <c r="I302" s="6" t="s">
        <v>1360</v>
      </c>
      <c r="J302" s="6" t="s">
        <v>1360</v>
      </c>
      <c r="K302" s="6" t="s">
        <v>2118</v>
      </c>
      <c r="L302" s="22" t="s">
        <v>1393</v>
      </c>
      <c r="M302" s="14"/>
      <c r="N302" s="14" t="s">
        <v>2119</v>
      </c>
      <c r="O302" s="14"/>
      <c r="P302" s="14"/>
      <c r="Q302" s="14"/>
      <c r="R302" s="14"/>
      <c r="S302" s="14"/>
      <c r="T302" s="14"/>
    </row>
    <row r="303" spans="1:20" ht="14.45">
      <c r="A303" s="2"/>
      <c r="B303" s="3" t="s">
        <v>1358</v>
      </c>
      <c r="C303" s="4" t="s">
        <v>1784</v>
      </c>
      <c r="D303" s="5">
        <v>122</v>
      </c>
      <c r="E303" s="6" t="s">
        <v>1359</v>
      </c>
      <c r="F303" s="6" t="s">
        <v>1360</v>
      </c>
      <c r="G303" s="6" t="s">
        <v>2120</v>
      </c>
      <c r="H303" s="6" t="s">
        <v>1419</v>
      </c>
      <c r="I303" s="6" t="s">
        <v>1360</v>
      </c>
      <c r="J303" s="6" t="s">
        <v>1360</v>
      </c>
      <c r="K303" s="6" t="s">
        <v>2121</v>
      </c>
      <c r="L303" s="22" t="s">
        <v>1393</v>
      </c>
      <c r="M303" s="14"/>
      <c r="N303" s="14" t="s">
        <v>2122</v>
      </c>
      <c r="O303" s="14"/>
      <c r="P303" s="14"/>
      <c r="Q303" s="14"/>
      <c r="R303" s="14"/>
      <c r="S303" s="14"/>
      <c r="T303" s="14"/>
    </row>
    <row r="304" spans="1:20" ht="14.45">
      <c r="A304" s="2"/>
      <c r="B304" s="3" t="s">
        <v>1358</v>
      </c>
      <c r="C304" s="4" t="s">
        <v>1784</v>
      </c>
      <c r="D304" s="5">
        <v>123</v>
      </c>
      <c r="E304" s="6" t="s">
        <v>1359</v>
      </c>
      <c r="F304" s="6" t="s">
        <v>1360</v>
      </c>
      <c r="G304" s="6" t="s">
        <v>2123</v>
      </c>
      <c r="H304" s="6" t="s">
        <v>1419</v>
      </c>
      <c r="I304" s="6" t="s">
        <v>1360</v>
      </c>
      <c r="J304" s="6" t="s">
        <v>1360</v>
      </c>
      <c r="K304" s="6" t="s">
        <v>2124</v>
      </c>
      <c r="L304" s="22" t="s">
        <v>1393</v>
      </c>
      <c r="M304" s="14"/>
      <c r="N304" s="14" t="s">
        <v>2125</v>
      </c>
      <c r="O304" s="14"/>
      <c r="P304" s="14"/>
      <c r="Q304" s="14"/>
      <c r="R304" s="14"/>
      <c r="S304" s="14"/>
      <c r="T304" s="14"/>
    </row>
    <row r="305" spans="1:20" ht="14.45">
      <c r="A305" s="2"/>
      <c r="B305" s="3" t="s">
        <v>1358</v>
      </c>
      <c r="C305" s="4" t="s">
        <v>1784</v>
      </c>
      <c r="D305" s="5">
        <v>124</v>
      </c>
      <c r="E305" s="6" t="s">
        <v>1359</v>
      </c>
      <c r="F305" s="6" t="s">
        <v>1360</v>
      </c>
      <c r="G305" s="6" t="s">
        <v>2126</v>
      </c>
      <c r="H305" s="6" t="s">
        <v>1419</v>
      </c>
      <c r="I305" s="6" t="s">
        <v>1360</v>
      </c>
      <c r="J305" s="6" t="s">
        <v>1360</v>
      </c>
      <c r="K305" s="6" t="s">
        <v>2127</v>
      </c>
      <c r="L305" s="22" t="s">
        <v>1393</v>
      </c>
      <c r="M305" s="14"/>
      <c r="N305" s="14" t="s">
        <v>2128</v>
      </c>
      <c r="O305" s="14"/>
      <c r="P305" s="14"/>
      <c r="Q305" s="14"/>
      <c r="R305" s="14"/>
      <c r="S305" s="14"/>
      <c r="T305" s="14"/>
    </row>
    <row r="306" spans="1:20" ht="14.45">
      <c r="A306" s="2"/>
      <c r="B306" s="3" t="s">
        <v>1358</v>
      </c>
      <c r="C306" s="4" t="s">
        <v>1784</v>
      </c>
      <c r="D306" s="5">
        <v>125</v>
      </c>
      <c r="E306" s="6" t="s">
        <v>1359</v>
      </c>
      <c r="F306" s="6" t="s">
        <v>1360</v>
      </c>
      <c r="G306" s="6" t="s">
        <v>2129</v>
      </c>
      <c r="H306" s="6" t="s">
        <v>1419</v>
      </c>
      <c r="I306" s="6" t="s">
        <v>1360</v>
      </c>
      <c r="J306" s="6" t="s">
        <v>1360</v>
      </c>
      <c r="K306" s="6" t="s">
        <v>2130</v>
      </c>
      <c r="L306" s="22" t="s">
        <v>1393</v>
      </c>
      <c r="M306" s="14"/>
      <c r="N306" s="14" t="s">
        <v>2131</v>
      </c>
      <c r="O306" s="14"/>
      <c r="P306" s="14"/>
      <c r="Q306" s="14"/>
      <c r="R306" s="14"/>
      <c r="S306" s="14"/>
      <c r="T306" s="14"/>
    </row>
    <row r="307" spans="1:20" ht="14.45">
      <c r="A307" s="2"/>
      <c r="B307" s="3" t="s">
        <v>1358</v>
      </c>
      <c r="C307" s="4" t="s">
        <v>1784</v>
      </c>
      <c r="D307" s="5">
        <v>126</v>
      </c>
      <c r="E307" s="6" t="s">
        <v>1359</v>
      </c>
      <c r="F307" s="6" t="s">
        <v>1360</v>
      </c>
      <c r="G307" s="6" t="s">
        <v>2132</v>
      </c>
      <c r="H307" s="6" t="s">
        <v>1419</v>
      </c>
      <c r="I307" s="6" t="s">
        <v>1360</v>
      </c>
      <c r="J307" s="6" t="s">
        <v>1360</v>
      </c>
      <c r="K307" s="6" t="s">
        <v>2133</v>
      </c>
      <c r="L307" s="22" t="s">
        <v>1393</v>
      </c>
      <c r="M307" s="14"/>
      <c r="N307" s="14" t="s">
        <v>2134</v>
      </c>
      <c r="O307" s="14"/>
      <c r="P307" s="14"/>
      <c r="Q307" s="14"/>
      <c r="R307" s="14"/>
      <c r="S307" s="14"/>
      <c r="T307" s="14"/>
    </row>
    <row r="308" spans="1:20" ht="14.45">
      <c r="A308" s="2"/>
      <c r="B308" s="3" t="s">
        <v>1358</v>
      </c>
      <c r="C308" s="4" t="s">
        <v>1784</v>
      </c>
      <c r="D308" s="5">
        <v>127</v>
      </c>
      <c r="E308" s="6" t="s">
        <v>1359</v>
      </c>
      <c r="F308" s="6" t="s">
        <v>1360</v>
      </c>
      <c r="G308" s="6" t="s">
        <v>2135</v>
      </c>
      <c r="H308" s="6" t="s">
        <v>1419</v>
      </c>
      <c r="I308" s="6" t="s">
        <v>1360</v>
      </c>
      <c r="J308" s="6" t="s">
        <v>1360</v>
      </c>
      <c r="K308" s="6" t="s">
        <v>2136</v>
      </c>
      <c r="L308" s="22" t="s">
        <v>1393</v>
      </c>
      <c r="M308" s="14"/>
      <c r="N308" s="14" t="s">
        <v>2137</v>
      </c>
      <c r="O308" s="14"/>
      <c r="P308" s="14"/>
      <c r="Q308" s="14"/>
      <c r="R308" s="14"/>
      <c r="S308" s="14"/>
      <c r="T308" s="14"/>
    </row>
    <row r="309" spans="1:20" ht="14.45">
      <c r="A309" s="2"/>
      <c r="B309" s="3" t="s">
        <v>1358</v>
      </c>
      <c r="C309" s="4" t="s">
        <v>1784</v>
      </c>
      <c r="D309" s="39">
        <v>128</v>
      </c>
      <c r="E309" s="38" t="s">
        <v>1383</v>
      </c>
      <c r="F309" s="38"/>
      <c r="G309" s="6" t="s">
        <v>2138</v>
      </c>
      <c r="H309" s="6" t="s">
        <v>1419</v>
      </c>
      <c r="I309" s="6" t="s">
        <v>1360</v>
      </c>
      <c r="J309" s="6" t="s">
        <v>1360</v>
      </c>
      <c r="K309" s="6" t="s">
        <v>2139</v>
      </c>
      <c r="L309" s="22" t="s">
        <v>1393</v>
      </c>
      <c r="M309" s="14"/>
      <c r="N309" s="14" t="s">
        <v>2140</v>
      </c>
      <c r="O309" s="14"/>
      <c r="P309" s="14"/>
      <c r="Q309" s="14"/>
      <c r="R309" s="14"/>
      <c r="S309" s="14"/>
      <c r="T309" s="14"/>
    </row>
    <row r="310" spans="1:20" ht="14.45">
      <c r="A310" s="2"/>
      <c r="B310" s="3" t="s">
        <v>1358</v>
      </c>
      <c r="C310" s="4" t="s">
        <v>1784</v>
      </c>
      <c r="D310" s="5">
        <v>129</v>
      </c>
      <c r="E310" s="6" t="s">
        <v>1359</v>
      </c>
      <c r="F310" s="6" t="s">
        <v>1360</v>
      </c>
      <c r="G310" s="6" t="s">
        <v>2141</v>
      </c>
      <c r="H310" s="6" t="s">
        <v>1419</v>
      </c>
      <c r="I310" s="6" t="s">
        <v>1360</v>
      </c>
      <c r="J310" s="6" t="s">
        <v>1360</v>
      </c>
      <c r="K310" s="6" t="s">
        <v>2142</v>
      </c>
      <c r="L310" s="22" t="s">
        <v>1393</v>
      </c>
      <c r="M310" s="14"/>
      <c r="N310" s="14" t="s">
        <v>2143</v>
      </c>
      <c r="O310" s="14"/>
      <c r="P310" s="14"/>
      <c r="Q310" s="14"/>
      <c r="R310" s="14"/>
      <c r="S310" s="14"/>
      <c r="T310" s="14"/>
    </row>
    <row r="311" spans="1:20" ht="14.45">
      <c r="A311" s="2"/>
      <c r="B311" s="3" t="s">
        <v>1358</v>
      </c>
      <c r="C311" s="4" t="s">
        <v>1784</v>
      </c>
      <c r="D311" s="5">
        <v>130</v>
      </c>
      <c r="E311" s="6" t="s">
        <v>1359</v>
      </c>
      <c r="F311" s="6" t="s">
        <v>1360</v>
      </c>
      <c r="G311" s="6" t="s">
        <v>2144</v>
      </c>
      <c r="H311" s="6" t="s">
        <v>1419</v>
      </c>
      <c r="I311" s="6" t="s">
        <v>1360</v>
      </c>
      <c r="J311" s="6" t="s">
        <v>1360</v>
      </c>
      <c r="K311" s="6" t="s">
        <v>2145</v>
      </c>
      <c r="L311" s="22" t="s">
        <v>1393</v>
      </c>
      <c r="M311" s="14"/>
      <c r="N311" s="14" t="s">
        <v>2146</v>
      </c>
      <c r="O311" s="14"/>
      <c r="P311" s="14"/>
      <c r="Q311" s="14"/>
      <c r="R311" s="14"/>
      <c r="S311" s="14"/>
      <c r="T311" s="14"/>
    </row>
    <row r="312" spans="1:20" ht="14.45">
      <c r="A312" s="2"/>
      <c r="B312" s="3" t="s">
        <v>1358</v>
      </c>
      <c r="C312" s="4" t="s">
        <v>1784</v>
      </c>
      <c r="D312" s="5">
        <v>131</v>
      </c>
      <c r="E312" s="6" t="s">
        <v>1359</v>
      </c>
      <c r="F312" s="6" t="s">
        <v>1360</v>
      </c>
      <c r="G312" s="6" t="s">
        <v>2147</v>
      </c>
      <c r="H312" s="6" t="s">
        <v>1419</v>
      </c>
      <c r="I312" s="6" t="s">
        <v>1360</v>
      </c>
      <c r="J312" s="6" t="s">
        <v>1360</v>
      </c>
      <c r="K312" s="6" t="s">
        <v>2148</v>
      </c>
      <c r="L312" s="22" t="s">
        <v>1393</v>
      </c>
      <c r="M312" s="14"/>
      <c r="N312" s="14" t="s">
        <v>2149</v>
      </c>
      <c r="O312" s="14"/>
      <c r="P312" s="14"/>
      <c r="Q312" s="14"/>
      <c r="R312" s="14"/>
      <c r="S312" s="14"/>
      <c r="T312" s="14"/>
    </row>
    <row r="313" spans="1:20" ht="72.599999999999994">
      <c r="A313" s="2"/>
      <c r="B313" s="3" t="s">
        <v>1358</v>
      </c>
      <c r="C313" s="4" t="s">
        <v>1784</v>
      </c>
      <c r="D313" s="5">
        <v>132</v>
      </c>
      <c r="E313" s="6" t="s">
        <v>1359</v>
      </c>
      <c r="F313" s="6" t="s">
        <v>1360</v>
      </c>
      <c r="G313" s="6" t="s">
        <v>2150</v>
      </c>
      <c r="H313" s="6" t="s">
        <v>1419</v>
      </c>
      <c r="I313" s="6" t="s">
        <v>1360</v>
      </c>
      <c r="J313" s="6" t="s">
        <v>1360</v>
      </c>
      <c r="K313" s="21" t="s">
        <v>2151</v>
      </c>
      <c r="L313" s="22" t="s">
        <v>1393</v>
      </c>
      <c r="M313" s="14"/>
      <c r="N313" s="14" t="s">
        <v>2152</v>
      </c>
      <c r="O313" s="14"/>
      <c r="P313" s="14"/>
      <c r="Q313" s="14"/>
      <c r="R313" s="14"/>
      <c r="S313" s="14"/>
      <c r="T313" s="14"/>
    </row>
    <row r="314" spans="1:20" ht="14.45">
      <c r="A314" s="2"/>
      <c r="B314" s="3" t="s">
        <v>1358</v>
      </c>
      <c r="C314" s="4" t="s">
        <v>1784</v>
      </c>
      <c r="D314" s="5">
        <v>133</v>
      </c>
      <c r="E314" s="6" t="s">
        <v>1359</v>
      </c>
      <c r="F314" s="6" t="s">
        <v>1360</v>
      </c>
      <c r="G314" s="6" t="s">
        <v>2153</v>
      </c>
      <c r="H314" s="6" t="s">
        <v>1419</v>
      </c>
      <c r="I314" s="6" t="s">
        <v>1360</v>
      </c>
      <c r="J314" s="6" t="s">
        <v>1360</v>
      </c>
      <c r="K314" s="6" t="s">
        <v>2154</v>
      </c>
      <c r="L314" s="22" t="s">
        <v>1393</v>
      </c>
      <c r="M314" s="14"/>
      <c r="N314" s="14" t="s">
        <v>2155</v>
      </c>
      <c r="O314" s="14"/>
      <c r="P314" s="14"/>
      <c r="Q314" s="14"/>
      <c r="R314" s="14"/>
      <c r="S314" s="14"/>
      <c r="T314" s="14"/>
    </row>
    <row r="315" spans="1:20" ht="14.45">
      <c r="A315" s="2"/>
      <c r="B315" s="3" t="s">
        <v>1358</v>
      </c>
      <c r="C315" s="4" t="s">
        <v>1784</v>
      </c>
      <c r="D315" s="5">
        <v>134</v>
      </c>
      <c r="E315" s="6" t="s">
        <v>1359</v>
      </c>
      <c r="F315" s="6" t="s">
        <v>1360</v>
      </c>
      <c r="G315" s="6" t="s">
        <v>2156</v>
      </c>
      <c r="H315" s="6" t="s">
        <v>1419</v>
      </c>
      <c r="I315" s="6" t="s">
        <v>1360</v>
      </c>
      <c r="J315" s="6" t="s">
        <v>1360</v>
      </c>
      <c r="K315" s="6" t="s">
        <v>2157</v>
      </c>
      <c r="L315" s="22" t="s">
        <v>1393</v>
      </c>
      <c r="M315" s="14"/>
      <c r="N315" s="14" t="s">
        <v>2158</v>
      </c>
      <c r="O315" s="14"/>
      <c r="P315" s="14"/>
      <c r="Q315" s="14"/>
      <c r="R315" s="14"/>
      <c r="S315" s="14"/>
      <c r="T315" s="14"/>
    </row>
    <row r="316" spans="1:20" ht="72.599999999999994">
      <c r="A316" s="2"/>
      <c r="B316" s="3" t="s">
        <v>1358</v>
      </c>
      <c r="C316" s="4" t="s">
        <v>1784</v>
      </c>
      <c r="D316" s="5">
        <v>135</v>
      </c>
      <c r="E316" s="6" t="s">
        <v>1359</v>
      </c>
      <c r="F316" s="6" t="s">
        <v>1360</v>
      </c>
      <c r="G316" s="6" t="s">
        <v>2159</v>
      </c>
      <c r="H316" s="6" t="s">
        <v>1419</v>
      </c>
      <c r="I316" s="6" t="s">
        <v>1360</v>
      </c>
      <c r="J316" s="6" t="s">
        <v>1360</v>
      </c>
      <c r="K316" s="21" t="s">
        <v>2160</v>
      </c>
      <c r="L316" s="22" t="s">
        <v>1393</v>
      </c>
      <c r="M316" s="14"/>
      <c r="N316" s="14" t="s">
        <v>2161</v>
      </c>
      <c r="O316" s="14"/>
      <c r="P316" s="14"/>
      <c r="Q316" s="14"/>
      <c r="R316" s="14"/>
      <c r="S316" s="14"/>
      <c r="T316" s="14"/>
    </row>
    <row r="317" spans="1:20" ht="14.45">
      <c r="A317" s="2"/>
      <c r="B317" s="3" t="s">
        <v>1358</v>
      </c>
      <c r="C317" s="4" t="s">
        <v>1784</v>
      </c>
      <c r="D317" s="5">
        <v>136</v>
      </c>
      <c r="E317" s="6" t="s">
        <v>1359</v>
      </c>
      <c r="F317" s="6" t="s">
        <v>1360</v>
      </c>
      <c r="G317" s="6" t="s">
        <v>2162</v>
      </c>
      <c r="H317" s="6" t="s">
        <v>1419</v>
      </c>
      <c r="I317" s="6" t="s">
        <v>1360</v>
      </c>
      <c r="J317" s="6" t="s">
        <v>1360</v>
      </c>
      <c r="K317" s="6" t="s">
        <v>2163</v>
      </c>
      <c r="L317" s="22" t="s">
        <v>1393</v>
      </c>
      <c r="M317" s="14"/>
      <c r="N317" s="14" t="s">
        <v>2164</v>
      </c>
      <c r="O317" s="14"/>
      <c r="P317" s="14"/>
      <c r="Q317" s="14"/>
      <c r="R317" s="14"/>
      <c r="S317" s="14"/>
      <c r="T317" s="14"/>
    </row>
    <row r="318" spans="1:20" ht="14.45">
      <c r="A318" s="2"/>
      <c r="B318" s="3" t="s">
        <v>1358</v>
      </c>
      <c r="C318" s="4" t="s">
        <v>1784</v>
      </c>
      <c r="D318" s="5">
        <v>137</v>
      </c>
      <c r="E318" s="6" t="s">
        <v>1359</v>
      </c>
      <c r="F318" s="6" t="s">
        <v>1360</v>
      </c>
      <c r="G318" s="6" t="s">
        <v>2165</v>
      </c>
      <c r="H318" s="6" t="s">
        <v>1419</v>
      </c>
      <c r="I318" s="6" t="s">
        <v>1360</v>
      </c>
      <c r="J318" s="6" t="s">
        <v>1360</v>
      </c>
      <c r="K318" s="6" t="s">
        <v>2166</v>
      </c>
      <c r="L318" s="22" t="s">
        <v>1393</v>
      </c>
      <c r="M318" s="14"/>
      <c r="N318" s="14" t="s">
        <v>2167</v>
      </c>
      <c r="O318" s="14"/>
      <c r="P318" s="14"/>
      <c r="Q318" s="14"/>
      <c r="R318" s="14"/>
      <c r="S318" s="14"/>
      <c r="T318" s="14"/>
    </row>
    <row r="319" spans="1:20" ht="14.45">
      <c r="A319" s="2"/>
      <c r="B319" s="3" t="s">
        <v>1358</v>
      </c>
      <c r="C319" s="4" t="s">
        <v>1784</v>
      </c>
      <c r="D319" s="5">
        <v>138</v>
      </c>
      <c r="E319" s="6" t="s">
        <v>1359</v>
      </c>
      <c r="F319" s="6" t="s">
        <v>1360</v>
      </c>
      <c r="G319" s="6" t="s">
        <v>2168</v>
      </c>
      <c r="H319" s="6" t="s">
        <v>1419</v>
      </c>
      <c r="I319" s="6" t="s">
        <v>1360</v>
      </c>
      <c r="J319" s="6" t="s">
        <v>1360</v>
      </c>
      <c r="K319" s="6" t="s">
        <v>2169</v>
      </c>
      <c r="L319" s="22" t="s">
        <v>1393</v>
      </c>
      <c r="M319" s="14"/>
      <c r="N319" s="14" t="s">
        <v>2170</v>
      </c>
      <c r="O319" s="14"/>
      <c r="P319" s="14"/>
      <c r="Q319" s="14"/>
      <c r="R319" s="14"/>
      <c r="S319" s="14"/>
      <c r="T319" s="14"/>
    </row>
    <row r="320" spans="1:20" ht="14.45">
      <c r="A320" s="2"/>
      <c r="B320" s="3" t="s">
        <v>1358</v>
      </c>
      <c r="C320" s="4" t="s">
        <v>1784</v>
      </c>
      <c r="D320" s="5">
        <v>139</v>
      </c>
      <c r="E320" s="6" t="s">
        <v>1359</v>
      </c>
      <c r="F320" s="6" t="s">
        <v>1360</v>
      </c>
      <c r="G320" s="6" t="s">
        <v>2171</v>
      </c>
      <c r="H320" s="6" t="s">
        <v>1419</v>
      </c>
      <c r="I320" s="6" t="s">
        <v>1360</v>
      </c>
      <c r="J320" s="6" t="s">
        <v>1360</v>
      </c>
      <c r="K320" s="6" t="s">
        <v>2172</v>
      </c>
      <c r="L320" s="22" t="s">
        <v>1393</v>
      </c>
      <c r="M320" s="14"/>
      <c r="N320" s="14" t="s">
        <v>2173</v>
      </c>
      <c r="O320" s="14"/>
      <c r="P320" s="14"/>
      <c r="Q320" s="14"/>
      <c r="R320" s="14"/>
      <c r="S320" s="14"/>
      <c r="T320" s="14"/>
    </row>
    <row r="321" spans="1:20" ht="14.45">
      <c r="A321" s="2"/>
      <c r="B321" s="3" t="s">
        <v>1358</v>
      </c>
      <c r="C321" s="4" t="s">
        <v>1784</v>
      </c>
      <c r="D321" s="5">
        <v>140</v>
      </c>
      <c r="E321" s="6" t="s">
        <v>1359</v>
      </c>
      <c r="F321" s="6" t="s">
        <v>1360</v>
      </c>
      <c r="G321" s="6" t="s">
        <v>2174</v>
      </c>
      <c r="H321" s="6" t="s">
        <v>1419</v>
      </c>
      <c r="I321" s="6" t="s">
        <v>1360</v>
      </c>
      <c r="J321" s="6" t="s">
        <v>1360</v>
      </c>
      <c r="K321" s="6" t="s">
        <v>2175</v>
      </c>
      <c r="L321" s="22" t="s">
        <v>1393</v>
      </c>
      <c r="M321" s="14"/>
      <c r="N321" s="14" t="s">
        <v>2176</v>
      </c>
      <c r="O321" s="14"/>
      <c r="P321" s="14"/>
      <c r="Q321" s="14"/>
      <c r="R321" s="14"/>
      <c r="S321" s="14"/>
      <c r="T321" s="14"/>
    </row>
    <row r="322" spans="1:20" ht="87">
      <c r="A322" s="2"/>
      <c r="B322" s="3" t="s">
        <v>1358</v>
      </c>
      <c r="C322" s="4" t="s">
        <v>1784</v>
      </c>
      <c r="D322" s="5">
        <v>141</v>
      </c>
      <c r="E322" s="6" t="s">
        <v>1359</v>
      </c>
      <c r="F322" s="6" t="s">
        <v>1360</v>
      </c>
      <c r="G322" s="6" t="s">
        <v>2177</v>
      </c>
      <c r="H322" s="6" t="s">
        <v>1419</v>
      </c>
      <c r="I322" s="6" t="s">
        <v>1360</v>
      </c>
      <c r="J322" s="6" t="s">
        <v>1360</v>
      </c>
      <c r="K322" s="21" t="s">
        <v>2178</v>
      </c>
      <c r="L322" s="22" t="s">
        <v>1393</v>
      </c>
      <c r="M322" s="14"/>
      <c r="N322" s="14" t="s">
        <v>2179</v>
      </c>
      <c r="O322" s="14"/>
      <c r="P322" s="14"/>
      <c r="Q322" s="14"/>
      <c r="R322" s="14"/>
      <c r="S322" s="14"/>
      <c r="T322" s="14"/>
    </row>
    <row r="323" spans="1:20" ht="130.5">
      <c r="A323" s="2"/>
      <c r="B323" s="3" t="s">
        <v>1358</v>
      </c>
      <c r="C323" s="4" t="s">
        <v>1784</v>
      </c>
      <c r="D323" s="5">
        <v>142</v>
      </c>
      <c r="E323" s="6" t="s">
        <v>1359</v>
      </c>
      <c r="F323" s="6" t="s">
        <v>1360</v>
      </c>
      <c r="G323" s="6" t="s">
        <v>2180</v>
      </c>
      <c r="H323" s="6" t="s">
        <v>1419</v>
      </c>
      <c r="I323" s="6" t="s">
        <v>1360</v>
      </c>
      <c r="J323" s="6" t="s">
        <v>1360</v>
      </c>
      <c r="K323" s="21" t="s">
        <v>2181</v>
      </c>
      <c r="L323" s="22" t="s">
        <v>1393</v>
      </c>
      <c r="M323" s="14"/>
      <c r="N323" s="14" t="s">
        <v>2182</v>
      </c>
      <c r="O323" s="14"/>
      <c r="P323" s="14"/>
      <c r="Q323" s="14"/>
      <c r="R323" s="14"/>
      <c r="S323" s="14"/>
      <c r="T323" s="14"/>
    </row>
    <row r="324" spans="1:20" ht="14.45">
      <c r="A324" s="2"/>
      <c r="B324" s="3" t="s">
        <v>1358</v>
      </c>
      <c r="C324" s="4" t="s">
        <v>1784</v>
      </c>
      <c r="D324" s="5">
        <v>143</v>
      </c>
      <c r="E324" s="6" t="s">
        <v>1359</v>
      </c>
      <c r="F324" s="6" t="s">
        <v>1360</v>
      </c>
      <c r="G324" s="6" t="s">
        <v>2183</v>
      </c>
      <c r="H324" s="6" t="s">
        <v>1419</v>
      </c>
      <c r="I324" s="6" t="s">
        <v>1360</v>
      </c>
      <c r="J324" s="6" t="s">
        <v>1360</v>
      </c>
      <c r="K324" s="6" t="s">
        <v>2184</v>
      </c>
      <c r="L324" s="22" t="s">
        <v>1393</v>
      </c>
      <c r="M324" s="14"/>
      <c r="N324" s="14" t="s">
        <v>2185</v>
      </c>
      <c r="O324" s="14"/>
      <c r="P324" s="14"/>
      <c r="Q324" s="14"/>
      <c r="R324" s="14"/>
      <c r="S324" s="14"/>
      <c r="T324" s="14"/>
    </row>
    <row r="325" spans="1:20" ht="14.45">
      <c r="A325" s="2"/>
      <c r="B325" s="3" t="s">
        <v>1358</v>
      </c>
      <c r="C325" s="4" t="s">
        <v>1784</v>
      </c>
      <c r="D325" s="39">
        <v>144</v>
      </c>
      <c r="E325" s="38" t="s">
        <v>1383</v>
      </c>
      <c r="F325" s="38"/>
      <c r="G325" s="6" t="s">
        <v>2186</v>
      </c>
      <c r="H325" s="6" t="s">
        <v>1419</v>
      </c>
      <c r="I325" s="6" t="s">
        <v>1360</v>
      </c>
      <c r="J325" s="6" t="s">
        <v>1360</v>
      </c>
      <c r="K325" s="6" t="s">
        <v>2187</v>
      </c>
      <c r="L325" s="22" t="s">
        <v>1393</v>
      </c>
      <c r="M325" s="14"/>
      <c r="N325" s="14" t="s">
        <v>2188</v>
      </c>
      <c r="O325" s="14"/>
      <c r="P325" s="14"/>
      <c r="Q325" s="14"/>
      <c r="R325" s="14"/>
      <c r="S325" s="14"/>
      <c r="T325" s="14"/>
    </row>
    <row r="326" spans="1:20" ht="14.45">
      <c r="A326" s="2"/>
      <c r="B326" s="3" t="s">
        <v>1358</v>
      </c>
      <c r="C326" s="4" t="s">
        <v>1784</v>
      </c>
      <c r="D326" s="5">
        <v>145</v>
      </c>
      <c r="E326" s="6" t="s">
        <v>1359</v>
      </c>
      <c r="F326" s="6" t="s">
        <v>1360</v>
      </c>
      <c r="G326" s="6" t="s">
        <v>2189</v>
      </c>
      <c r="H326" s="6" t="s">
        <v>1419</v>
      </c>
      <c r="I326" s="6" t="s">
        <v>1360</v>
      </c>
      <c r="J326" s="6" t="s">
        <v>1360</v>
      </c>
      <c r="K326" s="6" t="s">
        <v>2133</v>
      </c>
      <c r="L326" s="22" t="s">
        <v>1393</v>
      </c>
      <c r="M326" s="14"/>
      <c r="N326" s="14" t="s">
        <v>2190</v>
      </c>
      <c r="O326" s="14"/>
      <c r="P326" s="14"/>
      <c r="Q326" s="14"/>
      <c r="R326" s="14"/>
      <c r="S326" s="14"/>
      <c r="T326" s="14"/>
    </row>
    <row r="327" spans="1:20" ht="87">
      <c r="A327" s="2"/>
      <c r="B327" s="3" t="s">
        <v>1358</v>
      </c>
      <c r="C327" s="4" t="s">
        <v>1784</v>
      </c>
      <c r="D327" s="5">
        <v>146</v>
      </c>
      <c r="E327" s="6" t="s">
        <v>1359</v>
      </c>
      <c r="F327" s="6" t="s">
        <v>1360</v>
      </c>
      <c r="G327" s="6" t="s">
        <v>2191</v>
      </c>
      <c r="H327" s="6" t="s">
        <v>1419</v>
      </c>
      <c r="I327" s="6" t="s">
        <v>1360</v>
      </c>
      <c r="J327" s="6" t="s">
        <v>1360</v>
      </c>
      <c r="K327" s="21" t="s">
        <v>2192</v>
      </c>
      <c r="L327" s="22" t="s">
        <v>1393</v>
      </c>
      <c r="M327" s="14"/>
      <c r="N327" s="14" t="s">
        <v>2193</v>
      </c>
      <c r="O327" s="14"/>
      <c r="P327" s="14"/>
      <c r="Q327" s="14"/>
      <c r="R327" s="14"/>
      <c r="S327" s="14"/>
      <c r="T327" s="14"/>
    </row>
    <row r="328" spans="1:20" ht="87">
      <c r="A328" s="2"/>
      <c r="B328" s="3" t="s">
        <v>1358</v>
      </c>
      <c r="C328" s="4" t="s">
        <v>1784</v>
      </c>
      <c r="D328" s="5">
        <v>147</v>
      </c>
      <c r="E328" s="6" t="s">
        <v>1359</v>
      </c>
      <c r="F328" s="6" t="s">
        <v>1360</v>
      </c>
      <c r="G328" s="6" t="s">
        <v>2194</v>
      </c>
      <c r="H328" s="6" t="s">
        <v>1419</v>
      </c>
      <c r="I328" s="6" t="s">
        <v>1360</v>
      </c>
      <c r="J328" s="6" t="s">
        <v>1360</v>
      </c>
      <c r="K328" s="21" t="s">
        <v>2192</v>
      </c>
      <c r="L328" s="22" t="s">
        <v>1393</v>
      </c>
      <c r="M328" s="14"/>
      <c r="N328" s="14" t="s">
        <v>2195</v>
      </c>
      <c r="O328" s="14"/>
      <c r="P328" s="14"/>
      <c r="Q328" s="14"/>
      <c r="R328" s="14"/>
      <c r="S328" s="14"/>
      <c r="T328" s="14"/>
    </row>
    <row r="329" spans="1:20" ht="14.45">
      <c r="A329" s="2"/>
      <c r="B329" s="3" t="s">
        <v>1358</v>
      </c>
      <c r="C329" s="4" t="s">
        <v>1784</v>
      </c>
      <c r="D329" s="5">
        <v>148</v>
      </c>
      <c r="E329" s="6" t="s">
        <v>1359</v>
      </c>
      <c r="F329" s="6" t="s">
        <v>1360</v>
      </c>
      <c r="G329" s="6" t="s">
        <v>2196</v>
      </c>
      <c r="H329" s="6" t="s">
        <v>1419</v>
      </c>
      <c r="I329" s="6" t="s">
        <v>1360</v>
      </c>
      <c r="J329" s="6" t="s">
        <v>1360</v>
      </c>
      <c r="K329" s="6" t="s">
        <v>2197</v>
      </c>
      <c r="L329" s="22" t="s">
        <v>1393</v>
      </c>
      <c r="M329" s="14"/>
      <c r="N329" s="14" t="s">
        <v>2198</v>
      </c>
      <c r="O329" s="14"/>
      <c r="P329" s="14"/>
      <c r="Q329" s="14"/>
      <c r="R329" s="14"/>
      <c r="S329" s="14"/>
      <c r="T329" s="14"/>
    </row>
    <row r="330" spans="1:20" ht="14.45">
      <c r="A330" s="2"/>
      <c r="B330" s="3" t="s">
        <v>1358</v>
      </c>
      <c r="C330" s="4" t="s">
        <v>1784</v>
      </c>
      <c r="D330" s="5">
        <v>149</v>
      </c>
      <c r="E330" s="6" t="s">
        <v>1359</v>
      </c>
      <c r="F330" s="6" t="s">
        <v>1360</v>
      </c>
      <c r="G330" s="6" t="s">
        <v>2199</v>
      </c>
      <c r="H330" s="6" t="s">
        <v>1419</v>
      </c>
      <c r="I330" s="6" t="s">
        <v>1360</v>
      </c>
      <c r="J330" s="6" t="s">
        <v>1360</v>
      </c>
      <c r="K330" s="6" t="s">
        <v>2200</v>
      </c>
      <c r="L330" s="22" t="s">
        <v>1393</v>
      </c>
      <c r="M330" s="14"/>
      <c r="N330" s="14" t="s">
        <v>2201</v>
      </c>
      <c r="O330" s="14"/>
      <c r="P330" s="14"/>
      <c r="Q330" s="14"/>
      <c r="R330" s="14"/>
      <c r="S330" s="14"/>
      <c r="T330" s="14"/>
    </row>
    <row r="331" spans="1:20" ht="72.599999999999994">
      <c r="A331" s="2"/>
      <c r="B331" s="3" t="s">
        <v>1358</v>
      </c>
      <c r="C331" s="4" t="s">
        <v>1784</v>
      </c>
      <c r="D331" s="39">
        <v>150</v>
      </c>
      <c r="E331" s="38" t="s">
        <v>1383</v>
      </c>
      <c r="F331" s="38"/>
      <c r="G331" s="6" t="s">
        <v>2202</v>
      </c>
      <c r="H331" s="6" t="s">
        <v>1419</v>
      </c>
      <c r="I331" s="6" t="s">
        <v>1360</v>
      </c>
      <c r="J331" s="6" t="s">
        <v>1360</v>
      </c>
      <c r="K331" s="21" t="s">
        <v>2203</v>
      </c>
      <c r="L331" s="22" t="s">
        <v>1393</v>
      </c>
      <c r="M331" s="14"/>
      <c r="N331" s="14" t="s">
        <v>2204</v>
      </c>
      <c r="O331" s="14"/>
      <c r="P331" s="14"/>
      <c r="Q331" s="14"/>
      <c r="R331" s="14"/>
      <c r="S331" s="14"/>
      <c r="T331" s="14"/>
    </row>
    <row r="332" spans="1:20" ht="14.45">
      <c r="A332" s="2"/>
      <c r="B332" s="3" t="s">
        <v>1358</v>
      </c>
      <c r="C332" s="4" t="s">
        <v>1784</v>
      </c>
      <c r="D332" s="5">
        <v>151</v>
      </c>
      <c r="E332" s="6" t="s">
        <v>1359</v>
      </c>
      <c r="F332" s="6" t="s">
        <v>1360</v>
      </c>
      <c r="G332" s="6" t="s">
        <v>2205</v>
      </c>
      <c r="H332" s="6" t="s">
        <v>1419</v>
      </c>
      <c r="I332" s="6" t="s">
        <v>1360</v>
      </c>
      <c r="J332" s="6" t="s">
        <v>1360</v>
      </c>
      <c r="K332" s="6" t="s">
        <v>2206</v>
      </c>
      <c r="L332" s="22" t="s">
        <v>1393</v>
      </c>
      <c r="M332" s="14"/>
      <c r="N332" s="14" t="s">
        <v>2207</v>
      </c>
      <c r="O332" s="14"/>
      <c r="P332" s="14"/>
      <c r="Q332" s="14"/>
      <c r="R332" s="14"/>
      <c r="S332" s="14"/>
      <c r="T332" s="14"/>
    </row>
    <row r="333" spans="1:20" ht="14.45">
      <c r="A333" s="2"/>
      <c r="B333" s="3" t="s">
        <v>1358</v>
      </c>
      <c r="C333" s="4" t="s">
        <v>1784</v>
      </c>
      <c r="D333" s="5">
        <v>152</v>
      </c>
      <c r="E333" s="6" t="s">
        <v>1359</v>
      </c>
      <c r="F333" s="6" t="s">
        <v>1360</v>
      </c>
      <c r="G333" s="6" t="s">
        <v>2208</v>
      </c>
      <c r="H333" s="6" t="s">
        <v>1419</v>
      </c>
      <c r="I333" s="6" t="s">
        <v>1360</v>
      </c>
      <c r="J333" s="6" t="s">
        <v>1360</v>
      </c>
      <c r="K333" s="6" t="s">
        <v>2209</v>
      </c>
      <c r="L333" s="22" t="s">
        <v>1393</v>
      </c>
      <c r="M333" s="14"/>
      <c r="N333" s="14" t="s">
        <v>2210</v>
      </c>
      <c r="O333" s="14"/>
      <c r="P333" s="14"/>
      <c r="Q333" s="14"/>
      <c r="R333" s="14"/>
      <c r="S333" s="14"/>
      <c r="T333" s="14"/>
    </row>
    <row r="334" spans="1:20" ht="72.599999999999994">
      <c r="A334" s="2"/>
      <c r="B334" s="3" t="s">
        <v>1358</v>
      </c>
      <c r="C334" s="4" t="s">
        <v>1784</v>
      </c>
      <c r="D334" s="5">
        <v>153</v>
      </c>
      <c r="E334" s="6" t="s">
        <v>1359</v>
      </c>
      <c r="F334" s="6" t="s">
        <v>1360</v>
      </c>
      <c r="G334" s="6" t="s">
        <v>2211</v>
      </c>
      <c r="H334" s="6" t="s">
        <v>1419</v>
      </c>
      <c r="I334" s="6" t="s">
        <v>1360</v>
      </c>
      <c r="J334" s="6" t="s">
        <v>1360</v>
      </c>
      <c r="K334" s="21" t="s">
        <v>2212</v>
      </c>
      <c r="L334" s="22" t="s">
        <v>1393</v>
      </c>
      <c r="M334" s="14"/>
      <c r="N334" s="14" t="s">
        <v>2213</v>
      </c>
      <c r="O334" s="14"/>
      <c r="P334" s="14"/>
      <c r="Q334" s="14"/>
      <c r="R334" s="14"/>
      <c r="S334" s="14"/>
      <c r="T334" s="14"/>
    </row>
    <row r="335" spans="1:20" ht="14.45">
      <c r="A335" s="2"/>
      <c r="B335" s="3" t="s">
        <v>1358</v>
      </c>
      <c r="C335" s="4" t="s">
        <v>1784</v>
      </c>
      <c r="D335" s="5">
        <v>154</v>
      </c>
      <c r="E335" s="6" t="s">
        <v>1359</v>
      </c>
      <c r="F335" s="6" t="s">
        <v>1360</v>
      </c>
      <c r="G335" s="6" t="s">
        <v>2214</v>
      </c>
      <c r="H335" s="6" t="s">
        <v>1419</v>
      </c>
      <c r="I335" s="6" t="s">
        <v>1360</v>
      </c>
      <c r="J335" s="6" t="s">
        <v>1360</v>
      </c>
      <c r="K335" s="6" t="s">
        <v>2215</v>
      </c>
      <c r="L335" s="22" t="s">
        <v>1393</v>
      </c>
      <c r="M335" s="14"/>
      <c r="N335" s="14" t="s">
        <v>2216</v>
      </c>
      <c r="O335" s="14"/>
      <c r="P335" s="14"/>
      <c r="Q335" s="14"/>
      <c r="R335" s="14"/>
      <c r="S335" s="14"/>
      <c r="T335" s="14"/>
    </row>
    <row r="336" spans="1:20" ht="14.45">
      <c r="A336" s="2"/>
      <c r="B336" s="3" t="s">
        <v>1358</v>
      </c>
      <c r="C336" s="4" t="s">
        <v>1784</v>
      </c>
      <c r="D336" s="5">
        <v>155</v>
      </c>
      <c r="E336" s="6" t="s">
        <v>1359</v>
      </c>
      <c r="F336" s="6" t="s">
        <v>1360</v>
      </c>
      <c r="G336" s="6" t="s">
        <v>2217</v>
      </c>
      <c r="H336" s="6" t="s">
        <v>1419</v>
      </c>
      <c r="I336" s="6" t="s">
        <v>1360</v>
      </c>
      <c r="J336" s="6" t="s">
        <v>1360</v>
      </c>
      <c r="K336" s="6" t="s">
        <v>2218</v>
      </c>
      <c r="L336" s="22" t="s">
        <v>1393</v>
      </c>
      <c r="M336" s="14"/>
      <c r="N336" s="14" t="s">
        <v>2219</v>
      </c>
      <c r="O336" s="14"/>
      <c r="P336" s="14"/>
      <c r="Q336" s="14"/>
      <c r="R336" s="14"/>
      <c r="S336" s="14"/>
      <c r="T336" s="14"/>
    </row>
    <row r="337" spans="1:20" ht="14.45">
      <c r="A337" s="2"/>
      <c r="B337" s="3" t="s">
        <v>1358</v>
      </c>
      <c r="C337" s="4" t="s">
        <v>1784</v>
      </c>
      <c r="D337" s="5">
        <v>156</v>
      </c>
      <c r="E337" s="6" t="s">
        <v>1359</v>
      </c>
      <c r="F337" s="6" t="s">
        <v>1360</v>
      </c>
      <c r="G337" s="6" t="s">
        <v>2220</v>
      </c>
      <c r="H337" s="6" t="s">
        <v>1419</v>
      </c>
      <c r="I337" s="6" t="s">
        <v>1360</v>
      </c>
      <c r="J337" s="6" t="s">
        <v>1360</v>
      </c>
      <c r="K337" s="6" t="s">
        <v>2221</v>
      </c>
      <c r="L337" s="22" t="s">
        <v>1393</v>
      </c>
      <c r="M337" s="14"/>
      <c r="N337" s="14" t="s">
        <v>2222</v>
      </c>
      <c r="O337" s="14"/>
      <c r="P337" s="14"/>
      <c r="Q337" s="14"/>
      <c r="R337" s="14"/>
      <c r="S337" s="14"/>
      <c r="T337" s="14"/>
    </row>
    <row r="338" spans="1:20" ht="87">
      <c r="A338" s="2"/>
      <c r="B338" s="3" t="s">
        <v>1358</v>
      </c>
      <c r="C338" s="4" t="s">
        <v>1784</v>
      </c>
      <c r="D338" s="5">
        <v>157</v>
      </c>
      <c r="E338" s="6" t="s">
        <v>1359</v>
      </c>
      <c r="F338" s="6" t="s">
        <v>1360</v>
      </c>
      <c r="G338" s="6" t="s">
        <v>2223</v>
      </c>
      <c r="H338" s="6" t="s">
        <v>1419</v>
      </c>
      <c r="I338" s="6" t="s">
        <v>1360</v>
      </c>
      <c r="J338" s="6" t="s">
        <v>1360</v>
      </c>
      <c r="K338" s="21" t="s">
        <v>2224</v>
      </c>
      <c r="L338" s="22" t="s">
        <v>1393</v>
      </c>
      <c r="M338" s="14"/>
      <c r="N338" s="14" t="s">
        <v>2225</v>
      </c>
      <c r="O338" s="14"/>
      <c r="P338" s="14"/>
      <c r="Q338" s="14"/>
      <c r="R338" s="14"/>
      <c r="S338" s="14"/>
      <c r="T338" s="14"/>
    </row>
    <row r="339" spans="1:20" ht="116.1">
      <c r="A339" s="2"/>
      <c r="B339" s="3" t="s">
        <v>1358</v>
      </c>
      <c r="C339" s="4" t="s">
        <v>1784</v>
      </c>
      <c r="D339" s="5">
        <v>158</v>
      </c>
      <c r="E339" s="6" t="s">
        <v>1359</v>
      </c>
      <c r="F339" s="6" t="s">
        <v>1360</v>
      </c>
      <c r="G339" s="6" t="s">
        <v>2226</v>
      </c>
      <c r="H339" s="6" t="s">
        <v>1419</v>
      </c>
      <c r="I339" s="6" t="s">
        <v>1360</v>
      </c>
      <c r="J339" s="6" t="s">
        <v>1360</v>
      </c>
      <c r="K339" s="21" t="s">
        <v>2227</v>
      </c>
      <c r="L339" s="22" t="s">
        <v>1393</v>
      </c>
      <c r="M339" s="14"/>
      <c r="N339" s="14" t="s">
        <v>2228</v>
      </c>
      <c r="O339" s="14"/>
      <c r="P339" s="14"/>
      <c r="Q339" s="14"/>
      <c r="R339" s="14"/>
      <c r="S339" s="14"/>
      <c r="T339" s="14"/>
    </row>
    <row r="340" spans="1:20" ht="14.45">
      <c r="A340" s="2"/>
      <c r="B340" s="3" t="s">
        <v>1358</v>
      </c>
      <c r="C340" s="4" t="s">
        <v>1784</v>
      </c>
      <c r="D340" s="5">
        <v>159</v>
      </c>
      <c r="E340" s="6" t="s">
        <v>1359</v>
      </c>
      <c r="F340" s="6" t="s">
        <v>1360</v>
      </c>
      <c r="G340" s="6" t="s">
        <v>2229</v>
      </c>
      <c r="H340" s="6" t="s">
        <v>1419</v>
      </c>
      <c r="I340" s="6" t="s">
        <v>1360</v>
      </c>
      <c r="J340" s="6" t="s">
        <v>1360</v>
      </c>
      <c r="K340" s="6" t="s">
        <v>2230</v>
      </c>
      <c r="L340" s="22" t="s">
        <v>1393</v>
      </c>
      <c r="M340" s="14"/>
      <c r="N340" s="14" t="s">
        <v>2231</v>
      </c>
      <c r="O340" s="14"/>
      <c r="P340" s="14"/>
      <c r="Q340" s="14"/>
      <c r="R340" s="14"/>
      <c r="S340" s="14"/>
      <c r="T340" s="14"/>
    </row>
    <row r="341" spans="1:20" ht="14.45">
      <c r="A341" s="2"/>
      <c r="B341" s="3" t="s">
        <v>1358</v>
      </c>
      <c r="C341" s="4" t="s">
        <v>1784</v>
      </c>
      <c r="D341" s="5">
        <v>160</v>
      </c>
      <c r="E341" s="6" t="s">
        <v>1359</v>
      </c>
      <c r="F341" s="6" t="s">
        <v>1360</v>
      </c>
      <c r="G341" s="6" t="s">
        <v>2232</v>
      </c>
      <c r="H341" s="6" t="s">
        <v>1419</v>
      </c>
      <c r="I341" s="6" t="s">
        <v>1360</v>
      </c>
      <c r="J341" s="6" t="s">
        <v>1360</v>
      </c>
      <c r="K341" s="6" t="s">
        <v>2233</v>
      </c>
      <c r="L341" s="22" t="s">
        <v>1393</v>
      </c>
      <c r="M341" s="14"/>
      <c r="N341" s="14" t="s">
        <v>2234</v>
      </c>
      <c r="O341" s="14"/>
      <c r="P341" s="14"/>
      <c r="Q341" s="14"/>
      <c r="R341" s="14"/>
      <c r="S341" s="14"/>
      <c r="T341" s="14"/>
    </row>
    <row r="342" spans="1:20" ht="14.45">
      <c r="A342" s="2"/>
      <c r="B342" s="3" t="s">
        <v>1358</v>
      </c>
      <c r="C342" s="4" t="s">
        <v>1784</v>
      </c>
      <c r="D342" s="5">
        <v>161</v>
      </c>
      <c r="E342" s="6" t="s">
        <v>1359</v>
      </c>
      <c r="F342" s="6" t="s">
        <v>1360</v>
      </c>
      <c r="G342" s="6" t="s">
        <v>2235</v>
      </c>
      <c r="H342" s="6" t="s">
        <v>1419</v>
      </c>
      <c r="I342" s="6" t="s">
        <v>1360</v>
      </c>
      <c r="J342" s="6" t="s">
        <v>1360</v>
      </c>
      <c r="K342" s="6" t="s">
        <v>2236</v>
      </c>
      <c r="L342" s="22" t="s">
        <v>1393</v>
      </c>
      <c r="M342" s="14"/>
      <c r="N342" s="14" t="s">
        <v>2237</v>
      </c>
      <c r="O342" s="14"/>
      <c r="P342" s="14"/>
      <c r="Q342" s="14"/>
      <c r="R342" s="14"/>
      <c r="S342" s="14"/>
      <c r="T342" s="14"/>
    </row>
    <row r="343" spans="1:20" ht="14.45">
      <c r="A343" s="2"/>
      <c r="B343" s="3" t="s">
        <v>1358</v>
      </c>
      <c r="C343" s="4" t="s">
        <v>1784</v>
      </c>
      <c r="D343" s="5">
        <v>162</v>
      </c>
      <c r="E343" s="6" t="s">
        <v>1359</v>
      </c>
      <c r="F343" s="6" t="s">
        <v>1360</v>
      </c>
      <c r="G343" s="6" t="s">
        <v>2238</v>
      </c>
      <c r="H343" s="6" t="s">
        <v>1419</v>
      </c>
      <c r="I343" s="6" t="s">
        <v>1360</v>
      </c>
      <c r="J343" s="6" t="s">
        <v>1360</v>
      </c>
      <c r="K343" s="6" t="s">
        <v>2239</v>
      </c>
      <c r="L343" s="22" t="s">
        <v>1393</v>
      </c>
      <c r="M343" s="14"/>
      <c r="N343" s="14" t="s">
        <v>2240</v>
      </c>
      <c r="O343" s="14"/>
      <c r="P343" s="14"/>
      <c r="Q343" s="14"/>
      <c r="R343" s="14"/>
      <c r="S343" s="14"/>
      <c r="T343" s="14"/>
    </row>
    <row r="344" spans="1:20" ht="14.45">
      <c r="A344" s="2"/>
      <c r="B344" s="3" t="s">
        <v>1358</v>
      </c>
      <c r="C344" s="4" t="s">
        <v>1784</v>
      </c>
      <c r="D344" s="5">
        <v>163</v>
      </c>
      <c r="E344" s="6" t="s">
        <v>1359</v>
      </c>
      <c r="F344" s="6" t="s">
        <v>1360</v>
      </c>
      <c r="G344" s="6" t="s">
        <v>2241</v>
      </c>
      <c r="H344" s="6" t="s">
        <v>1419</v>
      </c>
      <c r="I344" s="6" t="s">
        <v>1360</v>
      </c>
      <c r="J344" s="6" t="s">
        <v>1360</v>
      </c>
      <c r="K344" s="6" t="s">
        <v>2242</v>
      </c>
      <c r="L344" s="22" t="s">
        <v>1393</v>
      </c>
      <c r="M344" s="14"/>
      <c r="N344" s="14" t="s">
        <v>2243</v>
      </c>
      <c r="O344" s="14"/>
      <c r="P344" s="14"/>
      <c r="Q344" s="14"/>
      <c r="R344" s="14"/>
      <c r="S344" s="14"/>
      <c r="T344" s="14"/>
    </row>
    <row r="345" spans="1:20" ht="14.45">
      <c r="A345" s="2"/>
      <c r="B345" s="3" t="s">
        <v>1358</v>
      </c>
      <c r="C345" s="4" t="s">
        <v>1784</v>
      </c>
      <c r="D345" s="5">
        <v>164</v>
      </c>
      <c r="E345" s="6" t="s">
        <v>1359</v>
      </c>
      <c r="F345" s="6" t="s">
        <v>1360</v>
      </c>
      <c r="G345" s="6" t="s">
        <v>2244</v>
      </c>
      <c r="H345" s="6" t="s">
        <v>1419</v>
      </c>
      <c r="I345" s="6" t="s">
        <v>1360</v>
      </c>
      <c r="J345" s="6" t="s">
        <v>1360</v>
      </c>
      <c r="K345" s="6" t="s">
        <v>2245</v>
      </c>
      <c r="L345" s="22" t="s">
        <v>1393</v>
      </c>
      <c r="M345" s="14"/>
      <c r="N345" s="14" t="s">
        <v>2246</v>
      </c>
      <c r="O345" s="14"/>
      <c r="P345" s="14"/>
      <c r="Q345" s="14"/>
      <c r="R345" s="14"/>
      <c r="S345" s="14"/>
      <c r="T345" s="14"/>
    </row>
    <row r="346" spans="1:20" ht="14.45">
      <c r="A346" s="2"/>
      <c r="B346" s="3" t="s">
        <v>1358</v>
      </c>
      <c r="C346" s="4" t="s">
        <v>1784</v>
      </c>
      <c r="D346" s="5">
        <v>165</v>
      </c>
      <c r="E346" s="6" t="s">
        <v>1359</v>
      </c>
      <c r="F346" s="6" t="s">
        <v>1360</v>
      </c>
      <c r="G346" s="6" t="s">
        <v>2247</v>
      </c>
      <c r="H346" s="6" t="s">
        <v>1419</v>
      </c>
      <c r="I346" s="6" t="s">
        <v>1360</v>
      </c>
      <c r="J346" s="6" t="s">
        <v>1360</v>
      </c>
      <c r="K346" s="6" t="s">
        <v>2248</v>
      </c>
      <c r="L346" s="22" t="s">
        <v>1393</v>
      </c>
      <c r="M346" s="14"/>
      <c r="N346" s="14" t="s">
        <v>2249</v>
      </c>
      <c r="O346" s="14"/>
      <c r="P346" s="14"/>
      <c r="Q346" s="14"/>
      <c r="R346" s="14"/>
      <c r="S346" s="14"/>
      <c r="T346" s="14"/>
    </row>
    <row r="347" spans="1:20" ht="72.599999999999994">
      <c r="A347" s="2"/>
      <c r="B347" s="3" t="s">
        <v>1358</v>
      </c>
      <c r="C347" s="4" t="s">
        <v>1784</v>
      </c>
      <c r="D347" s="5">
        <v>166</v>
      </c>
      <c r="E347" s="6" t="s">
        <v>1359</v>
      </c>
      <c r="F347" s="6" t="s">
        <v>1360</v>
      </c>
      <c r="G347" s="6" t="s">
        <v>2250</v>
      </c>
      <c r="H347" s="6" t="s">
        <v>1419</v>
      </c>
      <c r="I347" s="6" t="s">
        <v>1360</v>
      </c>
      <c r="J347" s="6" t="s">
        <v>1360</v>
      </c>
      <c r="K347" s="21" t="s">
        <v>2251</v>
      </c>
      <c r="L347" s="22" t="s">
        <v>1393</v>
      </c>
      <c r="M347" s="14"/>
      <c r="N347" s="14" t="s">
        <v>2252</v>
      </c>
      <c r="O347" s="14"/>
      <c r="P347" s="14"/>
      <c r="Q347" s="14"/>
      <c r="R347" s="14"/>
      <c r="S347" s="14"/>
      <c r="T347" s="14"/>
    </row>
    <row r="348" spans="1:20" ht="14.45">
      <c r="A348" s="2"/>
      <c r="B348" s="3" t="s">
        <v>1358</v>
      </c>
      <c r="C348" s="4" t="s">
        <v>1784</v>
      </c>
      <c r="D348" s="5">
        <v>167</v>
      </c>
      <c r="E348" s="6" t="s">
        <v>1359</v>
      </c>
      <c r="F348" s="6" t="s">
        <v>1360</v>
      </c>
      <c r="G348" s="6" t="s">
        <v>2253</v>
      </c>
      <c r="H348" s="6" t="s">
        <v>1419</v>
      </c>
      <c r="I348" s="6" t="s">
        <v>1360</v>
      </c>
      <c r="J348" s="6" t="s">
        <v>1360</v>
      </c>
      <c r="K348" s="6" t="s">
        <v>2254</v>
      </c>
      <c r="L348" s="22" t="s">
        <v>1393</v>
      </c>
      <c r="M348" s="14"/>
      <c r="N348" s="14" t="s">
        <v>2255</v>
      </c>
      <c r="O348" s="14"/>
      <c r="P348" s="14"/>
      <c r="Q348" s="14"/>
      <c r="R348" s="14"/>
      <c r="S348" s="14"/>
      <c r="T348" s="14"/>
    </row>
    <row r="349" spans="1:20" ht="14.45">
      <c r="A349" s="2"/>
      <c r="B349" s="3" t="s">
        <v>1358</v>
      </c>
      <c r="C349" s="4" t="s">
        <v>1784</v>
      </c>
      <c r="D349" s="5">
        <v>168</v>
      </c>
      <c r="E349" s="6" t="s">
        <v>1359</v>
      </c>
      <c r="F349" s="6" t="s">
        <v>1360</v>
      </c>
      <c r="G349" s="6" t="s">
        <v>2256</v>
      </c>
      <c r="H349" s="6" t="s">
        <v>1419</v>
      </c>
      <c r="I349" s="6" t="s">
        <v>1360</v>
      </c>
      <c r="J349" s="6" t="s">
        <v>1360</v>
      </c>
      <c r="K349" s="6" t="s">
        <v>2257</v>
      </c>
      <c r="L349" s="22" t="s">
        <v>1393</v>
      </c>
      <c r="M349" s="14"/>
      <c r="N349" s="14" t="s">
        <v>2258</v>
      </c>
      <c r="O349" s="14"/>
      <c r="P349" s="14"/>
      <c r="Q349" s="14"/>
      <c r="R349" s="14"/>
      <c r="S349" s="14"/>
      <c r="T349" s="14"/>
    </row>
    <row r="350" spans="1:20" ht="14.45">
      <c r="A350" s="2"/>
      <c r="B350" s="3" t="s">
        <v>1358</v>
      </c>
      <c r="C350" s="4" t="s">
        <v>1784</v>
      </c>
      <c r="D350" s="5">
        <v>169</v>
      </c>
      <c r="E350" s="6" t="s">
        <v>1359</v>
      </c>
      <c r="F350" s="6" t="s">
        <v>1360</v>
      </c>
      <c r="G350" s="6" t="s">
        <v>2259</v>
      </c>
      <c r="H350" s="6" t="s">
        <v>1419</v>
      </c>
      <c r="I350" s="6" t="s">
        <v>1360</v>
      </c>
      <c r="J350" s="6" t="s">
        <v>1360</v>
      </c>
      <c r="K350" s="6" t="s">
        <v>2260</v>
      </c>
      <c r="L350" s="22" t="s">
        <v>1393</v>
      </c>
      <c r="M350" s="14"/>
      <c r="N350" s="14" t="s">
        <v>2261</v>
      </c>
      <c r="O350" s="14"/>
      <c r="P350" s="14"/>
      <c r="Q350" s="14"/>
      <c r="R350" s="14"/>
      <c r="S350" s="14"/>
      <c r="T350" s="14"/>
    </row>
    <row r="351" spans="1:20" ht="14.45">
      <c r="A351" s="2"/>
      <c r="B351" s="3" t="s">
        <v>1358</v>
      </c>
      <c r="C351" s="4" t="s">
        <v>2262</v>
      </c>
      <c r="D351" s="39">
        <v>1</v>
      </c>
      <c r="E351" s="38" t="s">
        <v>1383</v>
      </c>
      <c r="F351" s="38"/>
      <c r="G351" s="6" t="s">
        <v>2263</v>
      </c>
      <c r="H351" s="6" t="s">
        <v>1379</v>
      </c>
      <c r="I351" s="6" t="s">
        <v>1360</v>
      </c>
      <c r="J351" s="6" t="s">
        <v>1360</v>
      </c>
      <c r="K351" s="6" t="s">
        <v>2264</v>
      </c>
      <c r="L351" s="22" t="s">
        <v>1393</v>
      </c>
      <c r="M351" s="14"/>
      <c r="N351" s="14" t="s">
        <v>1654</v>
      </c>
      <c r="O351" s="14"/>
      <c r="P351" s="14"/>
      <c r="Q351" s="14"/>
      <c r="R351" s="14"/>
      <c r="S351" s="14"/>
      <c r="T351" s="14"/>
    </row>
    <row r="352" spans="1:20" ht="14.45">
      <c r="A352" s="2"/>
      <c r="B352" s="3" t="s">
        <v>1358</v>
      </c>
      <c r="C352" s="4" t="s">
        <v>2262</v>
      </c>
      <c r="D352" s="39">
        <v>2</v>
      </c>
      <c r="E352" s="38" t="s">
        <v>1383</v>
      </c>
      <c r="F352" s="38"/>
      <c r="G352" s="6" t="s">
        <v>761</v>
      </c>
      <c r="H352" s="6" t="s">
        <v>1379</v>
      </c>
      <c r="I352" s="6" t="s">
        <v>1360</v>
      </c>
      <c r="J352" s="6" t="s">
        <v>1360</v>
      </c>
      <c r="K352" s="6" t="s">
        <v>2265</v>
      </c>
      <c r="L352" s="22" t="s">
        <v>1393</v>
      </c>
      <c r="M352" s="14"/>
      <c r="N352" s="14" t="s">
        <v>959</v>
      </c>
      <c r="O352" s="14"/>
      <c r="P352" s="14"/>
      <c r="Q352" s="14"/>
      <c r="R352" s="14"/>
      <c r="S352" s="14"/>
      <c r="T352" s="14"/>
    </row>
    <row r="353" spans="1:20" ht="14.45">
      <c r="A353" s="2"/>
      <c r="B353" s="3" t="s">
        <v>1358</v>
      </c>
      <c r="C353" s="4" t="s">
        <v>2262</v>
      </c>
      <c r="D353" s="5">
        <v>3</v>
      </c>
      <c r="E353" s="6" t="s">
        <v>1359</v>
      </c>
      <c r="F353" s="6" t="s">
        <v>1360</v>
      </c>
      <c r="G353" s="6" t="s">
        <v>2266</v>
      </c>
      <c r="H353" s="6" t="s">
        <v>1372</v>
      </c>
      <c r="I353" s="6" t="s">
        <v>1360</v>
      </c>
      <c r="J353" s="6" t="s">
        <v>1360</v>
      </c>
      <c r="K353" s="6" t="s">
        <v>2267</v>
      </c>
      <c r="L353" s="22" t="s">
        <v>1393</v>
      </c>
      <c r="M353" s="14"/>
      <c r="N353" s="14" t="s">
        <v>2268</v>
      </c>
      <c r="O353" s="14"/>
      <c r="P353" s="14"/>
      <c r="Q353" s="14"/>
      <c r="R353" s="14"/>
      <c r="S353" s="14"/>
      <c r="T353" s="14"/>
    </row>
    <row r="354" spans="1:20" ht="14.45">
      <c r="A354" s="2"/>
      <c r="B354" s="3" t="s">
        <v>1358</v>
      </c>
      <c r="C354" s="4" t="s">
        <v>2262</v>
      </c>
      <c r="D354" s="5">
        <v>4</v>
      </c>
      <c r="E354" s="6" t="s">
        <v>1359</v>
      </c>
      <c r="F354" s="6" t="s">
        <v>1360</v>
      </c>
      <c r="G354" s="6" t="s">
        <v>2269</v>
      </c>
      <c r="H354" s="6" t="s">
        <v>1372</v>
      </c>
      <c r="I354" s="6" t="s">
        <v>1360</v>
      </c>
      <c r="J354" s="6" t="s">
        <v>1360</v>
      </c>
      <c r="K354" s="6" t="s">
        <v>2270</v>
      </c>
      <c r="L354" s="22" t="s">
        <v>1393</v>
      </c>
      <c r="M354" s="14"/>
      <c r="N354" s="14" t="s">
        <v>2271</v>
      </c>
      <c r="O354" s="14"/>
      <c r="P354" s="14"/>
      <c r="Q354" s="14"/>
      <c r="R354" s="14"/>
      <c r="S354" s="14"/>
      <c r="T354" s="14"/>
    </row>
    <row r="355" spans="1:20" ht="14.45">
      <c r="A355" s="2"/>
      <c r="B355" s="3" t="s">
        <v>1358</v>
      </c>
      <c r="C355" s="4" t="s">
        <v>2262</v>
      </c>
      <c r="D355" s="5">
        <v>5</v>
      </c>
      <c r="E355" s="6" t="s">
        <v>1359</v>
      </c>
      <c r="F355" s="6" t="s">
        <v>1360</v>
      </c>
      <c r="G355" s="6" t="s">
        <v>2272</v>
      </c>
      <c r="H355" s="6" t="s">
        <v>2273</v>
      </c>
      <c r="I355" s="6" t="s">
        <v>1360</v>
      </c>
      <c r="J355" s="6" t="s">
        <v>1360</v>
      </c>
      <c r="K355" s="6" t="s">
        <v>2274</v>
      </c>
      <c r="L355" s="22" t="s">
        <v>1393</v>
      </c>
      <c r="M355" s="14"/>
      <c r="N355" s="14" t="s">
        <v>2275</v>
      </c>
      <c r="O355" s="14"/>
      <c r="P355" s="14"/>
      <c r="Q355" s="14"/>
      <c r="R355" s="14"/>
      <c r="S355" s="14"/>
      <c r="T355" s="14"/>
    </row>
    <row r="356" spans="1:20" ht="14.45">
      <c r="A356" s="2"/>
      <c r="B356" s="3" t="s">
        <v>1358</v>
      </c>
      <c r="C356" s="4" t="s">
        <v>2262</v>
      </c>
      <c r="D356" s="5">
        <v>6</v>
      </c>
      <c r="E356" s="6" t="s">
        <v>1359</v>
      </c>
      <c r="F356" s="6" t="s">
        <v>1360</v>
      </c>
      <c r="G356" s="6" t="s">
        <v>2276</v>
      </c>
      <c r="H356" s="6" t="s">
        <v>1419</v>
      </c>
      <c r="I356" s="6" t="s">
        <v>1360</v>
      </c>
      <c r="J356" s="6" t="s">
        <v>1360</v>
      </c>
      <c r="K356" s="6" t="s">
        <v>2276</v>
      </c>
      <c r="L356" s="22" t="s">
        <v>1393</v>
      </c>
      <c r="M356" s="14"/>
      <c r="N356" s="14" t="s">
        <v>2277</v>
      </c>
      <c r="O356" s="14"/>
      <c r="P356" s="14"/>
      <c r="Q356" s="14"/>
      <c r="R356" s="14"/>
      <c r="S356" s="14"/>
      <c r="T356" s="14"/>
    </row>
    <row r="357" spans="1:20" ht="14.45">
      <c r="A357" s="2"/>
      <c r="B357" s="3" t="s">
        <v>1358</v>
      </c>
      <c r="C357" s="4" t="s">
        <v>2262</v>
      </c>
      <c r="D357" s="5">
        <v>7</v>
      </c>
      <c r="E357" s="6" t="s">
        <v>1359</v>
      </c>
      <c r="F357" s="6" t="s">
        <v>1360</v>
      </c>
      <c r="G357" s="6" t="s">
        <v>2278</v>
      </c>
      <c r="H357" s="6" t="s">
        <v>1419</v>
      </c>
      <c r="I357" s="6" t="s">
        <v>1360</v>
      </c>
      <c r="J357" s="6" t="s">
        <v>1360</v>
      </c>
      <c r="K357" s="6" t="s">
        <v>2279</v>
      </c>
      <c r="L357" s="22" t="s">
        <v>1393</v>
      </c>
      <c r="M357" s="14"/>
      <c r="N357" s="14" t="s">
        <v>2280</v>
      </c>
      <c r="O357" s="14"/>
      <c r="P357" s="14"/>
      <c r="Q357" s="14"/>
      <c r="R357" s="14"/>
      <c r="S357" s="14"/>
      <c r="T357" s="14"/>
    </row>
    <row r="358" spans="1:20" ht="14.45">
      <c r="A358" s="2"/>
      <c r="B358" s="3" t="s">
        <v>1358</v>
      </c>
      <c r="C358" s="4" t="s">
        <v>2262</v>
      </c>
      <c r="D358" s="5">
        <v>8</v>
      </c>
      <c r="E358" s="6" t="s">
        <v>1359</v>
      </c>
      <c r="F358" s="6" t="s">
        <v>1360</v>
      </c>
      <c r="G358" s="6" t="s">
        <v>2281</v>
      </c>
      <c r="H358" s="6" t="s">
        <v>1419</v>
      </c>
      <c r="I358" s="6" t="s">
        <v>1360</v>
      </c>
      <c r="J358" s="6" t="s">
        <v>1360</v>
      </c>
      <c r="K358" s="6" t="s">
        <v>2282</v>
      </c>
      <c r="L358" s="22" t="s">
        <v>1393</v>
      </c>
      <c r="M358" s="14"/>
      <c r="N358" s="14" t="s">
        <v>2283</v>
      </c>
      <c r="O358" s="14"/>
      <c r="P358" s="14"/>
      <c r="Q358" s="14"/>
      <c r="R358" s="14"/>
      <c r="S358" s="14"/>
      <c r="T358" s="14"/>
    </row>
    <row r="359" spans="1:20" ht="14.45">
      <c r="A359" s="2"/>
      <c r="B359" s="3" t="s">
        <v>1358</v>
      </c>
      <c r="C359" s="4" t="s">
        <v>2262</v>
      </c>
      <c r="D359" s="5">
        <v>9</v>
      </c>
      <c r="E359" s="6" t="s">
        <v>1359</v>
      </c>
      <c r="F359" s="6" t="s">
        <v>1360</v>
      </c>
      <c r="G359" s="6" t="s">
        <v>2284</v>
      </c>
      <c r="H359" s="6" t="s">
        <v>1605</v>
      </c>
      <c r="I359" s="6" t="s">
        <v>1360</v>
      </c>
      <c r="J359" s="6" t="s">
        <v>1360</v>
      </c>
      <c r="K359" s="6" t="s">
        <v>2285</v>
      </c>
      <c r="L359" s="22" t="s">
        <v>1393</v>
      </c>
      <c r="M359" s="14"/>
      <c r="N359" s="14" t="s">
        <v>2286</v>
      </c>
      <c r="O359" s="14"/>
      <c r="P359" s="14"/>
      <c r="Q359" s="14"/>
      <c r="R359" s="14"/>
      <c r="S359" s="14"/>
      <c r="T359" s="14"/>
    </row>
    <row r="360" spans="1:20" ht="14.45">
      <c r="A360" s="2"/>
      <c r="B360" s="3" t="s">
        <v>1358</v>
      </c>
      <c r="C360" s="4" t="s">
        <v>2262</v>
      </c>
      <c r="D360" s="5">
        <v>10</v>
      </c>
      <c r="E360" s="6" t="s">
        <v>1359</v>
      </c>
      <c r="F360" s="6" t="s">
        <v>1360</v>
      </c>
      <c r="G360" s="6" t="s">
        <v>2287</v>
      </c>
      <c r="H360" s="6" t="s">
        <v>1733</v>
      </c>
      <c r="I360" s="6" t="s">
        <v>1360</v>
      </c>
      <c r="J360" s="6" t="s">
        <v>1360</v>
      </c>
      <c r="K360" s="6" t="s">
        <v>2288</v>
      </c>
      <c r="L360" s="22" t="s">
        <v>1393</v>
      </c>
      <c r="M360" s="14"/>
      <c r="N360" s="14" t="s">
        <v>2289</v>
      </c>
      <c r="O360" s="14"/>
      <c r="P360" s="14"/>
      <c r="Q360" s="14"/>
      <c r="R360" s="14"/>
      <c r="S360" s="14"/>
      <c r="T360" s="14"/>
    </row>
    <row r="361" spans="1:20" ht="14.45">
      <c r="A361" s="2"/>
      <c r="B361" s="3" t="s">
        <v>1358</v>
      </c>
      <c r="C361" s="4" t="s">
        <v>2262</v>
      </c>
      <c r="D361" s="5">
        <v>11</v>
      </c>
      <c r="E361" s="6" t="s">
        <v>1359</v>
      </c>
      <c r="F361" s="6" t="s">
        <v>1360</v>
      </c>
      <c r="G361" s="6" t="s">
        <v>2290</v>
      </c>
      <c r="H361" s="6" t="s">
        <v>1396</v>
      </c>
      <c r="I361" s="6" t="s">
        <v>1360</v>
      </c>
      <c r="J361" s="6" t="s">
        <v>1360</v>
      </c>
      <c r="K361" s="6" t="s">
        <v>2291</v>
      </c>
      <c r="L361" s="22" t="s">
        <v>1393</v>
      </c>
      <c r="M361" s="14"/>
      <c r="N361" s="14" t="s">
        <v>1524</v>
      </c>
      <c r="O361" s="14"/>
      <c r="P361" s="14"/>
      <c r="Q361" s="14"/>
      <c r="R361" s="14"/>
      <c r="S361" s="14"/>
      <c r="T361" s="14"/>
    </row>
    <row r="362" spans="1:20" ht="14.45">
      <c r="A362" s="2"/>
      <c r="B362" s="3" t="s">
        <v>1358</v>
      </c>
      <c r="C362" s="4" t="s">
        <v>2262</v>
      </c>
      <c r="D362" s="5">
        <v>12</v>
      </c>
      <c r="E362" s="6" t="s">
        <v>1359</v>
      </c>
      <c r="F362" s="6" t="s">
        <v>1360</v>
      </c>
      <c r="G362" s="6" t="s">
        <v>2292</v>
      </c>
      <c r="H362" s="6" t="s">
        <v>1396</v>
      </c>
      <c r="I362" s="6" t="s">
        <v>1360</v>
      </c>
      <c r="J362" s="6" t="s">
        <v>1360</v>
      </c>
      <c r="K362" s="6" t="s">
        <v>2293</v>
      </c>
      <c r="L362" s="22" t="s">
        <v>1393</v>
      </c>
      <c r="M362" s="14"/>
      <c r="N362" s="14" t="s">
        <v>1399</v>
      </c>
      <c r="O362" s="14"/>
      <c r="P362" s="14"/>
      <c r="Q362" s="14"/>
      <c r="R362" s="14"/>
      <c r="S362" s="14"/>
      <c r="T362" s="14"/>
    </row>
    <row r="363" spans="1:20" ht="14.45">
      <c r="A363" s="2"/>
      <c r="B363" s="3" t="s">
        <v>1358</v>
      </c>
      <c r="C363" s="4" t="s">
        <v>2262</v>
      </c>
      <c r="D363" s="5">
        <v>13</v>
      </c>
      <c r="E363" s="6" t="s">
        <v>1359</v>
      </c>
      <c r="F363" s="6" t="s">
        <v>1360</v>
      </c>
      <c r="G363" s="6" t="s">
        <v>2294</v>
      </c>
      <c r="H363" s="6" t="s">
        <v>1419</v>
      </c>
      <c r="I363" s="6" t="s">
        <v>1360</v>
      </c>
      <c r="J363" s="6" t="s">
        <v>1360</v>
      </c>
      <c r="K363" s="6" t="s">
        <v>2295</v>
      </c>
      <c r="L363" s="22" t="s">
        <v>1393</v>
      </c>
      <c r="M363" s="14"/>
      <c r="N363" s="14" t="s">
        <v>2296</v>
      </c>
      <c r="O363" s="14"/>
      <c r="P363" s="14"/>
      <c r="Q363" s="14"/>
      <c r="R363" s="14"/>
      <c r="S363" s="14"/>
      <c r="T363" s="14"/>
    </row>
    <row r="364" spans="1:20" ht="14.45">
      <c r="A364" s="2"/>
      <c r="B364" s="3" t="s">
        <v>1358</v>
      </c>
      <c r="C364" s="4" t="s">
        <v>2262</v>
      </c>
      <c r="D364" s="5">
        <v>14</v>
      </c>
      <c r="E364" s="6" t="s">
        <v>1359</v>
      </c>
      <c r="F364" s="6" t="s">
        <v>1360</v>
      </c>
      <c r="G364" s="6" t="s">
        <v>2297</v>
      </c>
      <c r="H364" s="6" t="s">
        <v>1491</v>
      </c>
      <c r="I364" s="6" t="s">
        <v>1360</v>
      </c>
      <c r="J364" s="6" t="s">
        <v>1360</v>
      </c>
      <c r="K364" s="6" t="s">
        <v>2298</v>
      </c>
      <c r="L364" s="22" t="s">
        <v>1393</v>
      </c>
      <c r="M364" s="14"/>
      <c r="N364" s="14" t="s">
        <v>2299</v>
      </c>
      <c r="O364" s="14"/>
      <c r="P364" s="14"/>
      <c r="Q364" s="14"/>
      <c r="R364" s="14"/>
      <c r="S364" s="14"/>
      <c r="T364" s="14"/>
    </row>
    <row r="365" spans="1:20" ht="14.45">
      <c r="A365" s="2"/>
      <c r="B365" s="3" t="s">
        <v>1358</v>
      </c>
      <c r="C365" s="4" t="s">
        <v>2262</v>
      </c>
      <c r="D365" s="5">
        <v>15</v>
      </c>
      <c r="E365" s="6" t="s">
        <v>1359</v>
      </c>
      <c r="F365" s="6" t="s">
        <v>1360</v>
      </c>
      <c r="G365" s="6" t="s">
        <v>2300</v>
      </c>
      <c r="H365" s="6" t="s">
        <v>1491</v>
      </c>
      <c r="I365" s="6" t="s">
        <v>1360</v>
      </c>
      <c r="J365" s="6" t="s">
        <v>1360</v>
      </c>
      <c r="K365" s="6" t="s">
        <v>2301</v>
      </c>
      <c r="L365" s="22" t="s">
        <v>1393</v>
      </c>
      <c r="M365" s="14"/>
      <c r="N365" s="14" t="s">
        <v>2302</v>
      </c>
      <c r="O365" s="14"/>
      <c r="P365" s="14"/>
      <c r="Q365" s="14"/>
      <c r="R365" s="14"/>
      <c r="S365" s="14"/>
      <c r="T365" s="14"/>
    </row>
    <row r="366" spans="1:20" ht="14.45">
      <c r="A366" s="2"/>
      <c r="B366" s="3" t="s">
        <v>1358</v>
      </c>
      <c r="C366" s="4" t="s">
        <v>2262</v>
      </c>
      <c r="D366" s="5">
        <v>16</v>
      </c>
      <c r="E366" s="6" t="s">
        <v>1359</v>
      </c>
      <c r="F366" s="6" t="s">
        <v>1360</v>
      </c>
      <c r="G366" s="6" t="s">
        <v>2303</v>
      </c>
      <c r="H366" s="6" t="s">
        <v>1491</v>
      </c>
      <c r="I366" s="6" t="s">
        <v>1360</v>
      </c>
      <c r="J366" s="6" t="s">
        <v>1360</v>
      </c>
      <c r="K366" s="6" t="s">
        <v>2304</v>
      </c>
      <c r="L366" s="22" t="s">
        <v>1393</v>
      </c>
      <c r="M366" s="14"/>
      <c r="N366" s="14" t="s">
        <v>2305</v>
      </c>
      <c r="O366" s="14"/>
      <c r="P366" s="14"/>
      <c r="Q366" s="14"/>
      <c r="R366" s="14"/>
      <c r="S366" s="14"/>
      <c r="T366" s="14"/>
    </row>
    <row r="367" spans="1:20" ht="14.45">
      <c r="A367" s="2"/>
      <c r="B367" s="3" t="s">
        <v>1358</v>
      </c>
      <c r="C367" s="4" t="s">
        <v>2262</v>
      </c>
      <c r="D367" s="5">
        <v>17</v>
      </c>
      <c r="E367" s="6" t="s">
        <v>1359</v>
      </c>
      <c r="F367" s="6" t="s">
        <v>1360</v>
      </c>
      <c r="G367" s="6" t="s">
        <v>2306</v>
      </c>
      <c r="H367" s="6" t="s">
        <v>1491</v>
      </c>
      <c r="I367" s="6" t="s">
        <v>1360</v>
      </c>
      <c r="J367" s="6" t="s">
        <v>1360</v>
      </c>
      <c r="K367" s="6" t="s">
        <v>2307</v>
      </c>
      <c r="L367" s="22" t="s">
        <v>1393</v>
      </c>
      <c r="M367" s="14"/>
      <c r="N367" s="14" t="s">
        <v>2308</v>
      </c>
      <c r="O367" s="14"/>
      <c r="P367" s="14"/>
      <c r="Q367" s="14"/>
      <c r="R367" s="14"/>
      <c r="S367" s="14"/>
      <c r="T367" s="14"/>
    </row>
    <row r="368" spans="1:20" ht="14.45">
      <c r="A368" s="2"/>
      <c r="B368" s="3" t="s">
        <v>1358</v>
      </c>
      <c r="C368" s="4" t="s">
        <v>2262</v>
      </c>
      <c r="D368" s="5">
        <v>18</v>
      </c>
      <c r="E368" s="6" t="s">
        <v>1359</v>
      </c>
      <c r="F368" s="6" t="s">
        <v>1360</v>
      </c>
      <c r="G368" s="6" t="s">
        <v>2309</v>
      </c>
      <c r="H368" s="6" t="s">
        <v>1626</v>
      </c>
      <c r="I368" s="6" t="s">
        <v>1360</v>
      </c>
      <c r="J368" s="6" t="s">
        <v>1360</v>
      </c>
      <c r="K368" s="6" t="s">
        <v>2310</v>
      </c>
      <c r="L368" s="22" t="s">
        <v>1393</v>
      </c>
      <c r="M368" s="14"/>
      <c r="N368" s="14" t="s">
        <v>2311</v>
      </c>
      <c r="O368" s="14"/>
      <c r="P368" s="14"/>
      <c r="Q368" s="14"/>
      <c r="R368" s="14"/>
      <c r="S368" s="14"/>
      <c r="T368" s="14"/>
    </row>
    <row r="369" spans="1:20" ht="14.45">
      <c r="A369" s="2"/>
      <c r="B369" s="3" t="s">
        <v>1358</v>
      </c>
      <c r="C369" s="4" t="s">
        <v>2262</v>
      </c>
      <c r="D369" s="5">
        <v>19</v>
      </c>
      <c r="E369" s="6" t="s">
        <v>1359</v>
      </c>
      <c r="F369" s="6" t="s">
        <v>1360</v>
      </c>
      <c r="G369" s="6" t="s">
        <v>2312</v>
      </c>
      <c r="H369" s="6" t="s">
        <v>1491</v>
      </c>
      <c r="I369" s="6" t="s">
        <v>1360</v>
      </c>
      <c r="J369" s="6" t="s">
        <v>1360</v>
      </c>
      <c r="K369" s="6" t="s">
        <v>2313</v>
      </c>
      <c r="L369" s="22" t="s">
        <v>1393</v>
      </c>
      <c r="M369" s="14"/>
      <c r="N369" s="14" t="s">
        <v>2314</v>
      </c>
      <c r="O369" s="14"/>
      <c r="P369" s="14"/>
      <c r="Q369" s="14"/>
      <c r="R369" s="14"/>
      <c r="S369" s="14"/>
      <c r="T369" s="14"/>
    </row>
    <row r="370" spans="1:20" ht="14.45">
      <c r="A370" s="2"/>
      <c r="B370" s="3" t="s">
        <v>1358</v>
      </c>
      <c r="C370" s="4" t="s">
        <v>2262</v>
      </c>
      <c r="D370" s="5">
        <v>20</v>
      </c>
      <c r="E370" s="6" t="s">
        <v>1359</v>
      </c>
      <c r="F370" s="6" t="s">
        <v>1360</v>
      </c>
      <c r="G370" s="6" t="s">
        <v>2315</v>
      </c>
      <c r="H370" s="6" t="s">
        <v>1372</v>
      </c>
      <c r="I370" s="6" t="s">
        <v>1360</v>
      </c>
      <c r="J370" s="6" t="s">
        <v>1360</v>
      </c>
      <c r="K370" s="6" t="s">
        <v>2316</v>
      </c>
      <c r="L370" s="22" t="s">
        <v>1393</v>
      </c>
      <c r="M370" s="14"/>
      <c r="N370" s="14" t="s">
        <v>2317</v>
      </c>
      <c r="O370" s="14"/>
      <c r="P370" s="14"/>
      <c r="Q370" s="14"/>
      <c r="R370" s="14"/>
      <c r="S370" s="14"/>
      <c r="T370" s="14"/>
    </row>
    <row r="371" spans="1:20" ht="14.45">
      <c r="A371" s="2"/>
      <c r="B371" s="3" t="s">
        <v>1358</v>
      </c>
      <c r="C371" s="4" t="s">
        <v>2262</v>
      </c>
      <c r="D371" s="5">
        <v>21</v>
      </c>
      <c r="E371" s="6" t="s">
        <v>1359</v>
      </c>
      <c r="F371" s="6" t="s">
        <v>1360</v>
      </c>
      <c r="G371" s="6" t="s">
        <v>2318</v>
      </c>
      <c r="H371" s="6" t="s">
        <v>1491</v>
      </c>
      <c r="I371" s="6" t="s">
        <v>1360</v>
      </c>
      <c r="J371" s="6" t="s">
        <v>1360</v>
      </c>
      <c r="K371" s="6" t="s">
        <v>2319</v>
      </c>
      <c r="L371" s="22" t="s">
        <v>1393</v>
      </c>
      <c r="M371" s="14"/>
      <c r="N371" s="14" t="s">
        <v>2320</v>
      </c>
      <c r="O371" s="14"/>
      <c r="P371" s="14"/>
      <c r="Q371" s="14"/>
      <c r="R371" s="14"/>
      <c r="S371" s="14"/>
      <c r="T371" s="14"/>
    </row>
    <row r="372" spans="1:20" ht="14.45">
      <c r="A372" s="2"/>
      <c r="B372" s="3" t="s">
        <v>1358</v>
      </c>
      <c r="C372" s="4" t="s">
        <v>2262</v>
      </c>
      <c r="D372" s="5">
        <v>22</v>
      </c>
      <c r="E372" s="6" t="s">
        <v>1359</v>
      </c>
      <c r="F372" s="6" t="s">
        <v>1360</v>
      </c>
      <c r="G372" s="6" t="s">
        <v>2321</v>
      </c>
      <c r="H372" s="6" t="s">
        <v>1626</v>
      </c>
      <c r="I372" s="6" t="s">
        <v>1360</v>
      </c>
      <c r="J372" s="6" t="s">
        <v>1360</v>
      </c>
      <c r="K372" s="6" t="s">
        <v>2322</v>
      </c>
      <c r="L372" s="22" t="s">
        <v>1393</v>
      </c>
      <c r="M372" s="14"/>
      <c r="N372" s="14" t="s">
        <v>2323</v>
      </c>
      <c r="O372" s="14"/>
      <c r="P372" s="14"/>
      <c r="Q372" s="14"/>
      <c r="R372" s="14"/>
      <c r="S372" s="14"/>
      <c r="T372" s="14"/>
    </row>
    <row r="373" spans="1:20" ht="14.45">
      <c r="A373" s="2"/>
      <c r="B373" s="3" t="s">
        <v>1358</v>
      </c>
      <c r="C373" s="4" t="s">
        <v>2262</v>
      </c>
      <c r="D373" s="5">
        <v>23</v>
      </c>
      <c r="E373" s="6" t="s">
        <v>1359</v>
      </c>
      <c r="F373" s="6" t="s">
        <v>1360</v>
      </c>
      <c r="G373" s="6" t="s">
        <v>2324</v>
      </c>
      <c r="H373" s="6" t="s">
        <v>2325</v>
      </c>
      <c r="I373" s="6" t="s">
        <v>1360</v>
      </c>
      <c r="J373" s="6" t="s">
        <v>1360</v>
      </c>
      <c r="K373" s="6" t="s">
        <v>2326</v>
      </c>
      <c r="L373" s="22" t="s">
        <v>1393</v>
      </c>
      <c r="M373" s="14"/>
      <c r="N373" s="14" t="s">
        <v>2327</v>
      </c>
      <c r="O373" s="14"/>
      <c r="P373" s="14"/>
      <c r="Q373" s="14"/>
      <c r="R373" s="14"/>
      <c r="S373" s="14"/>
      <c r="T373" s="14"/>
    </row>
    <row r="374" spans="1:20" ht="14.45">
      <c r="A374" s="2"/>
      <c r="B374" s="3" t="s">
        <v>1358</v>
      </c>
      <c r="C374" s="4" t="s">
        <v>2262</v>
      </c>
      <c r="D374" s="5">
        <v>24</v>
      </c>
      <c r="E374" s="6" t="s">
        <v>1359</v>
      </c>
      <c r="F374" s="6" t="s">
        <v>1360</v>
      </c>
      <c r="G374" s="6" t="s">
        <v>2328</v>
      </c>
      <c r="H374" s="6" t="s">
        <v>1626</v>
      </c>
      <c r="I374" s="6" t="s">
        <v>1360</v>
      </c>
      <c r="J374" s="6" t="s">
        <v>1360</v>
      </c>
      <c r="K374" s="6" t="s">
        <v>2329</v>
      </c>
      <c r="L374" s="22" t="s">
        <v>1393</v>
      </c>
      <c r="M374" s="14"/>
      <c r="N374" s="14" t="s">
        <v>2330</v>
      </c>
      <c r="O374" s="14"/>
      <c r="P374" s="14"/>
      <c r="Q374" s="14"/>
      <c r="R374" s="14"/>
      <c r="S374" s="14"/>
      <c r="T374" s="14"/>
    </row>
    <row r="375" spans="1:20" ht="14.45">
      <c r="A375" s="2"/>
      <c r="B375" s="3" t="s">
        <v>1358</v>
      </c>
      <c r="C375" s="4" t="s">
        <v>2262</v>
      </c>
      <c r="D375" s="5">
        <v>25</v>
      </c>
      <c r="E375" s="6" t="s">
        <v>1359</v>
      </c>
      <c r="F375" s="6" t="s">
        <v>1360</v>
      </c>
      <c r="G375" s="6" t="s">
        <v>2331</v>
      </c>
      <c r="H375" s="6" t="s">
        <v>1626</v>
      </c>
      <c r="I375" s="6" t="s">
        <v>1360</v>
      </c>
      <c r="J375" s="6" t="s">
        <v>1360</v>
      </c>
      <c r="K375" s="6" t="s">
        <v>2332</v>
      </c>
      <c r="L375" s="22" t="s">
        <v>1393</v>
      </c>
      <c r="M375" s="14"/>
      <c r="N375" s="14" t="s">
        <v>2333</v>
      </c>
      <c r="O375" s="14"/>
      <c r="P375" s="14"/>
      <c r="Q375" s="14"/>
      <c r="R375" s="14"/>
      <c r="S375" s="14"/>
      <c r="T375" s="14"/>
    </row>
    <row r="376" spans="1:20" ht="14.45">
      <c r="A376" s="2"/>
      <c r="B376" s="3" t="s">
        <v>1358</v>
      </c>
      <c r="C376" s="4" t="s">
        <v>2262</v>
      </c>
      <c r="D376" s="5">
        <v>26</v>
      </c>
      <c r="E376" s="6" t="s">
        <v>1359</v>
      </c>
      <c r="F376" s="6" t="s">
        <v>1360</v>
      </c>
      <c r="G376" s="6" t="s">
        <v>2334</v>
      </c>
      <c r="H376" s="6" t="s">
        <v>1626</v>
      </c>
      <c r="I376" s="6" t="s">
        <v>1360</v>
      </c>
      <c r="J376" s="6" t="s">
        <v>1360</v>
      </c>
      <c r="K376" s="6" t="s">
        <v>2335</v>
      </c>
      <c r="L376" s="22" t="s">
        <v>1393</v>
      </c>
      <c r="M376" s="14"/>
      <c r="N376" s="14" t="s">
        <v>2336</v>
      </c>
      <c r="O376" s="14"/>
      <c r="P376" s="14"/>
      <c r="Q376" s="14"/>
      <c r="R376" s="14"/>
      <c r="S376" s="14"/>
      <c r="T376" s="14"/>
    </row>
    <row r="377" spans="1:20" ht="14.45">
      <c r="A377" s="2"/>
      <c r="B377" s="3" t="s">
        <v>1358</v>
      </c>
      <c r="C377" s="4" t="s">
        <v>2262</v>
      </c>
      <c r="D377" s="5">
        <v>27</v>
      </c>
      <c r="E377" s="6" t="s">
        <v>1359</v>
      </c>
      <c r="F377" s="6" t="s">
        <v>1360</v>
      </c>
      <c r="G377" s="6" t="s">
        <v>2337</v>
      </c>
      <c r="H377" s="6" t="s">
        <v>1419</v>
      </c>
      <c r="I377" s="6" t="s">
        <v>1360</v>
      </c>
      <c r="J377" s="6" t="s">
        <v>1360</v>
      </c>
      <c r="K377" s="6" t="s">
        <v>2338</v>
      </c>
      <c r="L377" s="22" t="s">
        <v>1393</v>
      </c>
      <c r="M377" s="14"/>
      <c r="N377" s="14" t="s">
        <v>2339</v>
      </c>
      <c r="O377" s="14"/>
      <c r="P377" s="14"/>
      <c r="Q377" s="14"/>
      <c r="R377" s="14"/>
      <c r="S377" s="14"/>
      <c r="T377" s="14"/>
    </row>
    <row r="378" spans="1:20" ht="14.45">
      <c r="A378" s="2"/>
      <c r="B378" s="3" t="s">
        <v>1358</v>
      </c>
      <c r="C378" s="4" t="s">
        <v>2262</v>
      </c>
      <c r="D378" s="5">
        <v>28</v>
      </c>
      <c r="E378" s="6" t="s">
        <v>1359</v>
      </c>
      <c r="F378" s="6" t="s">
        <v>1360</v>
      </c>
      <c r="G378" s="6" t="s">
        <v>2340</v>
      </c>
      <c r="H378" s="6" t="s">
        <v>1419</v>
      </c>
      <c r="I378" s="6" t="s">
        <v>1360</v>
      </c>
      <c r="J378" s="6" t="s">
        <v>1360</v>
      </c>
      <c r="K378" s="6" t="s">
        <v>2341</v>
      </c>
      <c r="L378" s="22" t="s">
        <v>1393</v>
      </c>
      <c r="M378" s="14"/>
      <c r="N378" s="14" t="s">
        <v>2342</v>
      </c>
      <c r="O378" s="14"/>
      <c r="P378" s="14"/>
      <c r="Q378" s="14"/>
      <c r="R378" s="14"/>
      <c r="S378" s="14"/>
      <c r="T378" s="14"/>
    </row>
    <row r="379" spans="1:20" ht="14.45">
      <c r="A379" s="2"/>
      <c r="B379" s="3" t="s">
        <v>1358</v>
      </c>
      <c r="C379" s="4" t="s">
        <v>2262</v>
      </c>
      <c r="D379" s="39">
        <v>29</v>
      </c>
      <c r="E379" s="38" t="s">
        <v>1383</v>
      </c>
      <c r="F379" s="38"/>
      <c r="G379" s="6" t="s">
        <v>2343</v>
      </c>
      <c r="H379" s="6" t="s">
        <v>1733</v>
      </c>
      <c r="I379" s="6" t="s">
        <v>1360</v>
      </c>
      <c r="J379" s="6" t="s">
        <v>1360</v>
      </c>
      <c r="K379" s="6" t="s">
        <v>2344</v>
      </c>
      <c r="L379" s="22" t="s">
        <v>1393</v>
      </c>
      <c r="M379" s="14"/>
      <c r="N379" s="14" t="s">
        <v>2345</v>
      </c>
      <c r="O379" s="14"/>
      <c r="P379" s="14"/>
      <c r="Q379" s="14"/>
      <c r="R379" s="14"/>
      <c r="S379" s="14"/>
      <c r="T379" s="14"/>
    </row>
    <row r="380" spans="1:20" ht="14.45">
      <c r="A380" s="2"/>
      <c r="B380" s="3" t="s">
        <v>1358</v>
      </c>
      <c r="C380" s="4" t="s">
        <v>2262</v>
      </c>
      <c r="D380" s="5">
        <v>30</v>
      </c>
      <c r="E380" s="6" t="s">
        <v>1359</v>
      </c>
      <c r="F380" s="6" t="s">
        <v>1360</v>
      </c>
      <c r="G380" s="6" t="s">
        <v>2346</v>
      </c>
      <c r="H380" s="6" t="s">
        <v>1405</v>
      </c>
      <c r="I380" s="6" t="s">
        <v>1360</v>
      </c>
      <c r="J380" s="6" t="s">
        <v>1360</v>
      </c>
      <c r="K380" s="6" t="s">
        <v>2347</v>
      </c>
      <c r="L380" s="22" t="s">
        <v>1393</v>
      </c>
      <c r="M380" s="14"/>
      <c r="N380" s="14" t="s">
        <v>2348</v>
      </c>
      <c r="O380" s="14"/>
      <c r="P380" s="14"/>
      <c r="Q380" s="14"/>
      <c r="R380" s="14"/>
      <c r="S380" s="14"/>
      <c r="T380" s="14"/>
    </row>
    <row r="381" spans="1:20" ht="14.45">
      <c r="A381" s="2"/>
      <c r="B381" s="3" t="s">
        <v>1358</v>
      </c>
      <c r="C381" s="4" t="s">
        <v>2262</v>
      </c>
      <c r="D381" s="5">
        <v>31</v>
      </c>
      <c r="E381" s="6" t="s">
        <v>1359</v>
      </c>
      <c r="F381" s="6" t="s">
        <v>1360</v>
      </c>
      <c r="G381" s="6" t="s">
        <v>2349</v>
      </c>
      <c r="H381" s="6" t="s">
        <v>1419</v>
      </c>
      <c r="I381" s="6" t="s">
        <v>1360</v>
      </c>
      <c r="J381" s="6" t="s">
        <v>1360</v>
      </c>
      <c r="K381" s="6" t="s">
        <v>2349</v>
      </c>
      <c r="L381" s="22" t="s">
        <v>1393</v>
      </c>
      <c r="M381" s="14"/>
      <c r="N381" s="14" t="s">
        <v>2350</v>
      </c>
      <c r="O381" s="14"/>
      <c r="P381" s="14"/>
      <c r="Q381" s="14"/>
      <c r="R381" s="14"/>
      <c r="S381" s="14"/>
      <c r="T381" s="14"/>
    </row>
    <row r="382" spans="1:20" ht="14.45">
      <c r="A382" s="2"/>
      <c r="B382" s="3" t="s">
        <v>1358</v>
      </c>
      <c r="C382" s="4" t="s">
        <v>2262</v>
      </c>
      <c r="D382" s="5">
        <v>32</v>
      </c>
      <c r="E382" s="6" t="s">
        <v>1359</v>
      </c>
      <c r="F382" s="6" t="s">
        <v>1360</v>
      </c>
      <c r="G382" s="6" t="s">
        <v>2351</v>
      </c>
      <c r="H382" s="6" t="s">
        <v>1362</v>
      </c>
      <c r="I382" s="6" t="s">
        <v>1360</v>
      </c>
      <c r="J382" s="6" t="s">
        <v>1360</v>
      </c>
      <c r="K382" s="6" t="s">
        <v>2352</v>
      </c>
      <c r="L382" s="22" t="s">
        <v>1393</v>
      </c>
      <c r="M382" s="14"/>
      <c r="N382" s="14" t="s">
        <v>2353</v>
      </c>
      <c r="O382" s="14"/>
      <c r="P382" s="14"/>
      <c r="Q382" s="14"/>
      <c r="R382" s="14"/>
      <c r="S382" s="14"/>
      <c r="T382" s="14"/>
    </row>
    <row r="383" spans="1:20" ht="14.45">
      <c r="A383" s="2"/>
      <c r="B383" s="3" t="s">
        <v>1358</v>
      </c>
      <c r="C383" s="4" t="s">
        <v>2262</v>
      </c>
      <c r="D383" s="5">
        <v>33</v>
      </c>
      <c r="E383" s="6" t="s">
        <v>1359</v>
      </c>
      <c r="F383" s="6" t="s">
        <v>1360</v>
      </c>
      <c r="G383" s="6" t="s">
        <v>2354</v>
      </c>
      <c r="H383" s="6" t="s">
        <v>1419</v>
      </c>
      <c r="I383" s="6" t="s">
        <v>1360</v>
      </c>
      <c r="J383" s="6" t="s">
        <v>1360</v>
      </c>
      <c r="K383" s="6" t="s">
        <v>2355</v>
      </c>
      <c r="L383" s="22" t="s">
        <v>1393</v>
      </c>
      <c r="M383" s="14"/>
      <c r="N383" s="14" t="s">
        <v>2356</v>
      </c>
      <c r="O383" s="14"/>
      <c r="P383" s="14"/>
      <c r="Q383" s="14"/>
      <c r="R383" s="14"/>
      <c r="S383" s="14"/>
      <c r="T383" s="14"/>
    </row>
    <row r="384" spans="1:20" ht="14.45">
      <c r="A384" s="2"/>
      <c r="B384" s="3" t="s">
        <v>1358</v>
      </c>
      <c r="C384" s="4" t="s">
        <v>2262</v>
      </c>
      <c r="D384" s="5">
        <v>34</v>
      </c>
      <c r="E384" s="6" t="s">
        <v>1359</v>
      </c>
      <c r="F384" s="6" t="s">
        <v>1360</v>
      </c>
      <c r="G384" s="6" t="s">
        <v>2357</v>
      </c>
      <c r="H384" s="6" t="s">
        <v>1419</v>
      </c>
      <c r="I384" s="6" t="s">
        <v>1360</v>
      </c>
      <c r="J384" s="6" t="s">
        <v>1360</v>
      </c>
      <c r="K384" s="6" t="s">
        <v>2358</v>
      </c>
      <c r="L384" s="22" t="s">
        <v>1393</v>
      </c>
      <c r="M384" s="14"/>
      <c r="N384" s="14" t="s">
        <v>2359</v>
      </c>
      <c r="O384" s="14"/>
      <c r="P384" s="14"/>
      <c r="Q384" s="14"/>
      <c r="R384" s="14"/>
      <c r="S384" s="14"/>
      <c r="T384" s="14"/>
    </row>
    <row r="385" spans="1:20" ht="14.45">
      <c r="A385" s="2"/>
      <c r="B385" s="3" t="s">
        <v>1358</v>
      </c>
      <c r="C385" s="4" t="s">
        <v>2262</v>
      </c>
      <c r="D385" s="5">
        <v>35</v>
      </c>
      <c r="E385" s="6" t="s">
        <v>1359</v>
      </c>
      <c r="F385" s="6" t="s">
        <v>1360</v>
      </c>
      <c r="G385" s="6" t="s">
        <v>2360</v>
      </c>
      <c r="H385" s="6" t="s">
        <v>1419</v>
      </c>
      <c r="I385" s="6" t="s">
        <v>1360</v>
      </c>
      <c r="J385" s="6" t="s">
        <v>1360</v>
      </c>
      <c r="K385" s="6" t="s">
        <v>2361</v>
      </c>
      <c r="L385" s="22" t="s">
        <v>1393</v>
      </c>
      <c r="M385" s="14"/>
      <c r="N385" s="14" t="s">
        <v>2362</v>
      </c>
      <c r="O385" s="14"/>
      <c r="P385" s="14"/>
      <c r="Q385" s="14"/>
      <c r="R385" s="14"/>
      <c r="S385" s="14"/>
      <c r="T385" s="14"/>
    </row>
    <row r="386" spans="1:20" ht="14.45">
      <c r="A386" s="2"/>
      <c r="B386" s="3" t="s">
        <v>1358</v>
      </c>
      <c r="C386" s="4" t="s">
        <v>2262</v>
      </c>
      <c r="D386" s="5">
        <v>36</v>
      </c>
      <c r="E386" s="6" t="s">
        <v>1359</v>
      </c>
      <c r="F386" s="6" t="s">
        <v>1360</v>
      </c>
      <c r="G386" s="6" t="s">
        <v>2363</v>
      </c>
      <c r="H386" s="6" t="s">
        <v>1419</v>
      </c>
      <c r="I386" s="6" t="s">
        <v>1360</v>
      </c>
      <c r="J386" s="6" t="s">
        <v>1360</v>
      </c>
      <c r="K386" s="6" t="s">
        <v>2364</v>
      </c>
      <c r="L386" s="22" t="s">
        <v>1393</v>
      </c>
      <c r="M386" s="14"/>
      <c r="N386" s="14" t="s">
        <v>2365</v>
      </c>
      <c r="O386" s="14"/>
      <c r="P386" s="14"/>
      <c r="Q386" s="14"/>
      <c r="R386" s="14"/>
      <c r="S386" s="14"/>
      <c r="T386" s="14"/>
    </row>
    <row r="387" spans="1:20" ht="14.45">
      <c r="A387" s="2"/>
      <c r="B387" s="3" t="s">
        <v>1358</v>
      </c>
      <c r="C387" s="4" t="s">
        <v>2262</v>
      </c>
      <c r="D387" s="5">
        <v>37</v>
      </c>
      <c r="E387" s="6" t="s">
        <v>1359</v>
      </c>
      <c r="F387" s="6" t="s">
        <v>1360</v>
      </c>
      <c r="G387" s="6" t="s">
        <v>2366</v>
      </c>
      <c r="H387" s="6" t="s">
        <v>1419</v>
      </c>
      <c r="I387" s="6" t="s">
        <v>1360</v>
      </c>
      <c r="J387" s="6" t="s">
        <v>1360</v>
      </c>
      <c r="K387" s="6" t="s">
        <v>2367</v>
      </c>
      <c r="L387" s="22" t="s">
        <v>1393</v>
      </c>
      <c r="M387" s="14"/>
      <c r="N387" s="14" t="s">
        <v>2368</v>
      </c>
      <c r="O387" s="14"/>
      <c r="P387" s="14"/>
      <c r="Q387" s="14"/>
      <c r="R387" s="14"/>
      <c r="S387" s="14"/>
      <c r="T387" s="14"/>
    </row>
    <row r="388" spans="1:20" ht="14.45">
      <c r="A388" s="2"/>
      <c r="B388" s="3" t="s">
        <v>1358</v>
      </c>
      <c r="C388" s="4" t="s">
        <v>2262</v>
      </c>
      <c r="D388" s="5">
        <v>38</v>
      </c>
      <c r="E388" s="6" t="s">
        <v>1359</v>
      </c>
      <c r="F388" s="6" t="s">
        <v>1360</v>
      </c>
      <c r="G388" s="6" t="s">
        <v>226</v>
      </c>
      <c r="H388" s="6" t="s">
        <v>1491</v>
      </c>
      <c r="I388" s="6" t="s">
        <v>1360</v>
      </c>
      <c r="J388" s="6" t="s">
        <v>1360</v>
      </c>
      <c r="K388" s="6" t="s">
        <v>2369</v>
      </c>
      <c r="L388" s="22" t="s">
        <v>1393</v>
      </c>
      <c r="M388" s="14"/>
      <c r="N388" s="14" t="s">
        <v>938</v>
      </c>
      <c r="O388" s="14"/>
      <c r="P388" s="14"/>
      <c r="Q388" s="14"/>
      <c r="R388" s="14"/>
      <c r="S388" s="14"/>
      <c r="T388" s="14"/>
    </row>
    <row r="389" spans="1:20" ht="14.45">
      <c r="A389" s="2"/>
      <c r="B389" s="3" t="s">
        <v>1358</v>
      </c>
      <c r="C389" s="4" t="s">
        <v>2262</v>
      </c>
      <c r="D389" s="5">
        <v>39</v>
      </c>
      <c r="E389" s="6" t="s">
        <v>1359</v>
      </c>
      <c r="F389" s="6" t="s">
        <v>1360</v>
      </c>
      <c r="G389" s="6" t="s">
        <v>2370</v>
      </c>
      <c r="H389" s="6" t="s">
        <v>1396</v>
      </c>
      <c r="I389" s="6" t="s">
        <v>1360</v>
      </c>
      <c r="J389" s="6" t="s">
        <v>1360</v>
      </c>
      <c r="K389" s="6" t="s">
        <v>2371</v>
      </c>
      <c r="L389" s="22" t="s">
        <v>1393</v>
      </c>
      <c r="M389" s="14"/>
      <c r="N389" s="14" t="s">
        <v>2372</v>
      </c>
      <c r="O389" s="14"/>
      <c r="P389" s="14"/>
      <c r="Q389" s="14"/>
      <c r="R389" s="14"/>
      <c r="S389" s="14"/>
      <c r="T389" s="14"/>
    </row>
    <row r="390" spans="1:20" ht="14.45">
      <c r="A390" s="2"/>
      <c r="B390" s="34" t="s">
        <v>1358</v>
      </c>
      <c r="C390" s="34" t="s">
        <v>2262</v>
      </c>
      <c r="D390" s="34">
        <v>40</v>
      </c>
      <c r="E390" s="34" t="s">
        <v>1359</v>
      </c>
      <c r="F390" s="34" t="s">
        <v>1360</v>
      </c>
      <c r="G390" s="34" t="s">
        <v>2373</v>
      </c>
      <c r="H390" s="34" t="s">
        <v>1607</v>
      </c>
      <c r="I390" s="34" t="s">
        <v>1360</v>
      </c>
      <c r="J390" s="34" t="s">
        <v>1360</v>
      </c>
      <c r="K390" s="34" t="s">
        <v>2374</v>
      </c>
      <c r="L390" s="34" t="s">
        <v>1393</v>
      </c>
      <c r="M390" s="35"/>
      <c r="N390" s="14" t="s">
        <v>2375</v>
      </c>
      <c r="O390" s="35"/>
      <c r="P390" s="35"/>
      <c r="Q390" s="35"/>
      <c r="R390" s="35"/>
      <c r="S390" s="35"/>
      <c r="T390" s="35"/>
    </row>
    <row r="391" spans="1:20" ht="14.45">
      <c r="B391" s="34" t="s">
        <v>1358</v>
      </c>
      <c r="C391" s="34" t="s">
        <v>1650</v>
      </c>
      <c r="D391" s="35">
        <v>43</v>
      </c>
      <c r="E391" s="35" t="s">
        <v>1359</v>
      </c>
      <c r="F391" s="35"/>
      <c r="G391" s="35" t="s">
        <v>162</v>
      </c>
      <c r="H391" s="6" t="s">
        <v>1372</v>
      </c>
      <c r="I391" s="35"/>
      <c r="J391" s="35"/>
      <c r="K391" s="35" t="s">
        <v>2376</v>
      </c>
      <c r="L391" s="35" t="s">
        <v>1393</v>
      </c>
      <c r="M391" s="35"/>
      <c r="N391" s="14" t="s">
        <v>909</v>
      </c>
      <c r="O391" s="35"/>
      <c r="P391" s="35"/>
      <c r="Q391" s="35"/>
      <c r="R391" s="35"/>
      <c r="S391" s="35"/>
      <c r="T391" s="35"/>
    </row>
    <row r="392" spans="1:20" ht="14.45">
      <c r="B392" s="34" t="s">
        <v>1358</v>
      </c>
      <c r="C392" s="34" t="s">
        <v>1650</v>
      </c>
      <c r="D392" s="35">
        <v>44</v>
      </c>
      <c r="E392" s="35" t="s">
        <v>1359</v>
      </c>
      <c r="F392" s="35"/>
      <c r="G392" s="35" t="s">
        <v>2375</v>
      </c>
      <c r="H392" s="35" t="s">
        <v>1607</v>
      </c>
      <c r="I392" s="35"/>
      <c r="J392" s="35"/>
      <c r="K392" s="35" t="s">
        <v>2377</v>
      </c>
      <c r="L392" s="35" t="s">
        <v>1393</v>
      </c>
      <c r="M392" s="35"/>
      <c r="N392" s="14" t="s">
        <v>2375</v>
      </c>
      <c r="O392" s="35"/>
      <c r="P392" s="35"/>
      <c r="Q392" s="35"/>
      <c r="R392" s="35"/>
      <c r="S392" s="35"/>
      <c r="T392" s="35"/>
    </row>
    <row r="393" spans="1:20" ht="14.45">
      <c r="B393" s="34" t="s">
        <v>1358</v>
      </c>
      <c r="C393" s="34" t="s">
        <v>1650</v>
      </c>
      <c r="D393" s="35">
        <v>45</v>
      </c>
      <c r="E393" s="35" t="s">
        <v>1359</v>
      </c>
      <c r="F393" s="35"/>
      <c r="G393" s="35" t="s">
        <v>2378</v>
      </c>
      <c r="H393" s="35" t="s">
        <v>1607</v>
      </c>
      <c r="I393" s="35"/>
      <c r="J393" s="35"/>
      <c r="K393" s="35" t="s">
        <v>2379</v>
      </c>
      <c r="L393" s="35" t="s">
        <v>1393</v>
      </c>
      <c r="M393" s="35"/>
      <c r="N393" s="14" t="s">
        <v>2378</v>
      </c>
      <c r="O393" s="35"/>
      <c r="P393" s="35"/>
      <c r="Q393" s="35"/>
      <c r="R393" s="35"/>
      <c r="S393" s="35"/>
      <c r="T393" s="35"/>
    </row>
    <row r="394" spans="1:20" ht="14.45">
      <c r="B394" s="36" t="s">
        <v>1358</v>
      </c>
      <c r="C394" s="36" t="s">
        <v>34</v>
      </c>
      <c r="D394" s="35">
        <v>86</v>
      </c>
      <c r="E394" s="35" t="s">
        <v>1359</v>
      </c>
      <c r="F394" s="35"/>
      <c r="G394" s="35" t="s">
        <v>2380</v>
      </c>
      <c r="H394" s="35" t="s">
        <v>2381</v>
      </c>
      <c r="I394" s="35"/>
      <c r="J394" s="35"/>
      <c r="K394" s="35" t="s">
        <v>2382</v>
      </c>
      <c r="L394" s="35"/>
      <c r="M394" s="35"/>
      <c r="N394" s="14" t="s">
        <v>2383</v>
      </c>
      <c r="O394" s="35"/>
      <c r="P394" s="35"/>
      <c r="Q394" s="35"/>
      <c r="R394" s="35"/>
      <c r="S394" s="35"/>
      <c r="T394" s="35"/>
    </row>
    <row r="395" spans="1:20" ht="14.45">
      <c r="B395" s="36" t="s">
        <v>1358</v>
      </c>
      <c r="C395" s="36" t="s">
        <v>34</v>
      </c>
      <c r="D395" s="35">
        <v>87</v>
      </c>
      <c r="E395" s="35" t="s">
        <v>1359</v>
      </c>
      <c r="F395" s="35"/>
      <c r="G395" s="35" t="s">
        <v>2384</v>
      </c>
      <c r="H395" s="35" t="s">
        <v>2385</v>
      </c>
      <c r="I395" s="35"/>
      <c r="J395" s="35"/>
      <c r="K395" s="35" t="s">
        <v>2386</v>
      </c>
      <c r="L395" s="35"/>
      <c r="M395" s="35"/>
      <c r="N395" s="14" t="s">
        <v>2387</v>
      </c>
      <c r="O395" s="35"/>
      <c r="P395" s="35"/>
      <c r="Q395" s="35"/>
      <c r="R395" s="35"/>
      <c r="S395" s="35"/>
      <c r="T395" s="35"/>
    </row>
    <row r="396" spans="1:20" ht="14.45">
      <c r="B396" s="36" t="s">
        <v>1358</v>
      </c>
      <c r="C396" s="36" t="s">
        <v>34</v>
      </c>
      <c r="D396" s="35">
        <v>88</v>
      </c>
      <c r="E396" s="35" t="s">
        <v>1359</v>
      </c>
      <c r="F396" s="35"/>
      <c r="G396" s="35" t="s">
        <v>2388</v>
      </c>
      <c r="H396" s="35" t="s">
        <v>2389</v>
      </c>
      <c r="I396" s="35"/>
      <c r="J396" s="35"/>
      <c r="K396" s="35" t="s">
        <v>2390</v>
      </c>
      <c r="L396" s="35"/>
      <c r="M396" s="35"/>
      <c r="N396" s="14" t="s">
        <v>2391</v>
      </c>
      <c r="O396" s="35"/>
      <c r="P396" s="35"/>
      <c r="Q396" s="35"/>
      <c r="R396" s="35"/>
      <c r="S396" s="35"/>
      <c r="T396" s="35"/>
    </row>
    <row r="397" spans="1:20" ht="14.45">
      <c r="B397" s="36" t="s">
        <v>1358</v>
      </c>
      <c r="C397" s="36" t="s">
        <v>34</v>
      </c>
      <c r="D397" s="35">
        <v>89</v>
      </c>
      <c r="E397" s="35" t="s">
        <v>1359</v>
      </c>
      <c r="F397" s="35"/>
      <c r="G397" s="35" t="s">
        <v>2392</v>
      </c>
      <c r="H397" s="35" t="s">
        <v>1619</v>
      </c>
      <c r="I397" s="35"/>
      <c r="J397" s="35"/>
      <c r="K397" s="35" t="s">
        <v>2393</v>
      </c>
      <c r="L397" s="35"/>
      <c r="M397" s="35"/>
      <c r="N397" s="14" t="s">
        <v>2394</v>
      </c>
      <c r="O397" s="35"/>
      <c r="P397" s="35"/>
      <c r="Q397" s="35"/>
      <c r="R397" s="35"/>
      <c r="S397" s="35"/>
      <c r="T397" s="35"/>
    </row>
    <row r="398" spans="1:20" ht="14.45">
      <c r="B398" s="36" t="s">
        <v>1358</v>
      </c>
      <c r="C398" s="36" t="s">
        <v>34</v>
      </c>
      <c r="D398" s="35">
        <v>90</v>
      </c>
      <c r="E398" s="35" t="s">
        <v>1359</v>
      </c>
      <c r="F398" s="35"/>
      <c r="G398" s="35" t="s">
        <v>2395</v>
      </c>
      <c r="H398" s="35" t="s">
        <v>1419</v>
      </c>
      <c r="I398" s="35"/>
      <c r="J398" s="35"/>
      <c r="K398" s="35" t="s">
        <v>2396</v>
      </c>
      <c r="L398" s="35"/>
      <c r="M398" s="35"/>
      <c r="N398" s="14" t="s">
        <v>2397</v>
      </c>
      <c r="O398" s="35"/>
      <c r="P398" s="35"/>
      <c r="Q398" s="35"/>
      <c r="R398" s="35"/>
      <c r="S398" s="35"/>
      <c r="T398" s="35"/>
    </row>
    <row r="399" spans="1:20" ht="14.45">
      <c r="B399" s="36" t="s">
        <v>1358</v>
      </c>
      <c r="C399" s="36" t="s">
        <v>34</v>
      </c>
      <c r="D399" s="35">
        <v>91</v>
      </c>
      <c r="E399" s="35" t="s">
        <v>1359</v>
      </c>
      <c r="F399" s="35"/>
      <c r="G399" s="35" t="s">
        <v>2398</v>
      </c>
      <c r="H399" s="35" t="s">
        <v>2399</v>
      </c>
      <c r="I399" s="35"/>
      <c r="J399" s="35"/>
      <c r="K399" s="35" t="s">
        <v>2400</v>
      </c>
      <c r="L399" s="35"/>
      <c r="M399" s="35"/>
      <c r="N399" s="14" t="s">
        <v>2401</v>
      </c>
      <c r="O399" s="35"/>
      <c r="P399" s="35"/>
      <c r="Q399" s="35"/>
      <c r="R399" s="35"/>
      <c r="S399" s="35"/>
      <c r="T399" s="35"/>
    </row>
    <row r="400" spans="1:20" ht="14.45">
      <c r="B400" s="36" t="s">
        <v>1358</v>
      </c>
      <c r="C400" s="36" t="s">
        <v>34</v>
      </c>
      <c r="D400" s="35">
        <v>92</v>
      </c>
      <c r="E400" s="35" t="s">
        <v>1359</v>
      </c>
      <c r="F400" s="35"/>
      <c r="G400" s="35" t="s">
        <v>2402</v>
      </c>
      <c r="H400" s="35" t="s">
        <v>2399</v>
      </c>
      <c r="I400" s="35"/>
      <c r="J400" s="35"/>
      <c r="K400" s="35" t="s">
        <v>2403</v>
      </c>
      <c r="L400" s="35"/>
      <c r="M400" s="35"/>
      <c r="N400" s="14" t="s">
        <v>2404</v>
      </c>
      <c r="O400" s="35"/>
      <c r="P400" s="35"/>
      <c r="Q400" s="35"/>
      <c r="R400" s="35"/>
      <c r="S400" s="35"/>
      <c r="T400" s="35"/>
    </row>
    <row r="401" spans="2:20" ht="14.45">
      <c r="B401" s="36" t="s">
        <v>1358</v>
      </c>
      <c r="C401" s="36" t="s">
        <v>34</v>
      </c>
      <c r="D401" s="35">
        <v>93</v>
      </c>
      <c r="E401" s="35" t="s">
        <v>1359</v>
      </c>
      <c r="F401" s="35"/>
      <c r="G401" s="35" t="s">
        <v>2405</v>
      </c>
      <c r="H401" s="35" t="s">
        <v>1396</v>
      </c>
      <c r="I401" s="35"/>
      <c r="J401" s="35"/>
      <c r="K401" s="35" t="s">
        <v>2406</v>
      </c>
      <c r="L401" s="35"/>
      <c r="M401" s="35"/>
      <c r="N401" s="14" t="s">
        <v>2407</v>
      </c>
      <c r="O401" s="35"/>
      <c r="P401" s="35"/>
      <c r="Q401" s="35"/>
      <c r="R401" s="35"/>
      <c r="S401" s="35"/>
      <c r="T401" s="35"/>
    </row>
    <row r="402" spans="2:20" ht="14.45">
      <c r="B402" s="36" t="s">
        <v>1358</v>
      </c>
      <c r="C402" s="36" t="s">
        <v>34</v>
      </c>
      <c r="D402" s="35">
        <v>94</v>
      </c>
      <c r="E402" s="35" t="s">
        <v>1359</v>
      </c>
      <c r="F402" s="35"/>
      <c r="G402" s="35" t="s">
        <v>2408</v>
      </c>
      <c r="H402" s="35" t="s">
        <v>1396</v>
      </c>
      <c r="I402" s="35"/>
      <c r="J402" s="35"/>
      <c r="K402" s="35" t="s">
        <v>2409</v>
      </c>
      <c r="L402" s="35"/>
      <c r="M402" s="35"/>
      <c r="N402" s="14" t="s">
        <v>2410</v>
      </c>
      <c r="O402" s="35"/>
      <c r="P402" s="35"/>
      <c r="Q402" s="35"/>
      <c r="R402" s="35"/>
      <c r="S402" s="35"/>
      <c r="T402" s="35"/>
    </row>
  </sheetData>
  <autoFilter ref="A1:T402" xr:uid="{FCFAEF91-F09F-4366-9AAD-2CB20A62DEA0}"/>
  <mergeCells count="1">
    <mergeCell ref="B2:T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A114A-611C-48B0-88AA-8EA512A355A8}">
  <dimension ref="A1:AK423"/>
  <sheetViews>
    <sheetView topLeftCell="C1" zoomScale="70" zoomScaleNormal="70" workbookViewId="0">
      <pane ySplit="1" topLeftCell="A2" activePane="bottomLeft" state="frozen"/>
      <selection pane="bottomLeft" activeCell="H1" sqref="H1"/>
      <selection activeCell="C1" sqref="C1"/>
    </sheetView>
  </sheetViews>
  <sheetFormatPr defaultColWidth="8.7109375" defaultRowHeight="14.45"/>
  <cols>
    <col min="1" max="1" width="30.42578125" hidden="1" customWidth="1"/>
    <col min="2" max="2" width="61.42578125" hidden="1" customWidth="1"/>
    <col min="3" max="3" width="21.5703125" bestFit="1" customWidth="1"/>
    <col min="4" max="4" width="36.140625" bestFit="1" customWidth="1"/>
    <col min="5" max="5" width="36.85546875" bestFit="1" customWidth="1"/>
    <col min="6" max="6" width="22.28515625" bestFit="1" customWidth="1"/>
    <col min="7" max="8" width="31.5703125" bestFit="1" customWidth="1"/>
    <col min="9" max="9" width="52.85546875" hidden="1" customWidth="1"/>
    <col min="10" max="10" width="12.140625" hidden="1" customWidth="1"/>
    <col min="11" max="11" width="12.140625" customWidth="1"/>
    <col min="12" max="13" width="22" style="115" customWidth="1"/>
    <col min="14" max="14" width="19.28515625" style="115" bestFit="1" customWidth="1"/>
    <col min="15" max="15" width="32.140625" hidden="1" customWidth="1"/>
    <col min="16" max="16" width="29.5703125" style="115" bestFit="1" customWidth="1"/>
    <col min="17" max="17" width="23.85546875" bestFit="1" customWidth="1"/>
    <col min="18" max="18" width="10.42578125" customWidth="1"/>
    <col min="19" max="19" width="20.42578125" hidden="1" customWidth="1"/>
    <col min="20" max="20" width="22.42578125" hidden="1" customWidth="1"/>
    <col min="21" max="21" width="21.28515625" hidden="1" customWidth="1"/>
    <col min="22" max="22" width="37.7109375" customWidth="1"/>
    <col min="23" max="23" width="39.7109375" customWidth="1"/>
    <col min="24" max="24" width="29.28515625" customWidth="1"/>
    <col min="25" max="25" width="8.7109375" bestFit="1" customWidth="1"/>
    <col min="27" max="27" width="51.42578125" customWidth="1"/>
  </cols>
  <sheetData>
    <row r="1" spans="1:27" ht="18.600000000000001">
      <c r="A1" s="65" t="s">
        <v>2411</v>
      </c>
      <c r="B1" s="66" t="s">
        <v>2412</v>
      </c>
      <c r="C1" s="67" t="s">
        <v>2413</v>
      </c>
      <c r="D1" s="67" t="s">
        <v>2414</v>
      </c>
      <c r="E1" s="67" t="s">
        <v>2415</v>
      </c>
      <c r="F1" s="67" t="s">
        <v>2416</v>
      </c>
      <c r="G1" s="67" t="s">
        <v>2417</v>
      </c>
      <c r="H1" s="67" t="s">
        <v>2418</v>
      </c>
      <c r="I1" s="67" t="s">
        <v>2419</v>
      </c>
      <c r="J1" s="67" t="s">
        <v>2420</v>
      </c>
      <c r="K1" s="67" t="s">
        <v>2421</v>
      </c>
      <c r="L1" s="129" t="s">
        <v>808</v>
      </c>
      <c r="M1" s="129" t="s">
        <v>809</v>
      </c>
      <c r="N1" s="129" t="s">
        <v>2422</v>
      </c>
      <c r="O1" s="67" t="s">
        <v>2423</v>
      </c>
      <c r="P1" s="129" t="s">
        <v>2424</v>
      </c>
      <c r="Q1" s="67" t="s">
        <v>2425</v>
      </c>
      <c r="R1" s="66" t="s">
        <v>2426</v>
      </c>
      <c r="S1" s="66" t="s">
        <v>2427</v>
      </c>
      <c r="T1" s="66" t="s">
        <v>2428</v>
      </c>
      <c r="U1" s="66" t="s">
        <v>2429</v>
      </c>
      <c r="V1" s="68" t="s">
        <v>2430</v>
      </c>
      <c r="W1" s="68" t="s">
        <v>2431</v>
      </c>
      <c r="X1" s="109" t="s">
        <v>2432</v>
      </c>
      <c r="Z1" t="s">
        <v>2433</v>
      </c>
      <c r="AA1" t="s">
        <v>2434</v>
      </c>
    </row>
    <row r="2" spans="1:27">
      <c r="A2" s="69" t="s">
        <v>2435</v>
      </c>
      <c r="B2" s="69"/>
      <c r="C2" s="70" t="s">
        <v>2436</v>
      </c>
      <c r="D2" s="71" t="s">
        <v>2437</v>
      </c>
      <c r="E2" s="72" t="s">
        <v>2437</v>
      </c>
      <c r="F2" s="72" t="s">
        <v>2438</v>
      </c>
      <c r="G2" s="71" t="s">
        <v>906</v>
      </c>
      <c r="H2" s="71" t="s">
        <v>906</v>
      </c>
      <c r="I2" s="71" t="str">
        <f t="shared" ref="I2:I65" si="0">+D2&amp;"_"&amp;LOWER(TRIM(E2))</f>
        <v>YACIMIENTO_yacimiento</v>
      </c>
      <c r="J2" s="71" t="e">
        <f>+INDEX('Campos Ingesta'!$D$4:$L$173,MATCH(Modelado_v1!I2,'Campos Ingesta'!$L$4:$L$173,0),2)</f>
        <v>#N/A</v>
      </c>
      <c r="K2" s="71" t="str">
        <f>IFERROR(INDEX(mod_dic_01!$A$10:$B$27,MATCH(Modelado_v1!J2,mod_dic_01!$A$10:$A$27,0),2),"")</f>
        <v/>
      </c>
      <c r="L2" s="110" t="s">
        <v>2439</v>
      </c>
      <c r="M2" s="110"/>
      <c r="N2" s="73" t="s">
        <v>906</v>
      </c>
      <c r="O2" s="73" t="s">
        <v>906</v>
      </c>
      <c r="P2" s="73" t="s">
        <v>906</v>
      </c>
      <c r="Q2" s="71" t="s">
        <v>2440</v>
      </c>
      <c r="R2" s="74" t="s">
        <v>1359</v>
      </c>
      <c r="S2" s="74" t="s">
        <v>1360</v>
      </c>
      <c r="T2" s="74" t="s">
        <v>1360</v>
      </c>
      <c r="U2" s="74" t="s">
        <v>1360</v>
      </c>
      <c r="V2" s="75" t="s">
        <v>1360</v>
      </c>
      <c r="W2" s="75" t="s">
        <v>1360</v>
      </c>
      <c r="X2" s="69"/>
      <c r="Y2" t="str">
        <f>+D2&amp;"_"&amp;E2</f>
        <v>YACIMIENTO_YACIMIENTO</v>
      </c>
      <c r="Z2" t="str">
        <f>+IFERROR(INDEX(mod_dic_01!$C$9:$D$156,MATCH(Modelado_v1!Y2,mod_dic_01!$D$9:$D$156,0),1),"")</f>
        <v/>
      </c>
    </row>
    <row r="3" spans="1:27">
      <c r="A3" s="69" t="s">
        <v>2435</v>
      </c>
      <c r="B3" s="69"/>
      <c r="C3" s="70" t="s">
        <v>2441</v>
      </c>
      <c r="D3" s="71" t="s">
        <v>2437</v>
      </c>
      <c r="E3" s="71" t="s">
        <v>156</v>
      </c>
      <c r="F3" s="71" t="s">
        <v>2442</v>
      </c>
      <c r="G3" s="71" t="s">
        <v>906</v>
      </c>
      <c r="H3" s="71" t="s">
        <v>906</v>
      </c>
      <c r="I3" s="71" t="str">
        <f t="shared" si="0"/>
        <v>YACIMIENTO_yacimiento</v>
      </c>
      <c r="J3" s="71" t="e">
        <f>+INDEX('Campos Ingesta'!$D$4:$L$173,MATCH(Modelado_v1!I3,'Campos Ingesta'!$L$4:$L$173,0),2)</f>
        <v>#N/A</v>
      </c>
      <c r="K3" s="71" t="str">
        <f>IFERROR(INDEX(mod_dic_01!$A$10:$B$27,MATCH(Modelado_v1!J3,mod_dic_01!$A$10:$A$27,0),2),"")</f>
        <v/>
      </c>
      <c r="L3" s="110" t="s">
        <v>2439</v>
      </c>
      <c r="M3" s="110"/>
      <c r="N3" s="73" t="s">
        <v>906</v>
      </c>
      <c r="O3" s="73" t="s">
        <v>906</v>
      </c>
      <c r="P3" s="73" t="s">
        <v>906</v>
      </c>
      <c r="Q3" s="71" t="s">
        <v>2440</v>
      </c>
      <c r="R3" s="74" t="s">
        <v>1359</v>
      </c>
      <c r="S3" s="74" t="s">
        <v>1360</v>
      </c>
      <c r="T3" s="74" t="s">
        <v>2443</v>
      </c>
      <c r="U3" s="74" t="s">
        <v>2444</v>
      </c>
      <c r="V3" s="74" t="s">
        <v>1360</v>
      </c>
      <c r="W3" s="74" t="s">
        <v>1360</v>
      </c>
      <c r="X3" s="69"/>
      <c r="Y3" t="str">
        <f t="shared" ref="Y3:Y66" si="1">+D3&amp;"_"&amp;E3</f>
        <v>YACIMIENTO_Yacimiento</v>
      </c>
      <c r="Z3" t="str">
        <f>+IFERROR(INDEX(mod_dic_01!$C$9:$D$156,MATCH(Modelado_v1!Y3,mod_dic_01!$D$9:$D$156,0),1),"")</f>
        <v/>
      </c>
    </row>
    <row r="4" spans="1:27">
      <c r="A4" s="69" t="s">
        <v>2435</v>
      </c>
      <c r="B4" s="69"/>
      <c r="C4" s="70" t="s">
        <v>2436</v>
      </c>
      <c r="D4" s="71" t="s">
        <v>2445</v>
      </c>
      <c r="E4" s="72" t="s">
        <v>2445</v>
      </c>
      <c r="F4" s="72" t="s">
        <v>2438</v>
      </c>
      <c r="G4" s="71" t="s">
        <v>904</v>
      </c>
      <c r="H4" s="71" t="s">
        <v>904</v>
      </c>
      <c r="I4" s="71" t="str">
        <f t="shared" si="0"/>
        <v>PAIS_pais</v>
      </c>
      <c r="J4" s="71" t="e">
        <f>+INDEX('Campos Ingesta'!$D$4:$L$173,MATCH(Modelado_v1!I4,'Campos Ingesta'!$L$4:$L$173,0),2)</f>
        <v>#N/A</v>
      </c>
      <c r="K4" s="71" t="str">
        <f>IFERROR(INDEX(mod_dic_01!$A$10:$B$27,MATCH(Modelado_v1!J4,mod_dic_01!$A$10:$A$27,0),2),"")</f>
        <v/>
      </c>
      <c r="L4" s="110" t="s">
        <v>2439</v>
      </c>
      <c r="M4" s="110" t="s">
        <v>2446</v>
      </c>
      <c r="N4" s="73" t="s">
        <v>904</v>
      </c>
      <c r="O4" s="73" t="s">
        <v>904</v>
      </c>
      <c r="P4" s="73" t="s">
        <v>904</v>
      </c>
      <c r="Q4" s="71" t="s">
        <v>2440</v>
      </c>
      <c r="R4" s="74" t="s">
        <v>1359</v>
      </c>
      <c r="S4" s="74" t="s">
        <v>1360</v>
      </c>
      <c r="T4" s="74" t="s">
        <v>1360</v>
      </c>
      <c r="U4" s="74" t="s">
        <v>1360</v>
      </c>
      <c r="V4" s="74" t="s">
        <v>1360</v>
      </c>
      <c r="W4" s="74" t="s">
        <v>1360</v>
      </c>
      <c r="X4" s="69"/>
      <c r="Y4" t="str">
        <f t="shared" si="1"/>
        <v>PAIS_PAIS</v>
      </c>
      <c r="Z4" t="str">
        <f>+IFERROR(INDEX(mod_dic_01!$C$9:$D$156,MATCH(Modelado_v1!Y4,mod_dic_01!$D$9:$D$156,0),1),"")</f>
        <v/>
      </c>
    </row>
    <row r="5" spans="1:27" ht="34.5" customHeight="1">
      <c r="A5" s="69" t="s">
        <v>2435</v>
      </c>
      <c r="B5" s="69"/>
      <c r="C5" s="70" t="s">
        <v>2441</v>
      </c>
      <c r="D5" s="71" t="s">
        <v>2445</v>
      </c>
      <c r="E5" s="71" t="s">
        <v>150</v>
      </c>
      <c r="F5" s="71" t="s">
        <v>2442</v>
      </c>
      <c r="G5" s="71" t="s">
        <v>904</v>
      </c>
      <c r="H5" s="71" t="s">
        <v>904</v>
      </c>
      <c r="I5" s="71" t="str">
        <f t="shared" si="0"/>
        <v>PAIS_pais</v>
      </c>
      <c r="J5" s="71" t="e">
        <f>+INDEX('Campos Ingesta'!$D$4:$L$173,MATCH(Modelado_v1!I5,'Campos Ingesta'!$L$4:$L$173,0),2)</f>
        <v>#N/A</v>
      </c>
      <c r="K5" s="71" t="str">
        <f>IFERROR(INDEX(mod_dic_01!$A$10:$B$27,MATCH(Modelado_v1!J5,mod_dic_01!$A$10:$A$27,0),2),"")</f>
        <v/>
      </c>
      <c r="L5" s="110" t="s">
        <v>2439</v>
      </c>
      <c r="M5" s="110" t="s">
        <v>2446</v>
      </c>
      <c r="N5" s="73" t="s">
        <v>904</v>
      </c>
      <c r="O5" s="73" t="s">
        <v>904</v>
      </c>
      <c r="P5" s="73" t="s">
        <v>904</v>
      </c>
      <c r="Q5" s="71" t="s">
        <v>1342</v>
      </c>
      <c r="R5" s="74" t="s">
        <v>1359</v>
      </c>
      <c r="S5" s="74" t="s">
        <v>1360</v>
      </c>
      <c r="T5" s="76" t="s">
        <v>2447</v>
      </c>
      <c r="U5" s="74" t="s">
        <v>1360</v>
      </c>
      <c r="V5" s="74" t="s">
        <v>1360</v>
      </c>
      <c r="W5" s="74" t="s">
        <v>1360</v>
      </c>
      <c r="X5" s="69"/>
      <c r="Y5" t="str">
        <f t="shared" si="1"/>
        <v>PAIS_Pais</v>
      </c>
      <c r="Z5" t="str">
        <f>+IFERROR(INDEX(mod_dic_01!$C$9:$D$156,MATCH(Modelado_v1!Y5,mod_dic_01!$D$9:$D$156,0),1),"")</f>
        <v/>
      </c>
    </row>
    <row r="6" spans="1:27">
      <c r="A6" s="69" t="s">
        <v>2435</v>
      </c>
      <c r="B6" s="69"/>
      <c r="C6" s="70" t="s">
        <v>2441</v>
      </c>
      <c r="D6" s="77" t="s">
        <v>2445</v>
      </c>
      <c r="E6" s="77" t="s">
        <v>2448</v>
      </c>
      <c r="F6" s="77" t="s">
        <v>2442</v>
      </c>
      <c r="G6" s="71" t="s">
        <v>904</v>
      </c>
      <c r="H6" s="71" t="s">
        <v>2449</v>
      </c>
      <c r="I6" s="71" t="str">
        <f t="shared" si="0"/>
        <v>PAIS_pais id</v>
      </c>
      <c r="J6" s="71" t="e">
        <f>+INDEX('Campos Ingesta'!$D$4:$L$173,MATCH(Modelado_v1!I6,'Campos Ingesta'!$L$4:$L$173,0),2)</f>
        <v>#N/A</v>
      </c>
      <c r="K6" s="71" t="str">
        <f>IFERROR(INDEX(mod_dic_01!$A$10:$B$27,MATCH(Modelado_v1!J6,mod_dic_01!$A$10:$A$27,0),2),"")</f>
        <v/>
      </c>
      <c r="L6" s="110" t="s">
        <v>2439</v>
      </c>
      <c r="M6" s="110" t="s">
        <v>2446</v>
      </c>
      <c r="N6" s="73" t="s">
        <v>904</v>
      </c>
      <c r="O6" s="73" t="s">
        <v>2449</v>
      </c>
      <c r="P6" s="73" t="s">
        <v>2450</v>
      </c>
      <c r="Q6" s="71" t="s">
        <v>1342</v>
      </c>
      <c r="R6" s="78" t="s">
        <v>1359</v>
      </c>
      <c r="S6" s="74" t="s">
        <v>1360</v>
      </c>
      <c r="T6" s="74" t="s">
        <v>1360</v>
      </c>
      <c r="U6" s="74" t="s">
        <v>1360</v>
      </c>
      <c r="V6" s="78" t="s">
        <v>1360</v>
      </c>
      <c r="W6" s="78" t="s">
        <v>1360</v>
      </c>
      <c r="X6" s="69"/>
      <c r="Y6" t="str">
        <f t="shared" si="1"/>
        <v>PAIS_Pais ID</v>
      </c>
      <c r="Z6" t="str">
        <f>+IFERROR(INDEX(mod_dic_01!$C$9:$D$156,MATCH(Modelado_v1!Y6,mod_dic_01!$D$9:$D$156,0),1),"")</f>
        <v/>
      </c>
    </row>
    <row r="7" spans="1:27">
      <c r="A7" s="79" t="s">
        <v>2435</v>
      </c>
      <c r="B7" s="75" t="s">
        <v>2451</v>
      </c>
      <c r="C7" s="71" t="s">
        <v>2436</v>
      </c>
      <c r="D7" s="80" t="s">
        <v>2452</v>
      </c>
      <c r="E7" s="81" t="s">
        <v>2452</v>
      </c>
      <c r="F7" s="81" t="s">
        <v>2438</v>
      </c>
      <c r="G7" s="71" t="s">
        <v>2453</v>
      </c>
      <c r="H7" s="71" t="s">
        <v>2453</v>
      </c>
      <c r="I7" s="71" t="str">
        <f t="shared" si="0"/>
        <v>Cuenca_cuenca</v>
      </c>
      <c r="J7" s="71" t="e">
        <f>+INDEX('Campos Ingesta'!$D$4:$L$173,MATCH(Modelado_v1!I7,'Campos Ingesta'!$L$4:$L$173,0),2)</f>
        <v>#N/A</v>
      </c>
      <c r="K7" s="71" t="str">
        <f>IFERROR(INDEX(mod_dic_01!$A$10:$B$27,MATCH(Modelado_v1!J7,mod_dic_01!$A$10:$A$27,0),2),"")</f>
        <v/>
      </c>
      <c r="L7" s="110" t="s">
        <v>2439</v>
      </c>
      <c r="M7" s="110"/>
      <c r="N7" s="73" t="s">
        <v>2453</v>
      </c>
      <c r="O7" s="73" t="s">
        <v>2453</v>
      </c>
      <c r="P7" s="73" t="s">
        <v>2453</v>
      </c>
      <c r="Q7" s="71" t="s">
        <v>1342</v>
      </c>
      <c r="R7" s="75" t="s">
        <v>2454</v>
      </c>
      <c r="S7" s="74" t="s">
        <v>1360</v>
      </c>
      <c r="T7" s="74" t="s">
        <v>1360</v>
      </c>
      <c r="U7" s="82" t="s">
        <v>1360</v>
      </c>
      <c r="V7" s="79" t="s">
        <v>1360</v>
      </c>
      <c r="W7" s="75" t="s">
        <v>1360</v>
      </c>
      <c r="X7" s="83" t="s">
        <v>1360</v>
      </c>
      <c r="Y7" t="str">
        <f t="shared" si="1"/>
        <v>Cuenca_Cuenca</v>
      </c>
      <c r="Z7" t="str">
        <f>+IFERROR(INDEX(mod_dic_01!$C$9:$D$156,MATCH(Modelado_v1!Y7,mod_dic_01!$D$9:$D$156,0),1),"")</f>
        <v/>
      </c>
    </row>
    <row r="8" spans="1:27">
      <c r="A8" s="84" t="s">
        <v>2435</v>
      </c>
      <c r="B8" s="74" t="s">
        <v>2451</v>
      </c>
      <c r="C8" s="71" t="s">
        <v>2441</v>
      </c>
      <c r="D8" s="71" t="s">
        <v>2452</v>
      </c>
      <c r="E8" s="71" t="s">
        <v>2452</v>
      </c>
      <c r="F8" s="71" t="s">
        <v>2442</v>
      </c>
      <c r="G8" s="71" t="s">
        <v>2453</v>
      </c>
      <c r="H8" s="71" t="s">
        <v>2453</v>
      </c>
      <c r="I8" s="71" t="str">
        <f t="shared" si="0"/>
        <v>Cuenca_cuenca</v>
      </c>
      <c r="J8" s="71" t="e">
        <f>+INDEX('Campos Ingesta'!$D$4:$L$173,MATCH(Modelado_v1!I8,'Campos Ingesta'!$L$4:$L$173,0),2)</f>
        <v>#N/A</v>
      </c>
      <c r="K8" s="71" t="str">
        <f>IFERROR(INDEX(mod_dic_01!$A$10:$B$27,MATCH(Modelado_v1!J8,mod_dic_01!$A$10:$A$27,0),2),"")</f>
        <v/>
      </c>
      <c r="L8" s="110" t="s">
        <v>2439</v>
      </c>
      <c r="M8" s="110"/>
      <c r="N8" s="73" t="s">
        <v>2455</v>
      </c>
      <c r="O8" s="73" t="s">
        <v>2453</v>
      </c>
      <c r="P8" s="73" t="s">
        <v>2453</v>
      </c>
      <c r="Q8" s="71" t="s">
        <v>2440</v>
      </c>
      <c r="R8" s="74" t="s">
        <v>1383</v>
      </c>
      <c r="S8" s="74" t="s">
        <v>1360</v>
      </c>
      <c r="T8" s="74" t="s">
        <v>2456</v>
      </c>
      <c r="U8" s="85" t="s">
        <v>1360</v>
      </c>
      <c r="V8" s="84" t="s">
        <v>2452</v>
      </c>
      <c r="W8" s="74" t="s">
        <v>1360</v>
      </c>
      <c r="X8" s="82" t="s">
        <v>1360</v>
      </c>
      <c r="Y8" t="str">
        <f t="shared" si="1"/>
        <v>Cuenca_Cuenca</v>
      </c>
      <c r="Z8" t="str">
        <f>+IFERROR(INDEX(mod_dic_01!$C$9:$D$156,MATCH(Modelado_v1!Y8,mod_dic_01!$D$9:$D$156,0),1),"")</f>
        <v/>
      </c>
    </row>
    <row r="9" spans="1:27">
      <c r="A9" s="84" t="s">
        <v>2435</v>
      </c>
      <c r="B9" s="74" t="s">
        <v>2451</v>
      </c>
      <c r="C9" s="71" t="s">
        <v>2441</v>
      </c>
      <c r="D9" s="71" t="s">
        <v>2452</v>
      </c>
      <c r="E9" s="71" t="s">
        <v>2457</v>
      </c>
      <c r="F9" s="71" t="s">
        <v>2442</v>
      </c>
      <c r="G9" s="71" t="s">
        <v>2453</v>
      </c>
      <c r="H9" s="71" t="s">
        <v>2458</v>
      </c>
      <c r="I9" s="71" t="str">
        <f t="shared" si="0"/>
        <v>Cuenca_cuenca id</v>
      </c>
      <c r="J9" s="71" t="e">
        <f>+INDEX('Campos Ingesta'!$D$4:$L$173,MATCH(Modelado_v1!I9,'Campos Ingesta'!$L$4:$L$173,0),2)</f>
        <v>#N/A</v>
      </c>
      <c r="K9" s="71" t="str">
        <f>IFERROR(INDEX(mod_dic_01!$A$10:$B$27,MATCH(Modelado_v1!J9,mod_dic_01!$A$10:$A$27,0),2),"")</f>
        <v/>
      </c>
      <c r="L9" s="110" t="s">
        <v>2439</v>
      </c>
      <c r="M9" s="110"/>
      <c r="N9" s="73" t="s">
        <v>2455</v>
      </c>
      <c r="O9" s="73" t="s">
        <v>2458</v>
      </c>
      <c r="P9" s="73" t="s">
        <v>2459</v>
      </c>
      <c r="Q9" s="71" t="s">
        <v>2440</v>
      </c>
      <c r="R9" s="74" t="s">
        <v>1383</v>
      </c>
      <c r="S9" s="74" t="s">
        <v>1360</v>
      </c>
      <c r="T9" s="74" t="s">
        <v>2460</v>
      </c>
      <c r="U9" s="86" t="s">
        <v>1360</v>
      </c>
      <c r="V9" s="84" t="s">
        <v>2452</v>
      </c>
      <c r="W9" s="74" t="s">
        <v>1360</v>
      </c>
      <c r="X9" s="82" t="s">
        <v>1360</v>
      </c>
      <c r="Y9" t="str">
        <f t="shared" si="1"/>
        <v>Cuenca_Cuenca ID</v>
      </c>
      <c r="Z9" t="str">
        <f>+IFERROR(INDEX(mod_dic_01!$C$9:$D$156,MATCH(Modelado_v1!Y9,mod_dic_01!$D$9:$D$156,0),1),"")</f>
        <v/>
      </c>
    </row>
    <row r="10" spans="1:27">
      <c r="A10" s="84" t="s">
        <v>2435</v>
      </c>
      <c r="B10" s="74" t="s">
        <v>2461</v>
      </c>
      <c r="C10" s="71" t="s">
        <v>2436</v>
      </c>
      <c r="D10" s="71" t="s">
        <v>94</v>
      </c>
      <c r="E10" s="72" t="s">
        <v>94</v>
      </c>
      <c r="F10" s="72" t="s">
        <v>2438</v>
      </c>
      <c r="G10" s="71" t="s">
        <v>1396</v>
      </c>
      <c r="H10" s="71" t="s">
        <v>1396</v>
      </c>
      <c r="I10" s="71" t="str">
        <f t="shared" si="0"/>
        <v>DATE_date</v>
      </c>
      <c r="J10" s="71" t="e">
        <f>+INDEX('Campos Ingesta'!$D$4:$L$173,MATCH(Modelado_v1!I10,'Campos Ingesta'!$L$4:$L$173,0),2)</f>
        <v>#N/A</v>
      </c>
      <c r="K10" s="71" t="str">
        <f>IFERROR(INDEX(mod_dic_01!$A$10:$B$27,MATCH(Modelado_v1!J10,mod_dic_01!$A$10:$A$27,0),2),"")</f>
        <v/>
      </c>
      <c r="L10" s="110" t="s">
        <v>2439</v>
      </c>
      <c r="M10" s="110"/>
      <c r="N10" s="73" t="s">
        <v>1396</v>
      </c>
      <c r="O10" s="73" t="s">
        <v>1396</v>
      </c>
      <c r="P10" s="73" t="s">
        <v>1396</v>
      </c>
      <c r="Q10" s="71"/>
      <c r="R10" s="74" t="s">
        <v>2454</v>
      </c>
      <c r="S10" s="74" t="s">
        <v>1360</v>
      </c>
      <c r="T10" s="74" t="s">
        <v>1360</v>
      </c>
      <c r="U10" s="82" t="s">
        <v>1360</v>
      </c>
      <c r="V10" s="84" t="s">
        <v>1360</v>
      </c>
      <c r="W10" s="74" t="s">
        <v>1360</v>
      </c>
      <c r="X10" s="82" t="s">
        <v>1360</v>
      </c>
      <c r="Y10" t="str">
        <f t="shared" si="1"/>
        <v>DATE_DATE</v>
      </c>
      <c r="Z10" t="str">
        <f>+IFERROR(INDEX(mod_dic_01!$C$9:$D$156,MATCH(Modelado_v1!Y10,mod_dic_01!$D$9:$D$156,0),1),"")</f>
        <v/>
      </c>
    </row>
    <row r="11" spans="1:27" ht="30.75" customHeight="1">
      <c r="A11" s="84" t="s">
        <v>2435</v>
      </c>
      <c r="B11" s="74" t="s">
        <v>2462</v>
      </c>
      <c r="C11" s="71" t="s">
        <v>2441</v>
      </c>
      <c r="D11" s="71" t="s">
        <v>94</v>
      </c>
      <c r="E11" s="71" t="s">
        <v>2463</v>
      </c>
      <c r="F11" s="71" t="s">
        <v>2442</v>
      </c>
      <c r="G11" s="71" t="s">
        <v>1396</v>
      </c>
      <c r="H11" s="71" t="s">
        <v>1396</v>
      </c>
      <c r="I11" s="71" t="str">
        <f t="shared" si="0"/>
        <v>DATE_date</v>
      </c>
      <c r="J11" s="71" t="e">
        <f>+INDEX('Campos Ingesta'!$D$4:$L$173,MATCH(Modelado_v1!I11,'Campos Ingesta'!$L$4:$L$173,0),2)</f>
        <v>#N/A</v>
      </c>
      <c r="K11" s="71" t="str">
        <f>IFERROR(INDEX(mod_dic_01!$A$10:$B$27,MATCH(Modelado_v1!J11,mod_dic_01!$A$10:$A$27,0),2),"")</f>
        <v/>
      </c>
      <c r="L11" s="110" t="s">
        <v>2439</v>
      </c>
      <c r="M11" s="110"/>
      <c r="N11" s="73" t="s">
        <v>2464</v>
      </c>
      <c r="O11" s="73" t="s">
        <v>1396</v>
      </c>
      <c r="P11" s="73" t="s">
        <v>1396</v>
      </c>
      <c r="Q11" s="71" t="s">
        <v>1396</v>
      </c>
      <c r="R11" s="74" t="s">
        <v>1383</v>
      </c>
      <c r="S11" s="74" t="s">
        <v>2465</v>
      </c>
      <c r="T11" s="76" t="s">
        <v>2466</v>
      </c>
      <c r="U11" s="82" t="s">
        <v>2467</v>
      </c>
      <c r="V11" s="84" t="s">
        <v>2468</v>
      </c>
      <c r="W11" s="74" t="s">
        <v>1360</v>
      </c>
      <c r="X11" s="82" t="s">
        <v>1360</v>
      </c>
      <c r="Y11" t="str">
        <f t="shared" si="1"/>
        <v>DATE_Date</v>
      </c>
      <c r="Z11" t="str">
        <f>+IFERROR(INDEX(mod_dic_01!$C$9:$D$156,MATCH(Modelado_v1!Y11,mod_dic_01!$D$9:$D$156,0),1),"")</f>
        <v/>
      </c>
    </row>
    <row r="12" spans="1:27">
      <c r="A12" s="69" t="s">
        <v>2435</v>
      </c>
      <c r="B12" s="69"/>
      <c r="C12" s="70" t="s">
        <v>2441</v>
      </c>
      <c r="D12" s="71" t="s">
        <v>94</v>
      </c>
      <c r="E12" s="71" t="s">
        <v>2469</v>
      </c>
      <c r="F12" s="71" t="s">
        <v>2442</v>
      </c>
      <c r="G12" s="71" t="s">
        <v>1396</v>
      </c>
      <c r="H12" s="71" t="s">
        <v>2470</v>
      </c>
      <c r="I12" s="71" t="str">
        <f t="shared" si="0"/>
        <v>DATE_day</v>
      </c>
      <c r="J12" s="71" t="e">
        <f>+INDEX('Campos Ingesta'!$D$4:$L$173,MATCH(Modelado_v1!I12,'Campos Ingesta'!$L$4:$L$173,0),2)</f>
        <v>#N/A</v>
      </c>
      <c r="K12" s="71" t="str">
        <f>IFERROR(INDEX(mod_dic_01!$A$10:$B$27,MATCH(Modelado_v1!J12,mod_dic_01!$A$10:$A$27,0),2),"")</f>
        <v/>
      </c>
      <c r="L12" s="110" t="s">
        <v>2439</v>
      </c>
      <c r="M12" s="110" t="s">
        <v>2471</v>
      </c>
      <c r="N12" s="73" t="s">
        <v>1396</v>
      </c>
      <c r="O12" s="73" t="s">
        <v>2470</v>
      </c>
      <c r="P12" s="73" t="s">
        <v>2470</v>
      </c>
      <c r="Q12" s="71" t="s">
        <v>1342</v>
      </c>
      <c r="R12" s="74" t="s">
        <v>1359</v>
      </c>
      <c r="S12" s="74" t="s">
        <v>1360</v>
      </c>
      <c r="T12" s="74" t="s">
        <v>1360</v>
      </c>
      <c r="U12" s="74" t="s">
        <v>1360</v>
      </c>
      <c r="V12" s="74" t="s">
        <v>1360</v>
      </c>
      <c r="W12" s="74" t="s">
        <v>1360</v>
      </c>
      <c r="X12" s="69"/>
      <c r="Y12" t="str">
        <f t="shared" si="1"/>
        <v>DATE_Day</v>
      </c>
      <c r="Z12" t="str">
        <f>+IFERROR(INDEX(mod_dic_01!$C$9:$D$156,MATCH(Modelado_v1!Y12,mod_dic_01!$D$9:$D$156,0),1),"")</f>
        <v/>
      </c>
    </row>
    <row r="13" spans="1:27">
      <c r="A13" s="69" t="s">
        <v>2435</v>
      </c>
      <c r="B13" s="69"/>
      <c r="C13" s="70" t="s">
        <v>2441</v>
      </c>
      <c r="D13" s="77" t="s">
        <v>94</v>
      </c>
      <c r="E13" s="77" t="s">
        <v>2472</v>
      </c>
      <c r="F13" s="77" t="s">
        <v>2442</v>
      </c>
      <c r="G13" s="71" t="s">
        <v>1396</v>
      </c>
      <c r="H13" s="71" t="s">
        <v>2473</v>
      </c>
      <c r="I13" s="71" t="str">
        <f t="shared" si="0"/>
        <v>DATE_month</v>
      </c>
      <c r="J13" s="71" t="e">
        <f>+INDEX('Campos Ingesta'!$D$4:$L$173,MATCH(Modelado_v1!I13,'Campos Ingesta'!$L$4:$L$173,0),2)</f>
        <v>#N/A</v>
      </c>
      <c r="K13" s="71" t="str">
        <f>IFERROR(INDEX(mod_dic_01!$A$10:$B$27,MATCH(Modelado_v1!J13,mod_dic_01!$A$10:$A$27,0),2),"")</f>
        <v/>
      </c>
      <c r="L13" s="110" t="s">
        <v>2439</v>
      </c>
      <c r="M13" s="110" t="s">
        <v>2471</v>
      </c>
      <c r="N13" s="73" t="s">
        <v>1396</v>
      </c>
      <c r="O13" s="73" t="s">
        <v>2473</v>
      </c>
      <c r="P13" s="73" t="s">
        <v>2473</v>
      </c>
      <c r="Q13" s="71" t="s">
        <v>1342</v>
      </c>
      <c r="R13" s="78" t="s">
        <v>1359</v>
      </c>
      <c r="S13" s="74" t="s">
        <v>1360</v>
      </c>
      <c r="T13" s="74" t="s">
        <v>1360</v>
      </c>
      <c r="U13" s="74" t="s">
        <v>1360</v>
      </c>
      <c r="V13" s="78" t="s">
        <v>1360</v>
      </c>
      <c r="W13" s="78" t="s">
        <v>1360</v>
      </c>
      <c r="X13" s="69"/>
      <c r="Y13" t="str">
        <f t="shared" si="1"/>
        <v>DATE_Month</v>
      </c>
      <c r="Z13" t="str">
        <f>+IFERROR(INDEX(mod_dic_01!$C$9:$D$156,MATCH(Modelado_v1!Y13,mod_dic_01!$D$9:$D$156,0),1),"")</f>
        <v/>
      </c>
    </row>
    <row r="14" spans="1:27">
      <c r="A14" s="79" t="s">
        <v>2435</v>
      </c>
      <c r="B14" s="75" t="s">
        <v>2462</v>
      </c>
      <c r="C14" s="71" t="s">
        <v>2441</v>
      </c>
      <c r="D14" s="80" t="s">
        <v>94</v>
      </c>
      <c r="E14" s="80" t="s">
        <v>2474</v>
      </c>
      <c r="F14" s="80" t="s">
        <v>2442</v>
      </c>
      <c r="G14" s="71" t="s">
        <v>1396</v>
      </c>
      <c r="H14" s="71" t="s">
        <v>2475</v>
      </c>
      <c r="I14" s="71" t="str">
        <f t="shared" si="0"/>
        <v>DATE_year</v>
      </c>
      <c r="J14" s="71" t="e">
        <f>+INDEX('Campos Ingesta'!$D$4:$L$173,MATCH(Modelado_v1!I14,'Campos Ingesta'!$L$4:$L$173,0),2)</f>
        <v>#N/A</v>
      </c>
      <c r="K14" s="71" t="str">
        <f>IFERROR(INDEX(mod_dic_01!$A$10:$B$27,MATCH(Modelado_v1!J14,mod_dic_01!$A$10:$A$27,0),2),"")</f>
        <v/>
      </c>
      <c r="L14" s="110" t="s">
        <v>2439</v>
      </c>
      <c r="M14" s="110"/>
      <c r="N14" s="73" t="s">
        <v>2464</v>
      </c>
      <c r="O14" s="73" t="s">
        <v>2475</v>
      </c>
      <c r="P14" s="73" t="s">
        <v>2475</v>
      </c>
      <c r="Q14" s="71" t="s">
        <v>1396</v>
      </c>
      <c r="R14" s="75" t="s">
        <v>1383</v>
      </c>
      <c r="S14" s="74" t="s">
        <v>2465</v>
      </c>
      <c r="T14" s="74" t="s">
        <v>1360</v>
      </c>
      <c r="U14" s="82" t="s">
        <v>1360</v>
      </c>
      <c r="V14" s="79" t="s">
        <v>2476</v>
      </c>
      <c r="W14" s="75" t="s">
        <v>1360</v>
      </c>
      <c r="X14" s="83" t="s">
        <v>1360</v>
      </c>
      <c r="Y14" t="str">
        <f t="shared" si="1"/>
        <v>DATE_Year</v>
      </c>
      <c r="Z14" t="str">
        <f>+IFERROR(INDEX(mod_dic_01!$C$9:$D$156,MATCH(Modelado_v1!Y14,mod_dic_01!$D$9:$D$156,0),1),"")</f>
        <v/>
      </c>
    </row>
    <row r="15" spans="1:27">
      <c r="A15" s="84" t="s">
        <v>2435</v>
      </c>
      <c r="B15" s="74" t="s">
        <v>2477</v>
      </c>
      <c r="C15" s="71" t="s">
        <v>2436</v>
      </c>
      <c r="D15" s="71" t="s">
        <v>2478</v>
      </c>
      <c r="E15" s="72" t="s">
        <v>2478</v>
      </c>
      <c r="F15" s="72" t="s">
        <v>2438</v>
      </c>
      <c r="G15" s="71" t="s">
        <v>2479</v>
      </c>
      <c r="H15" s="71" t="s">
        <v>2479</v>
      </c>
      <c r="I15" s="71" t="str">
        <f t="shared" si="0"/>
        <v>Tareas_tareas</v>
      </c>
      <c r="J15" s="71" t="e">
        <f>+INDEX('Campos Ingesta'!$D$4:$L$173,MATCH(Modelado_v1!I15,'Campos Ingesta'!$L$4:$L$173,0),2)</f>
        <v>#N/A</v>
      </c>
      <c r="K15" s="71" t="str">
        <f>IFERROR(INDEX(mod_dic_01!$A$10:$B$27,MATCH(Modelado_v1!J15,mod_dic_01!$A$10:$A$27,0),2),"")</f>
        <v/>
      </c>
      <c r="L15" s="110" t="s">
        <v>2439</v>
      </c>
      <c r="M15" s="110"/>
      <c r="N15" s="73" t="s">
        <v>2479</v>
      </c>
      <c r="O15" s="73" t="s">
        <v>2479</v>
      </c>
      <c r="P15" s="73" t="s">
        <v>2479</v>
      </c>
      <c r="Q15" s="71"/>
      <c r="R15" s="74" t="s">
        <v>2454</v>
      </c>
      <c r="S15" s="74" t="s">
        <v>1360</v>
      </c>
      <c r="T15" s="74" t="s">
        <v>1360</v>
      </c>
      <c r="U15" s="82" t="s">
        <v>1360</v>
      </c>
      <c r="V15" s="84" t="s">
        <v>1360</v>
      </c>
      <c r="W15" s="74" t="s">
        <v>1360</v>
      </c>
      <c r="X15" s="82" t="s">
        <v>1360</v>
      </c>
      <c r="Y15" t="str">
        <f t="shared" si="1"/>
        <v>Tareas_Tareas</v>
      </c>
      <c r="Z15" t="str">
        <f>+IFERROR(INDEX(mod_dic_01!$C$9:$D$156,MATCH(Modelado_v1!Y15,mod_dic_01!$D$9:$D$156,0),1),"")</f>
        <v/>
      </c>
    </row>
    <row r="16" spans="1:27">
      <c r="A16" s="84" t="s">
        <v>2435</v>
      </c>
      <c r="B16" s="74" t="s">
        <v>2477</v>
      </c>
      <c r="C16" s="71" t="s">
        <v>2441</v>
      </c>
      <c r="D16" s="71" t="s">
        <v>2478</v>
      </c>
      <c r="E16" s="71" t="s">
        <v>1698</v>
      </c>
      <c r="F16" s="71" t="s">
        <v>2442</v>
      </c>
      <c r="G16" s="71" t="s">
        <v>2479</v>
      </c>
      <c r="H16" s="71" t="s">
        <v>1700</v>
      </c>
      <c r="I16" s="71" t="str">
        <f t="shared" si="0"/>
        <v>Tareas_task</v>
      </c>
      <c r="J16" s="71" t="e">
        <f>+INDEX('Campos Ingesta'!$D$4:$L$173,MATCH(Modelado_v1!I16,'Campos Ingesta'!$L$4:$L$173,0),2)</f>
        <v>#N/A</v>
      </c>
      <c r="K16" s="71" t="str">
        <f>IFERROR(INDEX(mod_dic_01!$A$10:$B$27,MATCH(Modelado_v1!J16,mod_dic_01!$A$10:$A$27,0),2),"")</f>
        <v/>
      </c>
      <c r="L16" s="110" t="s">
        <v>2439</v>
      </c>
      <c r="M16" s="110"/>
      <c r="N16" s="73" t="s">
        <v>2480</v>
      </c>
      <c r="O16" s="73" t="s">
        <v>1700</v>
      </c>
      <c r="P16" s="73" t="s">
        <v>1700</v>
      </c>
      <c r="Q16" s="71" t="s">
        <v>2481</v>
      </c>
      <c r="R16" s="74" t="s">
        <v>1383</v>
      </c>
      <c r="S16" s="74" t="s">
        <v>1360</v>
      </c>
      <c r="T16" s="74" t="s">
        <v>1360</v>
      </c>
      <c r="U16" s="82" t="s">
        <v>2482</v>
      </c>
      <c r="V16" s="84" t="s">
        <v>2483</v>
      </c>
      <c r="W16" s="74" t="s">
        <v>1360</v>
      </c>
      <c r="X16" s="82" t="s">
        <v>1360</v>
      </c>
      <c r="Y16" t="str">
        <f t="shared" si="1"/>
        <v>Tareas_Task</v>
      </c>
      <c r="Z16" t="str">
        <f>+IFERROR(INDEX(mod_dic_01!$C$9:$D$156,MATCH(Modelado_v1!Y16,mod_dic_01!$D$9:$D$156,0),1),"")</f>
        <v/>
      </c>
    </row>
    <row r="17" spans="1:28">
      <c r="A17" s="84" t="s">
        <v>2435</v>
      </c>
      <c r="B17" s="74" t="s">
        <v>2477</v>
      </c>
      <c r="C17" s="71" t="s">
        <v>2441</v>
      </c>
      <c r="D17" s="71" t="s">
        <v>2478</v>
      </c>
      <c r="E17" s="71" t="s">
        <v>1352</v>
      </c>
      <c r="F17" s="71" t="s">
        <v>2442</v>
      </c>
      <c r="G17" s="71" t="s">
        <v>2479</v>
      </c>
      <c r="H17" s="71" t="s">
        <v>2484</v>
      </c>
      <c r="I17" s="71" t="str">
        <f t="shared" si="0"/>
        <v>Tareas_descripción</v>
      </c>
      <c r="J17" s="71" t="e">
        <f>+INDEX('Campos Ingesta'!$D$4:$L$173,MATCH(Modelado_v1!I17,'Campos Ingesta'!$L$4:$L$173,0),2)</f>
        <v>#N/A</v>
      </c>
      <c r="K17" s="71" t="str">
        <f>IFERROR(INDEX(mod_dic_01!$A$10:$B$27,MATCH(Modelado_v1!J17,mod_dic_01!$A$10:$A$27,0),2),"")</f>
        <v/>
      </c>
      <c r="L17" s="110" t="s">
        <v>2439</v>
      </c>
      <c r="M17" s="110"/>
      <c r="N17" s="73" t="s">
        <v>2480</v>
      </c>
      <c r="O17" s="73" t="s">
        <v>2484</v>
      </c>
      <c r="P17" s="73" t="s">
        <v>2484</v>
      </c>
      <c r="Q17" s="71" t="s">
        <v>2481</v>
      </c>
      <c r="R17" s="74" t="s">
        <v>1383</v>
      </c>
      <c r="S17" s="74" t="s">
        <v>1360</v>
      </c>
      <c r="T17" s="74" t="s">
        <v>1360</v>
      </c>
      <c r="U17" s="82" t="s">
        <v>1360</v>
      </c>
      <c r="V17" s="84" t="s">
        <v>2485</v>
      </c>
      <c r="W17" s="74" t="s">
        <v>1360</v>
      </c>
      <c r="X17" s="82" t="s">
        <v>1360</v>
      </c>
      <c r="Y17" t="str">
        <f t="shared" si="1"/>
        <v>Tareas_Descripción</v>
      </c>
      <c r="Z17" t="str">
        <f>+IFERROR(INDEX(mod_dic_01!$C$9:$D$156,MATCH(Modelado_v1!Y17,mod_dic_01!$D$9:$D$156,0),1),"")</f>
        <v/>
      </c>
    </row>
    <row r="18" spans="1:28">
      <c r="A18" s="69" t="s">
        <v>2435</v>
      </c>
      <c r="B18" s="69"/>
      <c r="C18" s="70" t="s">
        <v>2436</v>
      </c>
      <c r="D18" s="71" t="s">
        <v>435</v>
      </c>
      <c r="E18" s="72" t="s">
        <v>435</v>
      </c>
      <c r="F18" s="72" t="s">
        <v>2438</v>
      </c>
      <c r="G18" s="71" t="s">
        <v>854</v>
      </c>
      <c r="H18" s="71" t="s">
        <v>854</v>
      </c>
      <c r="I18" s="71" t="str">
        <f t="shared" si="0"/>
        <v>Phase_phase</v>
      </c>
      <c r="J18" s="71" t="e">
        <f>+INDEX('Campos Ingesta'!$D$4:$L$173,MATCH(Modelado_v1!I18,'Campos Ingesta'!$L$4:$L$173,0),2)</f>
        <v>#N/A</v>
      </c>
      <c r="K18" s="71" t="str">
        <f>IFERROR(INDEX(mod_dic_01!$A$10:$B$27,MATCH(Modelado_v1!J18,mod_dic_01!$A$10:$A$27,0),2),"")</f>
        <v/>
      </c>
      <c r="L18" s="110" t="s">
        <v>2439</v>
      </c>
      <c r="M18" s="110"/>
      <c r="N18" s="73" t="s">
        <v>854</v>
      </c>
      <c r="O18" s="73" t="s">
        <v>854</v>
      </c>
      <c r="P18" s="73" t="s">
        <v>854</v>
      </c>
      <c r="Q18" s="71" t="s">
        <v>1342</v>
      </c>
      <c r="R18" s="74" t="s">
        <v>1359</v>
      </c>
      <c r="S18" s="74" t="s">
        <v>1360</v>
      </c>
      <c r="T18" s="69"/>
      <c r="U18" s="84" t="s">
        <v>1360</v>
      </c>
      <c r="V18" s="74" t="s">
        <v>1360</v>
      </c>
      <c r="W18" s="74" t="s">
        <v>1360</v>
      </c>
      <c r="X18" s="69"/>
      <c r="Y18" t="str">
        <f t="shared" si="1"/>
        <v>Phase_Phase</v>
      </c>
      <c r="Z18" t="str">
        <f>+IFERROR(INDEX(mod_dic_01!$C$9:$D$156,MATCH(Modelado_v1!Y18,mod_dic_01!$D$9:$D$156,0),1),"")</f>
        <v/>
      </c>
    </row>
    <row r="19" spans="1:28">
      <c r="A19" s="69" t="s">
        <v>2435</v>
      </c>
      <c r="B19" s="69"/>
      <c r="C19" s="70" t="s">
        <v>2441</v>
      </c>
      <c r="D19" s="71" t="s">
        <v>435</v>
      </c>
      <c r="E19" s="71" t="s">
        <v>435</v>
      </c>
      <c r="F19" s="71" t="s">
        <v>2442</v>
      </c>
      <c r="G19" s="71" t="s">
        <v>854</v>
      </c>
      <c r="H19" s="71" t="s">
        <v>854</v>
      </c>
      <c r="I19" s="71" t="str">
        <f t="shared" si="0"/>
        <v>Phase_phase</v>
      </c>
      <c r="J19" s="71" t="e">
        <f>+INDEX('Campos Ingesta'!$D$4:$L$173,MATCH(Modelado_v1!I19,'Campos Ingesta'!$L$4:$L$173,0),2)</f>
        <v>#N/A</v>
      </c>
      <c r="K19" s="71" t="str">
        <f>IFERROR(INDEX(mod_dic_01!$A$10:$B$27,MATCH(Modelado_v1!J19,mod_dic_01!$A$10:$A$27,0),2),"")</f>
        <v/>
      </c>
      <c r="L19" s="110" t="s">
        <v>2439</v>
      </c>
      <c r="M19" s="110"/>
      <c r="N19" s="73" t="s">
        <v>854</v>
      </c>
      <c r="O19" s="73" t="s">
        <v>854</v>
      </c>
      <c r="P19" s="73" t="s">
        <v>854</v>
      </c>
      <c r="Q19" s="71" t="s">
        <v>1342</v>
      </c>
      <c r="R19" s="74" t="s">
        <v>1359</v>
      </c>
      <c r="S19" s="74" t="s">
        <v>1360</v>
      </c>
      <c r="T19" s="75" t="s">
        <v>2486</v>
      </c>
      <c r="U19" s="74" t="s">
        <v>2487</v>
      </c>
      <c r="V19" s="74" t="s">
        <v>1360</v>
      </c>
      <c r="W19" s="74" t="s">
        <v>1360</v>
      </c>
      <c r="X19" s="69"/>
      <c r="Y19" t="str">
        <f t="shared" si="1"/>
        <v>Phase_Phase</v>
      </c>
      <c r="Z19" t="str">
        <f>+IFERROR(INDEX(mod_dic_01!$C$9:$D$156,MATCH(Modelado_v1!Y19,mod_dic_01!$D$9:$D$156,0),1),"")</f>
        <v/>
      </c>
    </row>
    <row r="20" spans="1:28" ht="130.5">
      <c r="A20" s="69" t="s">
        <v>2435</v>
      </c>
      <c r="B20" s="69"/>
      <c r="C20" s="70" t="s">
        <v>2436</v>
      </c>
      <c r="D20" s="71" t="s">
        <v>435</v>
      </c>
      <c r="E20" s="72" t="s">
        <v>2488</v>
      </c>
      <c r="F20" s="72" t="s">
        <v>2438</v>
      </c>
      <c r="G20" s="71" t="s">
        <v>854</v>
      </c>
      <c r="H20" s="71" t="s">
        <v>2489</v>
      </c>
      <c r="I20" s="71" t="str">
        <f t="shared" si="0"/>
        <v>Phase_objetive - phase</v>
      </c>
      <c r="J20" s="71" t="e">
        <f>+INDEX('Campos Ingesta'!$D$4:$L$173,MATCH(Modelado_v1!I20,'Campos Ingesta'!$L$4:$L$173,0),2)</f>
        <v>#N/A</v>
      </c>
      <c r="K20" s="71" t="str">
        <f>IFERROR(INDEX(mod_dic_01!$A$10:$B$27,MATCH(Modelado_v1!J20,mod_dic_01!$A$10:$A$27,0),2),"")</f>
        <v/>
      </c>
      <c r="L20" s="110" t="s">
        <v>2439</v>
      </c>
      <c r="M20" s="110"/>
      <c r="N20" s="73" t="s">
        <v>854</v>
      </c>
      <c r="O20" s="73" t="s">
        <v>2489</v>
      </c>
      <c r="P20" s="73" t="s">
        <v>2490</v>
      </c>
      <c r="Q20" s="71" t="s">
        <v>1342</v>
      </c>
      <c r="R20" s="74" t="s">
        <v>1359</v>
      </c>
      <c r="S20" s="74" t="s">
        <v>1360</v>
      </c>
      <c r="T20" s="74" t="s">
        <v>1360</v>
      </c>
      <c r="U20" s="76" t="s">
        <v>2491</v>
      </c>
      <c r="V20" s="74" t="s">
        <v>1360</v>
      </c>
      <c r="W20" s="74" t="s">
        <v>1360</v>
      </c>
      <c r="X20" s="69"/>
      <c r="Y20" t="str">
        <f t="shared" si="1"/>
        <v>Phase_Objetive - Phase</v>
      </c>
      <c r="Z20" t="str">
        <f>+IFERROR(INDEX(mod_dic_01!$C$9:$D$156,MATCH(Modelado_v1!Y20,mod_dic_01!$D$9:$D$156,0),1),"")</f>
        <v/>
      </c>
    </row>
    <row r="21" spans="1:28">
      <c r="A21" s="69" t="s">
        <v>2435</v>
      </c>
      <c r="B21" s="69"/>
      <c r="C21" s="70" t="s">
        <v>2441</v>
      </c>
      <c r="D21" s="71" t="s">
        <v>435</v>
      </c>
      <c r="E21" s="71" t="s">
        <v>2492</v>
      </c>
      <c r="F21" s="71" t="s">
        <v>2442</v>
      </c>
      <c r="G21" s="71" t="s">
        <v>854</v>
      </c>
      <c r="H21" s="71" t="s">
        <v>2493</v>
      </c>
      <c r="I21" s="71" t="str">
        <f t="shared" si="0"/>
        <v>Phase_objetive</v>
      </c>
      <c r="J21" s="71" t="e">
        <f>+INDEX('Campos Ingesta'!$D$4:$L$173,MATCH(Modelado_v1!I21,'Campos Ingesta'!$L$4:$L$173,0),2)</f>
        <v>#N/A</v>
      </c>
      <c r="K21" s="71" t="str">
        <f>IFERROR(INDEX(mod_dic_01!$A$10:$B$27,MATCH(Modelado_v1!J21,mod_dic_01!$A$10:$A$27,0),2),"")</f>
        <v/>
      </c>
      <c r="L21" s="110" t="s">
        <v>2439</v>
      </c>
      <c r="M21" s="110"/>
      <c r="N21" s="73" t="s">
        <v>854</v>
      </c>
      <c r="O21" s="73" t="s">
        <v>2493</v>
      </c>
      <c r="P21" s="73" t="s">
        <v>2493</v>
      </c>
      <c r="Q21" s="71" t="s">
        <v>1342</v>
      </c>
      <c r="R21" s="74" t="s">
        <v>1359</v>
      </c>
      <c r="S21" s="74" t="s">
        <v>1360</v>
      </c>
      <c r="T21" s="74" t="s">
        <v>1360</v>
      </c>
      <c r="U21" s="74" t="s">
        <v>1360</v>
      </c>
      <c r="V21" s="74" t="s">
        <v>1360</v>
      </c>
      <c r="W21" s="74" t="s">
        <v>1360</v>
      </c>
      <c r="X21" s="69"/>
      <c r="Y21" t="str">
        <f t="shared" si="1"/>
        <v>Phase_Objetive</v>
      </c>
      <c r="Z21" t="str">
        <f>+IFERROR(INDEX(mod_dic_01!$C$9:$D$156,MATCH(Modelado_v1!Y21,mod_dic_01!$D$9:$D$156,0),1),"")</f>
        <v/>
      </c>
    </row>
    <row r="22" spans="1:28">
      <c r="A22" s="69" t="s">
        <v>2435</v>
      </c>
      <c r="B22" s="69"/>
      <c r="C22" s="70" t="s">
        <v>2441</v>
      </c>
      <c r="D22" s="71" t="s">
        <v>435</v>
      </c>
      <c r="E22" s="71" t="s">
        <v>2488</v>
      </c>
      <c r="F22" s="71" t="s">
        <v>2442</v>
      </c>
      <c r="G22" s="71" t="s">
        <v>854</v>
      </c>
      <c r="H22" s="71" t="s">
        <v>2489</v>
      </c>
      <c r="I22" s="71" t="str">
        <f t="shared" si="0"/>
        <v>Phase_objetive - phase</v>
      </c>
      <c r="J22" s="71" t="e">
        <f>+INDEX('Campos Ingesta'!$D$4:$L$173,MATCH(Modelado_v1!I22,'Campos Ingesta'!$L$4:$L$173,0),2)</f>
        <v>#N/A</v>
      </c>
      <c r="K22" s="71" t="str">
        <f>IFERROR(INDEX(mod_dic_01!$A$10:$B$27,MATCH(Modelado_v1!J22,mod_dic_01!$A$10:$A$27,0),2),"")</f>
        <v/>
      </c>
      <c r="L22" s="110" t="s">
        <v>2439</v>
      </c>
      <c r="M22" s="110"/>
      <c r="N22" s="73" t="s">
        <v>854</v>
      </c>
      <c r="O22" s="73" t="s">
        <v>2489</v>
      </c>
      <c r="P22" s="73" t="s">
        <v>2490</v>
      </c>
      <c r="Q22" s="71" t="s">
        <v>1342</v>
      </c>
      <c r="R22" s="74" t="s">
        <v>1359</v>
      </c>
      <c r="S22" s="74" t="s">
        <v>1360</v>
      </c>
      <c r="T22" s="74" t="s">
        <v>2494</v>
      </c>
      <c r="U22" s="74" t="s">
        <v>1360</v>
      </c>
      <c r="V22" s="74" t="s">
        <v>1360</v>
      </c>
      <c r="W22" s="74" t="s">
        <v>1360</v>
      </c>
      <c r="X22" s="69"/>
      <c r="Y22" t="str">
        <f t="shared" si="1"/>
        <v>Phase_Objetive - Phase</v>
      </c>
      <c r="Z22" t="str">
        <f>+IFERROR(INDEX(mod_dic_01!$C$9:$D$156,MATCH(Modelado_v1!Y22,mod_dic_01!$D$9:$D$156,0),1),"")</f>
        <v/>
      </c>
    </row>
    <row r="23" spans="1:28">
      <c r="A23" s="69" t="s">
        <v>2435</v>
      </c>
      <c r="B23" s="69"/>
      <c r="C23" s="70" t="s">
        <v>2441</v>
      </c>
      <c r="D23" s="71" t="s">
        <v>435</v>
      </c>
      <c r="E23" s="71" t="s">
        <v>435</v>
      </c>
      <c r="F23" s="71" t="s">
        <v>2442</v>
      </c>
      <c r="G23" s="71" t="s">
        <v>854</v>
      </c>
      <c r="H23" s="71" t="s">
        <v>854</v>
      </c>
      <c r="I23" s="71" t="str">
        <f t="shared" si="0"/>
        <v>Phase_phase</v>
      </c>
      <c r="J23" s="71" t="e">
        <f>+INDEX('Campos Ingesta'!$D$4:$L$173,MATCH(Modelado_v1!I23,'Campos Ingesta'!$L$4:$L$173,0),2)</f>
        <v>#N/A</v>
      </c>
      <c r="K23" s="71" t="str">
        <f>IFERROR(INDEX(mod_dic_01!$A$10:$B$27,MATCH(Modelado_v1!J23,mod_dic_01!$A$10:$A$27,0),2),"")</f>
        <v/>
      </c>
      <c r="L23" s="110" t="s">
        <v>2439</v>
      </c>
      <c r="M23" s="110"/>
      <c r="N23" s="73" t="s">
        <v>854</v>
      </c>
      <c r="O23" s="73" t="s">
        <v>854</v>
      </c>
      <c r="P23" s="73" t="s">
        <v>854</v>
      </c>
      <c r="Q23" s="71" t="s">
        <v>1342</v>
      </c>
      <c r="R23" s="74" t="s">
        <v>1359</v>
      </c>
      <c r="S23" s="74" t="s">
        <v>1360</v>
      </c>
      <c r="T23" s="74" t="s">
        <v>2495</v>
      </c>
      <c r="U23" s="74" t="s">
        <v>1360</v>
      </c>
      <c r="V23" s="74" t="s">
        <v>1360</v>
      </c>
      <c r="W23" s="74" t="s">
        <v>1360</v>
      </c>
      <c r="X23" s="69"/>
      <c r="Y23" t="str">
        <f t="shared" si="1"/>
        <v>Phase_Phase</v>
      </c>
      <c r="Z23" t="str">
        <f>+IFERROR(INDEX(mod_dic_01!$C$9:$D$156,MATCH(Modelado_v1!Y23,mod_dic_01!$D$9:$D$156,0),1),"")</f>
        <v/>
      </c>
    </row>
    <row r="24" spans="1:28">
      <c r="A24" s="69" t="s">
        <v>2435</v>
      </c>
      <c r="B24" s="69"/>
      <c r="C24" s="70" t="s">
        <v>2436</v>
      </c>
      <c r="D24" s="71" t="s">
        <v>2492</v>
      </c>
      <c r="E24" s="72" t="s">
        <v>2492</v>
      </c>
      <c r="F24" s="72" t="s">
        <v>2438</v>
      </c>
      <c r="G24" s="71" t="s">
        <v>2493</v>
      </c>
      <c r="H24" s="71" t="s">
        <v>2493</v>
      </c>
      <c r="I24" s="71" t="str">
        <f t="shared" si="0"/>
        <v>Objetive_objetive</v>
      </c>
      <c r="J24" s="71" t="e">
        <f>+INDEX('Campos Ingesta'!$D$4:$L$173,MATCH(Modelado_v1!I24,'Campos Ingesta'!$L$4:$L$173,0),2)</f>
        <v>#N/A</v>
      </c>
      <c r="K24" s="71" t="str">
        <f>IFERROR(INDEX(mod_dic_01!$A$10:$B$27,MATCH(Modelado_v1!J24,mod_dic_01!$A$10:$A$27,0),2),"")</f>
        <v/>
      </c>
      <c r="L24" s="110" t="s">
        <v>2439</v>
      </c>
      <c r="M24" s="110"/>
      <c r="N24" s="73" t="s">
        <v>2493</v>
      </c>
      <c r="O24" s="73" t="s">
        <v>2493</v>
      </c>
      <c r="P24" s="73" t="s">
        <v>2493</v>
      </c>
      <c r="Q24" s="71" t="s">
        <v>1342</v>
      </c>
      <c r="R24" s="74" t="s">
        <v>1359</v>
      </c>
      <c r="S24" s="74" t="s">
        <v>1360</v>
      </c>
      <c r="T24" s="74" t="s">
        <v>1360</v>
      </c>
      <c r="U24" s="74" t="s">
        <v>1360</v>
      </c>
      <c r="V24" s="74" t="s">
        <v>1360</v>
      </c>
      <c r="W24" s="74" t="s">
        <v>1360</v>
      </c>
      <c r="X24" s="69"/>
      <c r="Y24" t="str">
        <f t="shared" si="1"/>
        <v>Objetive_Objetive</v>
      </c>
      <c r="Z24" t="str">
        <f>+IFERROR(INDEX(mod_dic_01!$C$9:$D$156,MATCH(Modelado_v1!Y24,mod_dic_01!$D$9:$D$156,0),1),"")</f>
        <v/>
      </c>
    </row>
    <row r="25" spans="1:28">
      <c r="A25" s="69" t="s">
        <v>2435</v>
      </c>
      <c r="B25" s="69"/>
      <c r="C25" s="70" t="s">
        <v>2441</v>
      </c>
      <c r="D25" s="77" t="s">
        <v>2492</v>
      </c>
      <c r="E25" s="77" t="s">
        <v>2492</v>
      </c>
      <c r="F25" s="77" t="s">
        <v>2442</v>
      </c>
      <c r="G25" s="71" t="s">
        <v>2493</v>
      </c>
      <c r="H25" s="71" t="s">
        <v>2493</v>
      </c>
      <c r="I25" s="71" t="str">
        <f t="shared" si="0"/>
        <v>Objetive_objetive</v>
      </c>
      <c r="J25" s="71" t="e">
        <f>+INDEX('Campos Ingesta'!$D$4:$L$173,MATCH(Modelado_v1!I25,'Campos Ingesta'!$L$4:$L$173,0),2)</f>
        <v>#N/A</v>
      </c>
      <c r="K25" s="71" t="str">
        <f>IFERROR(INDEX(mod_dic_01!$A$10:$B$27,MATCH(Modelado_v1!J25,mod_dic_01!$A$10:$A$27,0),2),"")</f>
        <v/>
      </c>
      <c r="L25" s="110" t="s">
        <v>2439</v>
      </c>
      <c r="M25" s="110"/>
      <c r="N25" s="73" t="s">
        <v>2493</v>
      </c>
      <c r="O25" s="73" t="s">
        <v>2493</v>
      </c>
      <c r="P25" s="73" t="s">
        <v>2493</v>
      </c>
      <c r="Q25" s="71" t="s">
        <v>1342</v>
      </c>
      <c r="R25" s="78" t="s">
        <v>1359</v>
      </c>
      <c r="S25" s="74" t="s">
        <v>1360</v>
      </c>
      <c r="T25" s="87" t="s">
        <v>2496</v>
      </c>
      <c r="U25" s="74" t="s">
        <v>2497</v>
      </c>
      <c r="V25" s="78" t="s">
        <v>1360</v>
      </c>
      <c r="W25" s="78" t="s">
        <v>1360</v>
      </c>
      <c r="X25" s="69"/>
      <c r="Y25" t="str">
        <f t="shared" si="1"/>
        <v>Objetive_Objetive</v>
      </c>
      <c r="Z25" t="str">
        <f>+IFERROR(INDEX(mod_dic_01!$C$9:$D$156,MATCH(Modelado_v1!Y25,mod_dic_01!$D$9:$D$156,0),1),"")</f>
        <v/>
      </c>
    </row>
    <row r="26" spans="1:28">
      <c r="A26" s="79" t="s">
        <v>2435</v>
      </c>
      <c r="B26" s="75" t="s">
        <v>2498</v>
      </c>
      <c r="C26" s="71" t="s">
        <v>2436</v>
      </c>
      <c r="D26" s="80" t="s">
        <v>34</v>
      </c>
      <c r="E26" s="81" t="s">
        <v>34</v>
      </c>
      <c r="F26" s="81" t="s">
        <v>2438</v>
      </c>
      <c r="G26" s="71" t="s">
        <v>2499</v>
      </c>
      <c r="H26" s="71" t="s">
        <v>2499</v>
      </c>
      <c r="I26" s="71" t="str">
        <f t="shared" si="0"/>
        <v>OW_POWER_BI_G20_PERF_FIN_ow_power_bi_g20_perf_fin</v>
      </c>
      <c r="J26" s="71" t="e">
        <f>+INDEX('Campos Ingesta'!$D$4:$L$173,MATCH(Modelado_v1!I26,'Campos Ingesta'!$L$4:$L$173,0),2)</f>
        <v>#N/A</v>
      </c>
      <c r="K26" s="71" t="str">
        <f>IFERROR(INDEX(mod_dic_01!$A$10:$B$27,MATCH(Modelado_v1!J26,mod_dic_01!$A$10:$A$27,0),2),"")</f>
        <v/>
      </c>
      <c r="L26" s="110" t="s">
        <v>2439</v>
      </c>
      <c r="M26" s="110" t="s">
        <v>816</v>
      </c>
      <c r="N26" s="73" t="s">
        <v>2500</v>
      </c>
      <c r="O26" s="73" t="s">
        <v>2499</v>
      </c>
      <c r="P26" s="73" t="s">
        <v>2499</v>
      </c>
      <c r="Q26" s="71" t="s">
        <v>1342</v>
      </c>
      <c r="R26" s="75" t="s">
        <v>2454</v>
      </c>
      <c r="S26" s="74" t="s">
        <v>1360</v>
      </c>
      <c r="T26" s="74" t="s">
        <v>1360</v>
      </c>
      <c r="U26" s="82" t="s">
        <v>1360</v>
      </c>
      <c r="V26" s="79" t="s">
        <v>1360</v>
      </c>
      <c r="W26" s="75" t="s">
        <v>1360</v>
      </c>
      <c r="X26" s="83" t="s">
        <v>1360</v>
      </c>
      <c r="Y26" t="str">
        <f t="shared" si="1"/>
        <v>OW_POWER_BI_G20_PERF_FIN_OW_POWER_BI_G20_PERF_FIN</v>
      </c>
      <c r="Z26" t="str">
        <f>+IFERROR(INDEX(mod_dic_01!$C$9:$D$156,MATCH(Modelado_v1!Y26,mod_dic_01!$D$9:$D$156,0),1),"")</f>
        <v/>
      </c>
    </row>
    <row r="27" spans="1:28">
      <c r="A27" s="69" t="s">
        <v>2435</v>
      </c>
      <c r="B27" s="69"/>
      <c r="C27" s="70" t="s">
        <v>2441</v>
      </c>
      <c r="D27" s="71" t="s">
        <v>34</v>
      </c>
      <c r="E27" s="71" t="s">
        <v>150</v>
      </c>
      <c r="F27" s="71" t="s">
        <v>2442</v>
      </c>
      <c r="G27" s="71" t="s">
        <v>2499</v>
      </c>
      <c r="H27" s="71" t="s">
        <v>904</v>
      </c>
      <c r="I27" s="71" t="str">
        <f t="shared" si="0"/>
        <v>OW_POWER_BI_G20_PERF_FIN_pais</v>
      </c>
      <c r="J27" s="71" t="e">
        <f>+INDEX('Campos Ingesta'!$D$4:$L$173,MATCH(Modelado_v1!I27,'Campos Ingesta'!$L$4:$L$173,0),2)</f>
        <v>#N/A</v>
      </c>
      <c r="K27" s="71" t="str">
        <f>IFERROR(INDEX(mod_dic_01!$A$10:$B$27,MATCH(Modelado_v1!J27,mod_dic_01!$A$10:$A$27,0),2),"")</f>
        <v/>
      </c>
      <c r="L27" s="110" t="s">
        <v>2439</v>
      </c>
      <c r="M27" s="110" t="s">
        <v>816</v>
      </c>
      <c r="N27" s="73" t="s">
        <v>2500</v>
      </c>
      <c r="O27" s="73" t="s">
        <v>904</v>
      </c>
      <c r="P27" s="73" t="s">
        <v>904</v>
      </c>
      <c r="Q27" s="71" t="s">
        <v>2481</v>
      </c>
      <c r="R27" s="74" t="s">
        <v>1359</v>
      </c>
      <c r="S27" s="74" t="s">
        <v>1360</v>
      </c>
      <c r="T27" s="74" t="s">
        <v>1360</v>
      </c>
      <c r="U27" s="74" t="s">
        <v>1360</v>
      </c>
      <c r="V27" s="74" t="s">
        <v>1364</v>
      </c>
      <c r="W27" s="74" t="s">
        <v>1360</v>
      </c>
      <c r="X27" s="69"/>
      <c r="Y27" t="str">
        <f t="shared" si="1"/>
        <v>OW_POWER_BI_G20_PERF_FIN_Pais</v>
      </c>
      <c r="Z27" t="str">
        <f>+IFERROR(INDEX(mod_dic_01!$C$9:$D$156,MATCH(Modelado_v1!Y27,mod_dic_01!$D$9:$D$156,0),1),"")</f>
        <v/>
      </c>
      <c r="AB27" t="str">
        <f>CONCATENATE(P27,",")</f>
        <v>pais,</v>
      </c>
    </row>
    <row r="28" spans="1:28">
      <c r="A28" s="69" t="s">
        <v>2435</v>
      </c>
      <c r="B28" s="69"/>
      <c r="C28" s="70" t="s">
        <v>2441</v>
      </c>
      <c r="D28" s="71" t="s">
        <v>34</v>
      </c>
      <c r="E28" s="71" t="s">
        <v>152</v>
      </c>
      <c r="F28" s="71" t="s">
        <v>2442</v>
      </c>
      <c r="G28" s="71" t="s">
        <v>2499</v>
      </c>
      <c r="H28" s="71" t="s">
        <v>1370</v>
      </c>
      <c r="I28" s="71" t="str">
        <f t="shared" si="0"/>
        <v>OW_POWER_BI_G20_PERF_FIN_state/province</v>
      </c>
      <c r="J28" s="71" t="e">
        <f>+INDEX('Campos Ingesta'!$D$4:$L$173,MATCH(Modelado_v1!I28,'Campos Ingesta'!$L$4:$L$173,0),2)</f>
        <v>#N/A</v>
      </c>
      <c r="K28" s="71" t="str">
        <f>IFERROR(INDEX(mod_dic_01!$A$10:$B$27,MATCH(Modelado_v1!J28,mod_dic_01!$A$10:$A$27,0),2),"")</f>
        <v/>
      </c>
      <c r="L28" s="110" t="s">
        <v>2439</v>
      </c>
      <c r="M28" s="110" t="s">
        <v>816</v>
      </c>
      <c r="N28" s="73" t="s">
        <v>2500</v>
      </c>
      <c r="O28" s="73" t="s">
        <v>2501</v>
      </c>
      <c r="P28" s="73" t="s">
        <v>2501</v>
      </c>
      <c r="Q28" s="71" t="s">
        <v>2481</v>
      </c>
      <c r="R28" s="74" t="s">
        <v>1359</v>
      </c>
      <c r="S28" s="74" t="s">
        <v>1360</v>
      </c>
      <c r="T28" s="74" t="s">
        <v>1360</v>
      </c>
      <c r="U28" s="74" t="s">
        <v>1360</v>
      </c>
      <c r="V28" s="74" t="s">
        <v>1369</v>
      </c>
      <c r="W28" s="74" t="s">
        <v>1360</v>
      </c>
      <c r="X28" s="69"/>
      <c r="Y28" t="str">
        <f t="shared" si="1"/>
        <v>OW_POWER_BI_G20_PERF_FIN_State/Province</v>
      </c>
      <c r="Z28" t="str">
        <f>+IFERROR(INDEX(mod_dic_01!$C$9:$D$156,MATCH(Modelado_v1!Y28,mod_dic_01!$D$9:$D$156,0),1),"")</f>
        <v/>
      </c>
      <c r="AB28" t="str">
        <f t="shared" ref="AB28:AB91" si="2">CONCATENATE(P28,",")</f>
        <v>stateprovince,</v>
      </c>
    </row>
    <row r="29" spans="1:28">
      <c r="A29" s="69" t="s">
        <v>2435</v>
      </c>
      <c r="B29" s="69"/>
      <c r="C29" s="70" t="s">
        <v>2441</v>
      </c>
      <c r="D29" s="71" t="s">
        <v>34</v>
      </c>
      <c r="E29" s="71" t="s">
        <v>80</v>
      </c>
      <c r="F29" s="71" t="s">
        <v>2442</v>
      </c>
      <c r="G29" s="71" t="s">
        <v>2499</v>
      </c>
      <c r="H29" s="71" t="s">
        <v>847</v>
      </c>
      <c r="I29" s="71" t="str">
        <f t="shared" si="0"/>
        <v>OW_POWER_BI_G20_PERF_FIN_ug</v>
      </c>
      <c r="J29" s="71" t="e">
        <f>+INDEX('Campos Ingesta'!$D$4:$L$173,MATCH(Modelado_v1!I29,'Campos Ingesta'!$L$4:$L$173,0),2)</f>
        <v>#N/A</v>
      </c>
      <c r="K29" s="71" t="str">
        <f>IFERROR(INDEX(mod_dic_01!$A$10:$B$27,MATCH(Modelado_v1!J29,mod_dic_01!$A$10:$A$27,0),2),"")</f>
        <v/>
      </c>
      <c r="L29" s="110" t="s">
        <v>2439</v>
      </c>
      <c r="M29" s="110" t="s">
        <v>816</v>
      </c>
      <c r="N29" s="73" t="s">
        <v>2500</v>
      </c>
      <c r="O29" s="73" t="s">
        <v>847</v>
      </c>
      <c r="P29" s="73" t="s">
        <v>847</v>
      </c>
      <c r="Q29" s="71" t="s">
        <v>2481</v>
      </c>
      <c r="R29" s="74" t="s">
        <v>1359</v>
      </c>
      <c r="S29" s="74" t="s">
        <v>1360</v>
      </c>
      <c r="T29" s="74" t="s">
        <v>1360</v>
      </c>
      <c r="U29" s="74" t="s">
        <v>1360</v>
      </c>
      <c r="V29" s="74" t="s">
        <v>1374</v>
      </c>
      <c r="W29" s="74" t="s">
        <v>1360</v>
      </c>
      <c r="X29" s="69"/>
      <c r="Y29" t="str">
        <f t="shared" si="1"/>
        <v>OW_POWER_BI_G20_PERF_FIN_UG</v>
      </c>
      <c r="Z29" t="str">
        <f>+IFERROR(INDEX(mod_dic_01!$C$9:$D$156,MATCH(Modelado_v1!Y29,mod_dic_01!$D$9:$D$156,0),1),"")</f>
        <v/>
      </c>
      <c r="AB29" t="str">
        <f t="shared" si="2"/>
        <v>ug,</v>
      </c>
    </row>
    <row r="30" spans="1:28">
      <c r="A30" s="69" t="s">
        <v>2435</v>
      </c>
      <c r="B30" s="69"/>
      <c r="C30" s="70" t="s">
        <v>2441</v>
      </c>
      <c r="D30" s="71" t="s">
        <v>34</v>
      </c>
      <c r="E30" s="71" t="s">
        <v>156</v>
      </c>
      <c r="F30" s="71" t="s">
        <v>2442</v>
      </c>
      <c r="G30" s="71" t="s">
        <v>2499</v>
      </c>
      <c r="H30" s="71" t="s">
        <v>906</v>
      </c>
      <c r="I30" s="71" t="str">
        <f t="shared" si="0"/>
        <v>OW_POWER_BI_G20_PERF_FIN_yacimiento</v>
      </c>
      <c r="J30" s="71" t="e">
        <f>+INDEX('Campos Ingesta'!$D$4:$L$173,MATCH(Modelado_v1!I30,'Campos Ingesta'!$L$4:$L$173,0),2)</f>
        <v>#N/A</v>
      </c>
      <c r="K30" s="71" t="str">
        <f>IFERROR(INDEX(mod_dic_01!$A$10:$B$27,MATCH(Modelado_v1!J30,mod_dic_01!$A$10:$A$27,0),2),"")</f>
        <v/>
      </c>
      <c r="L30" s="110" t="s">
        <v>2439</v>
      </c>
      <c r="M30" s="110" t="s">
        <v>816</v>
      </c>
      <c r="N30" s="73" t="s">
        <v>2500</v>
      </c>
      <c r="O30" s="73" t="s">
        <v>906</v>
      </c>
      <c r="P30" s="73" t="s">
        <v>906</v>
      </c>
      <c r="Q30" s="71" t="s">
        <v>2481</v>
      </c>
      <c r="R30" s="74" t="s">
        <v>1359</v>
      </c>
      <c r="S30" s="74" t="s">
        <v>1360</v>
      </c>
      <c r="T30" s="74" t="s">
        <v>1360</v>
      </c>
      <c r="U30" s="74" t="s">
        <v>2502</v>
      </c>
      <c r="V30" s="74" t="s">
        <v>1377</v>
      </c>
      <c r="W30" s="74" t="s">
        <v>1360</v>
      </c>
      <c r="X30" s="69"/>
      <c r="Y30" t="str">
        <f t="shared" si="1"/>
        <v>OW_POWER_BI_G20_PERF_FIN_Yacimiento</v>
      </c>
      <c r="Z30" t="str">
        <f>+IFERROR(INDEX(mod_dic_01!$C$9:$D$156,MATCH(Modelado_v1!Y30,mod_dic_01!$D$9:$D$156,0),1),"")</f>
        <v/>
      </c>
      <c r="AB30" t="str">
        <f t="shared" si="2"/>
        <v>yacimiento,</v>
      </c>
    </row>
    <row r="31" spans="1:28">
      <c r="A31" s="69" t="s">
        <v>2435</v>
      </c>
      <c r="B31" s="69"/>
      <c r="C31" s="70" t="s">
        <v>2441</v>
      </c>
      <c r="D31" s="77" t="s">
        <v>34</v>
      </c>
      <c r="E31" s="77" t="s">
        <v>158</v>
      </c>
      <c r="F31" s="77" t="s">
        <v>2442</v>
      </c>
      <c r="G31" s="71" t="s">
        <v>2499</v>
      </c>
      <c r="H31" s="71" t="s">
        <v>1382</v>
      </c>
      <c r="I31" s="71" t="str">
        <f t="shared" si="0"/>
        <v>OW_POWER_BI_G20_PERF_FIN_rig name</v>
      </c>
      <c r="J31" s="71" t="e">
        <f>+INDEX('Campos Ingesta'!$D$4:$L$173,MATCH(Modelado_v1!I31,'Campos Ingesta'!$L$4:$L$173,0),2)</f>
        <v>#N/A</v>
      </c>
      <c r="K31" s="71" t="str">
        <f>IFERROR(INDEX(mod_dic_01!$A$10:$B$27,MATCH(Modelado_v1!J31,mod_dic_01!$A$10:$A$27,0),2),"")</f>
        <v/>
      </c>
      <c r="L31" s="110" t="s">
        <v>2439</v>
      </c>
      <c r="M31" s="110" t="s">
        <v>816</v>
      </c>
      <c r="N31" s="73" t="s">
        <v>2500</v>
      </c>
      <c r="O31" s="73" t="s">
        <v>1382</v>
      </c>
      <c r="P31" s="73" t="s">
        <v>907</v>
      </c>
      <c r="Q31" s="71" t="s">
        <v>2481</v>
      </c>
      <c r="R31" s="78" t="s">
        <v>1359</v>
      </c>
      <c r="S31" s="74" t="s">
        <v>1360</v>
      </c>
      <c r="T31" s="74" t="s">
        <v>1360</v>
      </c>
      <c r="U31" s="74" t="s">
        <v>1360</v>
      </c>
      <c r="V31" s="78" t="s">
        <v>1381</v>
      </c>
      <c r="W31" s="78" t="s">
        <v>1360</v>
      </c>
      <c r="X31" s="69"/>
      <c r="Y31" t="str">
        <f t="shared" si="1"/>
        <v>OW_POWER_BI_G20_PERF_FIN_Rig Name</v>
      </c>
      <c r="Z31" t="str">
        <f>+IFERROR(INDEX(mod_dic_01!$C$9:$D$156,MATCH(Modelado_v1!Y31,mod_dic_01!$D$9:$D$156,0),1),"")</f>
        <v/>
      </c>
      <c r="AB31" t="str">
        <f t="shared" si="2"/>
        <v>rig_name,</v>
      </c>
    </row>
    <row r="32" spans="1:28">
      <c r="A32" s="79" t="s">
        <v>2435</v>
      </c>
      <c r="B32" s="75" t="s">
        <v>2498</v>
      </c>
      <c r="C32" s="71" t="s">
        <v>2441</v>
      </c>
      <c r="D32" s="80" t="s">
        <v>34</v>
      </c>
      <c r="E32" s="80" t="s">
        <v>160</v>
      </c>
      <c r="F32" s="80" t="s">
        <v>2442</v>
      </c>
      <c r="G32" s="71" t="s">
        <v>2499</v>
      </c>
      <c r="H32" s="71" t="s">
        <v>1387</v>
      </c>
      <c r="I32" s="71" t="str">
        <f t="shared" si="0"/>
        <v>OW_POWER_BI_G20_PERF_FIN_well name</v>
      </c>
      <c r="J32" s="71" t="e">
        <f>+INDEX('Campos Ingesta'!$D$4:$L$173,MATCH(Modelado_v1!I32,'Campos Ingesta'!$L$4:$L$173,0),2)</f>
        <v>#N/A</v>
      </c>
      <c r="K32" s="71" t="str">
        <f>IFERROR(INDEX(mod_dic_01!$A$10:$B$27,MATCH(Modelado_v1!J32,mod_dic_01!$A$10:$A$27,0),2),"")</f>
        <v/>
      </c>
      <c r="L32" s="110" t="s">
        <v>2439</v>
      </c>
      <c r="M32" s="110" t="s">
        <v>816</v>
      </c>
      <c r="N32" s="73" t="s">
        <v>2500</v>
      </c>
      <c r="O32" s="73" t="s">
        <v>1387</v>
      </c>
      <c r="P32" s="73" t="s">
        <v>908</v>
      </c>
      <c r="Q32" s="71" t="s">
        <v>2481</v>
      </c>
      <c r="R32" s="75" t="s">
        <v>1383</v>
      </c>
      <c r="S32" s="74" t="s">
        <v>2465</v>
      </c>
      <c r="T32" s="74" t="s">
        <v>1360</v>
      </c>
      <c r="U32" s="82" t="s">
        <v>1360</v>
      </c>
      <c r="V32" s="79" t="s">
        <v>1386</v>
      </c>
      <c r="W32" s="75" t="s">
        <v>1360</v>
      </c>
      <c r="X32" s="83" t="s">
        <v>2503</v>
      </c>
      <c r="Y32" t="str">
        <f t="shared" si="1"/>
        <v>OW_POWER_BI_G20_PERF_FIN_Well Name</v>
      </c>
      <c r="Z32" t="str">
        <f>+IFERROR(INDEX(mod_dic_01!$C$9:$D$156,MATCH(Modelado_v1!Y32,mod_dic_01!$D$9:$D$156,0),1),"")</f>
        <v/>
      </c>
      <c r="AB32" t="str">
        <f t="shared" si="2"/>
        <v>well_name,</v>
      </c>
    </row>
    <row r="33" spans="1:28">
      <c r="A33" s="69" t="s">
        <v>2435</v>
      </c>
      <c r="B33" s="69"/>
      <c r="C33" s="70" t="s">
        <v>2441</v>
      </c>
      <c r="D33" s="77" t="s">
        <v>34</v>
      </c>
      <c r="E33" s="77" t="s">
        <v>474</v>
      </c>
      <c r="F33" s="77" t="s">
        <v>2442</v>
      </c>
      <c r="G33" s="71" t="s">
        <v>2499</v>
      </c>
      <c r="H33" s="71" t="s">
        <v>1394</v>
      </c>
      <c r="I33" s="71" t="str">
        <f t="shared" si="0"/>
        <v>OW_POWER_BI_G20_PERF_FIN_event code</v>
      </c>
      <c r="J33" s="71" t="e">
        <f>+INDEX('Campos Ingesta'!$D$4:$L$173,MATCH(Modelado_v1!I33,'Campos Ingesta'!$L$4:$L$173,0),2)</f>
        <v>#N/A</v>
      </c>
      <c r="K33" s="71" t="str">
        <f>IFERROR(INDEX(mod_dic_01!$A$10:$B$27,MATCH(Modelado_v1!J33,mod_dic_01!$A$10:$A$27,0),2),"")</f>
        <v/>
      </c>
      <c r="L33" s="110" t="s">
        <v>2439</v>
      </c>
      <c r="M33" s="110" t="s">
        <v>816</v>
      </c>
      <c r="N33" s="73" t="s">
        <v>2500</v>
      </c>
      <c r="O33" s="73" t="s">
        <v>1394</v>
      </c>
      <c r="P33" s="73" t="s">
        <v>958</v>
      </c>
      <c r="Q33" s="71" t="s">
        <v>2481</v>
      </c>
      <c r="R33" s="78" t="s">
        <v>1359</v>
      </c>
      <c r="S33" s="74" t="s">
        <v>1360</v>
      </c>
      <c r="T33" s="74" t="s">
        <v>1360</v>
      </c>
      <c r="U33" s="74" t="s">
        <v>1360</v>
      </c>
      <c r="V33" s="78" t="s">
        <v>1392</v>
      </c>
      <c r="W33" s="78" t="s">
        <v>1360</v>
      </c>
      <c r="X33" s="69"/>
      <c r="Y33" t="str">
        <f t="shared" si="1"/>
        <v>OW_POWER_BI_G20_PERF_FIN_Event Code</v>
      </c>
      <c r="Z33" t="str">
        <f>+IFERROR(INDEX(mod_dic_01!$C$9:$D$156,MATCH(Modelado_v1!Y33,mod_dic_01!$D$9:$D$156,0),1),"")</f>
        <v/>
      </c>
      <c r="AB33" t="str">
        <f t="shared" si="2"/>
        <v>event_code,</v>
      </c>
    </row>
    <row r="34" spans="1:28">
      <c r="A34" s="79" t="s">
        <v>2435</v>
      </c>
      <c r="B34" s="75" t="s">
        <v>2498</v>
      </c>
      <c r="C34" s="71" t="s">
        <v>2441</v>
      </c>
      <c r="D34" s="80" t="s">
        <v>34</v>
      </c>
      <c r="E34" s="80" t="s">
        <v>479</v>
      </c>
      <c r="F34" s="80" t="s">
        <v>2442</v>
      </c>
      <c r="G34" s="71" t="s">
        <v>2499</v>
      </c>
      <c r="H34" s="71" t="s">
        <v>1399</v>
      </c>
      <c r="I34" s="71" t="str">
        <f t="shared" si="0"/>
        <v>OW_POWER_BI_G20_PERF_FIN_end date</v>
      </c>
      <c r="J34" s="71" t="e">
        <f>+INDEX('Campos Ingesta'!$D$4:$L$173,MATCH(Modelado_v1!I34,'Campos Ingesta'!$L$4:$L$173,0),2)</f>
        <v>#N/A</v>
      </c>
      <c r="K34" s="71" t="str">
        <f>IFERROR(INDEX(mod_dic_01!$A$10:$B$27,MATCH(Modelado_v1!J34,mod_dic_01!$A$10:$A$27,0),2),"")</f>
        <v/>
      </c>
      <c r="L34" s="110" t="s">
        <v>2439</v>
      </c>
      <c r="M34" s="110" t="s">
        <v>816</v>
      </c>
      <c r="N34" s="73" t="s">
        <v>2500</v>
      </c>
      <c r="O34" s="73" t="s">
        <v>1399</v>
      </c>
      <c r="P34" s="73" t="s">
        <v>857</v>
      </c>
      <c r="Q34" s="71" t="s">
        <v>2463</v>
      </c>
      <c r="R34" s="75" t="s">
        <v>1383</v>
      </c>
      <c r="S34" s="74" t="s">
        <v>2465</v>
      </c>
      <c r="T34" s="74" t="s">
        <v>1360</v>
      </c>
      <c r="U34" s="82" t="s">
        <v>1360</v>
      </c>
      <c r="V34" s="79" t="s">
        <v>1398</v>
      </c>
      <c r="W34" s="75" t="s">
        <v>1360</v>
      </c>
      <c r="X34" s="83" t="s">
        <v>2503</v>
      </c>
      <c r="Y34" t="str">
        <f t="shared" si="1"/>
        <v>OW_POWER_BI_G20_PERF_FIN_End Date</v>
      </c>
      <c r="Z34" t="str">
        <f>+IFERROR(INDEX(mod_dic_01!$C$9:$D$156,MATCH(Modelado_v1!Y34,mod_dic_01!$D$9:$D$156,0),1),"")</f>
        <v/>
      </c>
      <c r="AB34" t="str">
        <f t="shared" si="2"/>
        <v>end_date,</v>
      </c>
    </row>
    <row r="35" spans="1:28">
      <c r="A35" s="84" t="s">
        <v>2435</v>
      </c>
      <c r="B35" s="74" t="s">
        <v>2498</v>
      </c>
      <c r="C35" s="71" t="s">
        <v>2441</v>
      </c>
      <c r="D35" s="71" t="s">
        <v>34</v>
      </c>
      <c r="E35" s="71" t="s">
        <v>750</v>
      </c>
      <c r="F35" s="71" t="s">
        <v>2442</v>
      </c>
      <c r="G35" s="71" t="s">
        <v>2499</v>
      </c>
      <c r="H35" s="71" t="s">
        <v>1403</v>
      </c>
      <c r="I35" s="71" t="str">
        <f t="shared" si="0"/>
        <v>OW_POWER_BI_G20_PERF_FIN_end status</v>
      </c>
      <c r="J35" s="71" t="e">
        <f>+INDEX('Campos Ingesta'!$D$4:$L$173,MATCH(Modelado_v1!I35,'Campos Ingesta'!$L$4:$L$173,0),2)</f>
        <v>#N/A</v>
      </c>
      <c r="K35" s="71" t="str">
        <f>IFERROR(INDEX(mod_dic_01!$A$10:$B$27,MATCH(Modelado_v1!J35,mod_dic_01!$A$10:$A$27,0),2),"")</f>
        <v/>
      </c>
      <c r="L35" s="110" t="s">
        <v>2439</v>
      </c>
      <c r="M35" s="110" t="s">
        <v>816</v>
      </c>
      <c r="N35" s="73" t="s">
        <v>2500</v>
      </c>
      <c r="O35" s="73" t="s">
        <v>1403</v>
      </c>
      <c r="P35" s="73" t="s">
        <v>1294</v>
      </c>
      <c r="Q35" s="71" t="s">
        <v>2481</v>
      </c>
      <c r="R35" s="74" t="s">
        <v>1383</v>
      </c>
      <c r="S35" s="74">
        <v>5</v>
      </c>
      <c r="T35" s="74" t="s">
        <v>1360</v>
      </c>
      <c r="U35" s="82" t="s">
        <v>1360</v>
      </c>
      <c r="V35" s="84" t="s">
        <v>1402</v>
      </c>
      <c r="W35" s="74" t="s">
        <v>1360</v>
      </c>
      <c r="X35" s="82" t="s">
        <v>2503</v>
      </c>
      <c r="Y35" t="str">
        <f t="shared" si="1"/>
        <v>OW_POWER_BI_G20_PERF_FIN_End Status</v>
      </c>
      <c r="Z35" t="str">
        <f>+IFERROR(INDEX(mod_dic_01!$C$9:$D$156,MATCH(Modelado_v1!Y35,mod_dic_01!$D$9:$D$156,0),1),"")</f>
        <v/>
      </c>
      <c r="AB35" t="str">
        <f t="shared" si="2"/>
        <v>end_status,</v>
      </c>
    </row>
    <row r="36" spans="1:28">
      <c r="A36" s="84" t="s">
        <v>2435</v>
      </c>
      <c r="B36" s="74" t="s">
        <v>2498</v>
      </c>
      <c r="C36" s="71" t="s">
        <v>2441</v>
      </c>
      <c r="D36" s="71" t="s">
        <v>34</v>
      </c>
      <c r="E36" s="71" t="s">
        <v>2504</v>
      </c>
      <c r="F36" s="71" t="s">
        <v>2442</v>
      </c>
      <c r="G36" s="71" t="s">
        <v>2499</v>
      </c>
      <c r="H36" s="71" t="s">
        <v>1408</v>
      </c>
      <c r="I36" s="71" t="str">
        <f t="shared" si="0"/>
        <v>OW_POWER_BI_G20_PERF_FIN_stage completed</v>
      </c>
      <c r="J36" s="71" t="e">
        <f>+INDEX('Campos Ingesta'!$D$4:$L$173,MATCH(Modelado_v1!I36,'Campos Ingesta'!$L$4:$L$173,0),2)</f>
        <v>#N/A</v>
      </c>
      <c r="K36" s="71" t="str">
        <f>IFERROR(INDEX(mod_dic_01!$A$10:$B$27,MATCH(Modelado_v1!J36,mod_dic_01!$A$10:$A$27,0),2),"")</f>
        <v/>
      </c>
      <c r="L36" s="110" t="s">
        <v>2439</v>
      </c>
      <c r="M36" s="110" t="s">
        <v>816</v>
      </c>
      <c r="N36" s="73" t="s">
        <v>2500</v>
      </c>
      <c r="O36" s="73" t="s">
        <v>1408</v>
      </c>
      <c r="P36" s="73" t="s">
        <v>2505</v>
      </c>
      <c r="Q36" s="71" t="s">
        <v>2481</v>
      </c>
      <c r="R36" s="74" t="s">
        <v>1383</v>
      </c>
      <c r="S36" s="74">
        <v>6</v>
      </c>
      <c r="T36" s="74" t="s">
        <v>1360</v>
      </c>
      <c r="U36" s="82" t="s">
        <v>1360</v>
      </c>
      <c r="V36" s="84" t="s">
        <v>1407</v>
      </c>
      <c r="W36" s="74" t="s">
        <v>1360</v>
      </c>
      <c r="X36" s="82" t="s">
        <v>2503</v>
      </c>
      <c r="Y36" t="str">
        <f t="shared" si="1"/>
        <v>OW_POWER_BI_G20_PERF_FIN_Stage Completed</v>
      </c>
      <c r="Z36" t="str">
        <f>+IFERROR(INDEX(mod_dic_01!$C$9:$D$156,MATCH(Modelado_v1!Y36,mod_dic_01!$D$9:$D$156,0),1),"")</f>
        <v/>
      </c>
      <c r="AB36" t="str">
        <f t="shared" si="2"/>
        <v>stage_completed,</v>
      </c>
    </row>
    <row r="37" spans="1:28">
      <c r="A37" s="69" t="s">
        <v>2435</v>
      </c>
      <c r="B37" s="69"/>
      <c r="C37" s="70" t="s">
        <v>2441</v>
      </c>
      <c r="D37" s="71" t="s">
        <v>34</v>
      </c>
      <c r="E37" s="71" t="s">
        <v>477</v>
      </c>
      <c r="F37" s="71" t="s">
        <v>2442</v>
      </c>
      <c r="G37" s="71" t="s">
        <v>2499</v>
      </c>
      <c r="H37" s="71" t="s">
        <v>1413</v>
      </c>
      <c r="I37" s="71" t="str">
        <f t="shared" si="0"/>
        <v>OW_POWER_BI_G20_PERF_FIN_constructive method</v>
      </c>
      <c r="J37" s="71" t="e">
        <f>+INDEX('Campos Ingesta'!$D$4:$L$173,MATCH(Modelado_v1!I37,'Campos Ingesta'!$L$4:$L$173,0),2)</f>
        <v>#N/A</v>
      </c>
      <c r="K37" s="71" t="str">
        <f>IFERROR(INDEX(mod_dic_01!$A$10:$B$27,MATCH(Modelado_v1!J37,mod_dic_01!$A$10:$A$27,0),2),"")</f>
        <v/>
      </c>
      <c r="L37" s="110" t="s">
        <v>2439</v>
      </c>
      <c r="M37" s="110" t="s">
        <v>816</v>
      </c>
      <c r="N37" s="73" t="s">
        <v>2500</v>
      </c>
      <c r="O37" s="73" t="s">
        <v>1413</v>
      </c>
      <c r="P37" s="73" t="s">
        <v>859</v>
      </c>
      <c r="Q37" s="71" t="s">
        <v>2481</v>
      </c>
      <c r="R37" s="74" t="s">
        <v>1359</v>
      </c>
      <c r="S37" s="74" t="s">
        <v>1360</v>
      </c>
      <c r="T37" s="74" t="s">
        <v>1360</v>
      </c>
      <c r="U37" s="74" t="s">
        <v>1360</v>
      </c>
      <c r="V37" s="74" t="s">
        <v>1412</v>
      </c>
      <c r="W37" s="74" t="s">
        <v>1360</v>
      </c>
      <c r="X37" s="69"/>
      <c r="Y37" t="str">
        <f t="shared" si="1"/>
        <v>OW_POWER_BI_G20_PERF_FIN_Constructive Method</v>
      </c>
      <c r="Z37" t="str">
        <f>+IFERROR(INDEX(mod_dic_01!$C$9:$D$156,MATCH(Modelado_v1!Y37,mod_dic_01!$D$9:$D$156,0),1),"")</f>
        <v/>
      </c>
      <c r="AB37" t="str">
        <f t="shared" si="2"/>
        <v>constructive_method,</v>
      </c>
    </row>
    <row r="38" spans="1:28">
      <c r="A38" s="69" t="s">
        <v>2435</v>
      </c>
      <c r="B38" s="69"/>
      <c r="C38" s="70" t="s">
        <v>2441</v>
      </c>
      <c r="D38" s="71" t="s">
        <v>34</v>
      </c>
      <c r="E38" s="71" t="s">
        <v>2506</v>
      </c>
      <c r="F38" s="71" t="s">
        <v>2442</v>
      </c>
      <c r="G38" s="71" t="s">
        <v>2499</v>
      </c>
      <c r="H38" s="71" t="s">
        <v>1417</v>
      </c>
      <c r="I38" s="71" t="str">
        <f t="shared" si="0"/>
        <v>OW_POWER_BI_G20_PERF_FIN_well categorization</v>
      </c>
      <c r="J38" s="71" t="e">
        <f>+INDEX('Campos Ingesta'!$D$4:$L$173,MATCH(Modelado_v1!I38,'Campos Ingesta'!$L$4:$L$173,0),2)</f>
        <v>#N/A</v>
      </c>
      <c r="K38" s="71" t="str">
        <f>IFERROR(INDEX(mod_dic_01!$A$10:$B$27,MATCH(Modelado_v1!J38,mod_dic_01!$A$10:$A$27,0),2),"")</f>
        <v/>
      </c>
      <c r="L38" s="110" t="s">
        <v>2439</v>
      </c>
      <c r="M38" s="110" t="s">
        <v>816</v>
      </c>
      <c r="N38" s="73" t="s">
        <v>2500</v>
      </c>
      <c r="O38" s="73" t="s">
        <v>1417</v>
      </c>
      <c r="P38" s="73" t="s">
        <v>2507</v>
      </c>
      <c r="Q38" s="71" t="s">
        <v>2481</v>
      </c>
      <c r="R38" s="74" t="s">
        <v>1359</v>
      </c>
      <c r="S38" s="74" t="s">
        <v>1360</v>
      </c>
      <c r="T38" s="74" t="s">
        <v>1360</v>
      </c>
      <c r="U38" s="74" t="s">
        <v>1360</v>
      </c>
      <c r="V38" s="74" t="s">
        <v>1416</v>
      </c>
      <c r="W38" s="74" t="s">
        <v>1360</v>
      </c>
      <c r="X38" s="69"/>
      <c r="Y38" t="str">
        <f t="shared" si="1"/>
        <v>OW_POWER_BI_G20_PERF_FIN_Well Categorization</v>
      </c>
      <c r="Z38" t="str">
        <f>+IFERROR(INDEX(mod_dic_01!$C$9:$D$156,MATCH(Modelado_v1!Y38,mod_dic_01!$D$9:$D$156,0),1),"")</f>
        <v/>
      </c>
      <c r="AB38" t="str">
        <f t="shared" si="2"/>
        <v>well_categorization,</v>
      </c>
    </row>
    <row r="39" spans="1:28">
      <c r="A39" s="69" t="s">
        <v>2435</v>
      </c>
      <c r="B39" s="69"/>
      <c r="C39" s="70" t="s">
        <v>2441</v>
      </c>
      <c r="D39" s="71" t="s">
        <v>34</v>
      </c>
      <c r="E39" s="71" t="s">
        <v>2508</v>
      </c>
      <c r="F39" s="71" t="s">
        <v>2442</v>
      </c>
      <c r="G39" s="71" t="s">
        <v>2499</v>
      </c>
      <c r="H39" s="71" t="s">
        <v>1421</v>
      </c>
      <c r="I39" s="71" t="str">
        <f t="shared" si="0"/>
        <v>OW_POWER_BI_G20_PERF_FIN_dtm_v20</v>
      </c>
      <c r="J39" s="71" t="e">
        <f>+INDEX('Campos Ingesta'!$D$4:$L$173,MATCH(Modelado_v1!I39,'Campos Ingesta'!$L$4:$L$173,0),2)</f>
        <v>#N/A</v>
      </c>
      <c r="K39" s="71" t="str">
        <f>IFERROR(INDEX(mod_dic_01!$A$10:$B$27,MATCH(Modelado_v1!J39,mod_dic_01!$A$10:$A$27,0),2),"")</f>
        <v/>
      </c>
      <c r="L39" s="110" t="s">
        <v>2439</v>
      </c>
      <c r="M39" s="110" t="s">
        <v>816</v>
      </c>
      <c r="N39" s="73" t="s">
        <v>2500</v>
      </c>
      <c r="O39" s="73" t="s">
        <v>1421</v>
      </c>
      <c r="P39" s="73" t="s">
        <v>1421</v>
      </c>
      <c r="Q39" s="71" t="s">
        <v>2509</v>
      </c>
      <c r="R39" s="74" t="s">
        <v>1359</v>
      </c>
      <c r="S39" s="74" t="s">
        <v>1360</v>
      </c>
      <c r="T39" s="74" t="s">
        <v>1360</v>
      </c>
      <c r="U39" s="74" t="s">
        <v>1360</v>
      </c>
      <c r="V39" s="74" t="s">
        <v>2510</v>
      </c>
      <c r="W39" s="74" t="s">
        <v>1360</v>
      </c>
      <c r="X39" s="69"/>
      <c r="Y39" t="str">
        <f t="shared" si="1"/>
        <v>OW_POWER_BI_G20_PERF_FIN_DTM_V20</v>
      </c>
      <c r="Z39" t="str">
        <f>+IFERROR(INDEX(mod_dic_01!$C$9:$D$156,MATCH(Modelado_v1!Y39,mod_dic_01!$D$9:$D$156,0),1),"")</f>
        <v/>
      </c>
      <c r="AB39" t="str">
        <f t="shared" si="2"/>
        <v>dtm_v20,</v>
      </c>
    </row>
    <row r="40" spans="1:28">
      <c r="A40" s="69" t="s">
        <v>2435</v>
      </c>
      <c r="B40" s="69"/>
      <c r="C40" s="70" t="s">
        <v>2441</v>
      </c>
      <c r="D40" s="71" t="s">
        <v>34</v>
      </c>
      <c r="E40" s="71" t="s">
        <v>2511</v>
      </c>
      <c r="F40" s="71" t="s">
        <v>2442</v>
      </c>
      <c r="G40" s="71" t="s">
        <v>2499</v>
      </c>
      <c r="H40" s="71" t="s">
        <v>1424</v>
      </c>
      <c r="I40" s="71" t="str">
        <f t="shared" si="0"/>
        <v>OW_POWER_BI_G20_PERF_FIN_dtm_v30</v>
      </c>
      <c r="J40" s="71" t="e">
        <f>+INDEX('Campos Ingesta'!$D$4:$L$173,MATCH(Modelado_v1!I40,'Campos Ingesta'!$L$4:$L$173,0),2)</f>
        <v>#N/A</v>
      </c>
      <c r="K40" s="71" t="str">
        <f>IFERROR(INDEX(mod_dic_01!$A$10:$B$27,MATCH(Modelado_v1!J40,mod_dic_01!$A$10:$A$27,0),2),"")</f>
        <v/>
      </c>
      <c r="L40" s="110" t="s">
        <v>2439</v>
      </c>
      <c r="M40" s="110" t="s">
        <v>816</v>
      </c>
      <c r="N40" s="73" t="s">
        <v>2500</v>
      </c>
      <c r="O40" s="73" t="s">
        <v>1424</v>
      </c>
      <c r="P40" s="73" t="s">
        <v>1424</v>
      </c>
      <c r="Q40" s="71" t="s">
        <v>2509</v>
      </c>
      <c r="R40" s="74" t="s">
        <v>1359</v>
      </c>
      <c r="S40" s="74" t="s">
        <v>1360</v>
      </c>
      <c r="T40" s="74" t="s">
        <v>1360</v>
      </c>
      <c r="U40" s="74" t="s">
        <v>1360</v>
      </c>
      <c r="V40" s="74" t="s">
        <v>2512</v>
      </c>
      <c r="W40" s="74" t="s">
        <v>1360</v>
      </c>
      <c r="X40" s="69"/>
      <c r="Y40" t="str">
        <f t="shared" si="1"/>
        <v>OW_POWER_BI_G20_PERF_FIN_DTM_V30</v>
      </c>
      <c r="Z40" t="str">
        <f>+IFERROR(INDEX(mod_dic_01!$C$9:$D$156,MATCH(Modelado_v1!Y40,mod_dic_01!$D$9:$D$156,0),1),"")</f>
        <v/>
      </c>
      <c r="AB40" t="str">
        <f t="shared" si="2"/>
        <v>dtm_v30,</v>
      </c>
    </row>
    <row r="41" spans="1:28">
      <c r="A41" s="69" t="s">
        <v>2435</v>
      </c>
      <c r="B41" s="69"/>
      <c r="C41" s="70" t="s">
        <v>2441</v>
      </c>
      <c r="D41" s="71" t="s">
        <v>34</v>
      </c>
      <c r="E41" s="71" t="s">
        <v>2513</v>
      </c>
      <c r="F41" s="71" t="s">
        <v>2442</v>
      </c>
      <c r="G41" s="71" t="s">
        <v>2499</v>
      </c>
      <c r="H41" s="71" t="s">
        <v>1427</v>
      </c>
      <c r="I41" s="71" t="str">
        <f t="shared" si="0"/>
        <v>OW_POWER_BI_G20_PERF_FIN_dtm_real</v>
      </c>
      <c r="J41" s="71" t="e">
        <f>+INDEX('Campos Ingesta'!$D$4:$L$173,MATCH(Modelado_v1!I41,'Campos Ingesta'!$L$4:$L$173,0),2)</f>
        <v>#N/A</v>
      </c>
      <c r="K41" s="71" t="str">
        <f>IFERROR(INDEX(mod_dic_01!$A$10:$B$27,MATCH(Modelado_v1!J41,mod_dic_01!$A$10:$A$27,0),2),"")</f>
        <v/>
      </c>
      <c r="L41" s="110" t="s">
        <v>2439</v>
      </c>
      <c r="M41" s="110" t="s">
        <v>816</v>
      </c>
      <c r="N41" s="73" t="s">
        <v>2500</v>
      </c>
      <c r="O41" s="73" t="s">
        <v>1427</v>
      </c>
      <c r="P41" s="73" t="s">
        <v>1427</v>
      </c>
      <c r="Q41" s="71" t="s">
        <v>2509</v>
      </c>
      <c r="R41" s="74" t="s">
        <v>1359</v>
      </c>
      <c r="S41" s="74" t="s">
        <v>1360</v>
      </c>
      <c r="T41" s="74" t="s">
        <v>1360</v>
      </c>
      <c r="U41" s="74" t="s">
        <v>1360</v>
      </c>
      <c r="V41" s="74" t="s">
        <v>1426</v>
      </c>
      <c r="W41" s="74" t="s">
        <v>1360</v>
      </c>
      <c r="X41" s="69"/>
      <c r="Y41" t="str">
        <f t="shared" si="1"/>
        <v>OW_POWER_BI_G20_PERF_FIN_DTM_REAL</v>
      </c>
      <c r="Z41" t="str">
        <f>+IFERROR(INDEX(mod_dic_01!$C$9:$D$156,MATCH(Modelado_v1!Y41,mod_dic_01!$D$9:$D$156,0),1),"")</f>
        <v/>
      </c>
      <c r="AB41" t="str">
        <f t="shared" si="2"/>
        <v>dtm_real,</v>
      </c>
    </row>
    <row r="42" spans="1:28">
      <c r="A42" s="69" t="s">
        <v>2435</v>
      </c>
      <c r="B42" s="69"/>
      <c r="C42" s="70" t="s">
        <v>2441</v>
      </c>
      <c r="D42" s="71" t="s">
        <v>34</v>
      </c>
      <c r="E42" s="71" t="s">
        <v>2514</v>
      </c>
      <c r="F42" s="71" t="s">
        <v>2442</v>
      </c>
      <c r="G42" s="71" t="s">
        <v>2499</v>
      </c>
      <c r="H42" s="71" t="s">
        <v>1430</v>
      </c>
      <c r="I42" s="71" t="str">
        <f t="shared" si="0"/>
        <v>OW_POWER_BI_G20_PERF_FIN_sp-pd_v20</v>
      </c>
      <c r="J42" s="71" t="e">
        <f>+INDEX('Campos Ingesta'!$D$4:$L$173,MATCH(Modelado_v1!I42,'Campos Ingesta'!$L$4:$L$173,0),2)</f>
        <v>#N/A</v>
      </c>
      <c r="K42" s="71" t="str">
        <f>IFERROR(INDEX(mod_dic_01!$A$10:$B$27,MATCH(Modelado_v1!J42,mod_dic_01!$A$10:$A$27,0),2),"")</f>
        <v/>
      </c>
      <c r="L42" s="110" t="s">
        <v>2439</v>
      </c>
      <c r="M42" s="110" t="s">
        <v>816</v>
      </c>
      <c r="N42" s="73" t="s">
        <v>2500</v>
      </c>
      <c r="O42" s="73" t="s">
        <v>1430</v>
      </c>
      <c r="P42" s="73" t="s">
        <v>2515</v>
      </c>
      <c r="Q42" s="71" t="s">
        <v>2509</v>
      </c>
      <c r="R42" s="74" t="s">
        <v>1359</v>
      </c>
      <c r="S42" s="74" t="s">
        <v>1360</v>
      </c>
      <c r="T42" s="74" t="s">
        <v>1360</v>
      </c>
      <c r="U42" s="74" t="s">
        <v>1360</v>
      </c>
      <c r="V42" s="74" t="s">
        <v>1429</v>
      </c>
      <c r="W42" s="74" t="s">
        <v>1360</v>
      </c>
      <c r="X42" s="69"/>
      <c r="Y42" t="str">
        <f t="shared" si="1"/>
        <v>OW_POWER_BI_G20_PERF_FIN_SP-PD_V20</v>
      </c>
      <c r="Z42" t="str">
        <f>+IFERROR(INDEX(mod_dic_01!$C$9:$D$156,MATCH(Modelado_v1!Y42,mod_dic_01!$D$9:$D$156,0),1),"")</f>
        <v/>
      </c>
      <c r="AB42" t="str">
        <f t="shared" si="2"/>
        <v>sppd_v20,</v>
      </c>
    </row>
    <row r="43" spans="1:28">
      <c r="A43" s="69" t="s">
        <v>2435</v>
      </c>
      <c r="B43" s="69"/>
      <c r="C43" s="70" t="s">
        <v>2441</v>
      </c>
      <c r="D43" s="71" t="s">
        <v>34</v>
      </c>
      <c r="E43" s="71" t="s">
        <v>2516</v>
      </c>
      <c r="F43" s="71" t="s">
        <v>2442</v>
      </c>
      <c r="G43" s="71" t="s">
        <v>2499</v>
      </c>
      <c r="H43" s="71" t="s">
        <v>1434</v>
      </c>
      <c r="I43" s="71" t="str">
        <f t="shared" si="0"/>
        <v>OW_POWER_BI_G20_PERF_FIN_sp-pd_v30</v>
      </c>
      <c r="J43" s="71" t="e">
        <f>+INDEX('Campos Ingesta'!$D$4:$L$173,MATCH(Modelado_v1!I43,'Campos Ingesta'!$L$4:$L$173,0),2)</f>
        <v>#N/A</v>
      </c>
      <c r="K43" s="71" t="str">
        <f>IFERROR(INDEX(mod_dic_01!$A$10:$B$27,MATCH(Modelado_v1!J43,mod_dic_01!$A$10:$A$27,0),2),"")</f>
        <v/>
      </c>
      <c r="L43" s="110" t="s">
        <v>2439</v>
      </c>
      <c r="M43" s="110" t="s">
        <v>816</v>
      </c>
      <c r="N43" s="73" t="s">
        <v>2500</v>
      </c>
      <c r="O43" s="73" t="s">
        <v>1434</v>
      </c>
      <c r="P43" s="73" t="s">
        <v>2517</v>
      </c>
      <c r="Q43" s="71" t="s">
        <v>2509</v>
      </c>
      <c r="R43" s="74" t="s">
        <v>1359</v>
      </c>
      <c r="S43" s="74" t="s">
        <v>1360</v>
      </c>
      <c r="T43" s="74" t="s">
        <v>1360</v>
      </c>
      <c r="U43" s="74" t="s">
        <v>1360</v>
      </c>
      <c r="V43" s="74" t="s">
        <v>1433</v>
      </c>
      <c r="W43" s="74" t="s">
        <v>1360</v>
      </c>
      <c r="X43" s="69"/>
      <c r="Y43" t="str">
        <f t="shared" si="1"/>
        <v>OW_POWER_BI_G20_PERF_FIN_SP-PD_V30</v>
      </c>
      <c r="Z43" t="str">
        <f>+IFERROR(INDEX(mod_dic_01!$C$9:$D$156,MATCH(Modelado_v1!Y43,mod_dic_01!$D$9:$D$156,0),1),"")</f>
        <v/>
      </c>
      <c r="AB43" t="str">
        <f t="shared" si="2"/>
        <v>sppd_v30,</v>
      </c>
    </row>
    <row r="44" spans="1:28">
      <c r="A44" s="69" t="s">
        <v>2435</v>
      </c>
      <c r="B44" s="69"/>
      <c r="C44" s="70" t="s">
        <v>2441</v>
      </c>
      <c r="D44" s="71" t="s">
        <v>34</v>
      </c>
      <c r="E44" s="71" t="s">
        <v>2518</v>
      </c>
      <c r="F44" s="71" t="s">
        <v>2442</v>
      </c>
      <c r="G44" s="71" t="s">
        <v>2499</v>
      </c>
      <c r="H44" s="71" t="s">
        <v>1438</v>
      </c>
      <c r="I44" s="71" t="str">
        <f t="shared" si="0"/>
        <v>OW_POWER_BI_G20_PERF_FIN_sp-pd_real</v>
      </c>
      <c r="J44" s="71" t="e">
        <f>+INDEX('Campos Ingesta'!$D$4:$L$173,MATCH(Modelado_v1!I44,'Campos Ingesta'!$L$4:$L$173,0),2)</f>
        <v>#N/A</v>
      </c>
      <c r="K44" s="71" t="str">
        <f>IFERROR(INDEX(mod_dic_01!$A$10:$B$27,MATCH(Modelado_v1!J44,mod_dic_01!$A$10:$A$27,0),2),"")</f>
        <v/>
      </c>
      <c r="L44" s="110" t="s">
        <v>2439</v>
      </c>
      <c r="M44" s="110" t="s">
        <v>816</v>
      </c>
      <c r="N44" s="73" t="s">
        <v>2500</v>
      </c>
      <c r="O44" s="73" t="s">
        <v>1438</v>
      </c>
      <c r="P44" s="73" t="s">
        <v>2519</v>
      </c>
      <c r="Q44" s="71" t="s">
        <v>2509</v>
      </c>
      <c r="R44" s="74" t="s">
        <v>1359</v>
      </c>
      <c r="S44" s="74" t="s">
        <v>1360</v>
      </c>
      <c r="T44" s="74" t="s">
        <v>1360</v>
      </c>
      <c r="U44" s="74" t="s">
        <v>1360</v>
      </c>
      <c r="V44" s="74" t="s">
        <v>1437</v>
      </c>
      <c r="W44" s="74" t="s">
        <v>1360</v>
      </c>
      <c r="X44" s="69"/>
      <c r="Y44" t="str">
        <f t="shared" si="1"/>
        <v>OW_POWER_BI_G20_PERF_FIN_SP-PD_REAL</v>
      </c>
      <c r="Z44" t="str">
        <f>+IFERROR(INDEX(mod_dic_01!$C$9:$D$156,MATCH(Modelado_v1!Y44,mod_dic_01!$D$9:$D$156,0),1),"")</f>
        <v/>
      </c>
      <c r="AB44" t="str">
        <f t="shared" si="2"/>
        <v>sppd_real,</v>
      </c>
    </row>
    <row r="45" spans="1:28">
      <c r="A45" s="69" t="s">
        <v>2435</v>
      </c>
      <c r="B45" s="69"/>
      <c r="C45" s="70" t="s">
        <v>2441</v>
      </c>
      <c r="D45" s="71" t="s">
        <v>34</v>
      </c>
      <c r="E45" s="71" t="s">
        <v>2520</v>
      </c>
      <c r="F45" s="71" t="s">
        <v>2442</v>
      </c>
      <c r="G45" s="71" t="s">
        <v>2499</v>
      </c>
      <c r="H45" s="71" t="s">
        <v>1442</v>
      </c>
      <c r="I45" s="71" t="str">
        <f t="shared" si="0"/>
        <v>OW_POWER_BI_G20_PERF_FIN_npt_real</v>
      </c>
      <c r="J45" s="71" t="e">
        <f>+INDEX('Campos Ingesta'!$D$4:$L$173,MATCH(Modelado_v1!I45,'Campos Ingesta'!$L$4:$L$173,0),2)</f>
        <v>#N/A</v>
      </c>
      <c r="K45" s="71" t="str">
        <f>IFERROR(INDEX(mod_dic_01!$A$10:$B$27,MATCH(Modelado_v1!J45,mod_dic_01!$A$10:$A$27,0),2),"")</f>
        <v/>
      </c>
      <c r="L45" s="110" t="s">
        <v>2439</v>
      </c>
      <c r="M45" s="110" t="s">
        <v>816</v>
      </c>
      <c r="N45" s="73" t="s">
        <v>2500</v>
      </c>
      <c r="O45" s="73" t="s">
        <v>1442</v>
      </c>
      <c r="P45" s="73" t="s">
        <v>1442</v>
      </c>
      <c r="Q45" s="71" t="s">
        <v>2509</v>
      </c>
      <c r="R45" s="74" t="s">
        <v>1359</v>
      </c>
      <c r="S45" s="74" t="s">
        <v>1360</v>
      </c>
      <c r="T45" s="74" t="s">
        <v>1360</v>
      </c>
      <c r="U45" s="74" t="s">
        <v>1360</v>
      </c>
      <c r="V45" s="74" t="s">
        <v>1441</v>
      </c>
      <c r="W45" s="74" t="s">
        <v>1360</v>
      </c>
      <c r="X45" s="69"/>
      <c r="Y45" t="str">
        <f t="shared" si="1"/>
        <v>OW_POWER_BI_G20_PERF_FIN_NPT_REAL</v>
      </c>
      <c r="Z45" t="str">
        <f>+IFERROR(INDEX(mod_dic_01!$C$9:$D$156,MATCH(Modelado_v1!Y45,mod_dic_01!$D$9:$D$156,0),1),"")</f>
        <v/>
      </c>
      <c r="AB45" t="str">
        <f t="shared" si="2"/>
        <v>npt_real,</v>
      </c>
    </row>
    <row r="46" spans="1:28">
      <c r="A46" s="69" t="s">
        <v>2435</v>
      </c>
      <c r="B46" s="69"/>
      <c r="C46" s="70" t="s">
        <v>2441</v>
      </c>
      <c r="D46" s="71" t="s">
        <v>34</v>
      </c>
      <c r="E46" s="71" t="s">
        <v>2521</v>
      </c>
      <c r="F46" s="71" t="s">
        <v>2442</v>
      </c>
      <c r="G46" s="71" t="s">
        <v>2499</v>
      </c>
      <c r="H46" s="71" t="s">
        <v>1445</v>
      </c>
      <c r="I46" s="71" t="str">
        <f t="shared" si="0"/>
        <v>OW_POWER_BI_G20_PERF_FIN_authorized tmd (v20)</v>
      </c>
      <c r="J46" s="71" t="e">
        <f>+INDEX('Campos Ingesta'!$D$4:$L$173,MATCH(Modelado_v1!I46,'Campos Ingesta'!$L$4:$L$173,0),2)</f>
        <v>#N/A</v>
      </c>
      <c r="K46" s="71" t="str">
        <f>IFERROR(INDEX(mod_dic_01!$A$10:$B$27,MATCH(Modelado_v1!J46,mod_dic_01!$A$10:$A$27,0),2),"")</f>
        <v/>
      </c>
      <c r="L46" s="110" t="s">
        <v>2439</v>
      </c>
      <c r="M46" s="110" t="s">
        <v>816</v>
      </c>
      <c r="N46" s="73" t="s">
        <v>2500</v>
      </c>
      <c r="O46" s="73" t="s">
        <v>1445</v>
      </c>
      <c r="P46" s="73" t="s">
        <v>2522</v>
      </c>
      <c r="Q46" s="71" t="s">
        <v>2509</v>
      </c>
      <c r="R46" s="74" t="s">
        <v>1359</v>
      </c>
      <c r="S46" s="74" t="s">
        <v>1360</v>
      </c>
      <c r="T46" s="74" t="s">
        <v>1360</v>
      </c>
      <c r="U46" s="74" t="s">
        <v>1360</v>
      </c>
      <c r="V46" s="74" t="s">
        <v>1444</v>
      </c>
      <c r="W46" s="74" t="s">
        <v>1360</v>
      </c>
      <c r="X46" s="69"/>
      <c r="Y46" t="str">
        <f t="shared" si="1"/>
        <v>OW_POWER_BI_G20_PERF_FIN_Authorized TMD (V20)</v>
      </c>
      <c r="Z46" t="str">
        <f>+IFERROR(INDEX(mod_dic_01!$C$9:$D$156,MATCH(Modelado_v1!Y46,mod_dic_01!$D$9:$D$156,0),1),"")</f>
        <v/>
      </c>
      <c r="AB46" t="str">
        <f t="shared" si="2"/>
        <v>authorized_tmd_v20,</v>
      </c>
    </row>
    <row r="47" spans="1:28">
      <c r="A47" s="69" t="s">
        <v>2435</v>
      </c>
      <c r="B47" s="69"/>
      <c r="C47" s="70" t="s">
        <v>2441</v>
      </c>
      <c r="D47" s="71" t="s">
        <v>34</v>
      </c>
      <c r="E47" s="71" t="s">
        <v>2103</v>
      </c>
      <c r="F47" s="71" t="s">
        <v>2442</v>
      </c>
      <c r="G47" s="71" t="s">
        <v>2499</v>
      </c>
      <c r="H47" s="71" t="s">
        <v>1448</v>
      </c>
      <c r="I47" s="71" t="str">
        <f t="shared" si="0"/>
        <v>OW_POWER_BI_G20_PERF_FIN_authorized tmd (v30)</v>
      </c>
      <c r="J47" s="71" t="e">
        <f>+INDEX('Campos Ingesta'!$D$4:$L$173,MATCH(Modelado_v1!I47,'Campos Ingesta'!$L$4:$L$173,0),2)</f>
        <v>#N/A</v>
      </c>
      <c r="K47" s="71" t="str">
        <f>IFERROR(INDEX(mod_dic_01!$A$10:$B$27,MATCH(Modelado_v1!J47,mod_dic_01!$A$10:$A$27,0),2),"")</f>
        <v/>
      </c>
      <c r="L47" s="110" t="s">
        <v>2439</v>
      </c>
      <c r="M47" s="110" t="s">
        <v>816</v>
      </c>
      <c r="N47" s="73" t="s">
        <v>2500</v>
      </c>
      <c r="O47" s="73" t="s">
        <v>1448</v>
      </c>
      <c r="P47" s="73" t="s">
        <v>2523</v>
      </c>
      <c r="Q47" s="71" t="s">
        <v>2509</v>
      </c>
      <c r="R47" s="74" t="s">
        <v>1359</v>
      </c>
      <c r="S47" s="74" t="s">
        <v>1360</v>
      </c>
      <c r="T47" s="74" t="s">
        <v>1360</v>
      </c>
      <c r="U47" s="74" t="s">
        <v>1360</v>
      </c>
      <c r="V47" s="74" t="s">
        <v>2524</v>
      </c>
      <c r="W47" s="74" t="s">
        <v>1360</v>
      </c>
      <c r="X47" s="69"/>
      <c r="Y47" t="str">
        <f t="shared" si="1"/>
        <v>OW_POWER_BI_G20_PERF_FIN_Authorized TMD (V30)</v>
      </c>
      <c r="Z47" t="str">
        <f>+IFERROR(INDEX(mod_dic_01!$C$9:$D$156,MATCH(Modelado_v1!Y47,mod_dic_01!$D$9:$D$156,0),1),"")</f>
        <v/>
      </c>
      <c r="AB47" t="str">
        <f t="shared" si="2"/>
        <v>authorized_tmd_v30,</v>
      </c>
    </row>
    <row r="48" spans="1:28">
      <c r="A48" s="69" t="s">
        <v>2435</v>
      </c>
      <c r="B48" s="69"/>
      <c r="C48" s="70" t="s">
        <v>2441</v>
      </c>
      <c r="D48" s="77" t="s">
        <v>34</v>
      </c>
      <c r="E48" s="77" t="s">
        <v>2525</v>
      </c>
      <c r="F48" s="77" t="s">
        <v>2442</v>
      </c>
      <c r="G48" s="71" t="s">
        <v>2499</v>
      </c>
      <c r="H48" s="71" t="s">
        <v>1451</v>
      </c>
      <c r="I48" s="71" t="str">
        <f t="shared" si="0"/>
        <v>OW_POWER_BI_G20_PERF_FIN_tmd_real</v>
      </c>
      <c r="J48" s="71" t="e">
        <f>+INDEX('Campos Ingesta'!$D$4:$L$173,MATCH(Modelado_v1!I48,'Campos Ingesta'!$L$4:$L$173,0),2)</f>
        <v>#N/A</v>
      </c>
      <c r="K48" s="71" t="str">
        <f>IFERROR(INDEX(mod_dic_01!$A$10:$B$27,MATCH(Modelado_v1!J48,mod_dic_01!$A$10:$A$27,0),2),"")</f>
        <v/>
      </c>
      <c r="L48" s="110" t="s">
        <v>2439</v>
      </c>
      <c r="M48" s="110" t="s">
        <v>816</v>
      </c>
      <c r="N48" s="73" t="s">
        <v>2500</v>
      </c>
      <c r="O48" s="73" t="s">
        <v>1451</v>
      </c>
      <c r="P48" s="73" t="s">
        <v>1451</v>
      </c>
      <c r="Q48" s="71" t="s">
        <v>2509</v>
      </c>
      <c r="R48" s="78" t="s">
        <v>1359</v>
      </c>
      <c r="S48" s="74" t="s">
        <v>1360</v>
      </c>
      <c r="T48" s="74" t="s">
        <v>1360</v>
      </c>
      <c r="U48" s="74" t="s">
        <v>1360</v>
      </c>
      <c r="V48" s="78" t="s">
        <v>2526</v>
      </c>
      <c r="W48" s="78" t="s">
        <v>1360</v>
      </c>
      <c r="X48" s="69"/>
      <c r="Y48" t="str">
        <f t="shared" si="1"/>
        <v>OW_POWER_BI_G20_PERF_FIN_TMD_REAL</v>
      </c>
      <c r="Z48" t="str">
        <f>+IFERROR(INDEX(mod_dic_01!$C$9:$D$156,MATCH(Modelado_v1!Y48,mod_dic_01!$D$9:$D$156,0),1),"")</f>
        <v/>
      </c>
      <c r="AB48" t="str">
        <f t="shared" si="2"/>
        <v>tmd_real,</v>
      </c>
    </row>
    <row r="49" spans="1:28">
      <c r="A49" s="79" t="s">
        <v>2435</v>
      </c>
      <c r="B49" s="75" t="s">
        <v>2498</v>
      </c>
      <c r="C49" s="71" t="s">
        <v>2441</v>
      </c>
      <c r="D49" s="80" t="s">
        <v>34</v>
      </c>
      <c r="E49" s="80" t="s">
        <v>2527</v>
      </c>
      <c r="F49" s="80" t="s">
        <v>2442</v>
      </c>
      <c r="G49" s="71" t="s">
        <v>2499</v>
      </c>
      <c r="H49" s="71" t="s">
        <v>1454</v>
      </c>
      <c r="I49" s="71" t="str">
        <f t="shared" si="0"/>
        <v>OW_POWER_BI_G20_PERF_FIN_tmd_norm</v>
      </c>
      <c r="J49" s="71" t="e">
        <f>+INDEX('Campos Ingesta'!$D$4:$L$173,MATCH(Modelado_v1!I49,'Campos Ingesta'!$L$4:$L$173,0),2)</f>
        <v>#N/A</v>
      </c>
      <c r="K49" s="71" t="str">
        <f>IFERROR(INDEX(mod_dic_01!$A$10:$B$27,MATCH(Modelado_v1!J49,mod_dic_01!$A$10:$A$27,0),2),"")</f>
        <v/>
      </c>
      <c r="L49" s="110" t="s">
        <v>2439</v>
      </c>
      <c r="M49" s="110" t="s">
        <v>816</v>
      </c>
      <c r="N49" s="73" t="s">
        <v>2500</v>
      </c>
      <c r="O49" s="73" t="s">
        <v>1454</v>
      </c>
      <c r="P49" s="73" t="s">
        <v>1454</v>
      </c>
      <c r="Q49" s="71" t="s">
        <v>2509</v>
      </c>
      <c r="R49" s="75" t="s">
        <v>1383</v>
      </c>
      <c r="S49" s="74">
        <v>3</v>
      </c>
      <c r="T49" s="74" t="s">
        <v>1360</v>
      </c>
      <c r="U49" s="82" t="s">
        <v>1360</v>
      </c>
      <c r="V49" s="79" t="s">
        <v>2528</v>
      </c>
      <c r="W49" s="75" t="s">
        <v>1360</v>
      </c>
      <c r="X49" s="83" t="s">
        <v>2503</v>
      </c>
      <c r="Y49" t="str">
        <f t="shared" si="1"/>
        <v>OW_POWER_BI_G20_PERF_FIN_TMD_NORM</v>
      </c>
      <c r="Z49" t="str">
        <f>+IFERROR(INDEX(mod_dic_01!$C$9:$D$156,MATCH(Modelado_v1!Y49,mod_dic_01!$D$9:$D$156,0),1),"")</f>
        <v/>
      </c>
      <c r="AB49" t="str">
        <f t="shared" si="2"/>
        <v>tmd_norm,</v>
      </c>
    </row>
    <row r="50" spans="1:28">
      <c r="A50" s="69" t="s">
        <v>2435</v>
      </c>
      <c r="B50" s="69"/>
      <c r="C50" s="70" t="s">
        <v>2441</v>
      </c>
      <c r="D50" s="71" t="s">
        <v>34</v>
      </c>
      <c r="E50" s="71" t="s">
        <v>271</v>
      </c>
      <c r="F50" s="71" t="s">
        <v>2442</v>
      </c>
      <c r="G50" s="71" t="s">
        <v>2499</v>
      </c>
      <c r="H50" s="71" t="s">
        <v>957</v>
      </c>
      <c r="I50" s="71" t="str">
        <f t="shared" si="0"/>
        <v>OW_POWER_BI_G20_PERF_FIN_purpose</v>
      </c>
      <c r="J50" s="71" t="e">
        <f>+INDEX('Campos Ingesta'!$D$4:$L$173,MATCH(Modelado_v1!I50,'Campos Ingesta'!$L$4:$L$173,0),2)</f>
        <v>#N/A</v>
      </c>
      <c r="K50" s="71" t="str">
        <f>IFERROR(INDEX(mod_dic_01!$A$10:$B$27,MATCH(Modelado_v1!J50,mod_dic_01!$A$10:$A$27,0),2),"")</f>
        <v/>
      </c>
      <c r="L50" s="110" t="s">
        <v>2439</v>
      </c>
      <c r="M50" s="110" t="s">
        <v>816</v>
      </c>
      <c r="N50" s="73" t="s">
        <v>2500</v>
      </c>
      <c r="O50" s="73" t="s">
        <v>957</v>
      </c>
      <c r="P50" s="73" t="s">
        <v>957</v>
      </c>
      <c r="Q50" s="71" t="s">
        <v>2481</v>
      </c>
      <c r="R50" s="74" t="s">
        <v>1359</v>
      </c>
      <c r="S50" s="74" t="s">
        <v>1360</v>
      </c>
      <c r="T50" s="74" t="s">
        <v>1360</v>
      </c>
      <c r="U50" s="74" t="s">
        <v>1360</v>
      </c>
      <c r="V50" s="74" t="s">
        <v>287</v>
      </c>
      <c r="W50" s="74" t="s">
        <v>1360</v>
      </c>
      <c r="X50" s="69"/>
      <c r="Y50" t="str">
        <f t="shared" si="1"/>
        <v>OW_POWER_BI_G20_PERF_FIN_PURPOSE</v>
      </c>
      <c r="Z50" t="str">
        <f>+IFERROR(INDEX(mod_dic_01!$C$9:$D$156,MATCH(Modelado_v1!Y50,mod_dic_01!$D$9:$D$156,0),1),"")</f>
        <v/>
      </c>
      <c r="AB50" t="str">
        <f t="shared" si="2"/>
        <v>purpose,</v>
      </c>
    </row>
    <row r="51" spans="1:28">
      <c r="A51" s="69" t="s">
        <v>2435</v>
      </c>
      <c r="B51" s="69"/>
      <c r="C51" s="70" t="s">
        <v>2441</v>
      </c>
      <c r="D51" s="71" t="s">
        <v>34</v>
      </c>
      <c r="E51" s="71" t="s">
        <v>1679</v>
      </c>
      <c r="F51" s="71" t="s">
        <v>2442</v>
      </c>
      <c r="G51" s="71" t="s">
        <v>2499</v>
      </c>
      <c r="H51" s="71" t="s">
        <v>1460</v>
      </c>
      <c r="I51" s="71" t="str">
        <f t="shared" si="0"/>
        <v>OW_POWER_BI_G20_PERF_FIN_day wsl</v>
      </c>
      <c r="J51" s="71" t="e">
        <f>+INDEX('Campos Ingesta'!$D$4:$L$173,MATCH(Modelado_v1!I51,'Campos Ingesta'!$L$4:$L$173,0),2)</f>
        <v>#N/A</v>
      </c>
      <c r="K51" s="71" t="str">
        <f>IFERROR(INDEX(mod_dic_01!$A$10:$B$27,MATCH(Modelado_v1!J51,mod_dic_01!$A$10:$A$27,0),2),"")</f>
        <v/>
      </c>
      <c r="L51" s="110" t="s">
        <v>2439</v>
      </c>
      <c r="M51" s="110" t="s">
        <v>816</v>
      </c>
      <c r="N51" s="73" t="s">
        <v>2500</v>
      </c>
      <c r="O51" s="73" t="s">
        <v>1460</v>
      </c>
      <c r="P51" s="73" t="s">
        <v>2529</v>
      </c>
      <c r="Q51" s="71" t="s">
        <v>2481</v>
      </c>
      <c r="R51" s="74" t="s">
        <v>1359</v>
      </c>
      <c r="S51" s="74" t="s">
        <v>1360</v>
      </c>
      <c r="T51" s="74" t="s">
        <v>1360</v>
      </c>
      <c r="U51" s="74" t="s">
        <v>1360</v>
      </c>
      <c r="V51" s="74" t="s">
        <v>1459</v>
      </c>
      <c r="W51" s="74" t="s">
        <v>1360</v>
      </c>
      <c r="X51" s="69"/>
      <c r="Y51" t="str">
        <f t="shared" si="1"/>
        <v>OW_POWER_BI_G20_PERF_FIN_Day WSL</v>
      </c>
      <c r="Z51" t="str">
        <f>+IFERROR(INDEX(mod_dic_01!$C$9:$D$156,MATCH(Modelado_v1!Y51,mod_dic_01!$D$9:$D$156,0),1),"")</f>
        <v/>
      </c>
      <c r="AB51" t="str">
        <f t="shared" si="2"/>
        <v>day_wsl,</v>
      </c>
    </row>
    <row r="52" spans="1:28">
      <c r="A52" s="69" t="s">
        <v>2435</v>
      </c>
      <c r="B52" s="69"/>
      <c r="C52" s="70" t="s">
        <v>2441</v>
      </c>
      <c r="D52" s="71" t="s">
        <v>34</v>
      </c>
      <c r="E52" s="71" t="s">
        <v>1681</v>
      </c>
      <c r="F52" s="71" t="s">
        <v>2442</v>
      </c>
      <c r="G52" s="71" t="s">
        <v>2499</v>
      </c>
      <c r="H52" s="71" t="s">
        <v>1464</v>
      </c>
      <c r="I52" s="71" t="str">
        <f t="shared" si="0"/>
        <v>OW_POWER_BI_G20_PERF_FIN_night wsl</v>
      </c>
      <c r="J52" s="71" t="e">
        <f>+INDEX('Campos Ingesta'!$D$4:$L$173,MATCH(Modelado_v1!I52,'Campos Ingesta'!$L$4:$L$173,0),2)</f>
        <v>#N/A</v>
      </c>
      <c r="K52" s="71" t="str">
        <f>IFERROR(INDEX(mod_dic_01!$A$10:$B$27,MATCH(Modelado_v1!J52,mod_dic_01!$A$10:$A$27,0),2),"")</f>
        <v/>
      </c>
      <c r="L52" s="110" t="s">
        <v>2439</v>
      </c>
      <c r="M52" s="110" t="s">
        <v>816</v>
      </c>
      <c r="N52" s="73" t="s">
        <v>2500</v>
      </c>
      <c r="O52" s="73" t="s">
        <v>1464</v>
      </c>
      <c r="P52" s="73" t="s">
        <v>2530</v>
      </c>
      <c r="Q52" s="71" t="s">
        <v>2481</v>
      </c>
      <c r="R52" s="74" t="s">
        <v>1359</v>
      </c>
      <c r="S52" s="74" t="s">
        <v>1360</v>
      </c>
      <c r="T52" s="74" t="s">
        <v>1360</v>
      </c>
      <c r="U52" s="74" t="s">
        <v>1360</v>
      </c>
      <c r="V52" s="74" t="s">
        <v>1463</v>
      </c>
      <c r="W52" s="74" t="s">
        <v>1360</v>
      </c>
      <c r="X52" s="69"/>
      <c r="Y52" t="str">
        <f t="shared" si="1"/>
        <v>OW_POWER_BI_G20_PERF_FIN_Night WSL</v>
      </c>
      <c r="Z52" t="str">
        <f>+IFERROR(INDEX(mod_dic_01!$C$9:$D$156,MATCH(Modelado_v1!Y52,mod_dic_01!$D$9:$D$156,0),1),"")</f>
        <v/>
      </c>
      <c r="AB52" t="str">
        <f t="shared" si="2"/>
        <v>night_wsl,</v>
      </c>
    </row>
    <row r="53" spans="1:28">
      <c r="A53" s="69" t="s">
        <v>2435</v>
      </c>
      <c r="B53" s="69"/>
      <c r="C53" s="70" t="s">
        <v>2441</v>
      </c>
      <c r="D53" s="71" t="s">
        <v>34</v>
      </c>
      <c r="E53" s="71" t="s">
        <v>783</v>
      </c>
      <c r="F53" s="71" t="s">
        <v>2442</v>
      </c>
      <c r="G53" s="71" t="s">
        <v>2499</v>
      </c>
      <c r="H53" s="71" t="s">
        <v>1314</v>
      </c>
      <c r="I53" s="71" t="str">
        <f t="shared" si="0"/>
        <v>OW_POWER_BI_G20_PERF_FIN_superintendent</v>
      </c>
      <c r="J53" s="71" t="e">
        <f>+INDEX('Campos Ingesta'!$D$4:$L$173,MATCH(Modelado_v1!I53,'Campos Ingesta'!$L$4:$L$173,0),2)</f>
        <v>#N/A</v>
      </c>
      <c r="K53" s="71" t="str">
        <f>IFERROR(INDEX(mod_dic_01!$A$10:$B$27,MATCH(Modelado_v1!J53,mod_dic_01!$A$10:$A$27,0),2),"")</f>
        <v/>
      </c>
      <c r="L53" s="110" t="s">
        <v>2439</v>
      </c>
      <c r="M53" s="110" t="s">
        <v>816</v>
      </c>
      <c r="N53" s="73" t="s">
        <v>2500</v>
      </c>
      <c r="O53" s="73" t="s">
        <v>1314</v>
      </c>
      <c r="P53" s="73" t="s">
        <v>1314</v>
      </c>
      <c r="Q53" s="71" t="s">
        <v>2481</v>
      </c>
      <c r="R53" s="74" t="s">
        <v>1359</v>
      </c>
      <c r="S53" s="74" t="s">
        <v>1360</v>
      </c>
      <c r="T53" s="74" t="s">
        <v>1360</v>
      </c>
      <c r="U53" s="74" t="s">
        <v>1360</v>
      </c>
      <c r="V53" s="74" t="s">
        <v>1467</v>
      </c>
      <c r="W53" s="74" t="s">
        <v>1360</v>
      </c>
      <c r="X53" s="69"/>
      <c r="Y53" t="str">
        <f t="shared" si="1"/>
        <v>OW_POWER_BI_G20_PERF_FIN_Superintendent</v>
      </c>
      <c r="Z53" t="str">
        <f>+IFERROR(INDEX(mod_dic_01!$C$9:$D$156,MATCH(Modelado_v1!Y53,mod_dic_01!$D$9:$D$156,0),1),"")</f>
        <v/>
      </c>
      <c r="AB53" t="str">
        <f t="shared" si="2"/>
        <v>superintendent,</v>
      </c>
    </row>
    <row r="54" spans="1:28">
      <c r="A54" s="69" t="s">
        <v>2435</v>
      </c>
      <c r="B54" s="69"/>
      <c r="C54" s="70" t="s">
        <v>2441</v>
      </c>
      <c r="D54" s="71" t="s">
        <v>34</v>
      </c>
      <c r="E54" s="71" t="s">
        <v>1684</v>
      </c>
      <c r="F54" s="71" t="s">
        <v>2442</v>
      </c>
      <c r="G54" s="71" t="s">
        <v>2499</v>
      </c>
      <c r="H54" s="71" t="s">
        <v>1471</v>
      </c>
      <c r="I54" s="71" t="str">
        <f t="shared" si="0"/>
        <v>OW_POWER_BI_G20_PERF_FIN_engineer</v>
      </c>
      <c r="J54" s="71" t="e">
        <f>+INDEX('Campos Ingesta'!$D$4:$L$173,MATCH(Modelado_v1!I54,'Campos Ingesta'!$L$4:$L$173,0),2)</f>
        <v>#N/A</v>
      </c>
      <c r="K54" s="71" t="str">
        <f>IFERROR(INDEX(mod_dic_01!$A$10:$B$27,MATCH(Modelado_v1!J54,mod_dic_01!$A$10:$A$27,0),2),"")</f>
        <v/>
      </c>
      <c r="L54" s="110" t="s">
        <v>2439</v>
      </c>
      <c r="M54" s="110" t="s">
        <v>816</v>
      </c>
      <c r="N54" s="73" t="s">
        <v>2500</v>
      </c>
      <c r="O54" s="73" t="s">
        <v>1471</v>
      </c>
      <c r="P54" s="73" t="s">
        <v>1471</v>
      </c>
      <c r="Q54" s="71" t="s">
        <v>2481</v>
      </c>
      <c r="R54" s="74" t="s">
        <v>1359</v>
      </c>
      <c r="S54" s="74" t="s">
        <v>1360</v>
      </c>
      <c r="T54" s="74" t="s">
        <v>1360</v>
      </c>
      <c r="U54" s="74" t="s">
        <v>1360</v>
      </c>
      <c r="V54" s="74" t="s">
        <v>1470</v>
      </c>
      <c r="W54" s="74" t="s">
        <v>1360</v>
      </c>
      <c r="X54" s="69"/>
      <c r="Y54" t="str">
        <f t="shared" si="1"/>
        <v>OW_POWER_BI_G20_PERF_FIN_Engineer</v>
      </c>
      <c r="Z54" t="str">
        <f>+IFERROR(INDEX(mod_dic_01!$C$9:$D$156,MATCH(Modelado_v1!Y54,mod_dic_01!$D$9:$D$156,0),1),"")</f>
        <v/>
      </c>
      <c r="AB54" t="str">
        <f t="shared" si="2"/>
        <v>engineer,</v>
      </c>
    </row>
    <row r="55" spans="1:28">
      <c r="A55" s="69" t="s">
        <v>2435</v>
      </c>
      <c r="B55" s="69"/>
      <c r="C55" s="70" t="s">
        <v>2441</v>
      </c>
      <c r="D55" s="71" t="s">
        <v>34</v>
      </c>
      <c r="E55" s="71" t="s">
        <v>2531</v>
      </c>
      <c r="F55" s="71" t="s">
        <v>2442</v>
      </c>
      <c r="G55" s="71" t="s">
        <v>2499</v>
      </c>
      <c r="H55" s="71" t="s">
        <v>1474</v>
      </c>
      <c r="I55" s="71" t="str">
        <f t="shared" si="0"/>
        <v>OW_POWER_BI_G20_PERF_FIN_constructive method - cond</v>
      </c>
      <c r="J55" s="71" t="e">
        <f>+INDEX('Campos Ingesta'!$D$4:$L$173,MATCH(Modelado_v1!I55,'Campos Ingesta'!$L$4:$L$173,0),2)</f>
        <v>#N/A</v>
      </c>
      <c r="K55" s="71" t="str">
        <f>IFERROR(INDEX(mod_dic_01!$A$10:$B$27,MATCH(Modelado_v1!J55,mod_dic_01!$A$10:$A$27,0),2),"")</f>
        <v/>
      </c>
      <c r="L55" s="110" t="s">
        <v>2439</v>
      </c>
      <c r="M55" s="110" t="s">
        <v>816</v>
      </c>
      <c r="N55" s="73" t="s">
        <v>2500</v>
      </c>
      <c r="O55" s="73" t="s">
        <v>1474</v>
      </c>
      <c r="P55" s="73" t="s">
        <v>2532</v>
      </c>
      <c r="Q55" s="71" t="s">
        <v>2481</v>
      </c>
      <c r="R55" s="74" t="s">
        <v>1359</v>
      </c>
      <c r="S55" s="74" t="s">
        <v>1360</v>
      </c>
      <c r="T55" s="74" t="s">
        <v>1360</v>
      </c>
      <c r="U55" s="74" t="s">
        <v>1360</v>
      </c>
      <c r="V55" s="74" t="s">
        <v>1473</v>
      </c>
      <c r="W55" s="74" t="s">
        <v>1360</v>
      </c>
      <c r="X55" s="69"/>
      <c r="Y55" t="str">
        <f t="shared" si="1"/>
        <v>OW_POWER_BI_G20_PERF_FIN_Constructive Method - COND</v>
      </c>
      <c r="Z55" t="str">
        <f>+IFERROR(INDEX(mod_dic_01!$C$9:$D$156,MATCH(Modelado_v1!Y55,mod_dic_01!$D$9:$D$156,0),1),"")</f>
        <v/>
      </c>
      <c r="AB55" t="str">
        <f t="shared" si="2"/>
        <v>constructive_method_cond,</v>
      </c>
    </row>
    <row r="56" spans="1:28">
      <c r="A56" s="69" t="s">
        <v>2435</v>
      </c>
      <c r="B56" s="69"/>
      <c r="C56" s="70" t="s">
        <v>2441</v>
      </c>
      <c r="D56" s="71" t="s">
        <v>34</v>
      </c>
      <c r="E56" s="71" t="s">
        <v>2533</v>
      </c>
      <c r="F56" s="71" t="s">
        <v>2442</v>
      </c>
      <c r="G56" s="71" t="s">
        <v>2499</v>
      </c>
      <c r="H56" s="71" t="s">
        <v>1477</v>
      </c>
      <c r="I56" s="71" t="str">
        <f t="shared" si="0"/>
        <v>OW_POWER_BI_G20_PERF_FIN_constructive method - surf</v>
      </c>
      <c r="J56" s="71" t="e">
        <f>+INDEX('Campos Ingesta'!$D$4:$L$173,MATCH(Modelado_v1!I56,'Campos Ingesta'!$L$4:$L$173,0),2)</f>
        <v>#N/A</v>
      </c>
      <c r="K56" s="71" t="str">
        <f>IFERROR(INDEX(mod_dic_01!$A$10:$B$27,MATCH(Modelado_v1!J56,mod_dic_01!$A$10:$A$27,0),2),"")</f>
        <v/>
      </c>
      <c r="L56" s="110" t="s">
        <v>2439</v>
      </c>
      <c r="M56" s="110" t="s">
        <v>816</v>
      </c>
      <c r="N56" s="73" t="s">
        <v>2500</v>
      </c>
      <c r="O56" s="73" t="s">
        <v>1477</v>
      </c>
      <c r="P56" s="73" t="s">
        <v>2534</v>
      </c>
      <c r="Q56" s="71" t="s">
        <v>2481</v>
      </c>
      <c r="R56" s="74" t="s">
        <v>1359</v>
      </c>
      <c r="S56" s="74" t="s">
        <v>1360</v>
      </c>
      <c r="T56" s="74" t="s">
        <v>1360</v>
      </c>
      <c r="U56" s="74" t="s">
        <v>1360</v>
      </c>
      <c r="V56" s="74" t="s">
        <v>1476</v>
      </c>
      <c r="W56" s="74" t="s">
        <v>1360</v>
      </c>
      <c r="X56" s="69"/>
      <c r="Y56" t="str">
        <f t="shared" si="1"/>
        <v>OW_POWER_BI_G20_PERF_FIN_Constructive Method - SURF</v>
      </c>
      <c r="Z56" t="str">
        <f>+IFERROR(INDEX(mod_dic_01!$C$9:$D$156,MATCH(Modelado_v1!Y56,mod_dic_01!$D$9:$D$156,0),1),"")</f>
        <v/>
      </c>
      <c r="AB56" t="str">
        <f t="shared" si="2"/>
        <v>constructive_method_surf,</v>
      </c>
    </row>
    <row r="57" spans="1:28">
      <c r="A57" s="69" t="s">
        <v>2435</v>
      </c>
      <c r="B57" s="69"/>
      <c r="C57" s="70" t="s">
        <v>2441</v>
      </c>
      <c r="D57" s="71" t="s">
        <v>34</v>
      </c>
      <c r="E57" s="71" t="s">
        <v>2535</v>
      </c>
      <c r="F57" s="71" t="s">
        <v>2442</v>
      </c>
      <c r="G57" s="71" t="s">
        <v>2499</v>
      </c>
      <c r="H57" s="71" t="s">
        <v>1480</v>
      </c>
      <c r="I57" s="71" t="str">
        <f t="shared" si="0"/>
        <v>OW_POWER_BI_G20_PERF_FIN_constructive method - int</v>
      </c>
      <c r="J57" s="71" t="e">
        <f>+INDEX('Campos Ingesta'!$D$4:$L$173,MATCH(Modelado_v1!I57,'Campos Ingesta'!$L$4:$L$173,0),2)</f>
        <v>#N/A</v>
      </c>
      <c r="K57" s="71" t="str">
        <f>IFERROR(INDEX(mod_dic_01!$A$10:$B$27,MATCH(Modelado_v1!J57,mod_dic_01!$A$10:$A$27,0),2),"")</f>
        <v/>
      </c>
      <c r="L57" s="110" t="s">
        <v>2439</v>
      </c>
      <c r="M57" s="110" t="s">
        <v>816</v>
      </c>
      <c r="N57" s="73" t="s">
        <v>2500</v>
      </c>
      <c r="O57" s="73" t="s">
        <v>1480</v>
      </c>
      <c r="P57" s="73" t="s">
        <v>2536</v>
      </c>
      <c r="Q57" s="71" t="s">
        <v>2481</v>
      </c>
      <c r="R57" s="74" t="s">
        <v>1359</v>
      </c>
      <c r="S57" s="74" t="s">
        <v>1360</v>
      </c>
      <c r="T57" s="74" t="s">
        <v>1360</v>
      </c>
      <c r="U57" s="74" t="s">
        <v>1360</v>
      </c>
      <c r="V57" s="74" t="s">
        <v>1479</v>
      </c>
      <c r="W57" s="74" t="s">
        <v>1360</v>
      </c>
      <c r="X57" s="69"/>
      <c r="Y57" t="str">
        <f t="shared" si="1"/>
        <v>OW_POWER_BI_G20_PERF_FIN_Constructive Method - INT</v>
      </c>
      <c r="Z57" t="str">
        <f>+IFERROR(INDEX(mod_dic_01!$C$9:$D$156,MATCH(Modelado_v1!Y57,mod_dic_01!$D$9:$D$156,0),1),"")</f>
        <v/>
      </c>
      <c r="AB57" t="str">
        <f t="shared" si="2"/>
        <v>constructive_method_int,</v>
      </c>
    </row>
    <row r="58" spans="1:28">
      <c r="A58" s="69" t="s">
        <v>2435</v>
      </c>
      <c r="B58" s="69"/>
      <c r="C58" s="70" t="s">
        <v>2441</v>
      </c>
      <c r="D58" s="71" t="s">
        <v>34</v>
      </c>
      <c r="E58" s="71" t="s">
        <v>2537</v>
      </c>
      <c r="F58" s="71" t="s">
        <v>2442</v>
      </c>
      <c r="G58" s="71" t="s">
        <v>2499</v>
      </c>
      <c r="H58" s="71" t="s">
        <v>1483</v>
      </c>
      <c r="I58" s="71" t="str">
        <f t="shared" si="0"/>
        <v>OW_POWER_BI_G20_PERF_FIN_constructive method - prod</v>
      </c>
      <c r="J58" s="71" t="e">
        <f>+INDEX('Campos Ingesta'!$D$4:$L$173,MATCH(Modelado_v1!I58,'Campos Ingesta'!$L$4:$L$173,0),2)</f>
        <v>#N/A</v>
      </c>
      <c r="K58" s="71" t="str">
        <f>IFERROR(INDEX(mod_dic_01!$A$10:$B$27,MATCH(Modelado_v1!J58,mod_dic_01!$A$10:$A$27,0),2),"")</f>
        <v/>
      </c>
      <c r="L58" s="110" t="s">
        <v>2439</v>
      </c>
      <c r="M58" s="110" t="s">
        <v>816</v>
      </c>
      <c r="N58" s="73" t="s">
        <v>2500</v>
      </c>
      <c r="O58" s="73" t="s">
        <v>1483</v>
      </c>
      <c r="P58" s="73" t="s">
        <v>2538</v>
      </c>
      <c r="Q58" s="71" t="s">
        <v>2481</v>
      </c>
      <c r="R58" s="74" t="s">
        <v>1359</v>
      </c>
      <c r="S58" s="74" t="s">
        <v>1360</v>
      </c>
      <c r="T58" s="74" t="s">
        <v>1360</v>
      </c>
      <c r="U58" s="74" t="s">
        <v>1360</v>
      </c>
      <c r="V58" s="74" t="s">
        <v>2539</v>
      </c>
      <c r="W58" s="74" t="s">
        <v>1360</v>
      </c>
      <c r="X58" s="69"/>
      <c r="Y58" t="str">
        <f t="shared" si="1"/>
        <v>OW_POWER_BI_G20_PERF_FIN_Constructive Method - PROD</v>
      </c>
      <c r="Z58" t="str">
        <f>+IFERROR(INDEX(mod_dic_01!$C$9:$D$156,MATCH(Modelado_v1!Y58,mod_dic_01!$D$9:$D$156,0),1),"")</f>
        <v/>
      </c>
      <c r="AB58" t="str">
        <f t="shared" si="2"/>
        <v>constructive_method_prod,</v>
      </c>
    </row>
    <row r="59" spans="1:28">
      <c r="A59" s="69" t="s">
        <v>2435</v>
      </c>
      <c r="B59" s="69"/>
      <c r="C59" s="70" t="s">
        <v>2441</v>
      </c>
      <c r="D59" s="71" t="s">
        <v>34</v>
      </c>
      <c r="E59" s="71" t="s">
        <v>800</v>
      </c>
      <c r="F59" s="71" t="s">
        <v>2442</v>
      </c>
      <c r="G59" s="71" t="s">
        <v>2499</v>
      </c>
      <c r="H59" s="71" t="s">
        <v>852</v>
      </c>
      <c r="I59" s="71" t="str">
        <f t="shared" si="0"/>
        <v>OW_POWER_BI_G20_PERF_FIN_objective</v>
      </c>
      <c r="J59" s="71" t="e">
        <f>+INDEX('Campos Ingesta'!$D$4:$L$173,MATCH(Modelado_v1!I59,'Campos Ingesta'!$L$4:$L$173,0),2)</f>
        <v>#N/A</v>
      </c>
      <c r="K59" s="71" t="str">
        <f>IFERROR(INDEX(mod_dic_01!$A$10:$B$27,MATCH(Modelado_v1!J59,mod_dic_01!$A$10:$A$27,0),2),"")</f>
        <v/>
      </c>
      <c r="L59" s="110" t="s">
        <v>2439</v>
      </c>
      <c r="M59" s="110" t="s">
        <v>816</v>
      </c>
      <c r="N59" s="73" t="s">
        <v>2500</v>
      </c>
      <c r="O59" s="73" t="s">
        <v>852</v>
      </c>
      <c r="P59" s="73" t="s">
        <v>852</v>
      </c>
      <c r="Q59" s="71" t="s">
        <v>2481</v>
      </c>
      <c r="R59" s="74" t="s">
        <v>1359</v>
      </c>
      <c r="S59" s="74" t="s">
        <v>1360</v>
      </c>
      <c r="T59" s="74" t="s">
        <v>1360</v>
      </c>
      <c r="U59" s="74" t="s">
        <v>1360</v>
      </c>
      <c r="V59" s="74" t="s">
        <v>1486</v>
      </c>
      <c r="W59" s="74" t="s">
        <v>1360</v>
      </c>
      <c r="X59" s="69"/>
      <c r="Y59" t="str">
        <f t="shared" si="1"/>
        <v>OW_POWER_BI_G20_PERF_FIN_Objective</v>
      </c>
      <c r="Z59" t="str">
        <f>+IFERROR(INDEX(mod_dic_01!$C$9:$D$156,MATCH(Modelado_v1!Y59,mod_dic_01!$D$9:$D$156,0),1),"")</f>
        <v/>
      </c>
      <c r="AB59" t="str">
        <f t="shared" si="2"/>
        <v>objective,</v>
      </c>
    </row>
    <row r="60" spans="1:28">
      <c r="A60" s="69" t="s">
        <v>2435</v>
      </c>
      <c r="B60" s="69"/>
      <c r="C60" s="70" t="s">
        <v>2441</v>
      </c>
      <c r="D60" s="71" t="s">
        <v>34</v>
      </c>
      <c r="E60" s="71" t="s">
        <v>1793</v>
      </c>
      <c r="F60" s="71" t="s">
        <v>2442</v>
      </c>
      <c r="G60" s="71" t="s">
        <v>2499</v>
      </c>
      <c r="H60" s="71" t="s">
        <v>853</v>
      </c>
      <c r="I60" s="71" t="str">
        <f t="shared" si="0"/>
        <v>OW_POWER_BI_G20_PERF_FIN_path</v>
      </c>
      <c r="J60" s="71" t="e">
        <f>+INDEX('Campos Ingesta'!$D$4:$L$173,MATCH(Modelado_v1!I60,'Campos Ingesta'!$L$4:$L$173,0),2)</f>
        <v>#N/A</v>
      </c>
      <c r="K60" s="71" t="str">
        <f>IFERROR(INDEX(mod_dic_01!$A$10:$B$27,MATCH(Modelado_v1!J60,mod_dic_01!$A$10:$A$27,0),2),"")</f>
        <v/>
      </c>
      <c r="L60" s="110" t="s">
        <v>2439</v>
      </c>
      <c r="M60" s="110" t="s">
        <v>816</v>
      </c>
      <c r="N60" s="73" t="s">
        <v>2500</v>
      </c>
      <c r="O60" s="73" t="s">
        <v>853</v>
      </c>
      <c r="P60" s="73" t="s">
        <v>853</v>
      </c>
      <c r="Q60" s="71" t="s">
        <v>2481</v>
      </c>
      <c r="R60" s="74" t="s">
        <v>1359</v>
      </c>
      <c r="S60" s="74" t="s">
        <v>1360</v>
      </c>
      <c r="T60" s="74" t="s">
        <v>1360</v>
      </c>
      <c r="U60" s="74" t="s">
        <v>2540</v>
      </c>
      <c r="V60" s="74" t="s">
        <v>1489</v>
      </c>
      <c r="W60" s="74" t="s">
        <v>1360</v>
      </c>
      <c r="X60" s="69"/>
      <c r="Y60" t="str">
        <f t="shared" si="1"/>
        <v>OW_POWER_BI_G20_PERF_FIN_Path</v>
      </c>
      <c r="Z60" t="str">
        <f>+IFERROR(INDEX(mod_dic_01!$C$9:$D$156,MATCH(Modelado_v1!Y60,mod_dic_01!$D$9:$D$156,0),1),"")</f>
        <v/>
      </c>
      <c r="AB60" t="str">
        <f t="shared" si="2"/>
        <v>path,</v>
      </c>
    </row>
    <row r="61" spans="1:28">
      <c r="A61" s="69" t="s">
        <v>2435</v>
      </c>
      <c r="B61" s="69"/>
      <c r="C61" s="70" t="s">
        <v>2441</v>
      </c>
      <c r="D61" s="77" t="s">
        <v>34</v>
      </c>
      <c r="E61" s="77" t="s">
        <v>1795</v>
      </c>
      <c r="F61" s="77" t="s">
        <v>2442</v>
      </c>
      <c r="G61" s="71" t="s">
        <v>2499</v>
      </c>
      <c r="H61" s="71" t="s">
        <v>1494</v>
      </c>
      <c r="I61" s="71" t="str">
        <f t="shared" si="0"/>
        <v>OW_POWER_BI_G20_PERF_FIN_depth</v>
      </c>
      <c r="J61" s="71" t="e">
        <f>+INDEX('Campos Ingesta'!$D$4:$L$173,MATCH(Modelado_v1!I61,'Campos Ingesta'!$L$4:$L$173,0),2)</f>
        <v>#N/A</v>
      </c>
      <c r="K61" s="71" t="str">
        <f>IFERROR(INDEX(mod_dic_01!$A$10:$B$27,MATCH(Modelado_v1!J61,mod_dic_01!$A$10:$A$27,0),2),"")</f>
        <v/>
      </c>
      <c r="L61" s="110" t="s">
        <v>2439</v>
      </c>
      <c r="M61" s="110" t="s">
        <v>816</v>
      </c>
      <c r="N61" s="73" t="s">
        <v>2500</v>
      </c>
      <c r="O61" s="73" t="s">
        <v>1494</v>
      </c>
      <c r="P61" s="73" t="s">
        <v>1494</v>
      </c>
      <c r="Q61" s="71" t="s">
        <v>2481</v>
      </c>
      <c r="R61" s="78" t="s">
        <v>1359</v>
      </c>
      <c r="S61" s="74" t="s">
        <v>1360</v>
      </c>
      <c r="T61" s="74" t="s">
        <v>1360</v>
      </c>
      <c r="U61" s="74" t="s">
        <v>1360</v>
      </c>
      <c r="V61" s="78" t="s">
        <v>1493</v>
      </c>
      <c r="W61" s="78" t="s">
        <v>1360</v>
      </c>
      <c r="X61" s="69"/>
      <c r="Y61" t="str">
        <f t="shared" si="1"/>
        <v>OW_POWER_BI_G20_PERF_FIN_Depth</v>
      </c>
      <c r="Z61" t="str">
        <f>+IFERROR(INDEX(mod_dic_01!$C$9:$D$156,MATCH(Modelado_v1!Y61,mod_dic_01!$D$9:$D$156,0),1),"")</f>
        <v/>
      </c>
      <c r="AB61" t="str">
        <f t="shared" si="2"/>
        <v>depth,</v>
      </c>
    </row>
    <row r="62" spans="1:28">
      <c r="A62" s="79" t="s">
        <v>2435</v>
      </c>
      <c r="B62" s="75" t="s">
        <v>2498</v>
      </c>
      <c r="C62" s="71" t="s">
        <v>2441</v>
      </c>
      <c r="D62" s="80" t="s">
        <v>34</v>
      </c>
      <c r="E62" s="80" t="s">
        <v>2541</v>
      </c>
      <c r="F62" s="80" t="s">
        <v>2442</v>
      </c>
      <c r="G62" s="71" t="s">
        <v>2499</v>
      </c>
      <c r="H62" s="71" t="s">
        <v>1497</v>
      </c>
      <c r="I62" s="71" t="str">
        <f t="shared" si="0"/>
        <v>OW_POWER_BI_G20_PERF_FIN_plan lateral length</v>
      </c>
      <c r="J62" s="71" t="e">
        <f>+INDEX('Campos Ingesta'!$D$4:$L$173,MATCH(Modelado_v1!I62,'Campos Ingesta'!$L$4:$L$173,0),2)</f>
        <v>#N/A</v>
      </c>
      <c r="K62" s="71" t="str">
        <f>IFERROR(INDEX(mod_dic_01!$A$10:$B$27,MATCH(Modelado_v1!J62,mod_dic_01!$A$10:$A$27,0),2),"")</f>
        <v/>
      </c>
      <c r="L62" s="110" t="s">
        <v>2439</v>
      </c>
      <c r="M62" s="110" t="s">
        <v>816</v>
      </c>
      <c r="N62" s="73" t="s">
        <v>2500</v>
      </c>
      <c r="O62" s="73" t="s">
        <v>1497</v>
      </c>
      <c r="P62" s="73" t="s">
        <v>2542</v>
      </c>
      <c r="Q62" s="71" t="s">
        <v>2509</v>
      </c>
      <c r="R62" s="75" t="s">
        <v>1383</v>
      </c>
      <c r="S62" s="74" t="s">
        <v>2465</v>
      </c>
      <c r="T62" s="74" t="s">
        <v>1360</v>
      </c>
      <c r="U62" s="82" t="s">
        <v>1360</v>
      </c>
      <c r="V62" s="79" t="s">
        <v>2543</v>
      </c>
      <c r="W62" s="75" t="s">
        <v>1360</v>
      </c>
      <c r="X62" s="83" t="s">
        <v>2503</v>
      </c>
      <c r="Y62" t="str">
        <f t="shared" si="1"/>
        <v>OW_POWER_BI_G20_PERF_FIN_Plan Lateral Length</v>
      </c>
      <c r="Z62" t="str">
        <f>+IFERROR(INDEX(mod_dic_01!$C$9:$D$156,MATCH(Modelado_v1!Y62,mod_dic_01!$D$9:$D$156,0),1),"")</f>
        <v/>
      </c>
      <c r="AB62" t="str">
        <f t="shared" si="2"/>
        <v>plan_lateral_length,</v>
      </c>
    </row>
    <row r="63" spans="1:28">
      <c r="A63" s="84" t="s">
        <v>2435</v>
      </c>
      <c r="B63" s="74" t="s">
        <v>2498</v>
      </c>
      <c r="C63" s="71" t="s">
        <v>2441</v>
      </c>
      <c r="D63" s="71" t="s">
        <v>34</v>
      </c>
      <c r="E63" s="71" t="s">
        <v>2544</v>
      </c>
      <c r="F63" s="71" t="s">
        <v>2442</v>
      </c>
      <c r="G63" s="71" t="s">
        <v>2499</v>
      </c>
      <c r="H63" s="71" t="s">
        <v>1500</v>
      </c>
      <c r="I63" s="71" t="str">
        <f t="shared" si="0"/>
        <v>OW_POWER_BI_G20_PERF_FIN_real lateral length</v>
      </c>
      <c r="J63" s="71" t="e">
        <f>+INDEX('Campos Ingesta'!$D$4:$L$173,MATCH(Modelado_v1!I63,'Campos Ingesta'!$L$4:$L$173,0),2)</f>
        <v>#N/A</v>
      </c>
      <c r="K63" s="71" t="str">
        <f>IFERROR(INDEX(mod_dic_01!$A$10:$B$27,MATCH(Modelado_v1!J63,mod_dic_01!$A$10:$A$27,0),2),"")</f>
        <v/>
      </c>
      <c r="L63" s="110" t="s">
        <v>2439</v>
      </c>
      <c r="M63" s="110" t="s">
        <v>816</v>
      </c>
      <c r="N63" s="73" t="s">
        <v>2500</v>
      </c>
      <c r="O63" s="73" t="s">
        <v>1500</v>
      </c>
      <c r="P63" s="73" t="s">
        <v>2545</v>
      </c>
      <c r="Q63" s="71" t="s">
        <v>2509</v>
      </c>
      <c r="R63" s="74" t="s">
        <v>1383</v>
      </c>
      <c r="S63" s="74">
        <v>4</v>
      </c>
      <c r="T63" s="74" t="s">
        <v>1360</v>
      </c>
      <c r="U63" s="82" t="s">
        <v>1360</v>
      </c>
      <c r="V63" s="84" t="s">
        <v>2546</v>
      </c>
      <c r="W63" s="74" t="s">
        <v>1360</v>
      </c>
      <c r="X63" s="82" t="s">
        <v>2503</v>
      </c>
      <c r="Y63" t="str">
        <f t="shared" si="1"/>
        <v>OW_POWER_BI_G20_PERF_FIN_Real Lateral Length</v>
      </c>
      <c r="Z63" t="str">
        <f>+IFERROR(INDEX(mod_dic_01!$C$9:$D$156,MATCH(Modelado_v1!Y63,mod_dic_01!$D$9:$D$156,0),1),"")</f>
        <v/>
      </c>
      <c r="AB63" t="str">
        <f t="shared" si="2"/>
        <v>real_lateral_length,</v>
      </c>
    </row>
    <row r="64" spans="1:28">
      <c r="A64" s="69" t="s">
        <v>2435</v>
      </c>
      <c r="B64" s="69"/>
      <c r="C64" s="70" t="s">
        <v>2441</v>
      </c>
      <c r="D64" s="71" t="s">
        <v>34</v>
      </c>
      <c r="E64" s="71" t="s">
        <v>2547</v>
      </c>
      <c r="F64" s="71" t="s">
        <v>2442</v>
      </c>
      <c r="G64" s="71" t="s">
        <v>2499</v>
      </c>
      <c r="H64" s="71" t="s">
        <v>1504</v>
      </c>
      <c r="I64" s="71" t="str">
        <f t="shared" si="0"/>
        <v>OW_POWER_BI_G20_PERF_FIN_main reason</v>
      </c>
      <c r="J64" s="71" t="e">
        <f>+INDEX('Campos Ingesta'!$D$4:$L$173,MATCH(Modelado_v1!I64,'Campos Ingesta'!$L$4:$L$173,0),2)</f>
        <v>#N/A</v>
      </c>
      <c r="K64" s="71" t="str">
        <f>IFERROR(INDEX(mod_dic_01!$A$10:$B$27,MATCH(Modelado_v1!J64,mod_dic_01!$A$10:$A$27,0),2),"")</f>
        <v/>
      </c>
      <c r="L64" s="110" t="s">
        <v>2439</v>
      </c>
      <c r="M64" s="110" t="s">
        <v>816</v>
      </c>
      <c r="N64" s="73" t="s">
        <v>2500</v>
      </c>
      <c r="O64" s="73" t="s">
        <v>1504</v>
      </c>
      <c r="P64" s="73" t="s">
        <v>2548</v>
      </c>
      <c r="Q64" s="71" t="s">
        <v>2481</v>
      </c>
      <c r="R64" s="74" t="s">
        <v>1359</v>
      </c>
      <c r="S64" s="74" t="s">
        <v>1360</v>
      </c>
      <c r="T64" s="74" t="s">
        <v>1360</v>
      </c>
      <c r="U64" s="74" t="s">
        <v>1360</v>
      </c>
      <c r="V64" s="74" t="s">
        <v>1503</v>
      </c>
      <c r="W64" s="74" t="s">
        <v>1360</v>
      </c>
      <c r="X64" s="69"/>
      <c r="Y64" t="str">
        <f t="shared" si="1"/>
        <v>OW_POWER_BI_G20_PERF_FIN_Main Reason</v>
      </c>
      <c r="Z64" t="str">
        <f>+IFERROR(INDEX(mod_dic_01!$C$9:$D$156,MATCH(Modelado_v1!Y64,mod_dic_01!$D$9:$D$156,0),1),"")</f>
        <v/>
      </c>
      <c r="AB64" t="str">
        <f t="shared" si="2"/>
        <v>main_reason,</v>
      </c>
    </row>
    <row r="65" spans="1:28">
      <c r="A65" s="69" t="s">
        <v>2435</v>
      </c>
      <c r="B65" s="69"/>
      <c r="C65" s="70" t="s">
        <v>2441</v>
      </c>
      <c r="D65" s="71" t="s">
        <v>34</v>
      </c>
      <c r="E65" s="71" t="s">
        <v>2549</v>
      </c>
      <c r="F65" s="71" t="s">
        <v>2442</v>
      </c>
      <c r="G65" s="71" t="s">
        <v>2499</v>
      </c>
      <c r="H65" s="71" t="s">
        <v>1508</v>
      </c>
      <c r="I65" s="71" t="str">
        <f t="shared" si="0"/>
        <v>OW_POWER_BI_G20_PERF_FIN_init/des dtm real</v>
      </c>
      <c r="J65" s="71" t="e">
        <f>+INDEX('Campos Ingesta'!$D$4:$L$173,MATCH(Modelado_v1!I65,'Campos Ingesta'!$L$4:$L$173,0),2)</f>
        <v>#N/A</v>
      </c>
      <c r="K65" s="71" t="str">
        <f>IFERROR(INDEX(mod_dic_01!$A$10:$B$27,MATCH(Modelado_v1!J65,mod_dic_01!$A$10:$A$27,0),2),"")</f>
        <v/>
      </c>
      <c r="L65" s="110" t="s">
        <v>2439</v>
      </c>
      <c r="M65" s="110" t="s">
        <v>816</v>
      </c>
      <c r="N65" s="73" t="s">
        <v>2500</v>
      </c>
      <c r="O65" s="73" t="s">
        <v>1508</v>
      </c>
      <c r="P65" s="73" t="s">
        <v>2550</v>
      </c>
      <c r="Q65" s="71" t="s">
        <v>2509</v>
      </c>
      <c r="R65" s="74" t="s">
        <v>1359</v>
      </c>
      <c r="S65" s="74" t="s">
        <v>1360</v>
      </c>
      <c r="T65" s="74" t="s">
        <v>1360</v>
      </c>
      <c r="U65" s="74" t="s">
        <v>1360</v>
      </c>
      <c r="V65" s="74" t="s">
        <v>1507</v>
      </c>
      <c r="W65" s="74" t="s">
        <v>1360</v>
      </c>
      <c r="X65" s="69"/>
      <c r="Y65" t="str">
        <f t="shared" si="1"/>
        <v>OW_POWER_BI_G20_PERF_FIN_INIT/DES DTM REAL</v>
      </c>
      <c r="Z65" t="str">
        <f>+IFERROR(INDEX(mod_dic_01!$C$9:$D$156,MATCH(Modelado_v1!Y65,mod_dic_01!$D$9:$D$156,0),1),"")</f>
        <v/>
      </c>
      <c r="AB65" t="str">
        <f t="shared" si="2"/>
        <v>init_des_dtm_real,</v>
      </c>
    </row>
    <row r="66" spans="1:28">
      <c r="A66" s="69" t="s">
        <v>2435</v>
      </c>
      <c r="B66" s="69"/>
      <c r="C66" s="70" t="s">
        <v>2441</v>
      </c>
      <c r="D66" s="71" t="s">
        <v>34</v>
      </c>
      <c r="E66" s="71" t="s">
        <v>2551</v>
      </c>
      <c r="F66" s="71" t="s">
        <v>2442</v>
      </c>
      <c r="G66" s="71" t="s">
        <v>2499</v>
      </c>
      <c r="H66" s="71" t="s">
        <v>1511</v>
      </c>
      <c r="I66" s="71" t="str">
        <f t="shared" ref="I66:I129" si="3">+D66&amp;"_"&amp;LOWER(TRIM(E66))</f>
        <v>OW_POWER_BI_G20_PERF_FIN_init/des dtm npt</v>
      </c>
      <c r="J66" s="71" t="e">
        <f>+INDEX('Campos Ingesta'!$D$4:$L$173,MATCH(Modelado_v1!I66,'Campos Ingesta'!$L$4:$L$173,0),2)</f>
        <v>#N/A</v>
      </c>
      <c r="K66" s="71" t="str">
        <f>IFERROR(INDEX(mod_dic_01!$A$10:$B$27,MATCH(Modelado_v1!J66,mod_dic_01!$A$10:$A$27,0),2),"")</f>
        <v/>
      </c>
      <c r="L66" s="110" t="s">
        <v>2439</v>
      </c>
      <c r="M66" s="110" t="s">
        <v>816</v>
      </c>
      <c r="N66" s="73" t="s">
        <v>2500</v>
      </c>
      <c r="O66" s="73" t="s">
        <v>1511</v>
      </c>
      <c r="P66" s="73" t="s">
        <v>2552</v>
      </c>
      <c r="Q66" s="71" t="s">
        <v>2509</v>
      </c>
      <c r="R66" s="74" t="s">
        <v>1359</v>
      </c>
      <c r="S66" s="74" t="s">
        <v>1360</v>
      </c>
      <c r="T66" s="74" t="s">
        <v>1360</v>
      </c>
      <c r="U66" s="74" t="s">
        <v>1360</v>
      </c>
      <c r="V66" s="74" t="s">
        <v>1510</v>
      </c>
      <c r="W66" s="74" t="s">
        <v>1360</v>
      </c>
      <c r="X66" s="69"/>
      <c r="Y66" t="str">
        <f t="shared" si="1"/>
        <v>OW_POWER_BI_G20_PERF_FIN_INIT/DES DTM NPT</v>
      </c>
      <c r="Z66" t="str">
        <f>+IFERROR(INDEX(mod_dic_01!$C$9:$D$156,MATCH(Modelado_v1!Y66,mod_dic_01!$D$9:$D$156,0),1),"")</f>
        <v/>
      </c>
      <c r="AB66" t="str">
        <f t="shared" si="2"/>
        <v>init_des_dtm_npt,</v>
      </c>
    </row>
    <row r="67" spans="1:28">
      <c r="A67" s="69" t="s">
        <v>2435</v>
      </c>
      <c r="B67" s="69"/>
      <c r="C67" s="70" t="s">
        <v>2441</v>
      </c>
      <c r="D67" s="71" t="s">
        <v>34</v>
      </c>
      <c r="E67" s="71" t="s">
        <v>2553</v>
      </c>
      <c r="F67" s="71" t="s">
        <v>2442</v>
      </c>
      <c r="G67" s="71" t="s">
        <v>2499</v>
      </c>
      <c r="H67" s="71" t="s">
        <v>1514</v>
      </c>
      <c r="I67" s="71" t="str">
        <f t="shared" si="3"/>
        <v>OW_POWER_BI_G20_PERF_FIN_npt perf real</v>
      </c>
      <c r="J67" s="71" t="e">
        <f>+INDEX('Campos Ingesta'!$D$4:$L$173,MATCH(Modelado_v1!I67,'Campos Ingesta'!$L$4:$L$173,0),2)</f>
        <v>#N/A</v>
      </c>
      <c r="K67" s="71" t="str">
        <f>IFERROR(INDEX(mod_dic_01!$A$10:$B$27,MATCH(Modelado_v1!J67,mod_dic_01!$A$10:$A$27,0),2),"")</f>
        <v/>
      </c>
      <c r="L67" s="110" t="s">
        <v>2439</v>
      </c>
      <c r="M67" s="110" t="s">
        <v>816</v>
      </c>
      <c r="N67" s="73" t="s">
        <v>2500</v>
      </c>
      <c r="O67" s="73" t="s">
        <v>1514</v>
      </c>
      <c r="P67" s="73" t="s">
        <v>2554</v>
      </c>
      <c r="Q67" s="71" t="s">
        <v>2509</v>
      </c>
      <c r="R67" s="74" t="s">
        <v>1359</v>
      </c>
      <c r="S67" s="74" t="s">
        <v>1360</v>
      </c>
      <c r="T67" s="74" t="s">
        <v>1360</v>
      </c>
      <c r="U67" s="74" t="s">
        <v>1360</v>
      </c>
      <c r="V67" s="74" t="s">
        <v>1513</v>
      </c>
      <c r="W67" s="74" t="s">
        <v>1360</v>
      </c>
      <c r="X67" s="69"/>
      <c r="Y67" t="str">
        <f t="shared" ref="Y67:Y130" si="4">+D67&amp;"_"&amp;E67</f>
        <v>OW_POWER_BI_G20_PERF_FIN_NPT PERF REAL</v>
      </c>
      <c r="Z67" t="str">
        <f>+IFERROR(INDEX(mod_dic_01!$C$9:$D$156,MATCH(Modelado_v1!Y67,mod_dic_01!$D$9:$D$156,0),1),"")</f>
        <v/>
      </c>
      <c r="AB67" t="str">
        <f t="shared" si="2"/>
        <v>npt_perf_real,</v>
      </c>
    </row>
    <row r="68" spans="1:28">
      <c r="A68" s="69" t="s">
        <v>2435</v>
      </c>
      <c r="B68" s="69"/>
      <c r="C68" s="70" t="s">
        <v>2441</v>
      </c>
      <c r="D68" s="71" t="s">
        <v>34</v>
      </c>
      <c r="E68" s="71" t="s">
        <v>2555</v>
      </c>
      <c r="F68" s="71" t="s">
        <v>2442</v>
      </c>
      <c r="G68" s="71" t="s">
        <v>2499</v>
      </c>
      <c r="H68" s="71" t="s">
        <v>1518</v>
      </c>
      <c r="I68" s="71" t="str">
        <f t="shared" si="3"/>
        <v>OW_POWER_BI_G20_PERF_FIN_npt dtm real</v>
      </c>
      <c r="J68" s="71" t="e">
        <f>+INDEX('Campos Ingesta'!$D$4:$L$173,MATCH(Modelado_v1!I68,'Campos Ingesta'!$L$4:$L$173,0),2)</f>
        <v>#N/A</v>
      </c>
      <c r="K68" s="71" t="str">
        <f>IFERROR(INDEX(mod_dic_01!$A$10:$B$27,MATCH(Modelado_v1!J68,mod_dic_01!$A$10:$A$27,0),2),"")</f>
        <v/>
      </c>
      <c r="L68" s="110" t="s">
        <v>2439</v>
      </c>
      <c r="M68" s="110" t="s">
        <v>816</v>
      </c>
      <c r="N68" s="73" t="s">
        <v>2500</v>
      </c>
      <c r="O68" s="73" t="s">
        <v>1518</v>
      </c>
      <c r="P68" s="73" t="s">
        <v>2556</v>
      </c>
      <c r="Q68" s="71" t="s">
        <v>2509</v>
      </c>
      <c r="R68" s="74" t="s">
        <v>1359</v>
      </c>
      <c r="S68" s="74" t="s">
        <v>1360</v>
      </c>
      <c r="T68" s="74" t="s">
        <v>1360</v>
      </c>
      <c r="U68" s="74" t="s">
        <v>1360</v>
      </c>
      <c r="V68" s="74" t="s">
        <v>1517</v>
      </c>
      <c r="W68" s="74" t="s">
        <v>1360</v>
      </c>
      <c r="X68" s="69"/>
      <c r="Y68" t="str">
        <f t="shared" si="4"/>
        <v>OW_POWER_BI_G20_PERF_FIN_NPT DTM REAL</v>
      </c>
      <c r="Z68" t="str">
        <f>+IFERROR(INDEX(mod_dic_01!$C$9:$D$156,MATCH(Modelado_v1!Y68,mod_dic_01!$D$9:$D$156,0),1),"")</f>
        <v/>
      </c>
      <c r="AB68" t="str">
        <f t="shared" si="2"/>
        <v>npt_dtm_real,</v>
      </c>
    </row>
    <row r="69" spans="1:28">
      <c r="A69" s="69" t="s">
        <v>2435</v>
      </c>
      <c r="B69" s="69"/>
      <c r="C69" s="70" t="s">
        <v>2441</v>
      </c>
      <c r="D69" s="71" t="s">
        <v>34</v>
      </c>
      <c r="E69" s="71" t="s">
        <v>2557</v>
      </c>
      <c r="F69" s="71" t="s">
        <v>2442</v>
      </c>
      <c r="G69" s="71" t="s">
        <v>2499</v>
      </c>
      <c r="H69" s="71" t="s">
        <v>1521</v>
      </c>
      <c r="I69" s="71" t="str">
        <f t="shared" si="3"/>
        <v>OW_POWER_BI_G20_PERF_FIN_rig move distance</v>
      </c>
      <c r="J69" s="71" t="e">
        <f>+INDEX('Campos Ingesta'!$D$4:$L$173,MATCH(Modelado_v1!I69,'Campos Ingesta'!$L$4:$L$173,0),2)</f>
        <v>#N/A</v>
      </c>
      <c r="K69" s="71" t="str">
        <f>IFERROR(INDEX(mod_dic_01!$A$10:$B$27,MATCH(Modelado_v1!J69,mod_dic_01!$A$10:$A$27,0),2),"")</f>
        <v/>
      </c>
      <c r="L69" s="110" t="s">
        <v>2439</v>
      </c>
      <c r="M69" s="110" t="s">
        <v>816</v>
      </c>
      <c r="N69" s="73" t="s">
        <v>2500</v>
      </c>
      <c r="O69" s="73" t="s">
        <v>1521</v>
      </c>
      <c r="P69" s="73" t="s">
        <v>2558</v>
      </c>
      <c r="Q69" s="71" t="s">
        <v>2509</v>
      </c>
      <c r="R69" s="74" t="s">
        <v>1359</v>
      </c>
      <c r="S69" s="74" t="s">
        <v>1360</v>
      </c>
      <c r="T69" s="74" t="s">
        <v>1360</v>
      </c>
      <c r="U69" s="74" t="s">
        <v>1360</v>
      </c>
      <c r="V69" s="74" t="s">
        <v>2559</v>
      </c>
      <c r="W69" s="74" t="s">
        <v>1360</v>
      </c>
      <c r="X69" s="69"/>
      <c r="Y69" t="str">
        <f t="shared" si="4"/>
        <v>OW_POWER_BI_G20_PERF_FIN_Rig Move Distance</v>
      </c>
      <c r="Z69" t="str">
        <f>+IFERROR(INDEX(mod_dic_01!$C$9:$D$156,MATCH(Modelado_v1!Y69,mod_dic_01!$D$9:$D$156,0),1),"")</f>
        <v/>
      </c>
      <c r="AB69" t="str">
        <f t="shared" si="2"/>
        <v>rig_move_distance,</v>
      </c>
    </row>
    <row r="70" spans="1:28">
      <c r="A70" s="69" t="s">
        <v>2435</v>
      </c>
      <c r="B70" s="69"/>
      <c r="C70" s="70" t="s">
        <v>2441</v>
      </c>
      <c r="D70" s="71" t="s">
        <v>34</v>
      </c>
      <c r="E70" s="71" t="s">
        <v>1655</v>
      </c>
      <c r="F70" s="71" t="s">
        <v>2442</v>
      </c>
      <c r="G70" s="71" t="s">
        <v>2499</v>
      </c>
      <c r="H70" s="71" t="s">
        <v>1524</v>
      </c>
      <c r="I70" s="71" t="str">
        <f t="shared" si="3"/>
        <v>OW_POWER_BI_G20_PERF_FIN_start date</v>
      </c>
      <c r="J70" s="71" t="e">
        <f>+INDEX('Campos Ingesta'!$D$4:$L$173,MATCH(Modelado_v1!I70,'Campos Ingesta'!$L$4:$L$173,0),2)</f>
        <v>#N/A</v>
      </c>
      <c r="K70" s="71" t="str">
        <f>IFERROR(INDEX(mod_dic_01!$A$10:$B$27,MATCH(Modelado_v1!J70,mod_dic_01!$A$10:$A$27,0),2),"")</f>
        <v/>
      </c>
      <c r="L70" s="110" t="s">
        <v>2439</v>
      </c>
      <c r="M70" s="110" t="s">
        <v>816</v>
      </c>
      <c r="N70" s="73" t="s">
        <v>2500</v>
      </c>
      <c r="O70" s="73" t="s">
        <v>1524</v>
      </c>
      <c r="P70" s="73" t="s">
        <v>856</v>
      </c>
      <c r="Q70" s="71" t="s">
        <v>2463</v>
      </c>
      <c r="R70" s="74" t="s">
        <v>1359</v>
      </c>
      <c r="S70" s="74" t="s">
        <v>1360</v>
      </c>
      <c r="T70" s="74" t="s">
        <v>1360</v>
      </c>
      <c r="U70" s="74" t="s">
        <v>1360</v>
      </c>
      <c r="V70" s="74" t="s">
        <v>1523</v>
      </c>
      <c r="W70" s="74" t="s">
        <v>1360</v>
      </c>
      <c r="X70" s="69"/>
      <c r="Y70" t="str">
        <f t="shared" si="4"/>
        <v>OW_POWER_BI_G20_PERF_FIN_Start Date</v>
      </c>
      <c r="Z70" t="str">
        <f>+IFERROR(INDEX(mod_dic_01!$C$9:$D$156,MATCH(Modelado_v1!Y70,mod_dic_01!$D$9:$D$156,0),1),"")</f>
        <v/>
      </c>
      <c r="AB70" t="str">
        <f t="shared" si="2"/>
        <v>start_date,</v>
      </c>
    </row>
    <row r="71" spans="1:28">
      <c r="A71" s="69" t="s">
        <v>2435</v>
      </c>
      <c r="B71" s="69"/>
      <c r="C71" s="70" t="s">
        <v>2441</v>
      </c>
      <c r="D71" s="71" t="s">
        <v>34</v>
      </c>
      <c r="E71" s="71" t="s">
        <v>2560</v>
      </c>
      <c r="F71" s="71" t="s">
        <v>2442</v>
      </c>
      <c r="G71" s="71" t="s">
        <v>2499</v>
      </c>
      <c r="H71" s="71" t="s">
        <v>1526</v>
      </c>
      <c r="I71" s="71" t="str">
        <f t="shared" si="3"/>
        <v>OW_POWER_BI_G20_PERF_FIN_event objective</v>
      </c>
      <c r="J71" s="71" t="e">
        <f>+INDEX('Campos Ingesta'!$D$4:$L$173,MATCH(Modelado_v1!I71,'Campos Ingesta'!$L$4:$L$173,0),2)</f>
        <v>#N/A</v>
      </c>
      <c r="K71" s="71" t="str">
        <f>IFERROR(INDEX(mod_dic_01!$A$10:$B$27,MATCH(Modelado_v1!J71,mod_dic_01!$A$10:$A$27,0),2),"")</f>
        <v/>
      </c>
      <c r="L71" s="110" t="s">
        <v>2439</v>
      </c>
      <c r="M71" s="110" t="s">
        <v>816</v>
      </c>
      <c r="N71" s="73" t="s">
        <v>2500</v>
      </c>
      <c r="O71" s="73" t="s">
        <v>1526</v>
      </c>
      <c r="P71" s="73" t="s">
        <v>2561</v>
      </c>
      <c r="Q71" s="71" t="s">
        <v>2481</v>
      </c>
      <c r="R71" s="74" t="s">
        <v>1359</v>
      </c>
      <c r="S71" s="74" t="s">
        <v>1360</v>
      </c>
      <c r="T71" s="74" t="s">
        <v>1360</v>
      </c>
      <c r="U71" s="74" t="s">
        <v>1360</v>
      </c>
      <c r="V71" s="74" t="s">
        <v>1486</v>
      </c>
      <c r="W71" s="74" t="s">
        <v>1360</v>
      </c>
      <c r="X71" s="69"/>
      <c r="Y71" t="str">
        <f t="shared" si="4"/>
        <v>OW_POWER_BI_G20_PERF_FIN_Event Objective</v>
      </c>
      <c r="Z71" t="str">
        <f>+IFERROR(INDEX(mod_dic_01!$C$9:$D$156,MATCH(Modelado_v1!Y71,mod_dic_01!$D$9:$D$156,0),1),"")</f>
        <v/>
      </c>
      <c r="AB71" t="str">
        <f t="shared" si="2"/>
        <v>event_objective,</v>
      </c>
    </row>
    <row r="72" spans="1:28">
      <c r="A72" s="69" t="s">
        <v>2435</v>
      </c>
      <c r="B72" s="69"/>
      <c r="C72" s="70" t="s">
        <v>2441</v>
      </c>
      <c r="D72" s="71" t="s">
        <v>34</v>
      </c>
      <c r="E72" s="71" t="s">
        <v>2562</v>
      </c>
      <c r="F72" s="71" t="s">
        <v>2442</v>
      </c>
      <c r="G72" s="71" t="s">
        <v>2499</v>
      </c>
      <c r="H72" s="71" t="s">
        <v>1529</v>
      </c>
      <c r="I72" s="71" t="str">
        <f t="shared" si="3"/>
        <v>OW_POWER_BI_G20_PERF_FIN_ilt total</v>
      </c>
      <c r="J72" s="71" t="e">
        <f>+INDEX('Campos Ingesta'!$D$4:$L$173,MATCH(Modelado_v1!I72,'Campos Ingesta'!$L$4:$L$173,0),2)</f>
        <v>#N/A</v>
      </c>
      <c r="K72" s="71" t="str">
        <f>IFERROR(INDEX(mod_dic_01!$A$10:$B$27,MATCH(Modelado_v1!J72,mod_dic_01!$A$10:$A$27,0),2),"")</f>
        <v/>
      </c>
      <c r="L72" s="110" t="s">
        <v>2439</v>
      </c>
      <c r="M72" s="110" t="s">
        <v>816</v>
      </c>
      <c r="N72" s="73" t="s">
        <v>2500</v>
      </c>
      <c r="O72" s="73" t="s">
        <v>1529</v>
      </c>
      <c r="P72" s="73" t="s">
        <v>2563</v>
      </c>
      <c r="Q72" s="71" t="s">
        <v>2509</v>
      </c>
      <c r="R72" s="74" t="s">
        <v>1359</v>
      </c>
      <c r="S72" s="74" t="s">
        <v>1360</v>
      </c>
      <c r="T72" s="74" t="s">
        <v>1360</v>
      </c>
      <c r="U72" s="74" t="s">
        <v>1360</v>
      </c>
      <c r="V72" s="74" t="s">
        <v>2564</v>
      </c>
      <c r="W72" s="74" t="s">
        <v>1360</v>
      </c>
      <c r="X72" s="69"/>
      <c r="Y72" t="str">
        <f t="shared" si="4"/>
        <v>OW_POWER_BI_G20_PERF_FIN_ILT Total</v>
      </c>
      <c r="Z72" t="str">
        <f>+IFERROR(INDEX(mod_dic_01!$C$9:$D$156,MATCH(Modelado_v1!Y72,mod_dic_01!$D$9:$D$156,0),1),"")</f>
        <v/>
      </c>
      <c r="AB72" t="str">
        <f t="shared" si="2"/>
        <v>ilt_total,</v>
      </c>
    </row>
    <row r="73" spans="1:28">
      <c r="A73" s="69" t="s">
        <v>2435</v>
      </c>
      <c r="B73" s="69"/>
      <c r="C73" s="70" t="s">
        <v>2441</v>
      </c>
      <c r="D73" s="71" t="s">
        <v>34</v>
      </c>
      <c r="E73" s="71" t="s">
        <v>2565</v>
      </c>
      <c r="F73" s="71" t="s">
        <v>2442</v>
      </c>
      <c r="G73" s="71" t="s">
        <v>2499</v>
      </c>
      <c r="H73" s="71" t="s">
        <v>1532</v>
      </c>
      <c r="I73" s="71" t="str">
        <f t="shared" si="3"/>
        <v>OW_POWER_BI_G20_PERF_FIN_ilt dtm total</v>
      </c>
      <c r="J73" s="71" t="e">
        <f>+INDEX('Campos Ingesta'!$D$4:$L$173,MATCH(Modelado_v1!I73,'Campos Ingesta'!$L$4:$L$173,0),2)</f>
        <v>#N/A</v>
      </c>
      <c r="K73" s="71" t="str">
        <f>IFERROR(INDEX(mod_dic_01!$A$10:$B$27,MATCH(Modelado_v1!J73,mod_dic_01!$A$10:$A$27,0),2),"")</f>
        <v/>
      </c>
      <c r="L73" s="110" t="s">
        <v>2439</v>
      </c>
      <c r="M73" s="110" t="s">
        <v>816</v>
      </c>
      <c r="N73" s="73" t="s">
        <v>2500</v>
      </c>
      <c r="O73" s="73" t="s">
        <v>1532</v>
      </c>
      <c r="P73" s="73" t="s">
        <v>2566</v>
      </c>
      <c r="Q73" s="71" t="s">
        <v>2509</v>
      </c>
      <c r="R73" s="74" t="s">
        <v>1359</v>
      </c>
      <c r="S73" s="74" t="s">
        <v>1360</v>
      </c>
      <c r="T73" s="74" t="s">
        <v>1360</v>
      </c>
      <c r="U73" s="74" t="s">
        <v>1360</v>
      </c>
      <c r="V73" s="74" t="s">
        <v>2567</v>
      </c>
      <c r="W73" s="74" t="s">
        <v>1360</v>
      </c>
      <c r="X73" s="69"/>
      <c r="Y73" t="str">
        <f t="shared" si="4"/>
        <v>OW_POWER_BI_G20_PERF_FIN_ILT DTM Total</v>
      </c>
      <c r="Z73" t="str">
        <f>+IFERROR(INDEX(mod_dic_01!$C$9:$D$156,MATCH(Modelado_v1!Y73,mod_dic_01!$D$9:$D$156,0),1),"")</f>
        <v/>
      </c>
      <c r="AB73" t="str">
        <f t="shared" si="2"/>
        <v>ilt_dtm_total,</v>
      </c>
    </row>
    <row r="74" spans="1:28">
      <c r="A74" s="69" t="s">
        <v>2435</v>
      </c>
      <c r="B74" s="69"/>
      <c r="C74" s="70" t="s">
        <v>2441</v>
      </c>
      <c r="D74" s="71" t="s">
        <v>34</v>
      </c>
      <c r="E74" s="71" t="s">
        <v>1533</v>
      </c>
      <c r="F74" s="71" t="s">
        <v>2442</v>
      </c>
      <c r="G74" s="71" t="s">
        <v>2499</v>
      </c>
      <c r="H74" s="71" t="s">
        <v>1535</v>
      </c>
      <c r="I74" s="71" t="str">
        <f t="shared" si="3"/>
        <v>OW_POWER_BI_G20_PERF_FIN_cond size (in)</v>
      </c>
      <c r="J74" s="71" t="e">
        <f>+INDEX('Campos Ingesta'!$D$4:$L$173,MATCH(Modelado_v1!I74,'Campos Ingesta'!$L$4:$L$173,0),2)</f>
        <v>#N/A</v>
      </c>
      <c r="K74" s="71" t="str">
        <f>IFERROR(INDEX(mod_dic_01!$A$10:$B$27,MATCH(Modelado_v1!J74,mod_dic_01!$A$10:$A$27,0),2),"")</f>
        <v/>
      </c>
      <c r="L74" s="110" t="s">
        <v>2439</v>
      </c>
      <c r="M74" s="110" t="s">
        <v>816</v>
      </c>
      <c r="N74" s="73" t="s">
        <v>2500</v>
      </c>
      <c r="O74" s="73" t="s">
        <v>1535</v>
      </c>
      <c r="P74" s="73" t="s">
        <v>2568</v>
      </c>
      <c r="Q74" s="71" t="s">
        <v>2509</v>
      </c>
      <c r="R74" s="74" t="s">
        <v>1359</v>
      </c>
      <c r="S74" s="74" t="s">
        <v>1360</v>
      </c>
      <c r="T74" s="74" t="s">
        <v>1360</v>
      </c>
      <c r="U74" s="74" t="s">
        <v>1360</v>
      </c>
      <c r="V74" s="74" t="s">
        <v>1360</v>
      </c>
      <c r="W74" s="74" t="s">
        <v>1360</v>
      </c>
      <c r="X74" s="69"/>
      <c r="Y74" t="str">
        <f t="shared" si="4"/>
        <v>OW_POWER_BI_G20_PERF_FIN_COND Size (in)</v>
      </c>
      <c r="Z74" t="str">
        <f>+IFERROR(INDEX(mod_dic_01!$C$9:$D$156,MATCH(Modelado_v1!Y74,mod_dic_01!$D$9:$D$156,0),1),"")</f>
        <v/>
      </c>
      <c r="AB74" t="str">
        <f t="shared" si="2"/>
        <v>cond_size_in,</v>
      </c>
    </row>
    <row r="75" spans="1:28">
      <c r="A75" s="69" t="s">
        <v>2435</v>
      </c>
      <c r="B75" s="69"/>
      <c r="C75" s="70" t="s">
        <v>2441</v>
      </c>
      <c r="D75" s="71" t="s">
        <v>34</v>
      </c>
      <c r="E75" s="71" t="s">
        <v>1536</v>
      </c>
      <c r="F75" s="71" t="s">
        <v>2442</v>
      </c>
      <c r="G75" s="71" t="s">
        <v>2499</v>
      </c>
      <c r="H75" s="71" t="s">
        <v>1538</v>
      </c>
      <c r="I75" s="71" t="str">
        <f t="shared" si="3"/>
        <v>OW_POWER_BI_G20_PERF_FIN_surf size (in)</v>
      </c>
      <c r="J75" s="71" t="e">
        <f>+INDEX('Campos Ingesta'!$D$4:$L$173,MATCH(Modelado_v1!I75,'Campos Ingesta'!$L$4:$L$173,0),2)</f>
        <v>#N/A</v>
      </c>
      <c r="K75" s="71" t="str">
        <f>IFERROR(INDEX(mod_dic_01!$A$10:$B$27,MATCH(Modelado_v1!J75,mod_dic_01!$A$10:$A$27,0),2),"")</f>
        <v/>
      </c>
      <c r="L75" s="110" t="s">
        <v>2439</v>
      </c>
      <c r="M75" s="110" t="s">
        <v>816</v>
      </c>
      <c r="N75" s="73" t="s">
        <v>2500</v>
      </c>
      <c r="O75" s="73" t="s">
        <v>1538</v>
      </c>
      <c r="P75" s="73" t="s">
        <v>2569</v>
      </c>
      <c r="Q75" s="71" t="s">
        <v>2509</v>
      </c>
      <c r="R75" s="74" t="s">
        <v>1359</v>
      </c>
      <c r="S75" s="74" t="s">
        <v>1360</v>
      </c>
      <c r="T75" s="74" t="s">
        <v>1360</v>
      </c>
      <c r="U75" s="74" t="s">
        <v>1360</v>
      </c>
      <c r="V75" s="74" t="s">
        <v>1360</v>
      </c>
      <c r="W75" s="74" t="s">
        <v>1360</v>
      </c>
      <c r="X75" s="69"/>
      <c r="Y75" t="str">
        <f t="shared" si="4"/>
        <v>OW_POWER_BI_G20_PERF_FIN_SURF Size (in)</v>
      </c>
      <c r="Z75" t="str">
        <f>+IFERROR(INDEX(mod_dic_01!$C$9:$D$156,MATCH(Modelado_v1!Y75,mod_dic_01!$D$9:$D$156,0),1),"")</f>
        <v/>
      </c>
      <c r="AB75" t="str">
        <f t="shared" si="2"/>
        <v>surf_size_in,</v>
      </c>
    </row>
    <row r="76" spans="1:28">
      <c r="A76" s="69" t="s">
        <v>2435</v>
      </c>
      <c r="B76" s="69"/>
      <c r="C76" s="70" t="s">
        <v>2441</v>
      </c>
      <c r="D76" s="71" t="s">
        <v>34</v>
      </c>
      <c r="E76" s="71" t="s">
        <v>1539</v>
      </c>
      <c r="F76" s="71" t="s">
        <v>2442</v>
      </c>
      <c r="G76" s="71" t="s">
        <v>2499</v>
      </c>
      <c r="H76" s="71" t="s">
        <v>1541</v>
      </c>
      <c r="I76" s="71" t="str">
        <f t="shared" si="3"/>
        <v>OW_POWER_BI_G20_PERF_FIN_int 1 size (in)</v>
      </c>
      <c r="J76" s="71" t="e">
        <f>+INDEX('Campos Ingesta'!$D$4:$L$173,MATCH(Modelado_v1!I76,'Campos Ingesta'!$L$4:$L$173,0),2)</f>
        <v>#N/A</v>
      </c>
      <c r="K76" s="71" t="str">
        <f>IFERROR(INDEX(mod_dic_01!$A$10:$B$27,MATCH(Modelado_v1!J76,mod_dic_01!$A$10:$A$27,0),2),"")</f>
        <v/>
      </c>
      <c r="L76" s="110" t="s">
        <v>2439</v>
      </c>
      <c r="M76" s="110" t="s">
        <v>816</v>
      </c>
      <c r="N76" s="73" t="s">
        <v>2500</v>
      </c>
      <c r="O76" s="73" t="s">
        <v>1541</v>
      </c>
      <c r="P76" s="73" t="s">
        <v>2570</v>
      </c>
      <c r="Q76" s="71" t="s">
        <v>2509</v>
      </c>
      <c r="R76" s="74" t="s">
        <v>1359</v>
      </c>
      <c r="S76" s="74" t="s">
        <v>1360</v>
      </c>
      <c r="T76" s="74" t="s">
        <v>1360</v>
      </c>
      <c r="U76" s="74" t="s">
        <v>1360</v>
      </c>
      <c r="V76" s="74" t="s">
        <v>1360</v>
      </c>
      <c r="W76" s="74" t="s">
        <v>1360</v>
      </c>
      <c r="X76" s="69"/>
      <c r="Y76" t="str">
        <f t="shared" si="4"/>
        <v>OW_POWER_BI_G20_PERF_FIN_INT 1 Size (in)</v>
      </c>
      <c r="Z76" t="str">
        <f>+IFERROR(INDEX(mod_dic_01!$C$9:$D$156,MATCH(Modelado_v1!Y76,mod_dic_01!$D$9:$D$156,0),1),"")</f>
        <v/>
      </c>
      <c r="AB76" t="str">
        <f t="shared" si="2"/>
        <v>int_1_size_in,</v>
      </c>
    </row>
    <row r="77" spans="1:28">
      <c r="A77" s="69" t="s">
        <v>2435</v>
      </c>
      <c r="B77" s="69"/>
      <c r="C77" s="70" t="s">
        <v>2441</v>
      </c>
      <c r="D77" s="71" t="s">
        <v>34</v>
      </c>
      <c r="E77" s="71" t="s">
        <v>1542</v>
      </c>
      <c r="F77" s="71" t="s">
        <v>2442</v>
      </c>
      <c r="G77" s="71" t="s">
        <v>2499</v>
      </c>
      <c r="H77" s="71" t="s">
        <v>1544</v>
      </c>
      <c r="I77" s="71" t="str">
        <f t="shared" si="3"/>
        <v>OW_POWER_BI_G20_PERF_FIN_int 2 size (in)</v>
      </c>
      <c r="J77" s="71" t="e">
        <f>+INDEX('Campos Ingesta'!$D$4:$L$173,MATCH(Modelado_v1!I77,'Campos Ingesta'!$L$4:$L$173,0),2)</f>
        <v>#N/A</v>
      </c>
      <c r="K77" s="71" t="str">
        <f>IFERROR(INDEX(mod_dic_01!$A$10:$B$27,MATCH(Modelado_v1!J77,mod_dic_01!$A$10:$A$27,0),2),"")</f>
        <v/>
      </c>
      <c r="L77" s="110" t="s">
        <v>2439</v>
      </c>
      <c r="M77" s="110" t="s">
        <v>816</v>
      </c>
      <c r="N77" s="73" t="s">
        <v>2500</v>
      </c>
      <c r="O77" s="73" t="s">
        <v>1544</v>
      </c>
      <c r="P77" s="73" t="s">
        <v>2571</v>
      </c>
      <c r="Q77" s="71" t="s">
        <v>2509</v>
      </c>
      <c r="R77" s="74" t="s">
        <v>1359</v>
      </c>
      <c r="S77" s="74" t="s">
        <v>1360</v>
      </c>
      <c r="T77" s="74" t="s">
        <v>1360</v>
      </c>
      <c r="U77" s="74" t="s">
        <v>1360</v>
      </c>
      <c r="V77" s="74" t="s">
        <v>1360</v>
      </c>
      <c r="W77" s="74" t="s">
        <v>1360</v>
      </c>
      <c r="X77" s="69"/>
      <c r="Y77" t="str">
        <f t="shared" si="4"/>
        <v>OW_POWER_BI_G20_PERF_FIN_INT 2 Size (in)</v>
      </c>
      <c r="Z77" t="str">
        <f>+IFERROR(INDEX(mod_dic_01!$C$9:$D$156,MATCH(Modelado_v1!Y77,mod_dic_01!$D$9:$D$156,0),1),"")</f>
        <v/>
      </c>
      <c r="AB77" t="str">
        <f t="shared" si="2"/>
        <v>int_2_size_in,</v>
      </c>
    </row>
    <row r="78" spans="1:28">
      <c r="A78" s="69" t="s">
        <v>2435</v>
      </c>
      <c r="B78" s="69"/>
      <c r="C78" s="70" t="s">
        <v>2441</v>
      </c>
      <c r="D78" s="71" t="s">
        <v>34</v>
      </c>
      <c r="E78" s="71" t="s">
        <v>1545</v>
      </c>
      <c r="F78" s="71" t="s">
        <v>2442</v>
      </c>
      <c r="G78" s="71" t="s">
        <v>2499</v>
      </c>
      <c r="H78" s="71" t="s">
        <v>1547</v>
      </c>
      <c r="I78" s="71" t="str">
        <f t="shared" si="3"/>
        <v>OW_POWER_BI_G20_PERF_FIN_int 3 size (in)</v>
      </c>
      <c r="J78" s="71" t="e">
        <f>+INDEX('Campos Ingesta'!$D$4:$L$173,MATCH(Modelado_v1!I78,'Campos Ingesta'!$L$4:$L$173,0),2)</f>
        <v>#N/A</v>
      </c>
      <c r="K78" s="71" t="str">
        <f>IFERROR(INDEX(mod_dic_01!$A$10:$B$27,MATCH(Modelado_v1!J78,mod_dic_01!$A$10:$A$27,0),2),"")</f>
        <v/>
      </c>
      <c r="L78" s="110" t="s">
        <v>2439</v>
      </c>
      <c r="M78" s="110" t="s">
        <v>816</v>
      </c>
      <c r="N78" s="73" t="s">
        <v>2500</v>
      </c>
      <c r="O78" s="73" t="s">
        <v>1547</v>
      </c>
      <c r="P78" s="73" t="s">
        <v>2572</v>
      </c>
      <c r="Q78" s="71" t="s">
        <v>2509</v>
      </c>
      <c r="R78" s="74" t="s">
        <v>1359</v>
      </c>
      <c r="S78" s="74" t="s">
        <v>1360</v>
      </c>
      <c r="T78" s="74" t="s">
        <v>1360</v>
      </c>
      <c r="U78" s="74" t="s">
        <v>1360</v>
      </c>
      <c r="V78" s="74" t="s">
        <v>1360</v>
      </c>
      <c r="W78" s="74" t="s">
        <v>1360</v>
      </c>
      <c r="X78" s="69"/>
      <c r="Y78" t="str">
        <f t="shared" si="4"/>
        <v>OW_POWER_BI_G20_PERF_FIN_INT 3 Size (in)</v>
      </c>
      <c r="Z78" t="str">
        <f>+IFERROR(INDEX(mod_dic_01!$C$9:$D$156,MATCH(Modelado_v1!Y78,mod_dic_01!$D$9:$D$156,0),1),"")</f>
        <v/>
      </c>
      <c r="AB78" t="str">
        <f t="shared" si="2"/>
        <v>int_3_size_in,</v>
      </c>
    </row>
    <row r="79" spans="1:28">
      <c r="A79" s="69" t="s">
        <v>2435</v>
      </c>
      <c r="B79" s="69"/>
      <c r="C79" s="70" t="s">
        <v>2441</v>
      </c>
      <c r="D79" s="71" t="s">
        <v>34</v>
      </c>
      <c r="E79" s="71" t="s">
        <v>1548</v>
      </c>
      <c r="F79" s="71" t="s">
        <v>2442</v>
      </c>
      <c r="G79" s="71" t="s">
        <v>2499</v>
      </c>
      <c r="H79" s="71" t="s">
        <v>1550</v>
      </c>
      <c r="I79" s="71" t="str">
        <f t="shared" si="3"/>
        <v>OW_POWER_BI_G20_PERF_FIN_prod 1 size (in)</v>
      </c>
      <c r="J79" s="71" t="e">
        <f>+INDEX('Campos Ingesta'!$D$4:$L$173,MATCH(Modelado_v1!I79,'Campos Ingesta'!$L$4:$L$173,0),2)</f>
        <v>#N/A</v>
      </c>
      <c r="K79" s="71" t="str">
        <f>IFERROR(INDEX(mod_dic_01!$A$10:$B$27,MATCH(Modelado_v1!J79,mod_dic_01!$A$10:$A$27,0),2),"")</f>
        <v/>
      </c>
      <c r="L79" s="110" t="s">
        <v>2439</v>
      </c>
      <c r="M79" s="110" t="s">
        <v>816</v>
      </c>
      <c r="N79" s="73" t="s">
        <v>2500</v>
      </c>
      <c r="O79" s="73" t="s">
        <v>1550</v>
      </c>
      <c r="P79" s="73" t="s">
        <v>2573</v>
      </c>
      <c r="Q79" s="71" t="s">
        <v>2509</v>
      </c>
      <c r="R79" s="74" t="s">
        <v>1359</v>
      </c>
      <c r="S79" s="74" t="s">
        <v>1360</v>
      </c>
      <c r="T79" s="74" t="s">
        <v>1360</v>
      </c>
      <c r="U79" s="74" t="s">
        <v>1360</v>
      </c>
      <c r="V79" s="74" t="s">
        <v>1360</v>
      </c>
      <c r="W79" s="74" t="s">
        <v>1360</v>
      </c>
      <c r="X79" s="69"/>
      <c r="Y79" t="str">
        <f t="shared" si="4"/>
        <v>OW_POWER_BI_G20_PERF_FIN_PROD 1 Size (in)</v>
      </c>
      <c r="Z79" t="str">
        <f>+IFERROR(INDEX(mod_dic_01!$C$9:$D$156,MATCH(Modelado_v1!Y79,mod_dic_01!$D$9:$D$156,0),1),"")</f>
        <v/>
      </c>
      <c r="AB79" t="str">
        <f t="shared" si="2"/>
        <v>prod_1_size_in,</v>
      </c>
    </row>
    <row r="80" spans="1:28">
      <c r="A80" s="69" t="s">
        <v>2435</v>
      </c>
      <c r="B80" s="69"/>
      <c r="C80" s="70" t="s">
        <v>2441</v>
      </c>
      <c r="D80" s="71" t="s">
        <v>34</v>
      </c>
      <c r="E80" s="71" t="s">
        <v>1551</v>
      </c>
      <c r="F80" s="71" t="s">
        <v>2442</v>
      </c>
      <c r="G80" s="71" t="s">
        <v>2499</v>
      </c>
      <c r="H80" s="71" t="s">
        <v>1553</v>
      </c>
      <c r="I80" s="71" t="str">
        <f t="shared" si="3"/>
        <v>OW_POWER_BI_G20_PERF_FIN_prod 2 size (in)</v>
      </c>
      <c r="J80" s="71" t="e">
        <f>+INDEX('Campos Ingesta'!$D$4:$L$173,MATCH(Modelado_v1!I80,'Campos Ingesta'!$L$4:$L$173,0),2)</f>
        <v>#N/A</v>
      </c>
      <c r="K80" s="71" t="str">
        <f>IFERROR(INDEX(mod_dic_01!$A$10:$B$27,MATCH(Modelado_v1!J80,mod_dic_01!$A$10:$A$27,0),2),"")</f>
        <v/>
      </c>
      <c r="L80" s="110" t="s">
        <v>2439</v>
      </c>
      <c r="M80" s="110" t="s">
        <v>816</v>
      </c>
      <c r="N80" s="73" t="s">
        <v>2500</v>
      </c>
      <c r="O80" s="73" t="s">
        <v>1553</v>
      </c>
      <c r="P80" s="73" t="s">
        <v>2574</v>
      </c>
      <c r="Q80" s="71" t="s">
        <v>2509</v>
      </c>
      <c r="R80" s="74" t="s">
        <v>1359</v>
      </c>
      <c r="S80" s="74" t="s">
        <v>1360</v>
      </c>
      <c r="T80" s="74" t="s">
        <v>1360</v>
      </c>
      <c r="U80" s="74" t="s">
        <v>1360</v>
      </c>
      <c r="V80" s="74" t="s">
        <v>1360</v>
      </c>
      <c r="W80" s="74" t="s">
        <v>1360</v>
      </c>
      <c r="X80" s="69"/>
      <c r="Y80" t="str">
        <f t="shared" si="4"/>
        <v>OW_POWER_BI_G20_PERF_FIN_PROD 2 Size (in)</v>
      </c>
      <c r="Z80" t="str">
        <f>+IFERROR(INDEX(mod_dic_01!$C$9:$D$156,MATCH(Modelado_v1!Y80,mod_dic_01!$D$9:$D$156,0),1),"")</f>
        <v/>
      </c>
      <c r="AB80" t="str">
        <f t="shared" si="2"/>
        <v>prod_2_size_in,</v>
      </c>
    </row>
    <row r="81" spans="1:28">
      <c r="A81" s="69" t="s">
        <v>2435</v>
      </c>
      <c r="B81" s="69"/>
      <c r="C81" s="70" t="s">
        <v>2441</v>
      </c>
      <c r="D81" s="71" t="s">
        <v>34</v>
      </c>
      <c r="E81" s="71" t="s">
        <v>1554</v>
      </c>
      <c r="F81" s="71" t="s">
        <v>2442</v>
      </c>
      <c r="G81" s="71" t="s">
        <v>2499</v>
      </c>
      <c r="H81" s="71" t="s">
        <v>1556</v>
      </c>
      <c r="I81" s="71" t="str">
        <f t="shared" si="3"/>
        <v>OW_POWER_BI_G20_PERF_FIN_prod 3 size (in)</v>
      </c>
      <c r="J81" s="71" t="e">
        <f>+INDEX('Campos Ingesta'!$D$4:$L$173,MATCH(Modelado_v1!I81,'Campos Ingesta'!$L$4:$L$173,0),2)</f>
        <v>#N/A</v>
      </c>
      <c r="K81" s="71" t="str">
        <f>IFERROR(INDEX(mod_dic_01!$A$10:$B$27,MATCH(Modelado_v1!J81,mod_dic_01!$A$10:$A$27,0),2),"")</f>
        <v/>
      </c>
      <c r="L81" s="110" t="s">
        <v>2439</v>
      </c>
      <c r="M81" s="110" t="s">
        <v>816</v>
      </c>
      <c r="N81" s="73" t="s">
        <v>2500</v>
      </c>
      <c r="O81" s="73" t="s">
        <v>1556</v>
      </c>
      <c r="P81" s="73" t="s">
        <v>2575</v>
      </c>
      <c r="Q81" s="71" t="s">
        <v>2509</v>
      </c>
      <c r="R81" s="74" t="s">
        <v>1359</v>
      </c>
      <c r="S81" s="74" t="s">
        <v>1360</v>
      </c>
      <c r="T81" s="74" t="s">
        <v>1360</v>
      </c>
      <c r="U81" s="74" t="s">
        <v>1360</v>
      </c>
      <c r="V81" s="74" t="s">
        <v>1360</v>
      </c>
      <c r="W81" s="74" t="s">
        <v>1360</v>
      </c>
      <c r="X81" s="69"/>
      <c r="Y81" t="str">
        <f t="shared" si="4"/>
        <v>OW_POWER_BI_G20_PERF_FIN_PROD 3 Size (in)</v>
      </c>
      <c r="Z81" t="str">
        <f>+IFERROR(INDEX(mod_dic_01!$C$9:$D$156,MATCH(Modelado_v1!Y81,mod_dic_01!$D$9:$D$156,0),1),"")</f>
        <v/>
      </c>
      <c r="AB81" t="str">
        <f t="shared" si="2"/>
        <v>prod_3_size_in,</v>
      </c>
    </row>
    <row r="82" spans="1:28">
      <c r="A82" s="69" t="s">
        <v>2435</v>
      </c>
      <c r="B82" s="69"/>
      <c r="C82" s="70" t="s">
        <v>2441</v>
      </c>
      <c r="D82" s="71" t="s">
        <v>34</v>
      </c>
      <c r="E82" s="71" t="s">
        <v>1557</v>
      </c>
      <c r="F82" s="71" t="s">
        <v>2442</v>
      </c>
      <c r="G82" s="71" t="s">
        <v>2499</v>
      </c>
      <c r="H82" s="71" t="s">
        <v>1559</v>
      </c>
      <c r="I82" s="71" t="str">
        <f t="shared" si="3"/>
        <v>OW_POWER_BI_G20_PERF_FIN_cond assembly length (m)</v>
      </c>
      <c r="J82" s="71" t="e">
        <f>+INDEX('Campos Ingesta'!$D$4:$L$173,MATCH(Modelado_v1!I82,'Campos Ingesta'!$L$4:$L$173,0),2)</f>
        <v>#N/A</v>
      </c>
      <c r="K82" s="71" t="str">
        <f>IFERROR(INDEX(mod_dic_01!$A$10:$B$27,MATCH(Modelado_v1!J82,mod_dic_01!$A$10:$A$27,0),2),"")</f>
        <v/>
      </c>
      <c r="L82" s="110" t="s">
        <v>2439</v>
      </c>
      <c r="M82" s="110" t="s">
        <v>816</v>
      </c>
      <c r="N82" s="73" t="s">
        <v>2500</v>
      </c>
      <c r="O82" s="73" t="s">
        <v>1559</v>
      </c>
      <c r="P82" s="73" t="s">
        <v>2576</v>
      </c>
      <c r="Q82" s="71" t="s">
        <v>2509</v>
      </c>
      <c r="R82" s="74" t="s">
        <v>1359</v>
      </c>
      <c r="S82" s="74" t="s">
        <v>1360</v>
      </c>
      <c r="T82" s="74" t="s">
        <v>1360</v>
      </c>
      <c r="U82" s="74" t="s">
        <v>1360</v>
      </c>
      <c r="V82" s="74" t="s">
        <v>1360</v>
      </c>
      <c r="W82" s="74" t="s">
        <v>1360</v>
      </c>
      <c r="X82" s="69"/>
      <c r="Y82" t="str">
        <f t="shared" si="4"/>
        <v>OW_POWER_BI_G20_PERF_FIN_COND Assembly Length (m)</v>
      </c>
      <c r="Z82" t="str">
        <f>+IFERROR(INDEX(mod_dic_01!$C$9:$D$156,MATCH(Modelado_v1!Y82,mod_dic_01!$D$9:$D$156,0),1),"")</f>
        <v/>
      </c>
      <c r="AB82" t="str">
        <f t="shared" si="2"/>
        <v>cond_assembly_length_m,</v>
      </c>
    </row>
    <row r="83" spans="1:28">
      <c r="A83" s="69" t="s">
        <v>2435</v>
      </c>
      <c r="B83" s="69"/>
      <c r="C83" s="70" t="s">
        <v>2441</v>
      </c>
      <c r="D83" s="71" t="s">
        <v>34</v>
      </c>
      <c r="E83" s="71" t="s">
        <v>1560</v>
      </c>
      <c r="F83" s="71" t="s">
        <v>2442</v>
      </c>
      <c r="G83" s="71" t="s">
        <v>2499</v>
      </c>
      <c r="H83" s="71" t="s">
        <v>1562</v>
      </c>
      <c r="I83" s="71" t="str">
        <f t="shared" si="3"/>
        <v>OW_POWER_BI_G20_PERF_FIN_surf assembly length (m)</v>
      </c>
      <c r="J83" s="71" t="e">
        <f>+INDEX('Campos Ingesta'!$D$4:$L$173,MATCH(Modelado_v1!I83,'Campos Ingesta'!$L$4:$L$173,0),2)</f>
        <v>#N/A</v>
      </c>
      <c r="K83" s="71" t="str">
        <f>IFERROR(INDEX(mod_dic_01!$A$10:$B$27,MATCH(Modelado_v1!J83,mod_dic_01!$A$10:$A$27,0),2),"")</f>
        <v/>
      </c>
      <c r="L83" s="110" t="s">
        <v>2439</v>
      </c>
      <c r="M83" s="110" t="s">
        <v>816</v>
      </c>
      <c r="N83" s="73" t="s">
        <v>2500</v>
      </c>
      <c r="O83" s="73" t="s">
        <v>1562</v>
      </c>
      <c r="P83" s="73" t="s">
        <v>2577</v>
      </c>
      <c r="Q83" s="71" t="s">
        <v>2509</v>
      </c>
      <c r="R83" s="74" t="s">
        <v>1359</v>
      </c>
      <c r="S83" s="74" t="s">
        <v>1360</v>
      </c>
      <c r="T83" s="74" t="s">
        <v>1360</v>
      </c>
      <c r="U83" s="74" t="s">
        <v>1360</v>
      </c>
      <c r="V83" s="74" t="s">
        <v>1360</v>
      </c>
      <c r="W83" s="74" t="s">
        <v>1360</v>
      </c>
      <c r="X83" s="69"/>
      <c r="Y83" t="str">
        <f t="shared" si="4"/>
        <v>OW_POWER_BI_G20_PERF_FIN_SURF Assembly Length (m)</v>
      </c>
      <c r="Z83" t="str">
        <f>+IFERROR(INDEX(mod_dic_01!$C$9:$D$156,MATCH(Modelado_v1!Y83,mod_dic_01!$D$9:$D$156,0),1),"")</f>
        <v/>
      </c>
      <c r="AB83" t="str">
        <f t="shared" si="2"/>
        <v>surf_assembly_length_m,</v>
      </c>
    </row>
    <row r="84" spans="1:28">
      <c r="A84" s="69" t="s">
        <v>2435</v>
      </c>
      <c r="B84" s="69"/>
      <c r="C84" s="70" t="s">
        <v>2441</v>
      </c>
      <c r="D84" s="71" t="s">
        <v>34</v>
      </c>
      <c r="E84" s="71" t="s">
        <v>1563</v>
      </c>
      <c r="F84" s="71" t="s">
        <v>2442</v>
      </c>
      <c r="G84" s="71" t="s">
        <v>2499</v>
      </c>
      <c r="H84" s="71" t="s">
        <v>1565</v>
      </c>
      <c r="I84" s="71" t="str">
        <f t="shared" si="3"/>
        <v>OW_POWER_BI_G20_PERF_FIN_int 1 assembly length (m)</v>
      </c>
      <c r="J84" s="71" t="e">
        <f>+INDEX('Campos Ingesta'!$D$4:$L$173,MATCH(Modelado_v1!I84,'Campos Ingesta'!$L$4:$L$173,0),2)</f>
        <v>#N/A</v>
      </c>
      <c r="K84" s="71" t="str">
        <f>IFERROR(INDEX(mod_dic_01!$A$10:$B$27,MATCH(Modelado_v1!J84,mod_dic_01!$A$10:$A$27,0),2),"")</f>
        <v/>
      </c>
      <c r="L84" s="110" t="s">
        <v>2439</v>
      </c>
      <c r="M84" s="110" t="s">
        <v>816</v>
      </c>
      <c r="N84" s="73" t="s">
        <v>2500</v>
      </c>
      <c r="O84" s="73" t="s">
        <v>1565</v>
      </c>
      <c r="P84" s="73" t="s">
        <v>2578</v>
      </c>
      <c r="Q84" s="71" t="s">
        <v>2509</v>
      </c>
      <c r="R84" s="74" t="s">
        <v>1359</v>
      </c>
      <c r="S84" s="74" t="s">
        <v>1360</v>
      </c>
      <c r="T84" s="74" t="s">
        <v>1360</v>
      </c>
      <c r="U84" s="74" t="s">
        <v>1360</v>
      </c>
      <c r="V84" s="74" t="s">
        <v>1360</v>
      </c>
      <c r="W84" s="74" t="s">
        <v>1360</v>
      </c>
      <c r="X84" s="69"/>
      <c r="Y84" t="str">
        <f t="shared" si="4"/>
        <v>OW_POWER_BI_G20_PERF_FIN_INT 1 Assembly Length (m)</v>
      </c>
      <c r="Z84" t="str">
        <f>+IFERROR(INDEX(mod_dic_01!$C$9:$D$156,MATCH(Modelado_v1!Y84,mod_dic_01!$D$9:$D$156,0),1),"")</f>
        <v/>
      </c>
      <c r="AB84" t="str">
        <f t="shared" si="2"/>
        <v>int_1_assembly_length_m,</v>
      </c>
    </row>
    <row r="85" spans="1:28">
      <c r="A85" s="69" t="s">
        <v>2435</v>
      </c>
      <c r="B85" s="69"/>
      <c r="C85" s="70" t="s">
        <v>2441</v>
      </c>
      <c r="D85" s="71" t="s">
        <v>34</v>
      </c>
      <c r="E85" s="71" t="s">
        <v>1566</v>
      </c>
      <c r="F85" s="71" t="s">
        <v>2442</v>
      </c>
      <c r="G85" s="71" t="s">
        <v>2499</v>
      </c>
      <c r="H85" s="71" t="s">
        <v>1568</v>
      </c>
      <c r="I85" s="71" t="str">
        <f t="shared" si="3"/>
        <v>OW_POWER_BI_G20_PERF_FIN_int 2 assembly length (m)</v>
      </c>
      <c r="J85" s="71" t="e">
        <f>+INDEX('Campos Ingesta'!$D$4:$L$173,MATCH(Modelado_v1!I85,'Campos Ingesta'!$L$4:$L$173,0),2)</f>
        <v>#N/A</v>
      </c>
      <c r="K85" s="71" t="str">
        <f>IFERROR(INDEX(mod_dic_01!$A$10:$B$27,MATCH(Modelado_v1!J85,mod_dic_01!$A$10:$A$27,0),2),"")</f>
        <v/>
      </c>
      <c r="L85" s="110" t="s">
        <v>2439</v>
      </c>
      <c r="M85" s="110" t="s">
        <v>816</v>
      </c>
      <c r="N85" s="73" t="s">
        <v>2500</v>
      </c>
      <c r="O85" s="73" t="s">
        <v>1568</v>
      </c>
      <c r="P85" s="73" t="s">
        <v>2579</v>
      </c>
      <c r="Q85" s="71" t="s">
        <v>2509</v>
      </c>
      <c r="R85" s="74" t="s">
        <v>1359</v>
      </c>
      <c r="S85" s="74" t="s">
        <v>1360</v>
      </c>
      <c r="T85" s="74" t="s">
        <v>1360</v>
      </c>
      <c r="U85" s="74" t="s">
        <v>1360</v>
      </c>
      <c r="V85" s="74" t="s">
        <v>1360</v>
      </c>
      <c r="W85" s="74" t="s">
        <v>1360</v>
      </c>
      <c r="X85" s="69"/>
      <c r="Y85" t="str">
        <f t="shared" si="4"/>
        <v>OW_POWER_BI_G20_PERF_FIN_INT 2 Assembly Length (m)</v>
      </c>
      <c r="Z85" t="str">
        <f>+IFERROR(INDEX(mod_dic_01!$C$9:$D$156,MATCH(Modelado_v1!Y85,mod_dic_01!$D$9:$D$156,0),1),"")</f>
        <v/>
      </c>
      <c r="AB85" t="str">
        <f t="shared" si="2"/>
        <v>int_2_assembly_length_m,</v>
      </c>
    </row>
    <row r="86" spans="1:28">
      <c r="A86" s="69" t="s">
        <v>2435</v>
      </c>
      <c r="B86" s="69"/>
      <c r="C86" s="70" t="s">
        <v>2441</v>
      </c>
      <c r="D86" s="71" t="s">
        <v>34</v>
      </c>
      <c r="E86" s="71" t="s">
        <v>1569</v>
      </c>
      <c r="F86" s="71" t="s">
        <v>2442</v>
      </c>
      <c r="G86" s="71" t="s">
        <v>2499</v>
      </c>
      <c r="H86" s="71" t="s">
        <v>1571</v>
      </c>
      <c r="I86" s="71" t="str">
        <f t="shared" si="3"/>
        <v>OW_POWER_BI_G20_PERF_FIN_int 3 assembly length (m)</v>
      </c>
      <c r="J86" s="71" t="e">
        <f>+INDEX('Campos Ingesta'!$D$4:$L$173,MATCH(Modelado_v1!I86,'Campos Ingesta'!$L$4:$L$173,0),2)</f>
        <v>#N/A</v>
      </c>
      <c r="K86" s="71" t="str">
        <f>IFERROR(INDEX(mod_dic_01!$A$10:$B$27,MATCH(Modelado_v1!J86,mod_dic_01!$A$10:$A$27,0),2),"")</f>
        <v/>
      </c>
      <c r="L86" s="110" t="s">
        <v>2439</v>
      </c>
      <c r="M86" s="110" t="s">
        <v>816</v>
      </c>
      <c r="N86" s="73" t="s">
        <v>2500</v>
      </c>
      <c r="O86" s="73" t="s">
        <v>1571</v>
      </c>
      <c r="P86" s="73" t="s">
        <v>2580</v>
      </c>
      <c r="Q86" s="71" t="s">
        <v>2509</v>
      </c>
      <c r="R86" s="74" t="s">
        <v>1359</v>
      </c>
      <c r="S86" s="74" t="s">
        <v>1360</v>
      </c>
      <c r="T86" s="74" t="s">
        <v>1360</v>
      </c>
      <c r="U86" s="74" t="s">
        <v>1360</v>
      </c>
      <c r="V86" s="74" t="s">
        <v>1360</v>
      </c>
      <c r="W86" s="74" t="s">
        <v>1360</v>
      </c>
      <c r="X86" s="69"/>
      <c r="Y86" t="str">
        <f t="shared" si="4"/>
        <v>OW_POWER_BI_G20_PERF_FIN_INT 3 Assembly Length (m)</v>
      </c>
      <c r="Z86" t="str">
        <f>+IFERROR(INDEX(mod_dic_01!$C$9:$D$156,MATCH(Modelado_v1!Y86,mod_dic_01!$D$9:$D$156,0),1),"")</f>
        <v/>
      </c>
      <c r="AB86" t="str">
        <f t="shared" si="2"/>
        <v>int_3_assembly_length_m,</v>
      </c>
    </row>
    <row r="87" spans="1:28">
      <c r="A87" s="69" t="s">
        <v>2435</v>
      </c>
      <c r="B87" s="69"/>
      <c r="C87" s="70" t="s">
        <v>2441</v>
      </c>
      <c r="D87" s="71" t="s">
        <v>34</v>
      </c>
      <c r="E87" s="71" t="s">
        <v>1572</v>
      </c>
      <c r="F87" s="71" t="s">
        <v>2442</v>
      </c>
      <c r="G87" s="71" t="s">
        <v>2499</v>
      </c>
      <c r="H87" s="71" t="s">
        <v>1574</v>
      </c>
      <c r="I87" s="71" t="str">
        <f t="shared" si="3"/>
        <v>OW_POWER_BI_G20_PERF_FIN_prod 1 assembly length (m)</v>
      </c>
      <c r="J87" s="71" t="e">
        <f>+INDEX('Campos Ingesta'!$D$4:$L$173,MATCH(Modelado_v1!I87,'Campos Ingesta'!$L$4:$L$173,0),2)</f>
        <v>#N/A</v>
      </c>
      <c r="K87" s="71" t="str">
        <f>IFERROR(INDEX(mod_dic_01!$A$10:$B$27,MATCH(Modelado_v1!J87,mod_dic_01!$A$10:$A$27,0),2),"")</f>
        <v/>
      </c>
      <c r="L87" s="110" t="s">
        <v>2439</v>
      </c>
      <c r="M87" s="110" t="s">
        <v>816</v>
      </c>
      <c r="N87" s="73" t="s">
        <v>2500</v>
      </c>
      <c r="O87" s="73" t="s">
        <v>1574</v>
      </c>
      <c r="P87" s="73" t="s">
        <v>2581</v>
      </c>
      <c r="Q87" s="71" t="s">
        <v>2509</v>
      </c>
      <c r="R87" s="74" t="s">
        <v>1359</v>
      </c>
      <c r="S87" s="74" t="s">
        <v>1360</v>
      </c>
      <c r="T87" s="74" t="s">
        <v>1360</v>
      </c>
      <c r="U87" s="74" t="s">
        <v>1360</v>
      </c>
      <c r="V87" s="74" t="s">
        <v>1360</v>
      </c>
      <c r="W87" s="74" t="s">
        <v>1360</v>
      </c>
      <c r="X87" s="69"/>
      <c r="Y87" t="str">
        <f t="shared" si="4"/>
        <v>OW_POWER_BI_G20_PERF_FIN_PROD 1 Assembly Length (m)</v>
      </c>
      <c r="Z87" t="str">
        <f>+IFERROR(INDEX(mod_dic_01!$C$9:$D$156,MATCH(Modelado_v1!Y87,mod_dic_01!$D$9:$D$156,0),1),"")</f>
        <v/>
      </c>
      <c r="AB87" t="str">
        <f t="shared" si="2"/>
        <v>prod_1_assembly_length_m,</v>
      </c>
    </row>
    <row r="88" spans="1:28">
      <c r="A88" s="69" t="s">
        <v>2435</v>
      </c>
      <c r="B88" s="69"/>
      <c r="C88" s="70" t="s">
        <v>2441</v>
      </c>
      <c r="D88" s="71" t="s">
        <v>34</v>
      </c>
      <c r="E88" s="71" t="s">
        <v>1575</v>
      </c>
      <c r="F88" s="71" t="s">
        <v>2442</v>
      </c>
      <c r="G88" s="71" t="s">
        <v>2499</v>
      </c>
      <c r="H88" s="71" t="s">
        <v>1577</v>
      </c>
      <c r="I88" s="71" t="str">
        <f t="shared" si="3"/>
        <v>OW_POWER_BI_G20_PERF_FIN_prod 2 assembly length (m)</v>
      </c>
      <c r="J88" s="71" t="e">
        <f>+INDEX('Campos Ingesta'!$D$4:$L$173,MATCH(Modelado_v1!I88,'Campos Ingesta'!$L$4:$L$173,0),2)</f>
        <v>#N/A</v>
      </c>
      <c r="K88" s="71" t="str">
        <f>IFERROR(INDEX(mod_dic_01!$A$10:$B$27,MATCH(Modelado_v1!J88,mod_dic_01!$A$10:$A$27,0),2),"")</f>
        <v/>
      </c>
      <c r="L88" s="110" t="s">
        <v>2439</v>
      </c>
      <c r="M88" s="110" t="s">
        <v>816</v>
      </c>
      <c r="N88" s="73" t="s">
        <v>2500</v>
      </c>
      <c r="O88" s="73" t="s">
        <v>1577</v>
      </c>
      <c r="P88" s="73" t="s">
        <v>2582</v>
      </c>
      <c r="Q88" s="71" t="s">
        <v>2509</v>
      </c>
      <c r="R88" s="74" t="s">
        <v>1359</v>
      </c>
      <c r="S88" s="74" t="s">
        <v>1360</v>
      </c>
      <c r="T88" s="74" t="s">
        <v>1360</v>
      </c>
      <c r="U88" s="74" t="s">
        <v>1360</v>
      </c>
      <c r="V88" s="74" t="s">
        <v>1360</v>
      </c>
      <c r="W88" s="74" t="s">
        <v>1360</v>
      </c>
      <c r="X88" s="69"/>
      <c r="Y88" t="str">
        <f t="shared" si="4"/>
        <v>OW_POWER_BI_G20_PERF_FIN_PROD 2 Assembly Length (m)</v>
      </c>
      <c r="Z88" t="str">
        <f>+IFERROR(INDEX(mod_dic_01!$C$9:$D$156,MATCH(Modelado_v1!Y88,mod_dic_01!$D$9:$D$156,0),1),"")</f>
        <v/>
      </c>
      <c r="AB88" t="str">
        <f t="shared" si="2"/>
        <v>prod_2_assembly_length_m,</v>
      </c>
    </row>
    <row r="89" spans="1:28">
      <c r="A89" s="69" t="s">
        <v>2435</v>
      </c>
      <c r="B89" s="69"/>
      <c r="C89" s="70" t="s">
        <v>2441</v>
      </c>
      <c r="D89" s="71" t="s">
        <v>34</v>
      </c>
      <c r="E89" s="71" t="s">
        <v>1578</v>
      </c>
      <c r="F89" s="71" t="s">
        <v>2442</v>
      </c>
      <c r="G89" s="71" t="s">
        <v>2499</v>
      </c>
      <c r="H89" s="71" t="s">
        <v>1580</v>
      </c>
      <c r="I89" s="71" t="str">
        <f t="shared" si="3"/>
        <v>OW_POWER_BI_G20_PERF_FIN_prod 3 assembly length (m)</v>
      </c>
      <c r="J89" s="71" t="e">
        <f>+INDEX('Campos Ingesta'!$D$4:$L$173,MATCH(Modelado_v1!I89,'Campos Ingesta'!$L$4:$L$173,0),2)</f>
        <v>#N/A</v>
      </c>
      <c r="K89" s="71" t="str">
        <f>IFERROR(INDEX(mod_dic_01!$A$10:$B$27,MATCH(Modelado_v1!J89,mod_dic_01!$A$10:$A$27,0),2),"")</f>
        <v/>
      </c>
      <c r="L89" s="110" t="s">
        <v>2439</v>
      </c>
      <c r="M89" s="110" t="s">
        <v>816</v>
      </c>
      <c r="N89" s="73" t="s">
        <v>2500</v>
      </c>
      <c r="O89" s="73" t="s">
        <v>1580</v>
      </c>
      <c r="P89" s="73" t="s">
        <v>2583</v>
      </c>
      <c r="Q89" s="71" t="s">
        <v>2509</v>
      </c>
      <c r="R89" s="74" t="s">
        <v>1359</v>
      </c>
      <c r="S89" s="74" t="s">
        <v>1360</v>
      </c>
      <c r="T89" s="74" t="s">
        <v>1360</v>
      </c>
      <c r="U89" s="74" t="s">
        <v>1360</v>
      </c>
      <c r="V89" s="74" t="s">
        <v>1360</v>
      </c>
      <c r="W89" s="74" t="s">
        <v>1360</v>
      </c>
      <c r="X89" s="69"/>
      <c r="Y89" t="str">
        <f t="shared" si="4"/>
        <v>OW_POWER_BI_G20_PERF_FIN_PROD 3 Assembly Length (m)</v>
      </c>
      <c r="Z89" t="str">
        <f>+IFERROR(INDEX(mod_dic_01!$C$9:$D$156,MATCH(Modelado_v1!Y89,mod_dic_01!$D$9:$D$156,0),1),"")</f>
        <v/>
      </c>
      <c r="AB89" t="str">
        <f t="shared" si="2"/>
        <v>prod_3_assembly_length_m,</v>
      </c>
    </row>
    <row r="90" spans="1:28">
      <c r="A90" s="69" t="s">
        <v>2435</v>
      </c>
      <c r="B90" s="69"/>
      <c r="C90" s="70" t="s">
        <v>2441</v>
      </c>
      <c r="D90" s="71" t="s">
        <v>34</v>
      </c>
      <c r="E90" s="71" t="s">
        <v>1581</v>
      </c>
      <c r="F90" s="71" t="s">
        <v>2442</v>
      </c>
      <c r="G90" s="71" t="s">
        <v>2499</v>
      </c>
      <c r="H90" s="71" t="s">
        <v>1583</v>
      </c>
      <c r="I90" s="71" t="str">
        <f t="shared" si="3"/>
        <v>OW_POWER_BI_G20_PERF_FIN_cond joints</v>
      </c>
      <c r="J90" s="71" t="e">
        <f>+INDEX('Campos Ingesta'!$D$4:$L$173,MATCH(Modelado_v1!I90,'Campos Ingesta'!$L$4:$L$173,0),2)</f>
        <v>#N/A</v>
      </c>
      <c r="K90" s="71" t="str">
        <f>IFERROR(INDEX(mod_dic_01!$A$10:$B$27,MATCH(Modelado_v1!J90,mod_dic_01!$A$10:$A$27,0),2),"")</f>
        <v/>
      </c>
      <c r="L90" s="110" t="s">
        <v>2439</v>
      </c>
      <c r="M90" s="110" t="s">
        <v>816</v>
      </c>
      <c r="N90" s="73" t="s">
        <v>2500</v>
      </c>
      <c r="O90" s="73" t="s">
        <v>1583</v>
      </c>
      <c r="P90" s="73" t="s">
        <v>2584</v>
      </c>
      <c r="Q90" s="71" t="s">
        <v>2509</v>
      </c>
      <c r="R90" s="74" t="s">
        <v>1359</v>
      </c>
      <c r="S90" s="74" t="s">
        <v>1360</v>
      </c>
      <c r="T90" s="74" t="s">
        <v>1360</v>
      </c>
      <c r="U90" s="74" t="s">
        <v>1360</v>
      </c>
      <c r="V90" s="74" t="s">
        <v>1360</v>
      </c>
      <c r="W90" s="74" t="s">
        <v>1360</v>
      </c>
      <c r="X90" s="69"/>
      <c r="Y90" t="str">
        <f t="shared" si="4"/>
        <v>OW_POWER_BI_G20_PERF_FIN_COND Joints</v>
      </c>
      <c r="Z90" t="str">
        <f>+IFERROR(INDEX(mod_dic_01!$C$9:$D$156,MATCH(Modelado_v1!Y90,mod_dic_01!$D$9:$D$156,0),1),"")</f>
        <v/>
      </c>
      <c r="AB90" t="str">
        <f t="shared" si="2"/>
        <v>cond_joints,</v>
      </c>
    </row>
    <row r="91" spans="1:28">
      <c r="A91" s="69" t="s">
        <v>2435</v>
      </c>
      <c r="B91" s="69"/>
      <c r="C91" s="70" t="s">
        <v>2441</v>
      </c>
      <c r="D91" s="71" t="s">
        <v>34</v>
      </c>
      <c r="E91" s="71" t="s">
        <v>1584</v>
      </c>
      <c r="F91" s="71" t="s">
        <v>2442</v>
      </c>
      <c r="G91" s="71" t="s">
        <v>2499</v>
      </c>
      <c r="H91" s="71" t="s">
        <v>1586</v>
      </c>
      <c r="I91" s="71" t="str">
        <f t="shared" si="3"/>
        <v>OW_POWER_BI_G20_PERF_FIN_surf joints</v>
      </c>
      <c r="J91" s="71" t="e">
        <f>+INDEX('Campos Ingesta'!$D$4:$L$173,MATCH(Modelado_v1!I91,'Campos Ingesta'!$L$4:$L$173,0),2)</f>
        <v>#N/A</v>
      </c>
      <c r="K91" s="71" t="str">
        <f>IFERROR(INDEX(mod_dic_01!$A$10:$B$27,MATCH(Modelado_v1!J91,mod_dic_01!$A$10:$A$27,0),2),"")</f>
        <v/>
      </c>
      <c r="L91" s="110" t="s">
        <v>2439</v>
      </c>
      <c r="M91" s="110" t="s">
        <v>816</v>
      </c>
      <c r="N91" s="73" t="s">
        <v>2500</v>
      </c>
      <c r="O91" s="73" t="s">
        <v>1586</v>
      </c>
      <c r="P91" s="73" t="s">
        <v>2585</v>
      </c>
      <c r="Q91" s="71" t="s">
        <v>2509</v>
      </c>
      <c r="R91" s="74" t="s">
        <v>1359</v>
      </c>
      <c r="S91" s="74" t="s">
        <v>1360</v>
      </c>
      <c r="T91" s="74" t="s">
        <v>1360</v>
      </c>
      <c r="U91" s="74" t="s">
        <v>1360</v>
      </c>
      <c r="V91" s="74" t="s">
        <v>1360</v>
      </c>
      <c r="W91" s="74" t="s">
        <v>1360</v>
      </c>
      <c r="X91" s="69"/>
      <c r="Y91" t="str">
        <f t="shared" si="4"/>
        <v>OW_POWER_BI_G20_PERF_FIN_SURF Joints</v>
      </c>
      <c r="Z91" t="str">
        <f>+IFERROR(INDEX(mod_dic_01!$C$9:$D$156,MATCH(Modelado_v1!Y91,mod_dic_01!$D$9:$D$156,0),1),"")</f>
        <v/>
      </c>
      <c r="AB91" t="str">
        <f t="shared" si="2"/>
        <v>surf_joints,</v>
      </c>
    </row>
    <row r="92" spans="1:28">
      <c r="A92" s="69" t="s">
        <v>2435</v>
      </c>
      <c r="B92" s="69"/>
      <c r="C92" s="70" t="s">
        <v>2441</v>
      </c>
      <c r="D92" s="71" t="s">
        <v>34</v>
      </c>
      <c r="E92" s="71" t="s">
        <v>1587</v>
      </c>
      <c r="F92" s="71" t="s">
        <v>2442</v>
      </c>
      <c r="G92" s="71" t="s">
        <v>2499</v>
      </c>
      <c r="H92" s="71" t="s">
        <v>1589</v>
      </c>
      <c r="I92" s="71" t="str">
        <f t="shared" si="3"/>
        <v>OW_POWER_BI_G20_PERF_FIN_int 1 joints</v>
      </c>
      <c r="J92" s="71" t="e">
        <f>+INDEX('Campos Ingesta'!$D$4:$L$173,MATCH(Modelado_v1!I92,'Campos Ingesta'!$L$4:$L$173,0),2)</f>
        <v>#N/A</v>
      </c>
      <c r="K92" s="71" t="str">
        <f>IFERROR(INDEX(mod_dic_01!$A$10:$B$27,MATCH(Modelado_v1!J92,mod_dic_01!$A$10:$A$27,0),2),"")</f>
        <v/>
      </c>
      <c r="L92" s="110" t="s">
        <v>2439</v>
      </c>
      <c r="M92" s="110" t="s">
        <v>816</v>
      </c>
      <c r="N92" s="73" t="s">
        <v>2500</v>
      </c>
      <c r="O92" s="73" t="s">
        <v>1589</v>
      </c>
      <c r="P92" s="73" t="s">
        <v>2586</v>
      </c>
      <c r="Q92" s="71" t="s">
        <v>2509</v>
      </c>
      <c r="R92" s="74" t="s">
        <v>1359</v>
      </c>
      <c r="S92" s="74" t="s">
        <v>1360</v>
      </c>
      <c r="T92" s="74" t="s">
        <v>1360</v>
      </c>
      <c r="U92" s="74" t="s">
        <v>1360</v>
      </c>
      <c r="V92" s="74" t="s">
        <v>1360</v>
      </c>
      <c r="W92" s="74" t="s">
        <v>1360</v>
      </c>
      <c r="X92" s="69"/>
      <c r="Y92" t="str">
        <f t="shared" si="4"/>
        <v>OW_POWER_BI_G20_PERF_FIN_INT 1 Joints</v>
      </c>
      <c r="Z92" t="str">
        <f>+IFERROR(INDEX(mod_dic_01!$C$9:$D$156,MATCH(Modelado_v1!Y92,mod_dic_01!$D$9:$D$156,0),1),"")</f>
        <v/>
      </c>
      <c r="AB92" t="str">
        <f t="shared" ref="AB92:AB106" si="5">CONCATENATE(P92,",")</f>
        <v>int_1_joints,</v>
      </c>
    </row>
    <row r="93" spans="1:28">
      <c r="A93" s="69" t="s">
        <v>2435</v>
      </c>
      <c r="B93" s="69"/>
      <c r="C93" s="70" t="s">
        <v>2441</v>
      </c>
      <c r="D93" s="71" t="s">
        <v>34</v>
      </c>
      <c r="E93" s="71" t="s">
        <v>1590</v>
      </c>
      <c r="F93" s="71" t="s">
        <v>2442</v>
      </c>
      <c r="G93" s="71" t="s">
        <v>2499</v>
      </c>
      <c r="H93" s="71" t="s">
        <v>1592</v>
      </c>
      <c r="I93" s="71" t="str">
        <f t="shared" si="3"/>
        <v>OW_POWER_BI_G20_PERF_FIN_int 2 joints</v>
      </c>
      <c r="J93" s="71" t="e">
        <f>+INDEX('Campos Ingesta'!$D$4:$L$173,MATCH(Modelado_v1!I93,'Campos Ingesta'!$L$4:$L$173,0),2)</f>
        <v>#N/A</v>
      </c>
      <c r="K93" s="71" t="str">
        <f>IFERROR(INDEX(mod_dic_01!$A$10:$B$27,MATCH(Modelado_v1!J93,mod_dic_01!$A$10:$A$27,0),2),"")</f>
        <v/>
      </c>
      <c r="L93" s="110" t="s">
        <v>2439</v>
      </c>
      <c r="M93" s="110" t="s">
        <v>816</v>
      </c>
      <c r="N93" s="73" t="s">
        <v>2500</v>
      </c>
      <c r="O93" s="73" t="s">
        <v>1592</v>
      </c>
      <c r="P93" s="73" t="s">
        <v>2587</v>
      </c>
      <c r="Q93" s="71" t="s">
        <v>2509</v>
      </c>
      <c r="R93" s="74" t="s">
        <v>1359</v>
      </c>
      <c r="S93" s="74" t="s">
        <v>1360</v>
      </c>
      <c r="T93" s="74" t="s">
        <v>1360</v>
      </c>
      <c r="U93" s="74" t="s">
        <v>1360</v>
      </c>
      <c r="V93" s="74" t="s">
        <v>1360</v>
      </c>
      <c r="W93" s="74" t="s">
        <v>1360</v>
      </c>
      <c r="X93" s="69"/>
      <c r="Y93" t="str">
        <f t="shared" si="4"/>
        <v>OW_POWER_BI_G20_PERF_FIN_INT 2 Joints</v>
      </c>
      <c r="Z93" t="str">
        <f>+IFERROR(INDEX(mod_dic_01!$C$9:$D$156,MATCH(Modelado_v1!Y93,mod_dic_01!$D$9:$D$156,0),1),"")</f>
        <v/>
      </c>
      <c r="AB93" t="str">
        <f t="shared" si="5"/>
        <v>int_2_joints,</v>
      </c>
    </row>
    <row r="94" spans="1:28">
      <c r="A94" s="69" t="s">
        <v>2435</v>
      </c>
      <c r="B94" s="69"/>
      <c r="C94" s="70" t="s">
        <v>2441</v>
      </c>
      <c r="D94" s="71" t="s">
        <v>34</v>
      </c>
      <c r="E94" s="71" t="s">
        <v>1593</v>
      </c>
      <c r="F94" s="71" t="s">
        <v>2442</v>
      </c>
      <c r="G94" s="71" t="s">
        <v>2499</v>
      </c>
      <c r="H94" s="71" t="s">
        <v>1595</v>
      </c>
      <c r="I94" s="71" t="str">
        <f t="shared" si="3"/>
        <v>OW_POWER_BI_G20_PERF_FIN_int 3 joints</v>
      </c>
      <c r="J94" s="71" t="e">
        <f>+INDEX('Campos Ingesta'!$D$4:$L$173,MATCH(Modelado_v1!I94,'Campos Ingesta'!$L$4:$L$173,0),2)</f>
        <v>#N/A</v>
      </c>
      <c r="K94" s="71" t="str">
        <f>IFERROR(INDEX(mod_dic_01!$A$10:$B$27,MATCH(Modelado_v1!J94,mod_dic_01!$A$10:$A$27,0),2),"")</f>
        <v/>
      </c>
      <c r="L94" s="110" t="s">
        <v>2439</v>
      </c>
      <c r="M94" s="110" t="s">
        <v>816</v>
      </c>
      <c r="N94" s="73" t="s">
        <v>2500</v>
      </c>
      <c r="O94" s="73" t="s">
        <v>1595</v>
      </c>
      <c r="P94" s="73" t="s">
        <v>2588</v>
      </c>
      <c r="Q94" s="71" t="s">
        <v>2509</v>
      </c>
      <c r="R94" s="74" t="s">
        <v>1359</v>
      </c>
      <c r="S94" s="74" t="s">
        <v>1360</v>
      </c>
      <c r="T94" s="74" t="s">
        <v>1360</v>
      </c>
      <c r="U94" s="74" t="s">
        <v>1360</v>
      </c>
      <c r="V94" s="74" t="s">
        <v>1360</v>
      </c>
      <c r="W94" s="74" t="s">
        <v>1360</v>
      </c>
      <c r="X94" s="69"/>
      <c r="Y94" t="str">
        <f t="shared" si="4"/>
        <v>OW_POWER_BI_G20_PERF_FIN_INT 3 Joints</v>
      </c>
      <c r="Z94" t="str">
        <f>+IFERROR(INDEX(mod_dic_01!$C$9:$D$156,MATCH(Modelado_v1!Y94,mod_dic_01!$D$9:$D$156,0),1),"")</f>
        <v/>
      </c>
      <c r="AB94" t="str">
        <f t="shared" si="5"/>
        <v>int_3_joints,</v>
      </c>
    </row>
    <row r="95" spans="1:28">
      <c r="A95" s="69" t="s">
        <v>2435</v>
      </c>
      <c r="B95" s="69"/>
      <c r="C95" s="70" t="s">
        <v>2441</v>
      </c>
      <c r="D95" s="71" t="s">
        <v>34</v>
      </c>
      <c r="E95" s="71" t="s">
        <v>1596</v>
      </c>
      <c r="F95" s="71" t="s">
        <v>2442</v>
      </c>
      <c r="G95" s="71" t="s">
        <v>2499</v>
      </c>
      <c r="H95" s="71" t="s">
        <v>1598</v>
      </c>
      <c r="I95" s="71" t="str">
        <f t="shared" si="3"/>
        <v>OW_POWER_BI_G20_PERF_FIN_prod 1 joints</v>
      </c>
      <c r="J95" s="71" t="e">
        <f>+INDEX('Campos Ingesta'!$D$4:$L$173,MATCH(Modelado_v1!I95,'Campos Ingesta'!$L$4:$L$173,0),2)</f>
        <v>#N/A</v>
      </c>
      <c r="K95" s="71" t="str">
        <f>IFERROR(INDEX(mod_dic_01!$A$10:$B$27,MATCH(Modelado_v1!J95,mod_dic_01!$A$10:$A$27,0),2),"")</f>
        <v/>
      </c>
      <c r="L95" s="110" t="s">
        <v>2439</v>
      </c>
      <c r="M95" s="110" t="s">
        <v>816</v>
      </c>
      <c r="N95" s="73" t="s">
        <v>2500</v>
      </c>
      <c r="O95" s="73" t="s">
        <v>1598</v>
      </c>
      <c r="P95" s="73" t="s">
        <v>2589</v>
      </c>
      <c r="Q95" s="71" t="s">
        <v>2509</v>
      </c>
      <c r="R95" s="74" t="s">
        <v>1359</v>
      </c>
      <c r="S95" s="74" t="s">
        <v>1360</v>
      </c>
      <c r="T95" s="74" t="s">
        <v>1360</v>
      </c>
      <c r="U95" s="74" t="s">
        <v>1360</v>
      </c>
      <c r="V95" s="74" t="s">
        <v>1360</v>
      </c>
      <c r="W95" s="74" t="s">
        <v>1360</v>
      </c>
      <c r="X95" s="69"/>
      <c r="Y95" t="str">
        <f t="shared" si="4"/>
        <v>OW_POWER_BI_G20_PERF_FIN_PROD 1 Joints</v>
      </c>
      <c r="Z95" t="str">
        <f>+IFERROR(INDEX(mod_dic_01!$C$9:$D$156,MATCH(Modelado_v1!Y95,mod_dic_01!$D$9:$D$156,0),1),"")</f>
        <v/>
      </c>
      <c r="AB95" t="str">
        <f t="shared" si="5"/>
        <v>prod_1_joints,</v>
      </c>
    </row>
    <row r="96" spans="1:28">
      <c r="A96" s="69" t="s">
        <v>2435</v>
      </c>
      <c r="B96" s="69"/>
      <c r="C96" s="70" t="s">
        <v>2441</v>
      </c>
      <c r="D96" s="71" t="s">
        <v>34</v>
      </c>
      <c r="E96" s="71" t="s">
        <v>1599</v>
      </c>
      <c r="F96" s="71" t="s">
        <v>2442</v>
      </c>
      <c r="G96" s="71" t="s">
        <v>2499</v>
      </c>
      <c r="H96" s="71" t="s">
        <v>1601</v>
      </c>
      <c r="I96" s="71" t="str">
        <f t="shared" si="3"/>
        <v>OW_POWER_BI_G20_PERF_FIN_prod 2 joints</v>
      </c>
      <c r="J96" s="71" t="e">
        <f>+INDEX('Campos Ingesta'!$D$4:$L$173,MATCH(Modelado_v1!I96,'Campos Ingesta'!$L$4:$L$173,0),2)</f>
        <v>#N/A</v>
      </c>
      <c r="K96" s="71" t="str">
        <f>IFERROR(INDEX(mod_dic_01!$A$10:$B$27,MATCH(Modelado_v1!J96,mod_dic_01!$A$10:$A$27,0),2),"")</f>
        <v/>
      </c>
      <c r="L96" s="110" t="s">
        <v>2439</v>
      </c>
      <c r="M96" s="110" t="s">
        <v>816</v>
      </c>
      <c r="N96" s="73" t="s">
        <v>2500</v>
      </c>
      <c r="O96" s="73" t="s">
        <v>1601</v>
      </c>
      <c r="P96" s="73" t="s">
        <v>2590</v>
      </c>
      <c r="Q96" s="71" t="s">
        <v>2509</v>
      </c>
      <c r="R96" s="74" t="s">
        <v>1359</v>
      </c>
      <c r="S96" s="74" t="s">
        <v>1360</v>
      </c>
      <c r="T96" s="74" t="s">
        <v>1360</v>
      </c>
      <c r="U96" s="74" t="s">
        <v>1360</v>
      </c>
      <c r="V96" s="74" t="s">
        <v>1360</v>
      </c>
      <c r="W96" s="74" t="s">
        <v>1360</v>
      </c>
      <c r="X96" s="69"/>
      <c r="Y96" t="str">
        <f t="shared" si="4"/>
        <v>OW_POWER_BI_G20_PERF_FIN_PROD 2 Joints</v>
      </c>
      <c r="Z96" t="str">
        <f>+IFERROR(INDEX(mod_dic_01!$C$9:$D$156,MATCH(Modelado_v1!Y96,mod_dic_01!$D$9:$D$156,0),1),"")</f>
        <v/>
      </c>
      <c r="AB96" t="str">
        <f t="shared" si="5"/>
        <v>prod_2_joints,</v>
      </c>
    </row>
    <row r="97" spans="1:28">
      <c r="A97" s="69" t="s">
        <v>2435</v>
      </c>
      <c r="B97" s="69"/>
      <c r="C97" s="70" t="s">
        <v>2441</v>
      </c>
      <c r="D97" s="71" t="s">
        <v>34</v>
      </c>
      <c r="E97" s="71" t="s">
        <v>1602</v>
      </c>
      <c r="F97" s="71" t="s">
        <v>2442</v>
      </c>
      <c r="G97" s="71" t="s">
        <v>2499</v>
      </c>
      <c r="H97" s="71" t="s">
        <v>1604</v>
      </c>
      <c r="I97" s="71" t="str">
        <f t="shared" si="3"/>
        <v>OW_POWER_BI_G20_PERF_FIN_prod 3 joints</v>
      </c>
      <c r="J97" s="71" t="e">
        <f>+INDEX('Campos Ingesta'!$D$4:$L$173,MATCH(Modelado_v1!I97,'Campos Ingesta'!$L$4:$L$173,0),2)</f>
        <v>#N/A</v>
      </c>
      <c r="K97" s="71" t="str">
        <f>IFERROR(INDEX(mod_dic_01!$A$10:$B$27,MATCH(Modelado_v1!J97,mod_dic_01!$A$10:$A$27,0),2),"")</f>
        <v/>
      </c>
      <c r="L97" s="110" t="s">
        <v>2439</v>
      </c>
      <c r="M97" s="110" t="s">
        <v>816</v>
      </c>
      <c r="N97" s="73" t="s">
        <v>2500</v>
      </c>
      <c r="O97" s="73" t="s">
        <v>1604</v>
      </c>
      <c r="P97" s="73" t="s">
        <v>2591</v>
      </c>
      <c r="Q97" s="71" t="s">
        <v>2509</v>
      </c>
      <c r="R97" s="74" t="s">
        <v>1359</v>
      </c>
      <c r="S97" s="74" t="s">
        <v>1360</v>
      </c>
      <c r="T97" s="74" t="s">
        <v>1360</v>
      </c>
      <c r="U97" s="74" t="s">
        <v>1360</v>
      </c>
      <c r="V97" s="74" t="s">
        <v>1360</v>
      </c>
      <c r="W97" s="74" t="s">
        <v>1360</v>
      </c>
      <c r="X97" s="69"/>
      <c r="Y97" t="str">
        <f t="shared" si="4"/>
        <v>OW_POWER_BI_G20_PERF_FIN_PROD 3 Joints</v>
      </c>
      <c r="Z97" t="str">
        <f>+IFERROR(INDEX(mod_dic_01!$C$9:$D$156,MATCH(Modelado_v1!Y97,mod_dic_01!$D$9:$D$156,0),1),"")</f>
        <v/>
      </c>
      <c r="AB97" t="str">
        <f t="shared" si="5"/>
        <v>prod_3_joints,</v>
      </c>
    </row>
    <row r="98" spans="1:28">
      <c r="A98" s="69" t="s">
        <v>2435</v>
      </c>
      <c r="B98" s="69"/>
      <c r="C98" s="70" t="s">
        <v>2441</v>
      </c>
      <c r="D98" s="77" t="s">
        <v>34</v>
      </c>
      <c r="E98" s="77" t="s">
        <v>371</v>
      </c>
      <c r="F98" s="77" t="s">
        <v>2442</v>
      </c>
      <c r="G98" s="71" t="s">
        <v>2499</v>
      </c>
      <c r="H98" s="71" t="s">
        <v>1001</v>
      </c>
      <c r="I98" s="71" t="str">
        <f t="shared" si="3"/>
        <v>OW_POWER_BI_G20_PERF_FIN_well_uwi</v>
      </c>
      <c r="J98" s="71" t="e">
        <f>+INDEX('Campos Ingesta'!$D$4:$L$173,MATCH(Modelado_v1!I98,'Campos Ingesta'!$L$4:$L$173,0),2)</f>
        <v>#N/A</v>
      </c>
      <c r="K98" s="71" t="str">
        <f>IFERROR(INDEX(mod_dic_01!$A$10:$B$27,MATCH(Modelado_v1!J98,mod_dic_01!$A$10:$A$27,0),2),"")</f>
        <v/>
      </c>
      <c r="L98" s="110" t="s">
        <v>2439</v>
      </c>
      <c r="M98" s="110" t="s">
        <v>816</v>
      </c>
      <c r="N98" s="73" t="s">
        <v>2500</v>
      </c>
      <c r="O98" s="73" t="s">
        <v>1001</v>
      </c>
      <c r="P98" s="73" t="s">
        <v>1001</v>
      </c>
      <c r="Q98" s="71" t="s">
        <v>2481</v>
      </c>
      <c r="R98" s="78" t="s">
        <v>1359</v>
      </c>
      <c r="S98" s="74" t="s">
        <v>1360</v>
      </c>
      <c r="T98" s="74" t="s">
        <v>1360</v>
      </c>
      <c r="U98" s="74" t="s">
        <v>1360</v>
      </c>
      <c r="V98" s="78" t="s">
        <v>1360</v>
      </c>
      <c r="W98" s="78" t="s">
        <v>1360</v>
      </c>
      <c r="X98" s="69"/>
      <c r="Y98" t="str">
        <f t="shared" si="4"/>
        <v>OW_POWER_BI_G20_PERF_FIN_WELL_UWI</v>
      </c>
      <c r="Z98" t="str">
        <f>+IFERROR(INDEX(mod_dic_01!$C$9:$D$156,MATCH(Modelado_v1!Y98,mod_dic_01!$D$9:$D$156,0),1),"")</f>
        <v/>
      </c>
      <c r="AB98" t="str">
        <f t="shared" si="5"/>
        <v>well_uwi,</v>
      </c>
    </row>
    <row r="99" spans="1:28">
      <c r="A99" s="79" t="s">
        <v>2435</v>
      </c>
      <c r="B99" s="75" t="s">
        <v>2498</v>
      </c>
      <c r="C99" s="71" t="s">
        <v>2441</v>
      </c>
      <c r="D99" s="80" t="s">
        <v>34</v>
      </c>
      <c r="E99" s="80" t="s">
        <v>77</v>
      </c>
      <c r="F99" s="80" t="s">
        <v>2442</v>
      </c>
      <c r="G99" s="71" t="s">
        <v>2499</v>
      </c>
      <c r="H99" s="71" t="s">
        <v>845</v>
      </c>
      <c r="I99" s="71" t="str">
        <f t="shared" si="3"/>
        <v>OW_POWER_BI_G20_PERF_FIN_event_id</v>
      </c>
      <c r="J99" s="71" t="e">
        <f>+INDEX('Campos Ingesta'!$D$4:$L$173,MATCH(Modelado_v1!I99,'Campos Ingesta'!$L$4:$L$173,0),2)</f>
        <v>#N/A</v>
      </c>
      <c r="K99" s="71" t="str">
        <f>IFERROR(INDEX(mod_dic_01!$A$10:$B$27,MATCH(Modelado_v1!J99,mod_dic_01!$A$10:$A$27,0),2),"")</f>
        <v/>
      </c>
      <c r="L99" s="110" t="s">
        <v>2439</v>
      </c>
      <c r="M99" s="110" t="s">
        <v>816</v>
      </c>
      <c r="N99" s="73" t="s">
        <v>2500</v>
      </c>
      <c r="O99" s="73" t="s">
        <v>845</v>
      </c>
      <c r="P99" s="73" t="s">
        <v>845</v>
      </c>
      <c r="Q99" s="71" t="s">
        <v>2440</v>
      </c>
      <c r="R99" s="75" t="s">
        <v>1383</v>
      </c>
      <c r="S99" s="74" t="s">
        <v>1360</v>
      </c>
      <c r="T99" s="74" t="s">
        <v>1360</v>
      </c>
      <c r="U99" s="82" t="s">
        <v>1360</v>
      </c>
      <c r="V99" s="79" t="s">
        <v>1731</v>
      </c>
      <c r="W99" s="75" t="s">
        <v>1360</v>
      </c>
      <c r="X99" s="83" t="s">
        <v>2503</v>
      </c>
      <c r="Y99" t="str">
        <f t="shared" si="4"/>
        <v>OW_POWER_BI_G20_PERF_FIN_EVENT_ID</v>
      </c>
      <c r="Z99" t="str">
        <f>+IFERROR(INDEX(mod_dic_01!$C$9:$D$156,MATCH(Modelado_v1!Y99,mod_dic_01!$D$9:$D$156,0),1),"")</f>
        <v/>
      </c>
      <c r="AB99" t="str">
        <f t="shared" si="5"/>
        <v>event_id,</v>
      </c>
    </row>
    <row r="100" spans="1:28">
      <c r="A100" s="69" t="s">
        <v>2435</v>
      </c>
      <c r="B100" s="69"/>
      <c r="C100" s="70" t="s">
        <v>2441</v>
      </c>
      <c r="D100" s="71" t="s">
        <v>34</v>
      </c>
      <c r="E100" s="71" t="s">
        <v>2592</v>
      </c>
      <c r="F100" s="71" t="s">
        <v>2442</v>
      </c>
      <c r="G100" s="71" t="s">
        <v>2499</v>
      </c>
      <c r="H100" s="71" t="s">
        <v>1611</v>
      </c>
      <c r="I100" s="71" t="str">
        <f t="shared" si="3"/>
        <v>OW_POWER_BI_G20_PERF_FIN_main cause</v>
      </c>
      <c r="J100" s="71" t="e">
        <f>+INDEX('Campos Ingesta'!$D$4:$L$173,MATCH(Modelado_v1!I100,'Campos Ingesta'!$L$4:$L$173,0),2)</f>
        <v>#N/A</v>
      </c>
      <c r="K100" s="71" t="str">
        <f>IFERROR(INDEX(mod_dic_01!$A$10:$B$27,MATCH(Modelado_v1!J100,mod_dic_01!$A$10:$A$27,0),2),"")</f>
        <v/>
      </c>
      <c r="L100" s="110" t="s">
        <v>2439</v>
      </c>
      <c r="M100" s="110" t="s">
        <v>816</v>
      </c>
      <c r="N100" s="73" t="s">
        <v>2500</v>
      </c>
      <c r="O100" s="73" t="s">
        <v>1611</v>
      </c>
      <c r="P100" s="73" t="s">
        <v>2593</v>
      </c>
      <c r="Q100" s="71" t="s">
        <v>2481</v>
      </c>
      <c r="R100" s="74" t="s">
        <v>1359</v>
      </c>
      <c r="S100" s="74" t="s">
        <v>1360</v>
      </c>
      <c r="T100" s="74" t="s">
        <v>1360</v>
      </c>
      <c r="U100" s="74" t="s">
        <v>1360</v>
      </c>
      <c r="V100" s="74" t="s">
        <v>1610</v>
      </c>
      <c r="W100" s="74" t="s">
        <v>1360</v>
      </c>
      <c r="X100" s="69"/>
      <c r="Y100" t="str">
        <f t="shared" si="4"/>
        <v>OW_POWER_BI_G20_PERF_FIN_Main Cause</v>
      </c>
      <c r="Z100" t="str">
        <f>+IFERROR(INDEX(mod_dic_01!$C$9:$D$156,MATCH(Modelado_v1!Y100,mod_dic_01!$D$9:$D$156,0),1),"")</f>
        <v/>
      </c>
      <c r="AB100" t="str">
        <f t="shared" si="5"/>
        <v>main_cause,</v>
      </c>
    </row>
    <row r="101" spans="1:28">
      <c r="A101" s="69" t="s">
        <v>2435</v>
      </c>
      <c r="B101" s="69"/>
      <c r="C101" s="70" t="s">
        <v>2441</v>
      </c>
      <c r="D101" s="71" t="s">
        <v>34</v>
      </c>
      <c r="E101" s="71" t="s">
        <v>2594</v>
      </c>
      <c r="F101" s="71" t="s">
        <v>2442</v>
      </c>
      <c r="G101" s="71" t="s">
        <v>2499</v>
      </c>
      <c r="H101" s="71" t="s">
        <v>2595</v>
      </c>
      <c r="I101" s="71" t="str">
        <f t="shared" si="3"/>
        <v>OW_POWER_BI_G20_PERF_FIN_total lateral assembled (m)</v>
      </c>
      <c r="J101" s="71" t="e">
        <f>+INDEX('Campos Ingesta'!$D$4:$L$173,MATCH(Modelado_v1!I101,'Campos Ingesta'!$L$4:$L$173,0),2)</f>
        <v>#N/A</v>
      </c>
      <c r="K101" s="71" t="str">
        <f>IFERROR(INDEX(mod_dic_01!$A$10:$B$27,MATCH(Modelado_v1!J101,mod_dic_01!$A$10:$A$27,0),2),"")</f>
        <v/>
      </c>
      <c r="L101" s="110" t="s">
        <v>2439</v>
      </c>
      <c r="M101" s="110" t="s">
        <v>816</v>
      </c>
      <c r="N101" s="73" t="s">
        <v>2500</v>
      </c>
      <c r="O101" s="73" t="s">
        <v>2595</v>
      </c>
      <c r="P101" s="73" t="s">
        <v>2596</v>
      </c>
      <c r="Q101" s="71" t="s">
        <v>1342</v>
      </c>
      <c r="R101" s="74" t="s">
        <v>1359</v>
      </c>
      <c r="S101" s="74" t="s">
        <v>1360</v>
      </c>
      <c r="T101" s="74" t="s">
        <v>1360</v>
      </c>
      <c r="U101" s="74" t="s">
        <v>1360</v>
      </c>
      <c r="V101" s="74" t="s">
        <v>1360</v>
      </c>
      <c r="W101" s="74" t="s">
        <v>1360</v>
      </c>
      <c r="X101" s="69"/>
      <c r="Y101" t="str">
        <f t="shared" si="4"/>
        <v>OW_POWER_BI_G20_PERF_FIN_Total Lateral Assembled (m)</v>
      </c>
      <c r="Z101" t="str">
        <f>+IFERROR(INDEX(mod_dic_01!$C$9:$D$156,MATCH(Modelado_v1!Y101,mod_dic_01!$D$9:$D$156,0),1),"")</f>
        <v/>
      </c>
      <c r="AB101" t="str">
        <f t="shared" si="5"/>
        <v>total_lateral_assembled_m,</v>
      </c>
    </row>
    <row r="102" spans="1:28">
      <c r="A102" s="69" t="s">
        <v>2435</v>
      </c>
      <c r="B102" s="69"/>
      <c r="C102" s="70" t="s">
        <v>2441</v>
      </c>
      <c r="D102" s="71" t="s">
        <v>34</v>
      </c>
      <c r="E102" s="71" t="s">
        <v>2597</v>
      </c>
      <c r="F102" s="71" t="s">
        <v>2442</v>
      </c>
      <c r="G102" s="71" t="s">
        <v>2499</v>
      </c>
      <c r="H102" s="71" t="s">
        <v>1617</v>
      </c>
      <c r="I102" s="71" t="str">
        <f t="shared" si="3"/>
        <v>OW_POWER_BI_G20_PERF_FIN_tmd assembled</v>
      </c>
      <c r="J102" s="71" t="e">
        <f>+INDEX('Campos Ingesta'!$D$4:$L$173,MATCH(Modelado_v1!I102,'Campos Ingesta'!$L$4:$L$173,0),2)</f>
        <v>#N/A</v>
      </c>
      <c r="K102" s="71" t="str">
        <f>IFERROR(INDEX(mod_dic_01!$A$10:$B$27,MATCH(Modelado_v1!J102,mod_dic_01!$A$10:$A$27,0),2),"")</f>
        <v/>
      </c>
      <c r="L102" s="110" t="s">
        <v>2439</v>
      </c>
      <c r="M102" s="110" t="s">
        <v>816</v>
      </c>
      <c r="N102" s="73" t="s">
        <v>2500</v>
      </c>
      <c r="O102" s="73" t="s">
        <v>1617</v>
      </c>
      <c r="P102" s="73" t="s">
        <v>2598</v>
      </c>
      <c r="Q102" s="71" t="s">
        <v>2509</v>
      </c>
      <c r="R102" s="74" t="s">
        <v>1359</v>
      </c>
      <c r="S102" s="74" t="s">
        <v>1360</v>
      </c>
      <c r="T102" s="74" t="s">
        <v>1360</v>
      </c>
      <c r="U102" s="74" t="s">
        <v>1360</v>
      </c>
      <c r="V102" s="74" t="s">
        <v>1616</v>
      </c>
      <c r="W102" s="74" t="s">
        <v>1360</v>
      </c>
      <c r="X102" s="69"/>
      <c r="Y102" t="str">
        <f t="shared" si="4"/>
        <v>OW_POWER_BI_G20_PERF_FIN_TMD Assembled</v>
      </c>
      <c r="Z102" t="str">
        <f>+IFERROR(INDEX(mod_dic_01!$C$9:$D$156,MATCH(Modelado_v1!Y102,mod_dic_01!$D$9:$D$156,0),1),"")</f>
        <v/>
      </c>
      <c r="AB102" t="str">
        <f t="shared" si="5"/>
        <v>tmd_assembled,</v>
      </c>
    </row>
    <row r="103" spans="1:28">
      <c r="A103" s="69" t="s">
        <v>2435</v>
      </c>
      <c r="B103" s="69"/>
      <c r="C103" s="70" t="s">
        <v>2441</v>
      </c>
      <c r="D103" s="71" t="s">
        <v>34</v>
      </c>
      <c r="E103" s="71" t="s">
        <v>75</v>
      </c>
      <c r="F103" s="71" t="s">
        <v>2442</v>
      </c>
      <c r="G103" s="71" t="s">
        <v>2499</v>
      </c>
      <c r="H103" s="71" t="s">
        <v>844</v>
      </c>
      <c r="I103" s="71" t="str">
        <f t="shared" si="3"/>
        <v>OW_POWER_BI_G20_PERF_FIN_well_id</v>
      </c>
      <c r="J103" s="71" t="e">
        <f>+INDEX('Campos Ingesta'!$D$4:$L$173,MATCH(Modelado_v1!I103,'Campos Ingesta'!$L$4:$L$173,0),2)</f>
        <v>#N/A</v>
      </c>
      <c r="K103" s="71" t="str">
        <f>IFERROR(INDEX(mod_dic_01!$A$10:$B$27,MATCH(Modelado_v1!J103,mod_dic_01!$A$10:$A$27,0),2),"")</f>
        <v/>
      </c>
      <c r="L103" s="110" t="s">
        <v>2439</v>
      </c>
      <c r="M103" s="110" t="s">
        <v>816</v>
      </c>
      <c r="N103" s="73" t="s">
        <v>2500</v>
      </c>
      <c r="O103" s="73" t="s">
        <v>844</v>
      </c>
      <c r="P103" s="73" t="s">
        <v>844</v>
      </c>
      <c r="Q103" s="71" t="s">
        <v>1342</v>
      </c>
      <c r="R103" s="74" t="s">
        <v>1359</v>
      </c>
      <c r="S103" s="74" t="s">
        <v>1360</v>
      </c>
      <c r="T103" s="74" t="s">
        <v>1360</v>
      </c>
      <c r="U103" s="74" t="s">
        <v>1360</v>
      </c>
      <c r="V103" s="74" t="s">
        <v>1360</v>
      </c>
      <c r="W103" s="74" t="s">
        <v>1360</v>
      </c>
      <c r="X103" s="69"/>
      <c r="Y103" t="str">
        <f t="shared" si="4"/>
        <v>OW_POWER_BI_G20_PERF_FIN_WELL_ID</v>
      </c>
      <c r="Z103" t="str">
        <f>+IFERROR(INDEX(mod_dic_01!$C$9:$D$156,MATCH(Modelado_v1!Y103,mod_dic_01!$D$9:$D$156,0),1),"")</f>
        <v/>
      </c>
      <c r="AB103" t="str">
        <f t="shared" si="5"/>
        <v>well_id,</v>
      </c>
    </row>
    <row r="104" spans="1:28">
      <c r="A104" s="69" t="s">
        <v>2435</v>
      </c>
      <c r="B104" s="69"/>
      <c r="C104" s="70" t="s">
        <v>2441</v>
      </c>
      <c r="D104" s="71" t="s">
        <v>34</v>
      </c>
      <c r="E104" s="71" t="s">
        <v>2599</v>
      </c>
      <c r="F104" s="71" t="s">
        <v>2442</v>
      </c>
      <c r="G104" s="71" t="s">
        <v>2499</v>
      </c>
      <c r="H104" s="71" t="s">
        <v>1624</v>
      </c>
      <c r="I104" s="71" t="str">
        <f t="shared" si="3"/>
        <v>OW_POWER_BI_G20_PERF_FIN_planner</v>
      </c>
      <c r="J104" s="71" t="e">
        <f>+INDEX('Campos Ingesta'!$D$4:$L$173,MATCH(Modelado_v1!I104,'Campos Ingesta'!$L$4:$L$173,0),2)</f>
        <v>#N/A</v>
      </c>
      <c r="K104" s="71" t="str">
        <f>IFERROR(INDEX(mod_dic_01!$A$10:$B$27,MATCH(Modelado_v1!J104,mod_dic_01!$A$10:$A$27,0),2),"")</f>
        <v/>
      </c>
      <c r="L104" s="110" t="s">
        <v>2439</v>
      </c>
      <c r="M104" s="110" t="s">
        <v>816</v>
      </c>
      <c r="N104" s="73" t="s">
        <v>2500</v>
      </c>
      <c r="O104" s="73" t="s">
        <v>1624</v>
      </c>
      <c r="P104" s="73" t="s">
        <v>1624</v>
      </c>
      <c r="Q104" s="71" t="s">
        <v>2481</v>
      </c>
      <c r="R104" s="74" t="s">
        <v>1359</v>
      </c>
      <c r="S104" s="74" t="s">
        <v>1360</v>
      </c>
      <c r="T104" s="74" t="s">
        <v>1360</v>
      </c>
      <c r="U104" s="74" t="s">
        <v>1360</v>
      </c>
      <c r="V104" s="74" t="s">
        <v>1623</v>
      </c>
      <c r="W104" s="74" t="s">
        <v>1360</v>
      </c>
      <c r="X104" s="69"/>
      <c r="Y104" t="str">
        <f t="shared" si="4"/>
        <v>OW_POWER_BI_G20_PERF_FIN_PLANNER</v>
      </c>
      <c r="Z104" t="str">
        <f>+IFERROR(INDEX(mod_dic_01!$C$9:$D$156,MATCH(Modelado_v1!Y104,mod_dic_01!$D$9:$D$156,0),1),"")</f>
        <v/>
      </c>
      <c r="AB104" t="str">
        <f t="shared" si="5"/>
        <v>planner,</v>
      </c>
    </row>
    <row r="105" spans="1:28">
      <c r="A105" s="69" t="s">
        <v>2435</v>
      </c>
      <c r="B105" s="69"/>
      <c r="C105" s="70" t="s">
        <v>2441</v>
      </c>
      <c r="D105" s="71" t="s">
        <v>34</v>
      </c>
      <c r="E105" s="71" t="s">
        <v>1625</v>
      </c>
      <c r="F105" s="71" t="s">
        <v>2442</v>
      </c>
      <c r="G105" s="71" t="s">
        <v>2499</v>
      </c>
      <c r="H105" s="71" t="s">
        <v>1628</v>
      </c>
      <c r="I105" s="71" t="str">
        <f t="shared" si="3"/>
        <v>OW_POWER_BI_G20_PERF_FIN_total_ope_cert</v>
      </c>
      <c r="J105" s="71" t="e">
        <f>+INDEX('Campos Ingesta'!$D$4:$L$173,MATCH(Modelado_v1!I105,'Campos Ingesta'!$L$4:$L$173,0),2)</f>
        <v>#N/A</v>
      </c>
      <c r="K105" s="71" t="str">
        <f>IFERROR(INDEX(mod_dic_01!$A$10:$B$27,MATCH(Modelado_v1!J105,mod_dic_01!$A$10:$A$27,0),2),"")</f>
        <v/>
      </c>
      <c r="L105" s="110" t="s">
        <v>2439</v>
      </c>
      <c r="M105" s="110" t="s">
        <v>816</v>
      </c>
      <c r="N105" s="73" t="s">
        <v>2500</v>
      </c>
      <c r="O105" s="73" t="s">
        <v>1628</v>
      </c>
      <c r="P105" s="73" t="s">
        <v>1628</v>
      </c>
      <c r="Q105" s="71" t="s">
        <v>2509</v>
      </c>
      <c r="R105" s="74" t="s">
        <v>1359</v>
      </c>
      <c r="S105" s="74" t="s">
        <v>1360</v>
      </c>
      <c r="T105" s="74" t="s">
        <v>1360</v>
      </c>
      <c r="U105" s="74" t="s">
        <v>1360</v>
      </c>
      <c r="V105" s="74" t="s">
        <v>1627</v>
      </c>
      <c r="W105" s="74" t="s">
        <v>1360</v>
      </c>
      <c r="X105" s="69"/>
      <c r="Y105" t="str">
        <f t="shared" si="4"/>
        <v>OW_POWER_BI_G20_PERF_FIN_TOTAL_OPE_CERT</v>
      </c>
      <c r="Z105" t="str">
        <f>+IFERROR(INDEX(mod_dic_01!$C$9:$D$156,MATCH(Modelado_v1!Y105,mod_dic_01!$D$9:$D$156,0),1),"")</f>
        <v/>
      </c>
      <c r="AB105" t="str">
        <f t="shared" si="5"/>
        <v>total_ope_cert,</v>
      </c>
    </row>
    <row r="106" spans="1:28">
      <c r="A106" s="69" t="s">
        <v>2435</v>
      </c>
      <c r="B106" s="69"/>
      <c r="C106" s="70" t="s">
        <v>2441</v>
      </c>
      <c r="D106" s="71" t="s">
        <v>34</v>
      </c>
      <c r="E106" s="71" t="s">
        <v>1629</v>
      </c>
      <c r="F106" s="71" t="s">
        <v>2442</v>
      </c>
      <c r="G106" s="71" t="s">
        <v>2499</v>
      </c>
      <c r="H106" s="71" t="s">
        <v>1631</v>
      </c>
      <c r="I106" s="71" t="str">
        <f t="shared" si="3"/>
        <v>OW_POWER_BI_G20_PERF_FIN_total_ope_cert_amort</v>
      </c>
      <c r="J106" s="71" t="e">
        <f>+INDEX('Campos Ingesta'!$D$4:$L$173,MATCH(Modelado_v1!I106,'Campos Ingesta'!$L$4:$L$173,0),2)</f>
        <v>#N/A</v>
      </c>
      <c r="K106" s="71" t="str">
        <f>IFERROR(INDEX(mod_dic_01!$A$10:$B$27,MATCH(Modelado_v1!J106,mod_dic_01!$A$10:$A$27,0),2),"")</f>
        <v/>
      </c>
      <c r="L106" s="110" t="s">
        <v>2439</v>
      </c>
      <c r="M106" s="110" t="s">
        <v>816</v>
      </c>
      <c r="N106" s="73" t="s">
        <v>2500</v>
      </c>
      <c r="O106" s="73" t="s">
        <v>1631</v>
      </c>
      <c r="P106" s="73" t="s">
        <v>1631</v>
      </c>
      <c r="Q106" s="71" t="s">
        <v>2509</v>
      </c>
      <c r="R106" s="74" t="s">
        <v>1359</v>
      </c>
      <c r="S106" s="74" t="s">
        <v>1360</v>
      </c>
      <c r="T106" s="74" t="s">
        <v>1360</v>
      </c>
      <c r="U106" s="74" t="s">
        <v>1360</v>
      </c>
      <c r="V106" s="74" t="s">
        <v>1630</v>
      </c>
      <c r="W106" s="74" t="s">
        <v>1360</v>
      </c>
      <c r="X106" s="69"/>
      <c r="Y106" t="str">
        <f t="shared" si="4"/>
        <v>OW_POWER_BI_G20_PERF_FIN_TOTAL_OPE_CERT_AMORT</v>
      </c>
      <c r="Z106" t="str">
        <f>+IFERROR(INDEX(mod_dic_01!$C$9:$D$156,MATCH(Modelado_v1!Y106,mod_dic_01!$D$9:$D$156,0),1),"")</f>
        <v/>
      </c>
      <c r="AB106" t="str">
        <f t="shared" si="5"/>
        <v>total_ope_cert_amort,</v>
      </c>
    </row>
    <row r="107" spans="1:28">
      <c r="A107" s="69" t="s">
        <v>2435</v>
      </c>
      <c r="B107" s="69"/>
      <c r="C107" s="70" t="s">
        <v>2600</v>
      </c>
      <c r="D107" s="77" t="s">
        <v>34</v>
      </c>
      <c r="E107" s="77" t="s">
        <v>2601</v>
      </c>
      <c r="F107" s="77" t="s">
        <v>2602</v>
      </c>
      <c r="G107" s="71" t="s">
        <v>2499</v>
      </c>
      <c r="H107" s="71" t="s">
        <v>2603</v>
      </c>
      <c r="I107" s="71" t="str">
        <f t="shared" si="3"/>
        <v>OW_POWER_BI_G20_PERF_FIN_ilt perf</v>
      </c>
      <c r="J107" s="71" t="e">
        <f>+INDEX('Campos Ingesta'!$D$4:$L$173,MATCH(Modelado_v1!I107,'Campos Ingesta'!$L$4:$L$173,0),2)</f>
        <v>#N/A</v>
      </c>
      <c r="K107" s="71" t="str">
        <f>IFERROR(INDEX(mod_dic_01!$A$10:$B$27,MATCH(Modelado_v1!J107,mod_dic_01!$A$10:$A$27,0),2),"")</f>
        <v/>
      </c>
      <c r="L107" s="110" t="s">
        <v>2439</v>
      </c>
      <c r="M107" s="110" t="s">
        <v>816</v>
      </c>
      <c r="N107" s="73" t="s">
        <v>2500</v>
      </c>
      <c r="O107" s="73" t="s">
        <v>2603</v>
      </c>
      <c r="P107" s="73" t="s">
        <v>2604</v>
      </c>
      <c r="Q107" s="71" t="s">
        <v>1342</v>
      </c>
      <c r="R107" s="78" t="s">
        <v>1359</v>
      </c>
      <c r="S107" s="74" t="s">
        <v>1360</v>
      </c>
      <c r="T107" s="74" t="s">
        <v>1360</v>
      </c>
      <c r="U107" s="74" t="s">
        <v>1360</v>
      </c>
      <c r="V107" s="78" t="s">
        <v>1360</v>
      </c>
      <c r="W107" s="78" t="s">
        <v>1360</v>
      </c>
      <c r="X107" s="69"/>
      <c r="Y107" t="str">
        <f t="shared" si="4"/>
        <v>OW_POWER_BI_G20_PERF_FIN_ILT PERF</v>
      </c>
      <c r="Z107" t="str">
        <f>+IFERROR(INDEX(mod_dic_01!$C$9:$D$156,MATCH(Modelado_v1!Y107,mod_dic_01!$D$9:$D$156,0),1),"")</f>
        <v/>
      </c>
    </row>
    <row r="108" spans="1:28">
      <c r="A108" s="79" t="s">
        <v>2435</v>
      </c>
      <c r="B108" s="75" t="s">
        <v>2605</v>
      </c>
      <c r="C108" s="71" t="s">
        <v>2436</v>
      </c>
      <c r="D108" s="80" t="s">
        <v>1650</v>
      </c>
      <c r="E108" s="81" t="s">
        <v>1650</v>
      </c>
      <c r="F108" s="81" t="s">
        <v>2438</v>
      </c>
      <c r="G108" s="71" t="s">
        <v>2606</v>
      </c>
      <c r="H108" s="71" t="s">
        <v>2606</v>
      </c>
      <c r="I108" s="71" t="str">
        <f t="shared" si="3"/>
        <v>OW_POWER_BI_G20_NPT_CONWO_ow_power_bi_g20_npt_conwo</v>
      </c>
      <c r="J108" s="71" t="e">
        <f>+INDEX('Campos Ingesta'!$D$4:$L$173,MATCH(Modelado_v1!I108,'Campos Ingesta'!$L$4:$L$173,0),2)</f>
        <v>#N/A</v>
      </c>
      <c r="K108" s="71" t="str">
        <f>IFERROR(INDEX(mod_dic_01!$A$10:$B$27,MATCH(Modelado_v1!J108,mod_dic_01!$A$10:$A$27,0),2),"")</f>
        <v/>
      </c>
      <c r="L108" s="110" t="s">
        <v>2439</v>
      </c>
      <c r="M108" s="110" t="s">
        <v>2607</v>
      </c>
      <c r="N108" s="73" t="s">
        <v>2608</v>
      </c>
      <c r="O108" s="73" t="s">
        <v>2606</v>
      </c>
      <c r="P108" s="73" t="s">
        <v>2606</v>
      </c>
      <c r="Q108" s="71" t="s">
        <v>1342</v>
      </c>
      <c r="R108" s="75" t="s">
        <v>2454</v>
      </c>
      <c r="S108" s="74" t="s">
        <v>1360</v>
      </c>
      <c r="T108" s="74" t="s">
        <v>1360</v>
      </c>
      <c r="U108" s="82" t="s">
        <v>1360</v>
      </c>
      <c r="V108" s="79" t="s">
        <v>1360</v>
      </c>
      <c r="W108" s="75" t="s">
        <v>1360</v>
      </c>
      <c r="X108" s="83" t="s">
        <v>1360</v>
      </c>
      <c r="Y108" t="str">
        <f t="shared" si="4"/>
        <v>OW_POWER_BI_G20_NPT_CONWO_OW_POWER_BI_G20_NPT_CONWO</v>
      </c>
      <c r="Z108" t="str">
        <f>+IFERROR(INDEX(mod_dic_01!$C$9:$D$156,MATCH(Modelado_v1!Y108,mod_dic_01!$D$9:$D$156,0),1),"")</f>
        <v/>
      </c>
      <c r="AB108" t="str">
        <f>CONCATENATE(P108,",")</f>
        <v>ow_power_bi_g20_npt_conwo,</v>
      </c>
    </row>
    <row r="109" spans="1:28">
      <c r="A109" s="69" t="s">
        <v>2435</v>
      </c>
      <c r="B109" s="69"/>
      <c r="C109" s="70" t="s">
        <v>2441</v>
      </c>
      <c r="D109" s="71" t="s">
        <v>1650</v>
      </c>
      <c r="E109" s="71" t="s">
        <v>2609</v>
      </c>
      <c r="F109" s="71" t="s">
        <v>2442</v>
      </c>
      <c r="G109" s="71" t="s">
        <v>2606</v>
      </c>
      <c r="H109" s="71" t="s">
        <v>1394</v>
      </c>
      <c r="I109" s="71" t="str">
        <f t="shared" si="3"/>
        <v>OW_POWER_BI_G20_NPT_CONWO_event code</v>
      </c>
      <c r="J109" s="71" t="e">
        <f>+INDEX('Campos Ingesta'!$D$4:$L$173,MATCH(Modelado_v1!I109,'Campos Ingesta'!$L$4:$L$173,0),2)</f>
        <v>#N/A</v>
      </c>
      <c r="K109" s="71" t="str">
        <f>IFERROR(INDEX(mod_dic_01!$A$10:$B$27,MATCH(Modelado_v1!J109,mod_dic_01!$A$10:$A$27,0),2),"")</f>
        <v/>
      </c>
      <c r="L109" s="110" t="s">
        <v>2439</v>
      </c>
      <c r="M109" s="110" t="s">
        <v>2607</v>
      </c>
      <c r="N109" s="73" t="s">
        <v>2608</v>
      </c>
      <c r="O109" s="73" t="s">
        <v>1394</v>
      </c>
      <c r="P109" s="73" t="s">
        <v>958</v>
      </c>
      <c r="Q109" s="71" t="s">
        <v>2481</v>
      </c>
      <c r="R109" s="74" t="s">
        <v>1359</v>
      </c>
      <c r="S109" s="74" t="s">
        <v>1360</v>
      </c>
      <c r="T109" s="74" t="s">
        <v>1360</v>
      </c>
      <c r="U109" s="74" t="s">
        <v>1360</v>
      </c>
      <c r="V109" s="74" t="s">
        <v>1651</v>
      </c>
      <c r="W109" s="74" t="s">
        <v>1360</v>
      </c>
      <c r="X109" s="69"/>
      <c r="Y109" t="str">
        <f t="shared" si="4"/>
        <v>OW_POWER_BI_G20_NPT_CONWO_Event code</v>
      </c>
      <c r="Z109" t="str">
        <f>+IFERROR(INDEX(mod_dic_01!$C$9:$D$156,MATCH(Modelado_v1!Y109,mod_dic_01!$D$9:$D$156,0),1),"")</f>
        <v/>
      </c>
      <c r="AB109" t="str">
        <f t="shared" ref="AB109:AB150" si="6">CONCATENATE(P109,",")</f>
        <v>event_code,</v>
      </c>
    </row>
    <row r="110" spans="1:28">
      <c r="A110" s="69" t="s">
        <v>2435</v>
      </c>
      <c r="B110" s="69"/>
      <c r="C110" s="70" t="s">
        <v>2441</v>
      </c>
      <c r="D110" s="77" t="s">
        <v>1650</v>
      </c>
      <c r="E110" s="77" t="s">
        <v>429</v>
      </c>
      <c r="F110" s="77" t="s">
        <v>2442</v>
      </c>
      <c r="G110" s="71" t="s">
        <v>2606</v>
      </c>
      <c r="H110" s="71" t="s">
        <v>1652</v>
      </c>
      <c r="I110" s="71" t="str">
        <f t="shared" si="3"/>
        <v>OW_POWER_BI_G20_NPT_CONWO_common well name</v>
      </c>
      <c r="J110" s="71" t="e">
        <f>+INDEX('Campos Ingesta'!$D$4:$L$173,MATCH(Modelado_v1!I110,'Campos Ingesta'!$L$4:$L$173,0),2)</f>
        <v>#N/A</v>
      </c>
      <c r="K110" s="71" t="str">
        <f>IFERROR(INDEX(mod_dic_01!$A$10:$B$27,MATCH(Modelado_v1!J110,mod_dic_01!$A$10:$A$27,0),2),"")</f>
        <v/>
      </c>
      <c r="L110" s="110" t="s">
        <v>2439</v>
      </c>
      <c r="M110" s="110" t="s">
        <v>2607</v>
      </c>
      <c r="N110" s="73" t="s">
        <v>2608</v>
      </c>
      <c r="O110" s="73" t="s">
        <v>1652</v>
      </c>
      <c r="P110" s="73" t="s">
        <v>1028</v>
      </c>
      <c r="Q110" s="71" t="s">
        <v>2481</v>
      </c>
      <c r="R110" s="78" t="s">
        <v>1359</v>
      </c>
      <c r="S110" s="74" t="s">
        <v>1360</v>
      </c>
      <c r="T110" s="74" t="s">
        <v>1360</v>
      </c>
      <c r="U110" s="74" t="s">
        <v>1360</v>
      </c>
      <c r="V110" s="78" t="s">
        <v>269</v>
      </c>
      <c r="W110" s="78" t="s">
        <v>1360</v>
      </c>
      <c r="X110" s="69"/>
      <c r="Y110" t="str">
        <f t="shared" si="4"/>
        <v>OW_POWER_BI_G20_NPT_CONWO_Common Well Name</v>
      </c>
      <c r="Z110" t="str">
        <f>+IFERROR(INDEX(mod_dic_01!$C$9:$D$156,MATCH(Modelado_v1!Y110,mod_dic_01!$D$9:$D$156,0),1),"")</f>
        <v/>
      </c>
      <c r="AB110" t="str">
        <f t="shared" si="6"/>
        <v>common_well_name,</v>
      </c>
    </row>
    <row r="111" spans="1:28">
      <c r="A111" s="79" t="s">
        <v>2435</v>
      </c>
      <c r="B111" s="75" t="s">
        <v>2605</v>
      </c>
      <c r="C111" s="71" t="s">
        <v>2441</v>
      </c>
      <c r="D111" s="80" t="s">
        <v>1650</v>
      </c>
      <c r="E111" s="80" t="s">
        <v>744</v>
      </c>
      <c r="F111" s="80" t="s">
        <v>2442</v>
      </c>
      <c r="G111" s="71" t="s">
        <v>2606</v>
      </c>
      <c r="H111" s="71" t="s">
        <v>1654</v>
      </c>
      <c r="I111" s="71" t="str">
        <f t="shared" si="3"/>
        <v>OW_POWER_BI_G20_NPT_CONWO_rig name and number</v>
      </c>
      <c r="J111" s="71" t="e">
        <f>+INDEX('Campos Ingesta'!$D$4:$L$173,MATCH(Modelado_v1!I111,'Campos Ingesta'!$L$4:$L$173,0),2)</f>
        <v>#N/A</v>
      </c>
      <c r="K111" s="71" t="str">
        <f>IFERROR(INDEX(mod_dic_01!$A$10:$B$27,MATCH(Modelado_v1!J111,mod_dic_01!$A$10:$A$27,0),2),"")</f>
        <v/>
      </c>
      <c r="L111" s="110" t="s">
        <v>2439</v>
      </c>
      <c r="M111" s="110" t="s">
        <v>2607</v>
      </c>
      <c r="N111" s="73" t="s">
        <v>2608</v>
      </c>
      <c r="O111" s="73" t="s">
        <v>1654</v>
      </c>
      <c r="P111" s="73" t="s">
        <v>1290</v>
      </c>
      <c r="Q111" s="71" t="s">
        <v>2481</v>
      </c>
      <c r="R111" s="75" t="s">
        <v>1383</v>
      </c>
      <c r="S111" s="74" t="s">
        <v>1360</v>
      </c>
      <c r="T111" s="74" t="s">
        <v>2610</v>
      </c>
      <c r="U111" s="82" t="s">
        <v>1360</v>
      </c>
      <c r="V111" s="79" t="s">
        <v>1653</v>
      </c>
      <c r="W111" s="75" t="s">
        <v>1360</v>
      </c>
      <c r="X111" s="83" t="s">
        <v>2503</v>
      </c>
      <c r="Y111" t="str">
        <f t="shared" si="4"/>
        <v>OW_POWER_BI_G20_NPT_CONWO_Rig Name and Number</v>
      </c>
      <c r="Z111" t="str">
        <f>+IFERROR(INDEX(mod_dic_01!$C$9:$D$156,MATCH(Modelado_v1!Y111,mod_dic_01!$D$9:$D$156,0),1),"")</f>
        <v/>
      </c>
      <c r="AB111" t="str">
        <f t="shared" si="6"/>
        <v>rig_name_and_number,</v>
      </c>
    </row>
    <row r="112" spans="1:28">
      <c r="A112" s="69" t="s">
        <v>2435</v>
      </c>
      <c r="B112" s="69"/>
      <c r="C112" s="70" t="s">
        <v>2441</v>
      </c>
      <c r="D112" s="71" t="s">
        <v>1650</v>
      </c>
      <c r="E112" s="71" t="s">
        <v>1655</v>
      </c>
      <c r="F112" s="71" t="s">
        <v>2442</v>
      </c>
      <c r="G112" s="71" t="s">
        <v>2606</v>
      </c>
      <c r="H112" s="71" t="s">
        <v>1524</v>
      </c>
      <c r="I112" s="71" t="str">
        <f t="shared" si="3"/>
        <v>OW_POWER_BI_G20_NPT_CONWO_start date</v>
      </c>
      <c r="J112" s="71" t="e">
        <f>+INDEX('Campos Ingesta'!$D$4:$L$173,MATCH(Modelado_v1!I112,'Campos Ingesta'!$L$4:$L$173,0),2)</f>
        <v>#N/A</v>
      </c>
      <c r="K112" s="71" t="str">
        <f>IFERROR(INDEX(mod_dic_01!$A$10:$B$27,MATCH(Modelado_v1!J112,mod_dic_01!$A$10:$A$27,0),2),"")</f>
        <v/>
      </c>
      <c r="L112" s="110" t="s">
        <v>2439</v>
      </c>
      <c r="M112" s="110" t="s">
        <v>2607</v>
      </c>
      <c r="N112" s="73" t="s">
        <v>2608</v>
      </c>
      <c r="O112" s="73" t="s">
        <v>1524</v>
      </c>
      <c r="P112" s="73" t="s">
        <v>856</v>
      </c>
      <c r="Q112" s="71" t="s">
        <v>2463</v>
      </c>
      <c r="R112" s="74" t="s">
        <v>1359</v>
      </c>
      <c r="S112" s="74" t="s">
        <v>1360</v>
      </c>
      <c r="T112" s="74" t="s">
        <v>1360</v>
      </c>
      <c r="U112" s="74" t="s">
        <v>1360</v>
      </c>
      <c r="V112" s="74" t="s">
        <v>1656</v>
      </c>
      <c r="W112" s="74" t="s">
        <v>1360</v>
      </c>
      <c r="X112" s="69"/>
      <c r="Y112" t="str">
        <f t="shared" si="4"/>
        <v>OW_POWER_BI_G20_NPT_CONWO_Start Date</v>
      </c>
      <c r="Z112" t="str">
        <f>+IFERROR(INDEX(mod_dic_01!$C$9:$D$156,MATCH(Modelado_v1!Y112,mod_dic_01!$D$9:$D$156,0),1),"")</f>
        <v/>
      </c>
      <c r="AB112" t="str">
        <f t="shared" si="6"/>
        <v>start_date,</v>
      </c>
    </row>
    <row r="113" spans="1:28">
      <c r="A113" s="69" t="s">
        <v>2435</v>
      </c>
      <c r="B113" s="69"/>
      <c r="C113" s="70" t="s">
        <v>2441</v>
      </c>
      <c r="D113" s="71" t="s">
        <v>1650</v>
      </c>
      <c r="E113" s="71" t="s">
        <v>479</v>
      </c>
      <c r="F113" s="71" t="s">
        <v>2442</v>
      </c>
      <c r="G113" s="71" t="s">
        <v>2606</v>
      </c>
      <c r="H113" s="71" t="s">
        <v>1399</v>
      </c>
      <c r="I113" s="71" t="str">
        <f t="shared" si="3"/>
        <v>OW_POWER_BI_G20_NPT_CONWO_end date</v>
      </c>
      <c r="J113" s="71" t="e">
        <f>+INDEX('Campos Ingesta'!$D$4:$L$173,MATCH(Modelado_v1!I113,'Campos Ingesta'!$L$4:$L$173,0),2)</f>
        <v>#N/A</v>
      </c>
      <c r="K113" s="71" t="str">
        <f>IFERROR(INDEX(mod_dic_01!$A$10:$B$27,MATCH(Modelado_v1!J113,mod_dic_01!$A$10:$A$27,0),2),"")</f>
        <v/>
      </c>
      <c r="L113" s="110" t="s">
        <v>2439</v>
      </c>
      <c r="M113" s="110" t="s">
        <v>2607</v>
      </c>
      <c r="N113" s="73" t="s">
        <v>2608</v>
      </c>
      <c r="O113" s="73" t="s">
        <v>1399</v>
      </c>
      <c r="P113" s="73" t="s">
        <v>857</v>
      </c>
      <c r="Q113" s="71" t="s">
        <v>1342</v>
      </c>
      <c r="R113" s="74" t="s">
        <v>1359</v>
      </c>
      <c r="S113" s="74" t="s">
        <v>1360</v>
      </c>
      <c r="T113" s="74" t="s">
        <v>1360</v>
      </c>
      <c r="U113" s="74" t="s">
        <v>1360</v>
      </c>
      <c r="V113" s="74" t="s">
        <v>1360</v>
      </c>
      <c r="W113" s="74" t="s">
        <v>1360</v>
      </c>
      <c r="X113" s="69"/>
      <c r="Y113" t="str">
        <f t="shared" si="4"/>
        <v>OW_POWER_BI_G20_NPT_CONWO_End Date</v>
      </c>
      <c r="Z113" t="str">
        <f>+IFERROR(INDEX(mod_dic_01!$C$9:$D$156,MATCH(Modelado_v1!Y113,mod_dic_01!$D$9:$D$156,0),1),"")</f>
        <v/>
      </c>
      <c r="AB113" t="str">
        <f t="shared" si="6"/>
        <v>end_date,</v>
      </c>
    </row>
    <row r="114" spans="1:28">
      <c r="A114" s="69" t="s">
        <v>2435</v>
      </c>
      <c r="B114" s="69"/>
      <c r="C114" s="70" t="s">
        <v>2441</v>
      </c>
      <c r="D114" s="71" t="s">
        <v>1650</v>
      </c>
      <c r="E114" s="71" t="s">
        <v>1660</v>
      </c>
      <c r="F114" s="71" t="s">
        <v>2442</v>
      </c>
      <c r="G114" s="71" t="s">
        <v>2606</v>
      </c>
      <c r="H114" s="71" t="s">
        <v>1662</v>
      </c>
      <c r="I114" s="71" t="str">
        <f t="shared" si="3"/>
        <v>OW_POWER_BI_G20_NPT_CONWO_hrs</v>
      </c>
      <c r="J114" s="71" t="e">
        <f>+INDEX('Campos Ingesta'!$D$4:$L$173,MATCH(Modelado_v1!I114,'Campos Ingesta'!$L$4:$L$173,0),2)</f>
        <v>#N/A</v>
      </c>
      <c r="K114" s="71" t="str">
        <f>IFERROR(INDEX(mod_dic_01!$A$10:$B$27,MATCH(Modelado_v1!J114,mod_dic_01!$A$10:$A$27,0),2),"")</f>
        <v/>
      </c>
      <c r="L114" s="110" t="s">
        <v>2439</v>
      </c>
      <c r="M114" s="110" t="s">
        <v>2607</v>
      </c>
      <c r="N114" s="73" t="s">
        <v>2608</v>
      </c>
      <c r="O114" s="73" t="s">
        <v>1662</v>
      </c>
      <c r="P114" s="73" t="s">
        <v>1662</v>
      </c>
      <c r="Q114" s="71" t="s">
        <v>2509</v>
      </c>
      <c r="R114" s="74" t="s">
        <v>1359</v>
      </c>
      <c r="S114" s="74" t="s">
        <v>1360</v>
      </c>
      <c r="T114" s="74" t="s">
        <v>1360</v>
      </c>
      <c r="U114" s="74" t="s">
        <v>1360</v>
      </c>
      <c r="V114" s="74" t="s">
        <v>2611</v>
      </c>
      <c r="W114" s="74" t="s">
        <v>1360</v>
      </c>
      <c r="X114" s="69"/>
      <c r="Y114" t="str">
        <f t="shared" si="4"/>
        <v>OW_POWER_BI_G20_NPT_CONWO_Hrs</v>
      </c>
      <c r="Z114" t="str">
        <f>+IFERROR(INDEX(mod_dic_01!$C$9:$D$156,MATCH(Modelado_v1!Y114,mod_dic_01!$D$9:$D$156,0),1),"")</f>
        <v/>
      </c>
      <c r="AB114" t="str">
        <f t="shared" si="6"/>
        <v>hrs,</v>
      </c>
    </row>
    <row r="115" spans="1:28">
      <c r="A115" s="69" t="s">
        <v>2435</v>
      </c>
      <c r="B115" s="69"/>
      <c r="C115" s="70" t="s">
        <v>2441</v>
      </c>
      <c r="D115" s="71" t="s">
        <v>1650</v>
      </c>
      <c r="E115" s="71" t="s">
        <v>1663</v>
      </c>
      <c r="F115" s="71" t="s">
        <v>2442</v>
      </c>
      <c r="G115" s="71" t="s">
        <v>2606</v>
      </c>
      <c r="H115" s="71" t="s">
        <v>1665</v>
      </c>
      <c r="I115" s="71" t="str">
        <f t="shared" si="3"/>
        <v>OW_POWER_BI_G20_NPT_CONWO_code</v>
      </c>
      <c r="J115" s="71" t="e">
        <f>+INDEX('Campos Ingesta'!$D$4:$L$173,MATCH(Modelado_v1!I115,'Campos Ingesta'!$L$4:$L$173,0),2)</f>
        <v>#N/A</v>
      </c>
      <c r="K115" s="71" t="str">
        <f>IFERROR(INDEX(mod_dic_01!$A$10:$B$27,MATCH(Modelado_v1!J115,mod_dic_01!$A$10:$A$27,0),2),"")</f>
        <v/>
      </c>
      <c r="L115" s="110" t="s">
        <v>2439</v>
      </c>
      <c r="M115" s="110" t="s">
        <v>2607</v>
      </c>
      <c r="N115" s="73" t="s">
        <v>2608</v>
      </c>
      <c r="O115" s="73" t="s">
        <v>1665</v>
      </c>
      <c r="P115" s="73" t="s">
        <v>1665</v>
      </c>
      <c r="Q115" s="71" t="s">
        <v>2481</v>
      </c>
      <c r="R115" s="74" t="s">
        <v>1359</v>
      </c>
      <c r="S115" s="74" t="s">
        <v>1360</v>
      </c>
      <c r="T115" s="74" t="s">
        <v>1360</v>
      </c>
      <c r="U115" s="74" t="s">
        <v>1360</v>
      </c>
      <c r="V115" s="74" t="s">
        <v>2612</v>
      </c>
      <c r="W115" s="74" t="s">
        <v>1360</v>
      </c>
      <c r="X115" s="69"/>
      <c r="Y115" t="str">
        <f t="shared" si="4"/>
        <v>OW_POWER_BI_G20_NPT_CONWO_Code</v>
      </c>
      <c r="Z115" t="str">
        <f>+IFERROR(INDEX(mod_dic_01!$C$9:$D$156,MATCH(Modelado_v1!Y115,mod_dic_01!$D$9:$D$156,0),1),"")</f>
        <v/>
      </c>
      <c r="AB115" t="str">
        <f t="shared" si="6"/>
        <v>code,</v>
      </c>
    </row>
    <row r="116" spans="1:28">
      <c r="A116" s="69" t="s">
        <v>2435</v>
      </c>
      <c r="B116" s="69"/>
      <c r="C116" s="70" t="s">
        <v>2441</v>
      </c>
      <c r="D116" s="71" t="s">
        <v>1650</v>
      </c>
      <c r="E116" s="71" t="s">
        <v>1666</v>
      </c>
      <c r="F116" s="71" t="s">
        <v>2442</v>
      </c>
      <c r="G116" s="71" t="s">
        <v>2606</v>
      </c>
      <c r="H116" s="71" t="s">
        <v>1668</v>
      </c>
      <c r="I116" s="71" t="str">
        <f t="shared" si="3"/>
        <v>OW_POWER_BI_G20_NPT_CONWO_npt</v>
      </c>
      <c r="J116" s="71" t="e">
        <f>+INDEX('Campos Ingesta'!$D$4:$L$173,MATCH(Modelado_v1!I116,'Campos Ingesta'!$L$4:$L$173,0),2)</f>
        <v>#N/A</v>
      </c>
      <c r="K116" s="71" t="str">
        <f>IFERROR(INDEX(mod_dic_01!$A$10:$B$27,MATCH(Modelado_v1!J116,mod_dic_01!$A$10:$A$27,0),2),"")</f>
        <v/>
      </c>
      <c r="L116" s="110" t="s">
        <v>2439</v>
      </c>
      <c r="M116" s="110" t="s">
        <v>2607</v>
      </c>
      <c r="N116" s="73" t="s">
        <v>2608</v>
      </c>
      <c r="O116" s="73" t="s">
        <v>1668</v>
      </c>
      <c r="P116" s="73" t="s">
        <v>1668</v>
      </c>
      <c r="Q116" s="71" t="s">
        <v>2481</v>
      </c>
      <c r="R116" s="74" t="s">
        <v>1359</v>
      </c>
      <c r="S116" s="74" t="s">
        <v>1360</v>
      </c>
      <c r="T116" s="74" t="s">
        <v>1360</v>
      </c>
      <c r="U116" s="74" t="s">
        <v>1360</v>
      </c>
      <c r="V116" s="74" t="s">
        <v>2613</v>
      </c>
      <c r="W116" s="74" t="s">
        <v>1360</v>
      </c>
      <c r="X116" s="69"/>
      <c r="Y116" t="str">
        <f t="shared" si="4"/>
        <v>OW_POWER_BI_G20_NPT_CONWO_NPT</v>
      </c>
      <c r="Z116" t="str">
        <f>+IFERROR(INDEX(mod_dic_01!$C$9:$D$156,MATCH(Modelado_v1!Y116,mod_dic_01!$D$9:$D$156,0),1),"")</f>
        <v/>
      </c>
      <c r="AB116" t="str">
        <f t="shared" si="6"/>
        <v>npt,</v>
      </c>
    </row>
    <row r="117" spans="1:28">
      <c r="A117" s="69" t="s">
        <v>2435</v>
      </c>
      <c r="B117" s="69"/>
      <c r="C117" s="70" t="s">
        <v>2441</v>
      </c>
      <c r="D117" s="71" t="s">
        <v>1650</v>
      </c>
      <c r="E117" s="71" t="s">
        <v>1669</v>
      </c>
      <c r="F117" s="71" t="s">
        <v>2442</v>
      </c>
      <c r="G117" s="71" t="s">
        <v>2606</v>
      </c>
      <c r="H117" s="71" t="s">
        <v>1670</v>
      </c>
      <c r="I117" s="71" t="str">
        <f t="shared" si="3"/>
        <v>OW_POWER_BI_G20_NPT_CONWO_report date</v>
      </c>
      <c r="J117" s="71" t="e">
        <f>+INDEX('Campos Ingesta'!$D$4:$L$173,MATCH(Modelado_v1!I117,'Campos Ingesta'!$L$4:$L$173,0),2)</f>
        <v>#N/A</v>
      </c>
      <c r="K117" s="71" t="str">
        <f>IFERROR(INDEX(mod_dic_01!$A$10:$B$27,MATCH(Modelado_v1!J117,mod_dic_01!$A$10:$A$27,0),2),"")</f>
        <v/>
      </c>
      <c r="L117" s="110" t="s">
        <v>2439</v>
      </c>
      <c r="M117" s="110" t="s">
        <v>2607</v>
      </c>
      <c r="N117" s="73" t="s">
        <v>2608</v>
      </c>
      <c r="O117" s="73" t="s">
        <v>1670</v>
      </c>
      <c r="P117" s="73" t="s">
        <v>858</v>
      </c>
      <c r="Q117" s="71" t="s">
        <v>2463</v>
      </c>
      <c r="R117" s="74" t="s">
        <v>1359</v>
      </c>
      <c r="S117" s="74" t="s">
        <v>1360</v>
      </c>
      <c r="T117" s="74" t="s">
        <v>1360</v>
      </c>
      <c r="U117" s="74" t="s">
        <v>1360</v>
      </c>
      <c r="V117" s="74" t="s">
        <v>283</v>
      </c>
      <c r="W117" s="74" t="s">
        <v>1360</v>
      </c>
      <c r="X117" s="69"/>
      <c r="Y117" t="str">
        <f t="shared" si="4"/>
        <v>OW_POWER_BI_G20_NPT_CONWO_Report Date</v>
      </c>
      <c r="Z117" t="str">
        <f>+IFERROR(INDEX(mod_dic_01!$C$9:$D$156,MATCH(Modelado_v1!Y117,mod_dic_01!$D$9:$D$156,0),1),"")</f>
        <v/>
      </c>
      <c r="AB117" t="str">
        <f t="shared" si="6"/>
        <v>report_date,</v>
      </c>
    </row>
    <row r="118" spans="1:28">
      <c r="A118" s="69" t="s">
        <v>2435</v>
      </c>
      <c r="B118" s="69"/>
      <c r="C118" s="70" t="s">
        <v>2441</v>
      </c>
      <c r="D118" s="71" t="s">
        <v>1650</v>
      </c>
      <c r="E118" s="71" t="s">
        <v>1671</v>
      </c>
      <c r="F118" s="71" t="s">
        <v>2442</v>
      </c>
      <c r="G118" s="71" t="s">
        <v>2606</v>
      </c>
      <c r="H118" s="71" t="s">
        <v>1673</v>
      </c>
      <c r="I118" s="71" t="str">
        <f t="shared" si="3"/>
        <v>OW_POWER_BI_G20_NPT_CONWO_npt detail</v>
      </c>
      <c r="J118" s="71" t="e">
        <f>+INDEX('Campos Ingesta'!$D$4:$L$173,MATCH(Modelado_v1!I118,'Campos Ingesta'!$L$4:$L$173,0),2)</f>
        <v>#N/A</v>
      </c>
      <c r="K118" s="71" t="str">
        <f>IFERROR(INDEX(mod_dic_01!$A$10:$B$27,MATCH(Modelado_v1!J118,mod_dic_01!$A$10:$A$27,0),2),"")</f>
        <v/>
      </c>
      <c r="L118" s="110" t="s">
        <v>2439</v>
      </c>
      <c r="M118" s="110" t="s">
        <v>2607</v>
      </c>
      <c r="N118" s="73" t="s">
        <v>2608</v>
      </c>
      <c r="O118" s="73" t="s">
        <v>1673</v>
      </c>
      <c r="P118" s="73" t="s">
        <v>2614</v>
      </c>
      <c r="Q118" s="71" t="s">
        <v>2481</v>
      </c>
      <c r="R118" s="74" t="s">
        <v>1359</v>
      </c>
      <c r="S118" s="74" t="s">
        <v>1360</v>
      </c>
      <c r="T118" s="74" t="s">
        <v>1360</v>
      </c>
      <c r="U118" s="74" t="s">
        <v>1360</v>
      </c>
      <c r="V118" s="74" t="s">
        <v>1672</v>
      </c>
      <c r="W118" s="74" t="s">
        <v>1360</v>
      </c>
      <c r="X118" s="69"/>
      <c r="Y118" t="str">
        <f t="shared" si="4"/>
        <v>OW_POWER_BI_G20_NPT_CONWO_NPT Detail</v>
      </c>
      <c r="Z118" t="str">
        <f>+IFERROR(INDEX(mod_dic_01!$C$9:$D$156,MATCH(Modelado_v1!Y118,mod_dic_01!$D$9:$D$156,0),1),"")</f>
        <v/>
      </c>
      <c r="AB118" t="str">
        <f t="shared" si="6"/>
        <v>npt_detail,</v>
      </c>
    </row>
    <row r="119" spans="1:28">
      <c r="A119" s="69" t="s">
        <v>2435</v>
      </c>
      <c r="B119" s="69"/>
      <c r="C119" s="70" t="s">
        <v>2441</v>
      </c>
      <c r="D119" s="71" t="s">
        <v>1650</v>
      </c>
      <c r="E119" s="71" t="s">
        <v>1674</v>
      </c>
      <c r="F119" s="71" t="s">
        <v>2442</v>
      </c>
      <c r="G119" s="71" t="s">
        <v>2606</v>
      </c>
      <c r="H119" s="71" t="s">
        <v>1676</v>
      </c>
      <c r="I119" s="71" t="str">
        <f t="shared" si="3"/>
        <v>OW_POWER_BI_G20_NPT_CONWO_activity</v>
      </c>
      <c r="J119" s="71" t="e">
        <f>+INDEX('Campos Ingesta'!$D$4:$L$173,MATCH(Modelado_v1!I119,'Campos Ingesta'!$L$4:$L$173,0),2)</f>
        <v>#N/A</v>
      </c>
      <c r="K119" s="71" t="str">
        <f>IFERROR(INDEX(mod_dic_01!$A$10:$B$27,MATCH(Modelado_v1!J119,mod_dic_01!$A$10:$A$27,0),2),"")</f>
        <v/>
      </c>
      <c r="L119" s="110" t="s">
        <v>2439</v>
      </c>
      <c r="M119" s="110" t="s">
        <v>2607</v>
      </c>
      <c r="N119" s="73" t="s">
        <v>2608</v>
      </c>
      <c r="O119" s="73" t="s">
        <v>1676</v>
      </c>
      <c r="P119" s="73" t="s">
        <v>1676</v>
      </c>
      <c r="Q119" s="71" t="s">
        <v>2481</v>
      </c>
      <c r="R119" s="74" t="s">
        <v>1359</v>
      </c>
      <c r="S119" s="74" t="s">
        <v>1360</v>
      </c>
      <c r="T119" s="74" t="s">
        <v>1360</v>
      </c>
      <c r="U119" s="74" t="s">
        <v>1360</v>
      </c>
      <c r="V119" s="74" t="s">
        <v>1675</v>
      </c>
      <c r="W119" s="74" t="s">
        <v>1360</v>
      </c>
      <c r="X119" s="69"/>
      <c r="Y119" t="str">
        <f t="shared" si="4"/>
        <v>OW_POWER_BI_G20_NPT_CONWO_Activity</v>
      </c>
      <c r="Z119" t="str">
        <f>+IFERROR(INDEX(mod_dic_01!$C$9:$D$156,MATCH(Modelado_v1!Y119,mod_dic_01!$D$9:$D$156,0),1),"")</f>
        <v/>
      </c>
      <c r="AB119" t="str">
        <f t="shared" si="6"/>
        <v>activity,</v>
      </c>
    </row>
    <row r="120" spans="1:28">
      <c r="A120" s="69" t="s">
        <v>2435</v>
      </c>
      <c r="B120" s="69"/>
      <c r="C120" s="70" t="s">
        <v>2441</v>
      </c>
      <c r="D120" s="71" t="s">
        <v>1650</v>
      </c>
      <c r="E120" s="71" t="s">
        <v>435</v>
      </c>
      <c r="F120" s="71" t="s">
        <v>2442</v>
      </c>
      <c r="G120" s="71" t="s">
        <v>2606</v>
      </c>
      <c r="H120" s="71" t="s">
        <v>854</v>
      </c>
      <c r="I120" s="71" t="str">
        <f t="shared" si="3"/>
        <v>OW_POWER_BI_G20_NPT_CONWO_phase</v>
      </c>
      <c r="J120" s="71" t="e">
        <f>+INDEX('Campos Ingesta'!$D$4:$L$173,MATCH(Modelado_v1!I120,'Campos Ingesta'!$L$4:$L$173,0),2)</f>
        <v>#N/A</v>
      </c>
      <c r="K120" s="71" t="str">
        <f>IFERROR(INDEX(mod_dic_01!$A$10:$B$27,MATCH(Modelado_v1!J120,mod_dic_01!$A$10:$A$27,0),2),"")</f>
        <v/>
      </c>
      <c r="L120" s="110" t="s">
        <v>2439</v>
      </c>
      <c r="M120" s="110" t="s">
        <v>2607</v>
      </c>
      <c r="N120" s="73" t="s">
        <v>2608</v>
      </c>
      <c r="O120" s="73" t="s">
        <v>854</v>
      </c>
      <c r="P120" s="73" t="s">
        <v>854</v>
      </c>
      <c r="Q120" s="71" t="s">
        <v>2481</v>
      </c>
      <c r="R120" s="74" t="s">
        <v>1359</v>
      </c>
      <c r="S120" s="74" t="s">
        <v>1360</v>
      </c>
      <c r="T120" s="74" t="s">
        <v>1360</v>
      </c>
      <c r="U120" s="74" t="s">
        <v>1360</v>
      </c>
      <c r="V120" s="74" t="s">
        <v>2615</v>
      </c>
      <c r="W120" s="74" t="s">
        <v>1360</v>
      </c>
      <c r="X120" s="69"/>
      <c r="Y120" t="str">
        <f t="shared" si="4"/>
        <v>OW_POWER_BI_G20_NPT_CONWO_Phase</v>
      </c>
      <c r="Z120" t="str">
        <f>+IFERROR(INDEX(mod_dic_01!$C$9:$D$156,MATCH(Modelado_v1!Y120,mod_dic_01!$D$9:$D$156,0),1),"")</f>
        <v/>
      </c>
      <c r="AB120" t="str">
        <f t="shared" si="6"/>
        <v>phase,</v>
      </c>
    </row>
    <row r="121" spans="1:28">
      <c r="A121" s="69" t="s">
        <v>2435</v>
      </c>
      <c r="B121" s="69"/>
      <c r="C121" s="70" t="s">
        <v>2441</v>
      </c>
      <c r="D121" s="71" t="s">
        <v>1650</v>
      </c>
      <c r="E121" s="71" t="s">
        <v>426</v>
      </c>
      <c r="F121" s="71" t="s">
        <v>2442</v>
      </c>
      <c r="G121" s="71" t="s">
        <v>2606</v>
      </c>
      <c r="H121" s="71" t="s">
        <v>1027</v>
      </c>
      <c r="I121" s="71" t="str">
        <f t="shared" si="3"/>
        <v>OW_POWER_BI_G20_NPT_CONWO_pu</v>
      </c>
      <c r="J121" s="71" t="e">
        <f>+INDEX('Campos Ingesta'!$D$4:$L$173,MATCH(Modelado_v1!I121,'Campos Ingesta'!$L$4:$L$173,0),2)</f>
        <v>#N/A</v>
      </c>
      <c r="K121" s="71" t="str">
        <f>IFERROR(INDEX(mod_dic_01!$A$10:$B$27,MATCH(Modelado_v1!J121,mod_dic_01!$A$10:$A$27,0),2),"")</f>
        <v/>
      </c>
      <c r="L121" s="110" t="s">
        <v>2439</v>
      </c>
      <c r="M121" s="110" t="s">
        <v>2607</v>
      </c>
      <c r="N121" s="73" t="s">
        <v>2608</v>
      </c>
      <c r="O121" s="73" t="s">
        <v>1027</v>
      </c>
      <c r="P121" s="73" t="s">
        <v>1027</v>
      </c>
      <c r="Q121" s="71" t="s">
        <v>2481</v>
      </c>
      <c r="R121" s="74" t="s">
        <v>1359</v>
      </c>
      <c r="S121" s="74" t="s">
        <v>1360</v>
      </c>
      <c r="T121" s="74" t="s">
        <v>1360</v>
      </c>
      <c r="U121" s="74" t="s">
        <v>1360</v>
      </c>
      <c r="V121" s="74" t="s">
        <v>1678</v>
      </c>
      <c r="W121" s="74" t="s">
        <v>1360</v>
      </c>
      <c r="X121" s="69"/>
      <c r="Y121" t="str">
        <f t="shared" si="4"/>
        <v>OW_POWER_BI_G20_NPT_CONWO_PU</v>
      </c>
      <c r="Z121" t="str">
        <f>+IFERROR(INDEX(mod_dic_01!$C$9:$D$156,MATCH(Modelado_v1!Y121,mod_dic_01!$D$9:$D$156,0),1),"")</f>
        <v/>
      </c>
      <c r="AB121" t="str">
        <f t="shared" si="6"/>
        <v>pu,</v>
      </c>
    </row>
    <row r="122" spans="1:28">
      <c r="A122" s="69" t="s">
        <v>2435</v>
      </c>
      <c r="B122" s="69"/>
      <c r="C122" s="70" t="s">
        <v>2441</v>
      </c>
      <c r="D122" s="71" t="s">
        <v>1650</v>
      </c>
      <c r="E122" s="71" t="s">
        <v>1679</v>
      </c>
      <c r="F122" s="71" t="s">
        <v>2442</v>
      </c>
      <c r="G122" s="71" t="s">
        <v>2606</v>
      </c>
      <c r="H122" s="71" t="s">
        <v>1460</v>
      </c>
      <c r="I122" s="71" t="str">
        <f t="shared" si="3"/>
        <v>OW_POWER_BI_G20_NPT_CONWO_day wsl</v>
      </c>
      <c r="J122" s="71" t="e">
        <f>+INDEX('Campos Ingesta'!$D$4:$L$173,MATCH(Modelado_v1!I122,'Campos Ingesta'!$L$4:$L$173,0),2)</f>
        <v>#N/A</v>
      </c>
      <c r="K122" s="71" t="str">
        <f>IFERROR(INDEX(mod_dic_01!$A$10:$B$27,MATCH(Modelado_v1!J122,mod_dic_01!$A$10:$A$27,0),2),"")</f>
        <v/>
      </c>
      <c r="L122" s="110" t="s">
        <v>2439</v>
      </c>
      <c r="M122" s="110" t="s">
        <v>2607</v>
      </c>
      <c r="N122" s="73" t="s">
        <v>2608</v>
      </c>
      <c r="O122" s="73" t="s">
        <v>1460</v>
      </c>
      <c r="P122" s="73" t="s">
        <v>2529</v>
      </c>
      <c r="Q122" s="71" t="s">
        <v>2481</v>
      </c>
      <c r="R122" s="74" t="s">
        <v>1359</v>
      </c>
      <c r="S122" s="74" t="s">
        <v>1360</v>
      </c>
      <c r="T122" s="74" t="s">
        <v>1360</v>
      </c>
      <c r="U122" s="74" t="s">
        <v>1360</v>
      </c>
      <c r="V122" s="74" t="s">
        <v>1680</v>
      </c>
      <c r="W122" s="74" t="s">
        <v>1360</v>
      </c>
      <c r="X122" s="69"/>
      <c r="Y122" t="str">
        <f t="shared" si="4"/>
        <v>OW_POWER_BI_G20_NPT_CONWO_Day WSL</v>
      </c>
      <c r="Z122" t="str">
        <f>+IFERROR(INDEX(mod_dic_01!$C$9:$D$156,MATCH(Modelado_v1!Y122,mod_dic_01!$D$9:$D$156,0),1),"")</f>
        <v/>
      </c>
      <c r="AB122" t="str">
        <f t="shared" si="6"/>
        <v>day_wsl,</v>
      </c>
    </row>
    <row r="123" spans="1:28">
      <c r="A123" s="69" t="s">
        <v>2435</v>
      </c>
      <c r="B123" s="69"/>
      <c r="C123" s="70" t="s">
        <v>2441</v>
      </c>
      <c r="D123" s="71" t="s">
        <v>1650</v>
      </c>
      <c r="E123" s="71" t="s">
        <v>1681</v>
      </c>
      <c r="F123" s="71" t="s">
        <v>2442</v>
      </c>
      <c r="G123" s="71" t="s">
        <v>2606</v>
      </c>
      <c r="H123" s="71" t="s">
        <v>1464</v>
      </c>
      <c r="I123" s="71" t="str">
        <f t="shared" si="3"/>
        <v>OW_POWER_BI_G20_NPT_CONWO_night wsl</v>
      </c>
      <c r="J123" s="71" t="e">
        <f>+INDEX('Campos Ingesta'!$D$4:$L$173,MATCH(Modelado_v1!I123,'Campos Ingesta'!$L$4:$L$173,0),2)</f>
        <v>#N/A</v>
      </c>
      <c r="K123" s="71" t="str">
        <f>IFERROR(INDEX(mod_dic_01!$A$10:$B$27,MATCH(Modelado_v1!J123,mod_dic_01!$A$10:$A$27,0),2),"")</f>
        <v/>
      </c>
      <c r="L123" s="110" t="s">
        <v>2439</v>
      </c>
      <c r="M123" s="110" t="s">
        <v>2607</v>
      </c>
      <c r="N123" s="73" t="s">
        <v>2608</v>
      </c>
      <c r="O123" s="73" t="s">
        <v>1464</v>
      </c>
      <c r="P123" s="73" t="s">
        <v>2530</v>
      </c>
      <c r="Q123" s="71" t="s">
        <v>2481</v>
      </c>
      <c r="R123" s="74" t="s">
        <v>1359</v>
      </c>
      <c r="S123" s="74" t="s">
        <v>1360</v>
      </c>
      <c r="T123" s="74" t="s">
        <v>1360</v>
      </c>
      <c r="U123" s="74" t="s">
        <v>1360</v>
      </c>
      <c r="V123" s="74" t="s">
        <v>1682</v>
      </c>
      <c r="W123" s="74" t="s">
        <v>1360</v>
      </c>
      <c r="X123" s="69"/>
      <c r="Y123" t="str">
        <f t="shared" si="4"/>
        <v>OW_POWER_BI_G20_NPT_CONWO_Night WSL</v>
      </c>
      <c r="Z123" t="str">
        <f>+IFERROR(INDEX(mod_dic_01!$C$9:$D$156,MATCH(Modelado_v1!Y123,mod_dic_01!$D$9:$D$156,0),1),"")</f>
        <v/>
      </c>
      <c r="AB123" t="str">
        <f t="shared" si="6"/>
        <v>night_wsl,</v>
      </c>
    </row>
    <row r="124" spans="1:28">
      <c r="A124" s="69" t="s">
        <v>2435</v>
      </c>
      <c r="B124" s="69"/>
      <c r="C124" s="70" t="s">
        <v>2441</v>
      </c>
      <c r="D124" s="71" t="s">
        <v>1650</v>
      </c>
      <c r="E124" s="71" t="s">
        <v>783</v>
      </c>
      <c r="F124" s="71" t="s">
        <v>2442</v>
      </c>
      <c r="G124" s="71" t="s">
        <v>2606</v>
      </c>
      <c r="H124" s="71" t="s">
        <v>1314</v>
      </c>
      <c r="I124" s="71" t="str">
        <f t="shared" si="3"/>
        <v>OW_POWER_BI_G20_NPT_CONWO_superintendent</v>
      </c>
      <c r="J124" s="71" t="e">
        <f>+INDEX('Campos Ingesta'!$D$4:$L$173,MATCH(Modelado_v1!I124,'Campos Ingesta'!$L$4:$L$173,0),2)</f>
        <v>#N/A</v>
      </c>
      <c r="K124" s="71" t="str">
        <f>IFERROR(INDEX(mod_dic_01!$A$10:$B$27,MATCH(Modelado_v1!J124,mod_dic_01!$A$10:$A$27,0),2),"")</f>
        <v/>
      </c>
      <c r="L124" s="110" t="s">
        <v>2439</v>
      </c>
      <c r="M124" s="110" t="s">
        <v>2607</v>
      </c>
      <c r="N124" s="73" t="s">
        <v>2608</v>
      </c>
      <c r="O124" s="73" t="s">
        <v>1314</v>
      </c>
      <c r="P124" s="73" t="s">
        <v>1314</v>
      </c>
      <c r="Q124" s="71" t="s">
        <v>2481</v>
      </c>
      <c r="R124" s="74" t="s">
        <v>1359</v>
      </c>
      <c r="S124" s="74" t="s">
        <v>1360</v>
      </c>
      <c r="T124" s="74" t="s">
        <v>1360</v>
      </c>
      <c r="U124" s="74" t="s">
        <v>1360</v>
      </c>
      <c r="V124" s="74" t="s">
        <v>1683</v>
      </c>
      <c r="W124" s="74" t="s">
        <v>1360</v>
      </c>
      <c r="X124" s="69"/>
      <c r="Y124" t="str">
        <f t="shared" si="4"/>
        <v>OW_POWER_BI_G20_NPT_CONWO_Superintendent</v>
      </c>
      <c r="Z124" t="str">
        <f>+IFERROR(INDEX(mod_dic_01!$C$9:$D$156,MATCH(Modelado_v1!Y124,mod_dic_01!$D$9:$D$156,0),1),"")</f>
        <v/>
      </c>
      <c r="AB124" t="str">
        <f t="shared" si="6"/>
        <v>superintendent,</v>
      </c>
    </row>
    <row r="125" spans="1:28">
      <c r="A125" s="69" t="s">
        <v>2435</v>
      </c>
      <c r="B125" s="69"/>
      <c r="C125" s="70" t="s">
        <v>2441</v>
      </c>
      <c r="D125" s="77" t="s">
        <v>1650</v>
      </c>
      <c r="E125" s="77" t="s">
        <v>1684</v>
      </c>
      <c r="F125" s="77" t="s">
        <v>2442</v>
      </c>
      <c r="G125" s="71" t="s">
        <v>2606</v>
      </c>
      <c r="H125" s="71" t="s">
        <v>1471</v>
      </c>
      <c r="I125" s="71" t="str">
        <f t="shared" si="3"/>
        <v>OW_POWER_BI_G20_NPT_CONWO_engineer</v>
      </c>
      <c r="J125" s="71" t="e">
        <f>+INDEX('Campos Ingesta'!$D$4:$L$173,MATCH(Modelado_v1!I125,'Campos Ingesta'!$L$4:$L$173,0),2)</f>
        <v>#N/A</v>
      </c>
      <c r="K125" s="71" t="str">
        <f>IFERROR(INDEX(mod_dic_01!$A$10:$B$27,MATCH(Modelado_v1!J125,mod_dic_01!$A$10:$A$27,0),2),"")</f>
        <v/>
      </c>
      <c r="L125" s="110" t="s">
        <v>2439</v>
      </c>
      <c r="M125" s="110" t="s">
        <v>2607</v>
      </c>
      <c r="N125" s="73" t="s">
        <v>2608</v>
      </c>
      <c r="O125" s="73" t="s">
        <v>1471</v>
      </c>
      <c r="P125" s="73" t="s">
        <v>1471</v>
      </c>
      <c r="Q125" s="71" t="s">
        <v>2481</v>
      </c>
      <c r="R125" s="78" t="s">
        <v>1359</v>
      </c>
      <c r="S125" s="74" t="s">
        <v>1360</v>
      </c>
      <c r="T125" s="74" t="s">
        <v>1360</v>
      </c>
      <c r="U125" s="74" t="s">
        <v>1360</v>
      </c>
      <c r="V125" s="78" t="s">
        <v>1685</v>
      </c>
      <c r="W125" s="78" t="s">
        <v>1360</v>
      </c>
      <c r="X125" s="69"/>
      <c r="Y125" t="str">
        <f t="shared" si="4"/>
        <v>OW_POWER_BI_G20_NPT_CONWO_Engineer</v>
      </c>
      <c r="Z125" t="str">
        <f>+IFERROR(INDEX(mod_dic_01!$C$9:$D$156,MATCH(Modelado_v1!Y125,mod_dic_01!$D$9:$D$156,0),1),"")</f>
        <v/>
      </c>
      <c r="AB125" t="str">
        <f t="shared" si="6"/>
        <v>engineer,</v>
      </c>
    </row>
    <row r="126" spans="1:28">
      <c r="A126" s="79" t="s">
        <v>2435</v>
      </c>
      <c r="B126" s="75" t="s">
        <v>2605</v>
      </c>
      <c r="C126" s="71" t="s">
        <v>2441</v>
      </c>
      <c r="D126" s="80" t="s">
        <v>1650</v>
      </c>
      <c r="E126" s="80" t="s">
        <v>1686</v>
      </c>
      <c r="F126" s="80" t="s">
        <v>2442</v>
      </c>
      <c r="G126" s="71" t="s">
        <v>2606</v>
      </c>
      <c r="H126" s="71" t="s">
        <v>954</v>
      </c>
      <c r="I126" s="71" t="str">
        <f t="shared" si="3"/>
        <v>OW_POWER_BI_G20_NPT_CONWO_country</v>
      </c>
      <c r="J126" s="71" t="e">
        <f>+INDEX('Campos Ingesta'!$D$4:$L$173,MATCH(Modelado_v1!I126,'Campos Ingesta'!$L$4:$L$173,0),2)</f>
        <v>#N/A</v>
      </c>
      <c r="K126" s="71" t="str">
        <f>IFERROR(INDEX(mod_dic_01!$A$10:$B$27,MATCH(Modelado_v1!J126,mod_dic_01!$A$10:$A$27,0),2),"")</f>
        <v/>
      </c>
      <c r="L126" s="110" t="s">
        <v>2439</v>
      </c>
      <c r="M126" s="110" t="s">
        <v>2607</v>
      </c>
      <c r="N126" s="73" t="s">
        <v>2608</v>
      </c>
      <c r="O126" s="73" t="s">
        <v>954</v>
      </c>
      <c r="P126" s="73" t="s">
        <v>954</v>
      </c>
      <c r="Q126" s="71" t="s">
        <v>2481</v>
      </c>
      <c r="R126" s="75" t="s">
        <v>1383</v>
      </c>
      <c r="S126" s="74" t="s">
        <v>1360</v>
      </c>
      <c r="T126" s="74" t="s">
        <v>1360</v>
      </c>
      <c r="U126" s="82" t="s">
        <v>1360</v>
      </c>
      <c r="V126" s="79" t="s">
        <v>263</v>
      </c>
      <c r="W126" s="75" t="s">
        <v>1360</v>
      </c>
      <c r="X126" s="83" t="s">
        <v>2503</v>
      </c>
      <c r="Y126" t="str">
        <f t="shared" si="4"/>
        <v>OW_POWER_BI_G20_NPT_CONWO_Country</v>
      </c>
      <c r="Z126" t="str">
        <f>+IFERROR(INDEX(mod_dic_01!$C$9:$D$156,MATCH(Modelado_v1!Y126,mod_dic_01!$D$9:$D$156,0),1),"")</f>
        <v/>
      </c>
      <c r="AB126" t="str">
        <f t="shared" si="6"/>
        <v>country,</v>
      </c>
    </row>
    <row r="127" spans="1:28">
      <c r="A127" s="69" t="s">
        <v>2435</v>
      </c>
      <c r="B127" s="69"/>
      <c r="C127" s="70" t="s">
        <v>2441</v>
      </c>
      <c r="D127" s="71" t="s">
        <v>1650</v>
      </c>
      <c r="E127" s="71" t="s">
        <v>466</v>
      </c>
      <c r="F127" s="71" t="s">
        <v>2442</v>
      </c>
      <c r="G127" s="71" t="s">
        <v>2606</v>
      </c>
      <c r="H127" s="71" t="s">
        <v>1687</v>
      </c>
      <c r="I127" s="71" t="str">
        <f t="shared" si="3"/>
        <v>OW_POWER_BI_G20_NPT_CONWO_state/prov</v>
      </c>
      <c r="J127" s="71" t="e">
        <f>+INDEX('Campos Ingesta'!$D$4:$L$173,MATCH(Modelado_v1!I127,'Campos Ingesta'!$L$4:$L$173,0),2)</f>
        <v>#N/A</v>
      </c>
      <c r="K127" s="71" t="str">
        <f>IFERROR(INDEX(mod_dic_01!$A$10:$B$27,MATCH(Modelado_v1!J127,mod_dic_01!$A$10:$A$27,0),2),"")</f>
        <v/>
      </c>
      <c r="L127" s="110" t="s">
        <v>2439</v>
      </c>
      <c r="M127" s="110" t="s">
        <v>2607</v>
      </c>
      <c r="N127" s="73" t="s">
        <v>2608</v>
      </c>
      <c r="O127" s="73" t="s">
        <v>1687</v>
      </c>
      <c r="P127" s="73" t="s">
        <v>955</v>
      </c>
      <c r="Q127" s="71" t="s">
        <v>2481</v>
      </c>
      <c r="R127" s="74" t="s">
        <v>1359</v>
      </c>
      <c r="S127" s="74" t="s">
        <v>1360</v>
      </c>
      <c r="T127" s="74" t="s">
        <v>1360</v>
      </c>
      <c r="U127" s="74" t="s">
        <v>1360</v>
      </c>
      <c r="V127" s="74" t="s">
        <v>265</v>
      </c>
      <c r="W127" s="74" t="s">
        <v>1360</v>
      </c>
      <c r="X127" s="69"/>
      <c r="Y127" t="str">
        <f t="shared" si="4"/>
        <v>OW_POWER_BI_G20_NPT_CONWO_State/Prov</v>
      </c>
      <c r="Z127" t="str">
        <f>+IFERROR(INDEX(mod_dic_01!$C$9:$D$156,MATCH(Modelado_v1!Y127,mod_dic_01!$D$9:$D$156,0),1),"")</f>
        <v/>
      </c>
      <c r="AB127" t="str">
        <f t="shared" si="6"/>
        <v>state_prov,</v>
      </c>
    </row>
    <row r="128" spans="1:28">
      <c r="A128" s="69" t="s">
        <v>2435</v>
      </c>
      <c r="B128" s="69"/>
      <c r="C128" s="70" t="s">
        <v>2441</v>
      </c>
      <c r="D128" s="71" t="s">
        <v>1650</v>
      </c>
      <c r="E128" s="71" t="s">
        <v>428</v>
      </c>
      <c r="F128" s="71" t="s">
        <v>2442</v>
      </c>
      <c r="G128" s="71" t="s">
        <v>2606</v>
      </c>
      <c r="H128" s="71" t="s">
        <v>848</v>
      </c>
      <c r="I128" s="71" t="str">
        <f t="shared" si="3"/>
        <v>OW_POWER_BI_G20_NPT_CONWO_project</v>
      </c>
      <c r="J128" s="71" t="e">
        <f>+INDEX('Campos Ingesta'!$D$4:$L$173,MATCH(Modelado_v1!I128,'Campos Ingesta'!$L$4:$L$173,0),2)</f>
        <v>#N/A</v>
      </c>
      <c r="K128" s="71" t="str">
        <f>IFERROR(INDEX(mod_dic_01!$A$10:$B$27,MATCH(Modelado_v1!J128,mod_dic_01!$A$10:$A$27,0),2),"")</f>
        <v/>
      </c>
      <c r="L128" s="110" t="s">
        <v>2439</v>
      </c>
      <c r="M128" s="110" t="s">
        <v>2607</v>
      </c>
      <c r="N128" s="73" t="s">
        <v>2608</v>
      </c>
      <c r="O128" s="73" t="s">
        <v>848</v>
      </c>
      <c r="P128" s="73" t="s">
        <v>848</v>
      </c>
      <c r="Q128" s="71" t="s">
        <v>1342</v>
      </c>
      <c r="R128" s="74" t="s">
        <v>1359</v>
      </c>
      <c r="S128" s="74" t="s">
        <v>1360</v>
      </c>
      <c r="T128" s="74" t="s">
        <v>1360</v>
      </c>
      <c r="U128" s="74" t="s">
        <v>1360</v>
      </c>
      <c r="V128" s="74" t="s">
        <v>1360</v>
      </c>
      <c r="W128" s="74" t="s">
        <v>1360</v>
      </c>
      <c r="X128" s="69"/>
      <c r="Y128" t="str">
        <f t="shared" si="4"/>
        <v>OW_POWER_BI_G20_NPT_CONWO_Project</v>
      </c>
      <c r="Z128" t="str">
        <f>+IFERROR(INDEX(mod_dic_01!$C$9:$D$156,MATCH(Modelado_v1!Y128,mod_dic_01!$D$9:$D$156,0),1),"")</f>
        <v/>
      </c>
      <c r="AB128" t="str">
        <f t="shared" si="6"/>
        <v>project,</v>
      </c>
    </row>
    <row r="129" spans="1:28">
      <c r="A129" s="69" t="s">
        <v>2435</v>
      </c>
      <c r="B129" s="69"/>
      <c r="C129" s="70" t="s">
        <v>2441</v>
      </c>
      <c r="D129" s="71" t="s">
        <v>1650</v>
      </c>
      <c r="E129" s="71" t="s">
        <v>800</v>
      </c>
      <c r="F129" s="71" t="s">
        <v>2442</v>
      </c>
      <c r="G129" s="71" t="s">
        <v>2606</v>
      </c>
      <c r="H129" s="71" t="s">
        <v>852</v>
      </c>
      <c r="I129" s="71" t="str">
        <f t="shared" si="3"/>
        <v>OW_POWER_BI_G20_NPT_CONWO_objective</v>
      </c>
      <c r="J129" s="71" t="e">
        <f>+INDEX('Campos Ingesta'!$D$4:$L$173,MATCH(Modelado_v1!I129,'Campos Ingesta'!$L$4:$L$173,0),2)</f>
        <v>#N/A</v>
      </c>
      <c r="K129" s="71" t="str">
        <f>IFERROR(INDEX(mod_dic_01!$A$10:$B$27,MATCH(Modelado_v1!J129,mod_dic_01!$A$10:$A$27,0),2),"")</f>
        <v/>
      </c>
      <c r="L129" s="110" t="s">
        <v>2439</v>
      </c>
      <c r="M129" s="110" t="s">
        <v>2607</v>
      </c>
      <c r="N129" s="73" t="s">
        <v>2608</v>
      </c>
      <c r="O129" s="73" t="s">
        <v>852</v>
      </c>
      <c r="P129" s="73" t="s">
        <v>852</v>
      </c>
      <c r="Q129" s="71" t="s">
        <v>2481</v>
      </c>
      <c r="R129" s="74" t="s">
        <v>1359</v>
      </c>
      <c r="S129" s="74" t="s">
        <v>1360</v>
      </c>
      <c r="T129" s="74" t="s">
        <v>1360</v>
      </c>
      <c r="U129" s="74" t="s">
        <v>1360</v>
      </c>
      <c r="V129" s="74" t="s">
        <v>1691</v>
      </c>
      <c r="W129" s="74" t="s">
        <v>1360</v>
      </c>
      <c r="X129" s="69"/>
      <c r="Y129" t="str">
        <f t="shared" si="4"/>
        <v>OW_POWER_BI_G20_NPT_CONWO_Objective</v>
      </c>
      <c r="Z129" t="str">
        <f>+IFERROR(INDEX(mod_dic_01!$C$9:$D$156,MATCH(Modelado_v1!Y129,mod_dic_01!$D$9:$D$156,0),1),"")</f>
        <v/>
      </c>
      <c r="AB129" t="str">
        <f t="shared" si="6"/>
        <v>objective,</v>
      </c>
    </row>
    <row r="130" spans="1:28">
      <c r="A130" s="69" t="s">
        <v>2435</v>
      </c>
      <c r="B130" s="69"/>
      <c r="C130" s="70" t="s">
        <v>2441</v>
      </c>
      <c r="D130" s="77" t="s">
        <v>1650</v>
      </c>
      <c r="E130" s="77" t="s">
        <v>1692</v>
      </c>
      <c r="F130" s="77" t="s">
        <v>2442</v>
      </c>
      <c r="G130" s="71" t="s">
        <v>2606</v>
      </c>
      <c r="H130" s="71" t="s">
        <v>1694</v>
      </c>
      <c r="I130" s="71" t="str">
        <f t="shared" ref="I130:I193" si="7">+D130&amp;"_"&amp;LOWER(TRIM(E130))</f>
        <v>OW_POWER_BI_G20_NPT_CONWO_from</v>
      </c>
      <c r="J130" s="71" t="e">
        <f>+INDEX('Campos Ingesta'!$D$4:$L$173,MATCH(Modelado_v1!I130,'Campos Ingesta'!$L$4:$L$173,0),2)</f>
        <v>#N/A</v>
      </c>
      <c r="K130" s="71" t="str">
        <f>IFERROR(INDEX(mod_dic_01!$A$10:$B$27,MATCH(Modelado_v1!J130,mod_dic_01!$A$10:$A$27,0),2),"")</f>
        <v/>
      </c>
      <c r="L130" s="110" t="s">
        <v>2439</v>
      </c>
      <c r="M130" s="110" t="s">
        <v>2607</v>
      </c>
      <c r="N130" s="73" t="s">
        <v>2608</v>
      </c>
      <c r="O130" s="73" t="s">
        <v>1694</v>
      </c>
      <c r="P130" s="73" t="s">
        <v>1694</v>
      </c>
      <c r="Q130" s="71" t="s">
        <v>2463</v>
      </c>
      <c r="R130" s="78" t="s">
        <v>1359</v>
      </c>
      <c r="S130" s="74" t="s">
        <v>1360</v>
      </c>
      <c r="T130" s="74" t="s">
        <v>1360</v>
      </c>
      <c r="U130" s="74" t="s">
        <v>1360</v>
      </c>
      <c r="V130" s="78" t="s">
        <v>2616</v>
      </c>
      <c r="W130" s="78" t="s">
        <v>1360</v>
      </c>
      <c r="X130" s="69"/>
      <c r="Y130" t="str">
        <f t="shared" si="4"/>
        <v>OW_POWER_BI_G20_NPT_CONWO_From</v>
      </c>
      <c r="Z130" t="str">
        <f>+IFERROR(INDEX(mod_dic_01!$C$9:$D$156,MATCH(Modelado_v1!Y130,mod_dic_01!$D$9:$D$156,0),1),"")</f>
        <v/>
      </c>
      <c r="AB130" t="str">
        <f t="shared" si="6"/>
        <v>from,</v>
      </c>
    </row>
    <row r="131" spans="1:28">
      <c r="A131" s="79" t="s">
        <v>2435</v>
      </c>
      <c r="B131" s="75" t="s">
        <v>2605</v>
      </c>
      <c r="C131" s="71" t="s">
        <v>2441</v>
      </c>
      <c r="D131" s="80" t="s">
        <v>1650</v>
      </c>
      <c r="E131" s="80" t="s">
        <v>1695</v>
      </c>
      <c r="F131" s="80" t="s">
        <v>2442</v>
      </c>
      <c r="G131" s="71" t="s">
        <v>2606</v>
      </c>
      <c r="H131" s="71" t="s">
        <v>1697</v>
      </c>
      <c r="I131" s="71" t="str">
        <f t="shared" si="7"/>
        <v>OW_POWER_BI_G20_NPT_CONWO_to</v>
      </c>
      <c r="J131" s="71" t="e">
        <f>+INDEX('Campos Ingesta'!$D$4:$L$173,MATCH(Modelado_v1!I131,'Campos Ingesta'!$L$4:$L$173,0),2)</f>
        <v>#N/A</v>
      </c>
      <c r="K131" s="71" t="str">
        <f>IFERROR(INDEX(mod_dic_01!$A$10:$B$27,MATCH(Modelado_v1!J131,mod_dic_01!$A$10:$A$27,0),2),"")</f>
        <v/>
      </c>
      <c r="L131" s="110" t="s">
        <v>2439</v>
      </c>
      <c r="M131" s="110" t="s">
        <v>2607</v>
      </c>
      <c r="N131" s="73" t="s">
        <v>2608</v>
      </c>
      <c r="O131" s="73" t="s">
        <v>1697</v>
      </c>
      <c r="P131" s="73" t="s">
        <v>1697</v>
      </c>
      <c r="Q131" s="71" t="s">
        <v>2463</v>
      </c>
      <c r="R131" s="75" t="s">
        <v>1383</v>
      </c>
      <c r="S131" s="74" t="s">
        <v>1360</v>
      </c>
      <c r="T131" s="74" t="s">
        <v>1360</v>
      </c>
      <c r="U131" s="82" t="s">
        <v>1360</v>
      </c>
      <c r="V131" s="79" t="s">
        <v>2617</v>
      </c>
      <c r="W131" s="75" t="s">
        <v>1360</v>
      </c>
      <c r="X131" s="83" t="s">
        <v>2503</v>
      </c>
      <c r="Y131" t="str">
        <f t="shared" ref="Y131:Y194" si="8">+D131&amp;"_"&amp;E131</f>
        <v>OW_POWER_BI_G20_NPT_CONWO_To</v>
      </c>
      <c r="Z131" t="str">
        <f>+IFERROR(INDEX(mod_dic_01!$C$9:$D$156,MATCH(Modelado_v1!Y131,mod_dic_01!$D$9:$D$156,0),1),"")</f>
        <v/>
      </c>
      <c r="AB131" t="str">
        <f t="shared" si="6"/>
        <v>to,</v>
      </c>
    </row>
    <row r="132" spans="1:28">
      <c r="A132" s="69" t="s">
        <v>2435</v>
      </c>
      <c r="B132" s="69"/>
      <c r="C132" s="70" t="s">
        <v>2441</v>
      </c>
      <c r="D132" s="71" t="s">
        <v>1650</v>
      </c>
      <c r="E132" s="71" t="s">
        <v>1698</v>
      </c>
      <c r="F132" s="71" t="s">
        <v>2442</v>
      </c>
      <c r="G132" s="71" t="s">
        <v>2606</v>
      </c>
      <c r="H132" s="71" t="s">
        <v>1700</v>
      </c>
      <c r="I132" s="71" t="str">
        <f t="shared" si="7"/>
        <v>OW_POWER_BI_G20_NPT_CONWO_task</v>
      </c>
      <c r="J132" s="71" t="e">
        <f>+INDEX('Campos Ingesta'!$D$4:$L$173,MATCH(Modelado_v1!I132,'Campos Ingesta'!$L$4:$L$173,0),2)</f>
        <v>#N/A</v>
      </c>
      <c r="K132" s="71" t="str">
        <f>IFERROR(INDEX(mod_dic_01!$A$10:$B$27,MATCH(Modelado_v1!J132,mod_dic_01!$A$10:$A$27,0),2),"")</f>
        <v/>
      </c>
      <c r="L132" s="110" t="s">
        <v>2439</v>
      </c>
      <c r="M132" s="110" t="s">
        <v>2607</v>
      </c>
      <c r="N132" s="73" t="s">
        <v>2608</v>
      </c>
      <c r="O132" s="73" t="s">
        <v>1700</v>
      </c>
      <c r="P132" s="73" t="s">
        <v>1700</v>
      </c>
      <c r="Q132" s="71" t="s">
        <v>2481</v>
      </c>
      <c r="R132" s="74" t="s">
        <v>1359</v>
      </c>
      <c r="S132" s="74" t="s">
        <v>1360</v>
      </c>
      <c r="T132" s="74" t="s">
        <v>1360</v>
      </c>
      <c r="U132" s="74" t="s">
        <v>1360</v>
      </c>
      <c r="V132" s="74" t="s">
        <v>1699</v>
      </c>
      <c r="W132" s="74" t="s">
        <v>1360</v>
      </c>
      <c r="X132" s="69"/>
      <c r="Y132" t="str">
        <f t="shared" si="8"/>
        <v>OW_POWER_BI_G20_NPT_CONWO_Task</v>
      </c>
      <c r="Z132" t="str">
        <f>+IFERROR(INDEX(mod_dic_01!$C$9:$D$156,MATCH(Modelado_v1!Y132,mod_dic_01!$D$9:$D$156,0),1),"")</f>
        <v/>
      </c>
      <c r="AB132" t="str">
        <f t="shared" si="6"/>
        <v>task,</v>
      </c>
    </row>
    <row r="133" spans="1:28">
      <c r="A133" s="69" t="s">
        <v>2435</v>
      </c>
      <c r="B133" s="69"/>
      <c r="C133" s="70" t="s">
        <v>2441</v>
      </c>
      <c r="D133" s="71" t="s">
        <v>1650</v>
      </c>
      <c r="E133" s="71" t="s">
        <v>1701</v>
      </c>
      <c r="F133" s="71" t="s">
        <v>2442</v>
      </c>
      <c r="G133" s="71" t="s">
        <v>2606</v>
      </c>
      <c r="H133" s="71" t="s">
        <v>1703</v>
      </c>
      <c r="I133" s="71" t="str">
        <f t="shared" si="7"/>
        <v>OW_POWER_BI_G20_NPT_CONWO_failure start date/time</v>
      </c>
      <c r="J133" s="71" t="e">
        <f>+INDEX('Campos Ingesta'!$D$4:$L$173,MATCH(Modelado_v1!I133,'Campos Ingesta'!$L$4:$L$173,0),2)</f>
        <v>#N/A</v>
      </c>
      <c r="K133" s="71" t="str">
        <f>IFERROR(INDEX(mod_dic_01!$A$10:$B$27,MATCH(Modelado_v1!J133,mod_dic_01!$A$10:$A$27,0),2),"")</f>
        <v/>
      </c>
      <c r="L133" s="110" t="s">
        <v>2439</v>
      </c>
      <c r="M133" s="110" t="s">
        <v>2607</v>
      </c>
      <c r="N133" s="73" t="s">
        <v>2608</v>
      </c>
      <c r="O133" s="73" t="s">
        <v>1703</v>
      </c>
      <c r="P133" s="73" t="s">
        <v>2618</v>
      </c>
      <c r="Q133" s="71" t="s">
        <v>2463</v>
      </c>
      <c r="R133" s="74" t="s">
        <v>1359</v>
      </c>
      <c r="S133" s="74" t="s">
        <v>1360</v>
      </c>
      <c r="T133" s="74" t="s">
        <v>1360</v>
      </c>
      <c r="U133" s="74" t="s">
        <v>1360</v>
      </c>
      <c r="V133" s="74" t="s">
        <v>1702</v>
      </c>
      <c r="W133" s="74" t="s">
        <v>1360</v>
      </c>
      <c r="X133" s="69"/>
      <c r="Y133" t="str">
        <f t="shared" si="8"/>
        <v>OW_POWER_BI_G20_NPT_CONWO_Failure Start date/time</v>
      </c>
      <c r="Z133" t="str">
        <f>+IFERROR(INDEX(mod_dic_01!$C$9:$D$156,MATCH(Modelado_v1!Y133,mod_dic_01!$D$9:$D$156,0),1),"")</f>
        <v/>
      </c>
      <c r="AB133" t="str">
        <f t="shared" si="6"/>
        <v>failure_start_date_time,</v>
      </c>
    </row>
    <row r="134" spans="1:28">
      <c r="A134" s="69" t="s">
        <v>2435</v>
      </c>
      <c r="B134" s="69"/>
      <c r="C134" s="70" t="s">
        <v>2441</v>
      </c>
      <c r="D134" s="71" t="s">
        <v>1650</v>
      </c>
      <c r="E134" s="71" t="s">
        <v>1704</v>
      </c>
      <c r="F134" s="71" t="s">
        <v>2442</v>
      </c>
      <c r="G134" s="71" t="s">
        <v>2606</v>
      </c>
      <c r="H134" s="71" t="s">
        <v>1706</v>
      </c>
      <c r="I134" s="71" t="str">
        <f t="shared" si="7"/>
        <v>OW_POWER_BI_G20_NPT_CONWO_failure end date/time</v>
      </c>
      <c r="J134" s="71" t="e">
        <f>+INDEX('Campos Ingesta'!$D$4:$L$173,MATCH(Modelado_v1!I134,'Campos Ingesta'!$L$4:$L$173,0),2)</f>
        <v>#N/A</v>
      </c>
      <c r="K134" s="71" t="str">
        <f>IFERROR(INDEX(mod_dic_01!$A$10:$B$27,MATCH(Modelado_v1!J134,mod_dic_01!$A$10:$A$27,0),2),"")</f>
        <v/>
      </c>
      <c r="L134" s="110" t="s">
        <v>2439</v>
      </c>
      <c r="M134" s="110" t="s">
        <v>2607</v>
      </c>
      <c r="N134" s="73" t="s">
        <v>2608</v>
      </c>
      <c r="O134" s="73" t="s">
        <v>1706</v>
      </c>
      <c r="P134" s="73" t="s">
        <v>2619</v>
      </c>
      <c r="Q134" s="71" t="s">
        <v>2463</v>
      </c>
      <c r="R134" s="74" t="s">
        <v>1359</v>
      </c>
      <c r="S134" s="74" t="s">
        <v>1360</v>
      </c>
      <c r="T134" s="74" t="s">
        <v>1360</v>
      </c>
      <c r="U134" s="74" t="s">
        <v>1360</v>
      </c>
      <c r="V134" s="74" t="s">
        <v>2620</v>
      </c>
      <c r="W134" s="74" t="s">
        <v>1360</v>
      </c>
      <c r="X134" s="69"/>
      <c r="Y134" t="str">
        <f t="shared" si="8"/>
        <v>OW_POWER_BI_G20_NPT_CONWO_Failure End date/time</v>
      </c>
      <c r="Z134" t="str">
        <f>+IFERROR(INDEX(mod_dic_01!$C$9:$D$156,MATCH(Modelado_v1!Y134,mod_dic_01!$D$9:$D$156,0),1),"")</f>
        <v/>
      </c>
      <c r="AB134" t="str">
        <f t="shared" si="6"/>
        <v>failure_end_date_time,</v>
      </c>
    </row>
    <row r="135" spans="1:28">
      <c r="A135" s="69" t="s">
        <v>2435</v>
      </c>
      <c r="B135" s="69"/>
      <c r="C135" s="70" t="s">
        <v>2441</v>
      </c>
      <c r="D135" s="71" t="s">
        <v>1650</v>
      </c>
      <c r="E135" s="71" t="s">
        <v>1707</v>
      </c>
      <c r="F135" s="71" t="s">
        <v>2442</v>
      </c>
      <c r="G135" s="71" t="s">
        <v>2606</v>
      </c>
      <c r="H135" s="71" t="s">
        <v>1709</v>
      </c>
      <c r="I135" s="71" t="str">
        <f t="shared" si="7"/>
        <v>OW_POWER_BI_G20_NPT_CONWO_lost time</v>
      </c>
      <c r="J135" s="71" t="e">
        <f>+INDEX('Campos Ingesta'!$D$4:$L$173,MATCH(Modelado_v1!I135,'Campos Ingesta'!$L$4:$L$173,0),2)</f>
        <v>#N/A</v>
      </c>
      <c r="K135" s="71" t="str">
        <f>IFERROR(INDEX(mod_dic_01!$A$10:$B$27,MATCH(Modelado_v1!J135,mod_dic_01!$A$10:$A$27,0),2),"")</f>
        <v/>
      </c>
      <c r="L135" s="110" t="s">
        <v>2439</v>
      </c>
      <c r="M135" s="110" t="s">
        <v>2607</v>
      </c>
      <c r="N135" s="73" t="s">
        <v>2608</v>
      </c>
      <c r="O135" s="73" t="s">
        <v>1709</v>
      </c>
      <c r="P135" s="73" t="s">
        <v>2621</v>
      </c>
      <c r="Q135" s="71" t="s">
        <v>2509</v>
      </c>
      <c r="R135" s="74" t="s">
        <v>1359</v>
      </c>
      <c r="S135" s="74" t="s">
        <v>1360</v>
      </c>
      <c r="T135" s="74" t="s">
        <v>1360</v>
      </c>
      <c r="U135" s="74" t="s">
        <v>1360</v>
      </c>
      <c r="V135" s="74" t="s">
        <v>1708</v>
      </c>
      <c r="W135" s="74" t="s">
        <v>1360</v>
      </c>
      <c r="X135" s="69"/>
      <c r="Y135" t="str">
        <f t="shared" si="8"/>
        <v>OW_POWER_BI_G20_NPT_CONWO_Lost Time</v>
      </c>
      <c r="Z135" t="str">
        <f>+IFERROR(INDEX(mod_dic_01!$C$9:$D$156,MATCH(Modelado_v1!Y135,mod_dic_01!$D$9:$D$156,0),1),"")</f>
        <v/>
      </c>
      <c r="AB135" t="str">
        <f t="shared" si="6"/>
        <v>lost_time,</v>
      </c>
    </row>
    <row r="136" spans="1:28">
      <c r="A136" s="69" t="s">
        <v>2435</v>
      </c>
      <c r="B136" s="69"/>
      <c r="C136" s="70" t="s">
        <v>2441</v>
      </c>
      <c r="D136" s="71" t="s">
        <v>1650</v>
      </c>
      <c r="E136" s="71" t="s">
        <v>1710</v>
      </c>
      <c r="F136" s="71" t="s">
        <v>2442</v>
      </c>
      <c r="G136" s="71" t="s">
        <v>2606</v>
      </c>
      <c r="H136" s="71" t="s">
        <v>1713</v>
      </c>
      <c r="I136" s="71" t="str">
        <f t="shared" si="7"/>
        <v>OW_POWER_BI_G20_NPT_CONWO_title</v>
      </c>
      <c r="J136" s="71" t="e">
        <f>+INDEX('Campos Ingesta'!$D$4:$L$173,MATCH(Modelado_v1!I136,'Campos Ingesta'!$L$4:$L$173,0),2)</f>
        <v>#N/A</v>
      </c>
      <c r="K136" s="71" t="str">
        <f>IFERROR(INDEX(mod_dic_01!$A$10:$B$27,MATCH(Modelado_v1!J136,mod_dic_01!$A$10:$A$27,0),2),"")</f>
        <v/>
      </c>
      <c r="L136" s="110" t="s">
        <v>2439</v>
      </c>
      <c r="M136" s="110" t="s">
        <v>2607</v>
      </c>
      <c r="N136" s="73" t="s">
        <v>2608</v>
      </c>
      <c r="O136" s="73" t="s">
        <v>1713</v>
      </c>
      <c r="P136" s="73" t="s">
        <v>1713</v>
      </c>
      <c r="Q136" s="71" t="s">
        <v>2481</v>
      </c>
      <c r="R136" s="74" t="s">
        <v>1359</v>
      </c>
      <c r="S136" s="74" t="s">
        <v>1360</v>
      </c>
      <c r="T136" s="74" t="s">
        <v>1360</v>
      </c>
      <c r="U136" s="74" t="s">
        <v>1360</v>
      </c>
      <c r="V136" s="74" t="s">
        <v>1712</v>
      </c>
      <c r="W136" s="74" t="s">
        <v>1360</v>
      </c>
      <c r="X136" s="69"/>
      <c r="Y136" t="str">
        <f t="shared" si="8"/>
        <v>OW_POWER_BI_G20_NPT_CONWO_Title</v>
      </c>
      <c r="Z136" t="str">
        <f>+IFERROR(INDEX(mod_dic_01!$C$9:$D$156,MATCH(Modelado_v1!Y136,mod_dic_01!$D$9:$D$156,0),1),"")</f>
        <v/>
      </c>
      <c r="AB136" t="str">
        <f t="shared" si="6"/>
        <v>title,</v>
      </c>
    </row>
    <row r="137" spans="1:28">
      <c r="A137" s="69" t="s">
        <v>2435</v>
      </c>
      <c r="B137" s="69"/>
      <c r="C137" s="70" t="s">
        <v>2441</v>
      </c>
      <c r="D137" s="71" t="s">
        <v>1650</v>
      </c>
      <c r="E137" s="71" t="s">
        <v>198</v>
      </c>
      <c r="F137" s="71" t="s">
        <v>2442</v>
      </c>
      <c r="G137" s="71" t="s">
        <v>2606</v>
      </c>
      <c r="H137" s="71" t="s">
        <v>925</v>
      </c>
      <c r="I137" s="71" t="str">
        <f t="shared" si="7"/>
        <v>OW_POWER_BI_G20_NPT_CONWO_description</v>
      </c>
      <c r="J137" s="71" t="e">
        <f>+INDEX('Campos Ingesta'!$D$4:$L$173,MATCH(Modelado_v1!I137,'Campos Ingesta'!$L$4:$L$173,0),2)</f>
        <v>#N/A</v>
      </c>
      <c r="K137" s="71" t="str">
        <f>IFERROR(INDEX(mod_dic_01!$A$10:$B$27,MATCH(Modelado_v1!J137,mod_dic_01!$A$10:$A$27,0),2),"")</f>
        <v/>
      </c>
      <c r="L137" s="110" t="s">
        <v>2439</v>
      </c>
      <c r="M137" s="110" t="s">
        <v>2607</v>
      </c>
      <c r="N137" s="73" t="s">
        <v>2608</v>
      </c>
      <c r="O137" s="73" t="s">
        <v>925</v>
      </c>
      <c r="P137" s="73" t="s">
        <v>925</v>
      </c>
      <c r="Q137" s="71" t="s">
        <v>2481</v>
      </c>
      <c r="R137" s="74" t="s">
        <v>1359</v>
      </c>
      <c r="S137" s="74" t="s">
        <v>1360</v>
      </c>
      <c r="T137" s="74" t="s">
        <v>1360</v>
      </c>
      <c r="U137" s="74" t="s">
        <v>1360</v>
      </c>
      <c r="V137" s="74" t="s">
        <v>1714</v>
      </c>
      <c r="W137" s="74" t="s">
        <v>1360</v>
      </c>
      <c r="X137" s="69"/>
      <c r="Y137" t="str">
        <f t="shared" si="8"/>
        <v>OW_POWER_BI_G20_NPT_CONWO_Description</v>
      </c>
      <c r="Z137" t="str">
        <f>+IFERROR(INDEX(mod_dic_01!$C$9:$D$156,MATCH(Modelado_v1!Y137,mod_dic_01!$D$9:$D$156,0),1),"")</f>
        <v/>
      </c>
      <c r="AB137" t="str">
        <f t="shared" si="6"/>
        <v>description,</v>
      </c>
    </row>
    <row r="138" spans="1:28">
      <c r="A138" s="69" t="s">
        <v>2435</v>
      </c>
      <c r="B138" s="69"/>
      <c r="C138" s="70" t="s">
        <v>2441</v>
      </c>
      <c r="D138" s="71" t="s">
        <v>1650</v>
      </c>
      <c r="E138" s="71" t="s">
        <v>1715</v>
      </c>
      <c r="F138" s="71" t="s">
        <v>2442</v>
      </c>
      <c r="G138" s="71" t="s">
        <v>2606</v>
      </c>
      <c r="H138" s="71" t="s">
        <v>1717</v>
      </c>
      <c r="I138" s="71" t="str">
        <f t="shared" si="7"/>
        <v>OW_POWER_BI_G20_NPT_CONWO_evidence</v>
      </c>
      <c r="J138" s="71" t="e">
        <f>+INDEX('Campos Ingesta'!$D$4:$L$173,MATCH(Modelado_v1!I138,'Campos Ingesta'!$L$4:$L$173,0),2)</f>
        <v>#N/A</v>
      </c>
      <c r="K138" s="71" t="str">
        <f>IFERROR(INDEX(mod_dic_01!$A$10:$B$27,MATCH(Modelado_v1!J138,mod_dic_01!$A$10:$A$27,0),2),"")</f>
        <v/>
      </c>
      <c r="L138" s="110" t="s">
        <v>2439</v>
      </c>
      <c r="M138" s="110" t="s">
        <v>2607</v>
      </c>
      <c r="N138" s="73" t="s">
        <v>2608</v>
      </c>
      <c r="O138" s="73" t="s">
        <v>1717</v>
      </c>
      <c r="P138" s="73" t="s">
        <v>1717</v>
      </c>
      <c r="Q138" s="71" t="s">
        <v>2481</v>
      </c>
      <c r="R138" s="74" t="s">
        <v>1359</v>
      </c>
      <c r="S138" s="74" t="s">
        <v>1360</v>
      </c>
      <c r="T138" s="74" t="s">
        <v>1360</v>
      </c>
      <c r="U138" s="74" t="s">
        <v>1360</v>
      </c>
      <c r="V138" s="74" t="s">
        <v>1716</v>
      </c>
      <c r="W138" s="74" t="s">
        <v>1360</v>
      </c>
      <c r="X138" s="69"/>
      <c r="Y138" t="str">
        <f t="shared" si="8"/>
        <v>OW_POWER_BI_G20_NPT_CONWO_Evidence</v>
      </c>
      <c r="Z138" t="str">
        <f>+IFERROR(INDEX(mod_dic_01!$C$9:$D$156,MATCH(Modelado_v1!Y138,mod_dic_01!$D$9:$D$156,0),1),"")</f>
        <v/>
      </c>
      <c r="AB138" t="str">
        <f t="shared" si="6"/>
        <v>evidence,</v>
      </c>
    </row>
    <row r="139" spans="1:28">
      <c r="A139" s="69" t="s">
        <v>2435</v>
      </c>
      <c r="B139" s="69"/>
      <c r="C139" s="70" t="s">
        <v>2441</v>
      </c>
      <c r="D139" s="71" t="s">
        <v>1650</v>
      </c>
      <c r="E139" s="71" t="s">
        <v>1718</v>
      </c>
      <c r="F139" s="71" t="s">
        <v>2442</v>
      </c>
      <c r="G139" s="71" t="s">
        <v>2606</v>
      </c>
      <c r="H139" s="71" t="s">
        <v>1720</v>
      </c>
      <c r="I139" s="71" t="str">
        <f t="shared" si="7"/>
        <v>OW_POWER_BI_G20_NPT_CONWO_root cause</v>
      </c>
      <c r="J139" s="71" t="e">
        <f>+INDEX('Campos Ingesta'!$D$4:$L$173,MATCH(Modelado_v1!I139,'Campos Ingesta'!$L$4:$L$173,0),2)</f>
        <v>#N/A</v>
      </c>
      <c r="K139" s="71" t="str">
        <f>IFERROR(INDEX(mod_dic_01!$A$10:$B$27,MATCH(Modelado_v1!J139,mod_dic_01!$A$10:$A$27,0),2),"")</f>
        <v/>
      </c>
      <c r="L139" s="110" t="s">
        <v>2439</v>
      </c>
      <c r="M139" s="110" t="s">
        <v>2607</v>
      </c>
      <c r="N139" s="73" t="s">
        <v>2608</v>
      </c>
      <c r="O139" s="73" t="s">
        <v>1720</v>
      </c>
      <c r="P139" s="73" t="s">
        <v>2622</v>
      </c>
      <c r="Q139" s="71" t="s">
        <v>2481</v>
      </c>
      <c r="R139" s="74" t="s">
        <v>1359</v>
      </c>
      <c r="S139" s="74" t="s">
        <v>1360</v>
      </c>
      <c r="T139" s="74" t="s">
        <v>1360</v>
      </c>
      <c r="U139" s="74" t="s">
        <v>1360</v>
      </c>
      <c r="V139" s="74" t="s">
        <v>1719</v>
      </c>
      <c r="W139" s="74" t="s">
        <v>1360</v>
      </c>
      <c r="X139" s="69"/>
      <c r="Y139" t="str">
        <f t="shared" si="8"/>
        <v>OW_POWER_BI_G20_NPT_CONWO_Root Cause</v>
      </c>
      <c r="Z139" t="str">
        <f>+IFERROR(INDEX(mod_dic_01!$C$9:$D$156,MATCH(Modelado_v1!Y139,mod_dic_01!$D$9:$D$156,0),1),"")</f>
        <v/>
      </c>
      <c r="AB139" t="str">
        <f t="shared" si="6"/>
        <v>root_cause,</v>
      </c>
    </row>
    <row r="140" spans="1:28">
      <c r="A140" s="69" t="s">
        <v>2435</v>
      </c>
      <c r="B140" s="69"/>
      <c r="C140" s="70" t="s">
        <v>2441</v>
      </c>
      <c r="D140" s="71" t="s">
        <v>1650</v>
      </c>
      <c r="E140" s="71" t="s">
        <v>1721</v>
      </c>
      <c r="F140" s="71" t="s">
        <v>2442</v>
      </c>
      <c r="G140" s="71" t="s">
        <v>2606</v>
      </c>
      <c r="H140" s="71" t="s">
        <v>1723</v>
      </c>
      <c r="I140" s="71" t="str">
        <f t="shared" si="7"/>
        <v>OW_POWER_BI_G20_NPT_CONWO_failed equipment</v>
      </c>
      <c r="J140" s="71" t="e">
        <f>+INDEX('Campos Ingesta'!$D$4:$L$173,MATCH(Modelado_v1!I140,'Campos Ingesta'!$L$4:$L$173,0),2)</f>
        <v>#N/A</v>
      </c>
      <c r="K140" s="71" t="str">
        <f>IFERROR(INDEX(mod_dic_01!$A$10:$B$27,MATCH(Modelado_v1!J140,mod_dic_01!$A$10:$A$27,0),2),"")</f>
        <v/>
      </c>
      <c r="L140" s="110" t="s">
        <v>2439</v>
      </c>
      <c r="M140" s="110" t="s">
        <v>2607</v>
      </c>
      <c r="N140" s="73" t="s">
        <v>2608</v>
      </c>
      <c r="O140" s="73" t="s">
        <v>1723</v>
      </c>
      <c r="P140" s="73" t="s">
        <v>2623</v>
      </c>
      <c r="Q140" s="71" t="s">
        <v>2481</v>
      </c>
      <c r="R140" s="74" t="s">
        <v>1359</v>
      </c>
      <c r="S140" s="74" t="s">
        <v>1360</v>
      </c>
      <c r="T140" s="74" t="s">
        <v>1360</v>
      </c>
      <c r="U140" s="74" t="s">
        <v>1360</v>
      </c>
      <c r="V140" s="74" t="s">
        <v>1722</v>
      </c>
      <c r="W140" s="74" t="s">
        <v>1360</v>
      </c>
      <c r="X140" s="69"/>
      <c r="Y140" t="str">
        <f t="shared" si="8"/>
        <v>OW_POWER_BI_G20_NPT_CONWO_Failed Equipment</v>
      </c>
      <c r="Z140" t="str">
        <f>+IFERROR(INDEX(mod_dic_01!$C$9:$D$156,MATCH(Modelado_v1!Y140,mod_dic_01!$D$9:$D$156,0),1),"")</f>
        <v/>
      </c>
      <c r="AB140" t="str">
        <f t="shared" si="6"/>
        <v>failed_equipment,</v>
      </c>
    </row>
    <row r="141" spans="1:28">
      <c r="A141" s="69" t="s">
        <v>2435</v>
      </c>
      <c r="B141" s="69"/>
      <c r="C141" s="70" t="s">
        <v>2441</v>
      </c>
      <c r="D141" s="71" t="s">
        <v>1650</v>
      </c>
      <c r="E141" s="71" t="s">
        <v>1724</v>
      </c>
      <c r="F141" s="71" t="s">
        <v>2442</v>
      </c>
      <c r="G141" s="71" t="s">
        <v>2606</v>
      </c>
      <c r="H141" s="71" t="s">
        <v>1726</v>
      </c>
      <c r="I141" s="71" t="str">
        <f t="shared" si="7"/>
        <v>OW_POWER_BI_G20_NPT_CONWO_service company</v>
      </c>
      <c r="J141" s="71" t="e">
        <f>+INDEX('Campos Ingesta'!$D$4:$L$173,MATCH(Modelado_v1!I141,'Campos Ingesta'!$L$4:$L$173,0),2)</f>
        <v>#N/A</v>
      </c>
      <c r="K141" s="71" t="str">
        <f>IFERROR(INDEX(mod_dic_01!$A$10:$B$27,MATCH(Modelado_v1!J141,mod_dic_01!$A$10:$A$27,0),2),"")</f>
        <v/>
      </c>
      <c r="L141" s="110" t="s">
        <v>2439</v>
      </c>
      <c r="M141" s="110" t="s">
        <v>2607</v>
      </c>
      <c r="N141" s="73" t="s">
        <v>2608</v>
      </c>
      <c r="O141" s="73" t="s">
        <v>1726</v>
      </c>
      <c r="P141" s="73" t="s">
        <v>953</v>
      </c>
      <c r="Q141" s="71" t="s">
        <v>2481</v>
      </c>
      <c r="R141" s="74" t="s">
        <v>1359</v>
      </c>
      <c r="S141" s="74" t="s">
        <v>1360</v>
      </c>
      <c r="T141" s="74" t="s">
        <v>1360</v>
      </c>
      <c r="U141" s="74" t="s">
        <v>1360</v>
      </c>
      <c r="V141" s="74" t="s">
        <v>1725</v>
      </c>
      <c r="W141" s="74" t="s">
        <v>1360</v>
      </c>
      <c r="X141" s="69"/>
      <c r="Y141" t="str">
        <f t="shared" si="8"/>
        <v>OW_POWER_BI_G20_NPT_CONWO_Service Company</v>
      </c>
      <c r="Z141" t="str">
        <f>+IFERROR(INDEX(mod_dic_01!$C$9:$D$156,MATCH(Modelado_v1!Y141,mod_dic_01!$D$9:$D$156,0),1),"")</f>
        <v/>
      </c>
      <c r="AB141" t="str">
        <f t="shared" si="6"/>
        <v>service_company,</v>
      </c>
    </row>
    <row r="142" spans="1:28">
      <c r="A142" s="69" t="s">
        <v>2435</v>
      </c>
      <c r="B142" s="69"/>
      <c r="C142" s="70" t="s">
        <v>2441</v>
      </c>
      <c r="D142" s="71" t="s">
        <v>1650</v>
      </c>
      <c r="E142" s="71" t="s">
        <v>371</v>
      </c>
      <c r="F142" s="71" t="s">
        <v>2442</v>
      </c>
      <c r="G142" s="71" t="s">
        <v>2606</v>
      </c>
      <c r="H142" s="71" t="s">
        <v>1001</v>
      </c>
      <c r="I142" s="71" t="str">
        <f t="shared" si="7"/>
        <v>OW_POWER_BI_G20_NPT_CONWO_well_uwi</v>
      </c>
      <c r="J142" s="71" t="e">
        <f>+INDEX('Campos Ingesta'!$D$4:$L$173,MATCH(Modelado_v1!I142,'Campos Ingesta'!$L$4:$L$173,0),2)</f>
        <v>#N/A</v>
      </c>
      <c r="K142" s="71" t="str">
        <f>IFERROR(INDEX(mod_dic_01!$A$10:$B$27,MATCH(Modelado_v1!J142,mod_dic_01!$A$10:$A$27,0),2),"")</f>
        <v/>
      </c>
      <c r="L142" s="110" t="s">
        <v>2439</v>
      </c>
      <c r="M142" s="110" t="s">
        <v>2607</v>
      </c>
      <c r="N142" s="73" t="s">
        <v>2608</v>
      </c>
      <c r="O142" s="73" t="s">
        <v>1001</v>
      </c>
      <c r="P142" s="73" t="s">
        <v>1001</v>
      </c>
      <c r="Q142" s="71" t="s">
        <v>1342</v>
      </c>
      <c r="R142" s="74" t="s">
        <v>1359</v>
      </c>
      <c r="S142" s="74" t="s">
        <v>1360</v>
      </c>
      <c r="T142" s="74" t="s">
        <v>1360</v>
      </c>
      <c r="U142" s="74" t="s">
        <v>1360</v>
      </c>
      <c r="V142" s="74" t="s">
        <v>1360</v>
      </c>
      <c r="W142" s="74" t="s">
        <v>1360</v>
      </c>
      <c r="X142" s="69"/>
      <c r="Y142" t="str">
        <f t="shared" si="8"/>
        <v>OW_POWER_BI_G20_NPT_CONWO_WELL_UWI</v>
      </c>
      <c r="Z142" t="str">
        <f>+IFERROR(INDEX(mod_dic_01!$C$9:$D$156,MATCH(Modelado_v1!Y142,mod_dic_01!$D$9:$D$156,0),1),"")</f>
        <v/>
      </c>
      <c r="AB142" t="str">
        <f t="shared" si="6"/>
        <v>well_uwi,</v>
      </c>
    </row>
    <row r="143" spans="1:28">
      <c r="A143" s="69" t="s">
        <v>2435</v>
      </c>
      <c r="B143" s="69"/>
      <c r="C143" s="70" t="s">
        <v>2441</v>
      </c>
      <c r="D143" s="71" t="s">
        <v>1650</v>
      </c>
      <c r="E143" s="71" t="s">
        <v>77</v>
      </c>
      <c r="F143" s="71" t="s">
        <v>2442</v>
      </c>
      <c r="G143" s="71" t="s">
        <v>2606</v>
      </c>
      <c r="H143" s="71" t="s">
        <v>845</v>
      </c>
      <c r="I143" s="71" t="str">
        <f t="shared" si="7"/>
        <v>OW_POWER_BI_G20_NPT_CONWO_event_id</v>
      </c>
      <c r="J143" s="71" t="e">
        <f>+INDEX('Campos Ingesta'!$D$4:$L$173,MATCH(Modelado_v1!I143,'Campos Ingesta'!$L$4:$L$173,0),2)</f>
        <v>#N/A</v>
      </c>
      <c r="K143" s="71" t="str">
        <f>IFERROR(INDEX(mod_dic_01!$A$10:$B$27,MATCH(Modelado_v1!J143,mod_dic_01!$A$10:$A$27,0),2),"")</f>
        <v/>
      </c>
      <c r="L143" s="110" t="s">
        <v>2439</v>
      </c>
      <c r="M143" s="110" t="s">
        <v>2607</v>
      </c>
      <c r="N143" s="73" t="s">
        <v>2608</v>
      </c>
      <c r="O143" s="73" t="s">
        <v>845</v>
      </c>
      <c r="P143" s="73" t="s">
        <v>845</v>
      </c>
      <c r="Q143" s="71" t="s">
        <v>2440</v>
      </c>
      <c r="R143" s="74" t="s">
        <v>1359</v>
      </c>
      <c r="S143" s="74" t="s">
        <v>1360</v>
      </c>
      <c r="T143" s="74" t="s">
        <v>1360</v>
      </c>
      <c r="U143" s="74" t="s">
        <v>1360</v>
      </c>
      <c r="V143" s="74" t="s">
        <v>1731</v>
      </c>
      <c r="W143" s="74" t="s">
        <v>1360</v>
      </c>
      <c r="X143" s="69"/>
      <c r="Y143" t="str">
        <f t="shared" si="8"/>
        <v>OW_POWER_BI_G20_NPT_CONWO_EVENT_ID</v>
      </c>
      <c r="Z143" t="str">
        <f>+IFERROR(INDEX(mod_dic_01!$C$9:$D$156,MATCH(Modelado_v1!Y143,mod_dic_01!$D$9:$D$156,0),1),"")</f>
        <v/>
      </c>
      <c r="AB143" t="str">
        <f t="shared" si="6"/>
        <v>event_id,</v>
      </c>
    </row>
    <row r="144" spans="1:28">
      <c r="A144" s="69" t="s">
        <v>2435</v>
      </c>
      <c r="B144" s="69"/>
      <c r="C144" s="70" t="s">
        <v>2441</v>
      </c>
      <c r="D144" s="71" t="s">
        <v>1650</v>
      </c>
      <c r="E144" s="71" t="s">
        <v>317</v>
      </c>
      <c r="F144" s="71" t="s">
        <v>2442</v>
      </c>
      <c r="G144" s="71" t="s">
        <v>2606</v>
      </c>
      <c r="H144" s="71" t="s">
        <v>975</v>
      </c>
      <c r="I144" s="71" t="str">
        <f t="shared" si="7"/>
        <v>OW_POWER_BI_G20_NPT_CONWO_equipment</v>
      </c>
      <c r="J144" s="71" t="e">
        <f>+INDEX('Campos Ingesta'!$D$4:$L$173,MATCH(Modelado_v1!I144,'Campos Ingesta'!$L$4:$L$173,0),2)</f>
        <v>#N/A</v>
      </c>
      <c r="K144" s="71" t="str">
        <f>IFERROR(INDEX(mod_dic_01!$A$10:$B$27,MATCH(Modelado_v1!J144,mod_dic_01!$A$10:$A$27,0),2),"")</f>
        <v/>
      </c>
      <c r="L144" s="110" t="s">
        <v>2439</v>
      </c>
      <c r="M144" s="110" t="s">
        <v>2607</v>
      </c>
      <c r="N144" s="73" t="s">
        <v>2608</v>
      </c>
      <c r="O144" s="73" t="s">
        <v>975</v>
      </c>
      <c r="P144" s="73" t="s">
        <v>975</v>
      </c>
      <c r="Q144" s="71" t="s">
        <v>2481</v>
      </c>
      <c r="R144" s="74" t="s">
        <v>1359</v>
      </c>
      <c r="S144" s="74" t="s">
        <v>1360</v>
      </c>
      <c r="T144" s="74" t="s">
        <v>1360</v>
      </c>
      <c r="U144" s="74" t="s">
        <v>1360</v>
      </c>
      <c r="V144" s="74" t="s">
        <v>2624</v>
      </c>
      <c r="W144" s="74" t="s">
        <v>1360</v>
      </c>
      <c r="X144" s="69"/>
      <c r="Y144" t="str">
        <f t="shared" si="8"/>
        <v>OW_POWER_BI_G20_NPT_CONWO_EQUIPMENT</v>
      </c>
      <c r="Z144" t="str">
        <f>+IFERROR(INDEX(mod_dic_01!$C$9:$D$156,MATCH(Modelado_v1!Y144,mod_dic_01!$D$9:$D$156,0),1),"")</f>
        <v/>
      </c>
      <c r="AB144" t="str">
        <f t="shared" si="6"/>
        <v>equipment,</v>
      </c>
    </row>
    <row r="145" spans="1:28">
      <c r="A145" s="69" t="s">
        <v>2435</v>
      </c>
      <c r="B145" s="69"/>
      <c r="C145" s="70" t="s">
        <v>2441</v>
      </c>
      <c r="D145" s="71" t="s">
        <v>1650</v>
      </c>
      <c r="E145" s="71" t="s">
        <v>2625</v>
      </c>
      <c r="F145" s="71" t="s">
        <v>2442</v>
      </c>
      <c r="G145" s="71" t="s">
        <v>2606</v>
      </c>
      <c r="H145" s="71" t="s">
        <v>1737</v>
      </c>
      <c r="I145" s="71" t="str">
        <f t="shared" si="7"/>
        <v>OW_POWER_BI_G20_NPT_CONWO_tool</v>
      </c>
      <c r="J145" s="71" t="e">
        <f>+INDEX('Campos Ingesta'!$D$4:$L$173,MATCH(Modelado_v1!I145,'Campos Ingesta'!$L$4:$L$173,0),2)</f>
        <v>#N/A</v>
      </c>
      <c r="K145" s="71" t="str">
        <f>IFERROR(INDEX(mod_dic_01!$A$10:$B$27,MATCH(Modelado_v1!J145,mod_dic_01!$A$10:$A$27,0),2),"")</f>
        <v/>
      </c>
      <c r="L145" s="110" t="s">
        <v>2439</v>
      </c>
      <c r="M145" s="110" t="s">
        <v>2607</v>
      </c>
      <c r="N145" s="73" t="s">
        <v>2608</v>
      </c>
      <c r="O145" s="73" t="s">
        <v>1737</v>
      </c>
      <c r="P145" s="73" t="s">
        <v>1737</v>
      </c>
      <c r="Q145" s="71" t="s">
        <v>2481</v>
      </c>
      <c r="R145" s="74" t="s">
        <v>1359</v>
      </c>
      <c r="S145" s="74" t="s">
        <v>1360</v>
      </c>
      <c r="T145" s="74" t="s">
        <v>1360</v>
      </c>
      <c r="U145" s="74" t="s">
        <v>1360</v>
      </c>
      <c r="V145" s="74" t="s">
        <v>2626</v>
      </c>
      <c r="W145" s="74" t="s">
        <v>1360</v>
      </c>
      <c r="X145" s="69"/>
      <c r="Y145" t="str">
        <f t="shared" si="8"/>
        <v>OW_POWER_BI_G20_NPT_CONWO_TOOL</v>
      </c>
      <c r="Z145" t="str">
        <f>+IFERROR(INDEX(mod_dic_01!$C$9:$D$156,MATCH(Modelado_v1!Y145,mod_dic_01!$D$9:$D$156,0),1),"")</f>
        <v/>
      </c>
      <c r="AB145" t="str">
        <f t="shared" si="6"/>
        <v>tool,</v>
      </c>
    </row>
    <row r="146" spans="1:28">
      <c r="A146" s="69" t="s">
        <v>2435</v>
      </c>
      <c r="B146" s="69"/>
      <c r="C146" s="70" t="s">
        <v>2441</v>
      </c>
      <c r="D146" s="71" t="s">
        <v>1650</v>
      </c>
      <c r="E146" s="71" t="s">
        <v>75</v>
      </c>
      <c r="F146" s="71" t="s">
        <v>2442</v>
      </c>
      <c r="G146" s="71" t="s">
        <v>2606</v>
      </c>
      <c r="H146" s="71" t="s">
        <v>844</v>
      </c>
      <c r="I146" s="71" t="str">
        <f t="shared" si="7"/>
        <v>OW_POWER_BI_G20_NPT_CONWO_well_id</v>
      </c>
      <c r="J146" s="71" t="e">
        <f>+INDEX('Campos Ingesta'!$D$4:$L$173,MATCH(Modelado_v1!I146,'Campos Ingesta'!$L$4:$L$173,0),2)</f>
        <v>#N/A</v>
      </c>
      <c r="K146" s="71" t="str">
        <f>IFERROR(INDEX(mod_dic_01!$A$10:$B$27,MATCH(Modelado_v1!J146,mod_dic_01!$A$10:$A$27,0),2),"")</f>
        <v/>
      </c>
      <c r="L146" s="110" t="s">
        <v>2439</v>
      </c>
      <c r="M146" s="110" t="s">
        <v>2607</v>
      </c>
      <c r="N146" s="73" t="s">
        <v>2608</v>
      </c>
      <c r="O146" s="73" t="s">
        <v>844</v>
      </c>
      <c r="P146" s="73" t="s">
        <v>844</v>
      </c>
      <c r="Q146" s="71" t="s">
        <v>1342</v>
      </c>
      <c r="R146" s="74" t="s">
        <v>1359</v>
      </c>
      <c r="S146" s="74" t="s">
        <v>1360</v>
      </c>
      <c r="T146" s="74" t="s">
        <v>1360</v>
      </c>
      <c r="U146" s="74" t="s">
        <v>1360</v>
      </c>
      <c r="V146" s="74" t="s">
        <v>1360</v>
      </c>
      <c r="W146" s="74" t="s">
        <v>1360</v>
      </c>
      <c r="X146" s="69"/>
      <c r="Y146" t="str">
        <f t="shared" si="8"/>
        <v>OW_POWER_BI_G20_NPT_CONWO_WELL_ID</v>
      </c>
      <c r="Z146" t="str">
        <f>+IFERROR(INDEX(mod_dic_01!$C$9:$D$156,MATCH(Modelado_v1!Y146,mod_dic_01!$D$9:$D$156,0),1),"")</f>
        <v/>
      </c>
      <c r="AB146" t="str">
        <f t="shared" si="6"/>
        <v>well_id,</v>
      </c>
    </row>
    <row r="147" spans="1:28">
      <c r="A147" s="69" t="s">
        <v>2435</v>
      </c>
      <c r="B147" s="69"/>
      <c r="C147" s="70" t="s">
        <v>2441</v>
      </c>
      <c r="D147" s="71" t="s">
        <v>1650</v>
      </c>
      <c r="E147" s="71" t="s">
        <v>79</v>
      </c>
      <c r="F147" s="71" t="s">
        <v>2442</v>
      </c>
      <c r="G147" s="71" t="s">
        <v>2606</v>
      </c>
      <c r="H147" s="71" t="s">
        <v>846</v>
      </c>
      <c r="I147" s="71" t="str">
        <f t="shared" si="7"/>
        <v>OW_POWER_BI_G20_NPT_CONWO_report_journal_id</v>
      </c>
      <c r="J147" s="71" t="e">
        <f>+INDEX('Campos Ingesta'!$D$4:$L$173,MATCH(Modelado_v1!I147,'Campos Ingesta'!$L$4:$L$173,0),2)</f>
        <v>#N/A</v>
      </c>
      <c r="K147" s="71" t="str">
        <f>IFERROR(INDEX(mod_dic_01!$A$10:$B$27,MATCH(Modelado_v1!J147,mod_dic_01!$A$10:$A$27,0),2),"")</f>
        <v/>
      </c>
      <c r="L147" s="110" t="s">
        <v>2439</v>
      </c>
      <c r="M147" s="110" t="s">
        <v>2607</v>
      </c>
      <c r="N147" s="73" t="s">
        <v>2608</v>
      </c>
      <c r="O147" s="73" t="s">
        <v>846</v>
      </c>
      <c r="P147" s="73" t="s">
        <v>846</v>
      </c>
      <c r="Q147" s="71" t="s">
        <v>2440</v>
      </c>
      <c r="R147" s="74" t="s">
        <v>1359</v>
      </c>
      <c r="S147" s="74" t="s">
        <v>1360</v>
      </c>
      <c r="T147" s="74" t="s">
        <v>1360</v>
      </c>
      <c r="U147" s="74" t="s">
        <v>1360</v>
      </c>
      <c r="V147" s="74" t="s">
        <v>1740</v>
      </c>
      <c r="W147" s="74" t="s">
        <v>1360</v>
      </c>
      <c r="X147" s="69"/>
      <c r="Y147" t="str">
        <f t="shared" si="8"/>
        <v>OW_POWER_BI_G20_NPT_CONWO_REPORT_JOURNAL_ID</v>
      </c>
      <c r="Z147" t="str">
        <f>+IFERROR(INDEX(mod_dic_01!$C$9:$D$156,MATCH(Modelado_v1!Y147,mod_dic_01!$D$9:$D$156,0),1),"")</f>
        <v/>
      </c>
      <c r="AB147" t="str">
        <f t="shared" si="6"/>
        <v>report_journal_id,</v>
      </c>
    </row>
    <row r="148" spans="1:28">
      <c r="A148" s="69" t="s">
        <v>2435</v>
      </c>
      <c r="B148" s="69"/>
      <c r="C148" s="70" t="s">
        <v>2441</v>
      </c>
      <c r="D148" s="71" t="s">
        <v>1650</v>
      </c>
      <c r="E148" s="71" t="s">
        <v>1778</v>
      </c>
      <c r="F148" s="71" t="s">
        <v>2442</v>
      </c>
      <c r="G148" s="71" t="s">
        <v>2606</v>
      </c>
      <c r="H148" s="71" t="s">
        <v>1743</v>
      </c>
      <c r="I148" s="71" t="str">
        <f t="shared" si="7"/>
        <v>OW_POWER_BI_G20_NPT_CONWO_step</v>
      </c>
      <c r="J148" s="71" t="e">
        <f>+INDEX('Campos Ingesta'!$D$4:$L$173,MATCH(Modelado_v1!I148,'Campos Ingesta'!$L$4:$L$173,0),2)</f>
        <v>#N/A</v>
      </c>
      <c r="K148" s="71" t="str">
        <f>IFERROR(INDEX(mod_dic_01!$A$10:$B$27,MATCH(Modelado_v1!J148,mod_dic_01!$A$10:$A$27,0),2),"")</f>
        <v/>
      </c>
      <c r="L148" s="110" t="s">
        <v>2439</v>
      </c>
      <c r="M148" s="110" t="s">
        <v>2607</v>
      </c>
      <c r="N148" s="73" t="s">
        <v>2608</v>
      </c>
      <c r="O148" s="73" t="s">
        <v>1743</v>
      </c>
      <c r="P148" s="73" t="s">
        <v>1743</v>
      </c>
      <c r="Q148" s="71" t="s">
        <v>2481</v>
      </c>
      <c r="R148" s="74" t="s">
        <v>1359</v>
      </c>
      <c r="S148" s="74" t="s">
        <v>1360</v>
      </c>
      <c r="T148" s="74" t="s">
        <v>1360</v>
      </c>
      <c r="U148" s="74" t="s">
        <v>1360</v>
      </c>
      <c r="V148" s="74" t="s">
        <v>1742</v>
      </c>
      <c r="W148" s="74" t="s">
        <v>1360</v>
      </c>
      <c r="X148" s="69"/>
      <c r="Y148" t="str">
        <f t="shared" si="8"/>
        <v>OW_POWER_BI_G20_NPT_CONWO_STEP</v>
      </c>
      <c r="Z148" t="str">
        <f>+IFERROR(INDEX(mod_dic_01!$C$9:$D$156,MATCH(Modelado_v1!Y148,mod_dic_01!$D$9:$D$156,0),1),"")</f>
        <v/>
      </c>
      <c r="AB148" t="str">
        <f t="shared" si="6"/>
        <v>step,</v>
      </c>
    </row>
    <row r="149" spans="1:28">
      <c r="A149" s="69" t="s">
        <v>2435</v>
      </c>
      <c r="B149" s="69"/>
      <c r="C149" s="70" t="s">
        <v>2441</v>
      </c>
      <c r="D149" s="71" t="s">
        <v>1650</v>
      </c>
      <c r="E149" s="71" t="s">
        <v>2627</v>
      </c>
      <c r="F149" s="71" t="s">
        <v>2442</v>
      </c>
      <c r="G149" s="71" t="s">
        <v>2606</v>
      </c>
      <c r="H149" s="71" t="s">
        <v>2628</v>
      </c>
      <c r="I149" s="71" t="str">
        <f t="shared" si="7"/>
        <v>OW_POWER_BI_G20_NPT_CONWO_unit_rotary</v>
      </c>
      <c r="J149" s="71" t="e">
        <f>+INDEX('Campos Ingesta'!$D$4:$L$173,MATCH(Modelado_v1!I149,'Campos Ingesta'!$L$4:$L$173,0),2)</f>
        <v>#N/A</v>
      </c>
      <c r="K149" s="71" t="str">
        <f>IFERROR(INDEX(mod_dic_01!$A$10:$B$27,MATCH(Modelado_v1!J149,mod_dic_01!$A$10:$A$27,0),2),"")</f>
        <v/>
      </c>
      <c r="L149" s="110" t="s">
        <v>2439</v>
      </c>
      <c r="M149" s="110" t="s">
        <v>2607</v>
      </c>
      <c r="N149" s="73" t="s">
        <v>2608</v>
      </c>
      <c r="O149" s="73" t="s">
        <v>2628</v>
      </c>
      <c r="P149" s="73" t="s">
        <v>2628</v>
      </c>
      <c r="Q149" s="71" t="s">
        <v>1342</v>
      </c>
      <c r="R149" s="74" t="s">
        <v>1359</v>
      </c>
      <c r="S149" s="74" t="s">
        <v>1360</v>
      </c>
      <c r="T149" s="74" t="s">
        <v>1360</v>
      </c>
      <c r="U149" s="74" t="s">
        <v>1360</v>
      </c>
      <c r="V149" s="74" t="s">
        <v>1360</v>
      </c>
      <c r="W149" s="74" t="s">
        <v>1360</v>
      </c>
      <c r="X149" s="69"/>
      <c r="Y149" t="str">
        <f t="shared" si="8"/>
        <v>OW_POWER_BI_G20_NPT_CONWO_UNIT_ROTARY</v>
      </c>
      <c r="Z149" t="str">
        <f>+IFERROR(INDEX(mod_dic_01!$C$9:$D$156,MATCH(Modelado_v1!Y149,mod_dic_01!$D$9:$D$156,0),1),"")</f>
        <v/>
      </c>
      <c r="AB149" t="str">
        <f t="shared" si="6"/>
        <v>unit_rotary,</v>
      </c>
    </row>
    <row r="150" spans="1:28">
      <c r="A150" s="69" t="s">
        <v>2435</v>
      </c>
      <c r="B150" s="69"/>
      <c r="C150" s="70" t="s">
        <v>2441</v>
      </c>
      <c r="D150" s="77" t="s">
        <v>1650</v>
      </c>
      <c r="E150" s="77" t="s">
        <v>1747</v>
      </c>
      <c r="F150" s="77" t="s">
        <v>2442</v>
      </c>
      <c r="G150" s="71" t="s">
        <v>2606</v>
      </c>
      <c r="H150" s="71" t="s">
        <v>1749</v>
      </c>
      <c r="I150" s="71" t="str">
        <f t="shared" si="7"/>
        <v>OW_POWER_BI_G20_NPT_CONWO_macro</v>
      </c>
      <c r="J150" s="71" t="e">
        <f>+INDEX('Campos Ingesta'!$D$4:$L$173,MATCH(Modelado_v1!I150,'Campos Ingesta'!$L$4:$L$173,0),2)</f>
        <v>#N/A</v>
      </c>
      <c r="K150" s="71" t="str">
        <f>IFERROR(INDEX(mod_dic_01!$A$10:$B$27,MATCH(Modelado_v1!J150,mod_dic_01!$A$10:$A$27,0),2),"")</f>
        <v/>
      </c>
      <c r="L150" s="110" t="s">
        <v>2439</v>
      </c>
      <c r="M150" s="110" t="s">
        <v>2607</v>
      </c>
      <c r="N150" s="73" t="s">
        <v>2608</v>
      </c>
      <c r="O150" s="73" t="s">
        <v>1749</v>
      </c>
      <c r="P150" s="73" t="s">
        <v>1749</v>
      </c>
      <c r="Q150" s="71" t="s">
        <v>2481</v>
      </c>
      <c r="R150" s="78" t="s">
        <v>1359</v>
      </c>
      <c r="S150" s="74" t="s">
        <v>1360</v>
      </c>
      <c r="T150" s="74" t="s">
        <v>1360</v>
      </c>
      <c r="U150" s="74" t="s">
        <v>1360</v>
      </c>
      <c r="V150" s="78" t="s">
        <v>2629</v>
      </c>
      <c r="W150" s="78" t="s">
        <v>1360</v>
      </c>
      <c r="X150" s="69"/>
      <c r="Y150" t="str">
        <f t="shared" si="8"/>
        <v>OW_POWER_BI_G20_NPT_CONWO_MACRO</v>
      </c>
      <c r="Z150" t="str">
        <f>+IFERROR(INDEX(mod_dic_01!$C$9:$D$156,MATCH(Modelado_v1!Y150,mod_dic_01!$D$9:$D$156,0),1),"")</f>
        <v/>
      </c>
      <c r="AB150" t="str">
        <f t="shared" si="6"/>
        <v>macro,</v>
      </c>
    </row>
    <row r="151" spans="1:28">
      <c r="A151" s="79" t="s">
        <v>2435</v>
      </c>
      <c r="B151" s="75" t="s">
        <v>2630</v>
      </c>
      <c r="C151" s="71" t="s">
        <v>2436</v>
      </c>
      <c r="D151" s="80" t="s">
        <v>1750</v>
      </c>
      <c r="E151" s="81" t="s">
        <v>1750</v>
      </c>
      <c r="F151" s="81" t="s">
        <v>2438</v>
      </c>
      <c r="G151" s="71" t="s">
        <v>2631</v>
      </c>
      <c r="H151" s="71" t="s">
        <v>2631</v>
      </c>
      <c r="I151" s="71" t="str">
        <f t="shared" si="7"/>
        <v>OW_POWER_BI_G20_NPT_PERF_ow_power_bi_g20_npt_perf</v>
      </c>
      <c r="J151" s="71" t="e">
        <f>+INDEX('Campos Ingesta'!$D$4:$L$173,MATCH(Modelado_v1!I151,'Campos Ingesta'!$L$4:$L$173,0),2)</f>
        <v>#N/A</v>
      </c>
      <c r="K151" s="71" t="str">
        <f>IFERROR(INDEX(mod_dic_01!$A$10:$B$27,MATCH(Modelado_v1!J151,mod_dic_01!$A$10:$A$27,0),2),"")</f>
        <v/>
      </c>
      <c r="L151" s="110" t="s">
        <v>2439</v>
      </c>
      <c r="M151" s="110" t="s">
        <v>2607</v>
      </c>
      <c r="N151" s="73" t="s">
        <v>2632</v>
      </c>
      <c r="O151" s="73" t="s">
        <v>2631</v>
      </c>
      <c r="P151" s="73" t="s">
        <v>2631</v>
      </c>
      <c r="Q151" s="71" t="s">
        <v>1342</v>
      </c>
      <c r="R151" s="75" t="s">
        <v>2454</v>
      </c>
      <c r="S151" s="74" t="s">
        <v>1360</v>
      </c>
      <c r="T151" s="74" t="s">
        <v>1360</v>
      </c>
      <c r="U151" s="82" t="s">
        <v>1360</v>
      </c>
      <c r="V151" s="79" t="s">
        <v>1360</v>
      </c>
      <c r="W151" s="75" t="s">
        <v>1360</v>
      </c>
      <c r="X151" s="83" t="s">
        <v>1360</v>
      </c>
      <c r="Y151" t="str">
        <f t="shared" si="8"/>
        <v>OW_POWER_BI_G20_NPT_PERF_OW_POWER_BI_G20_NPT_PERF</v>
      </c>
      <c r="Z151" t="str">
        <f>+IFERROR(INDEX(mod_dic_01!$C$9:$D$156,MATCH(Modelado_v1!Y151,mod_dic_01!$D$9:$D$156,0),1),"")</f>
        <v/>
      </c>
    </row>
    <row r="152" spans="1:28" ht="101.45">
      <c r="A152" s="84" t="s">
        <v>2435</v>
      </c>
      <c r="B152" s="74" t="s">
        <v>2630</v>
      </c>
      <c r="C152" s="71" t="s">
        <v>2633</v>
      </c>
      <c r="D152" s="71" t="s">
        <v>1750</v>
      </c>
      <c r="E152" s="71" t="s">
        <v>2634</v>
      </c>
      <c r="F152" s="71" t="s">
        <v>2635</v>
      </c>
      <c r="G152" s="71" t="s">
        <v>2631</v>
      </c>
      <c r="H152" s="71" t="s">
        <v>2636</v>
      </c>
      <c r="I152" s="71" t="str">
        <f t="shared" si="7"/>
        <v>OW_POWER_BI_G20_NPT_PERF_% bop npt</v>
      </c>
      <c r="J152" s="71" t="e">
        <f>+INDEX('Campos Ingesta'!$D$4:$L$173,MATCH(Modelado_v1!I152,'Campos Ingesta'!$L$4:$L$173,0),2)</f>
        <v>#N/A</v>
      </c>
      <c r="K152" s="71" t="str">
        <f>IFERROR(INDEX(mod_dic_01!$A$10:$B$27,MATCH(Modelado_v1!J152,mod_dic_01!$A$10:$A$27,0),2),"")</f>
        <v/>
      </c>
      <c r="L152" s="110" t="s">
        <v>2439</v>
      </c>
      <c r="M152" s="110" t="s">
        <v>2607</v>
      </c>
      <c r="N152" s="73" t="s">
        <v>2632</v>
      </c>
      <c r="O152" s="73" t="s">
        <v>2636</v>
      </c>
      <c r="P152" s="73" t="s">
        <v>2637</v>
      </c>
      <c r="Q152" s="71" t="s">
        <v>2509</v>
      </c>
      <c r="R152" s="74" t="s">
        <v>1383</v>
      </c>
      <c r="S152" s="74">
        <v>4</v>
      </c>
      <c r="T152" s="74" t="s">
        <v>1360</v>
      </c>
      <c r="U152" s="82" t="s">
        <v>1360</v>
      </c>
      <c r="V152" s="84" t="s">
        <v>2638</v>
      </c>
      <c r="W152" s="88" t="s">
        <v>2639</v>
      </c>
      <c r="X152" s="82" t="s">
        <v>1340</v>
      </c>
      <c r="Y152" t="str">
        <f t="shared" si="8"/>
        <v>OW_POWER_BI_G20_NPT_PERF_% BOP NPT</v>
      </c>
      <c r="Z152" t="str">
        <f>+IFERROR(INDEX(mod_dic_01!$C$9:$D$156,MATCH(Modelado_v1!Y152,mod_dic_01!$D$9:$D$156,0),1),"")</f>
        <v/>
      </c>
      <c r="AA152" s="127" t="s">
        <v>2640</v>
      </c>
    </row>
    <row r="153" spans="1:28" ht="116.1">
      <c r="A153" s="84" t="s">
        <v>2435</v>
      </c>
      <c r="B153" s="74" t="s">
        <v>2630</v>
      </c>
      <c r="C153" s="71" t="s">
        <v>2633</v>
      </c>
      <c r="D153" s="71" t="s">
        <v>1750</v>
      </c>
      <c r="E153" s="71" t="s">
        <v>2641</v>
      </c>
      <c r="F153" s="71" t="s">
        <v>2635</v>
      </c>
      <c r="G153" s="71" t="s">
        <v>2631</v>
      </c>
      <c r="H153" s="71" t="s">
        <v>2642</v>
      </c>
      <c r="I153" s="71" t="str">
        <f t="shared" si="7"/>
        <v>OW_POWER_BI_G20_NPT_PERF_% case npt</v>
      </c>
      <c r="J153" s="71" t="e">
        <f>+INDEX('Campos Ingesta'!$D$4:$L$173,MATCH(Modelado_v1!I153,'Campos Ingesta'!$L$4:$L$173,0),2)</f>
        <v>#N/A</v>
      </c>
      <c r="K153" s="71" t="str">
        <f>IFERROR(INDEX(mod_dic_01!$A$10:$B$27,MATCH(Modelado_v1!J153,mod_dic_01!$A$10:$A$27,0),2),"")</f>
        <v/>
      </c>
      <c r="L153" s="110" t="s">
        <v>2439</v>
      </c>
      <c r="M153" s="110" t="s">
        <v>2607</v>
      </c>
      <c r="N153" s="73" t="s">
        <v>2632</v>
      </c>
      <c r="O153" s="73" t="s">
        <v>2642</v>
      </c>
      <c r="P153" s="73" t="s">
        <v>2643</v>
      </c>
      <c r="Q153" s="71" t="s">
        <v>2509</v>
      </c>
      <c r="R153" s="74" t="s">
        <v>1383</v>
      </c>
      <c r="S153" s="74">
        <v>4</v>
      </c>
      <c r="T153" s="74" t="s">
        <v>1360</v>
      </c>
      <c r="U153" s="82" t="s">
        <v>1360</v>
      </c>
      <c r="V153" s="84" t="s">
        <v>2644</v>
      </c>
      <c r="W153" s="88" t="s">
        <v>2645</v>
      </c>
      <c r="X153" s="82" t="s">
        <v>1340</v>
      </c>
      <c r="Y153" t="str">
        <f t="shared" si="8"/>
        <v>OW_POWER_BI_G20_NPT_PERF_% CASE NPT</v>
      </c>
      <c r="Z153" t="str">
        <f>+IFERROR(INDEX(mod_dic_01!$C$9:$D$156,MATCH(Modelado_v1!Y153,mod_dic_01!$D$9:$D$156,0),1),"")</f>
        <v/>
      </c>
      <c r="AA153" s="127" t="s">
        <v>2646</v>
      </c>
    </row>
    <row r="154" spans="1:28" ht="116.1">
      <c r="A154" s="84" t="s">
        <v>2435</v>
      </c>
      <c r="B154" s="74" t="s">
        <v>2630</v>
      </c>
      <c r="C154" s="71" t="s">
        <v>2633</v>
      </c>
      <c r="D154" s="71" t="s">
        <v>1750</v>
      </c>
      <c r="E154" s="71" t="s">
        <v>2647</v>
      </c>
      <c r="F154" s="71" t="s">
        <v>2635</v>
      </c>
      <c r="G154" s="71" t="s">
        <v>2631</v>
      </c>
      <c r="H154" s="71" t="s">
        <v>2648</v>
      </c>
      <c r="I154" s="71" t="str">
        <f t="shared" si="7"/>
        <v>OW_POWER_BI_G20_NPT_PERF_% cem npt</v>
      </c>
      <c r="J154" s="71" t="e">
        <f>+INDEX('Campos Ingesta'!$D$4:$L$173,MATCH(Modelado_v1!I154,'Campos Ingesta'!$L$4:$L$173,0),2)</f>
        <v>#N/A</v>
      </c>
      <c r="K154" s="71" t="str">
        <f>IFERROR(INDEX(mod_dic_01!$A$10:$B$27,MATCH(Modelado_v1!J154,mod_dic_01!$A$10:$A$27,0),2),"")</f>
        <v/>
      </c>
      <c r="L154" s="110" t="s">
        <v>2439</v>
      </c>
      <c r="M154" s="110" t="s">
        <v>2607</v>
      </c>
      <c r="N154" s="73" t="s">
        <v>2632</v>
      </c>
      <c r="O154" s="73" t="s">
        <v>2648</v>
      </c>
      <c r="P154" s="73" t="s">
        <v>2649</v>
      </c>
      <c r="Q154" s="71" t="s">
        <v>2509</v>
      </c>
      <c r="R154" s="74" t="s">
        <v>1383</v>
      </c>
      <c r="S154" s="74">
        <v>4</v>
      </c>
      <c r="T154" s="74" t="s">
        <v>1360</v>
      </c>
      <c r="U154" s="82" t="s">
        <v>1360</v>
      </c>
      <c r="V154" s="84" t="s">
        <v>2650</v>
      </c>
      <c r="W154" s="88" t="s">
        <v>2651</v>
      </c>
      <c r="X154" s="82" t="s">
        <v>1340</v>
      </c>
      <c r="Y154" t="str">
        <f t="shared" si="8"/>
        <v>OW_POWER_BI_G20_NPT_PERF_% CEM NPT</v>
      </c>
      <c r="Z154" t="str">
        <f>+IFERROR(INDEX(mod_dic_01!$C$9:$D$156,MATCH(Modelado_v1!Y154,mod_dic_01!$D$9:$D$156,0),1),"")</f>
        <v/>
      </c>
      <c r="AA154" s="127" t="s">
        <v>2652</v>
      </c>
    </row>
    <row r="155" spans="1:28" ht="87">
      <c r="A155" s="84" t="s">
        <v>2435</v>
      </c>
      <c r="B155" s="74" t="s">
        <v>2630</v>
      </c>
      <c r="C155" s="71" t="s">
        <v>2633</v>
      </c>
      <c r="D155" s="71" t="s">
        <v>1750</v>
      </c>
      <c r="E155" s="71" t="s">
        <v>2653</v>
      </c>
      <c r="F155" s="71" t="s">
        <v>2635</v>
      </c>
      <c r="G155" s="71" t="s">
        <v>2631</v>
      </c>
      <c r="H155" s="71" t="s">
        <v>2654</v>
      </c>
      <c r="I155" s="71" t="str">
        <f t="shared" si="7"/>
        <v>OW_POWER_BI_G20_NPT_PERF_% dril npt</v>
      </c>
      <c r="J155" s="71" t="e">
        <f>+INDEX('Campos Ingesta'!$D$4:$L$173,MATCH(Modelado_v1!I155,'Campos Ingesta'!$L$4:$L$173,0),2)</f>
        <v>#N/A</v>
      </c>
      <c r="K155" s="71" t="str">
        <f>IFERROR(INDEX(mod_dic_01!$A$10:$B$27,MATCH(Modelado_v1!J155,mod_dic_01!$A$10:$A$27,0),2),"")</f>
        <v/>
      </c>
      <c r="L155" s="110" t="s">
        <v>2439</v>
      </c>
      <c r="M155" s="110" t="s">
        <v>2607</v>
      </c>
      <c r="N155" s="73" t="s">
        <v>2632</v>
      </c>
      <c r="O155" s="73" t="s">
        <v>2654</v>
      </c>
      <c r="P155" s="73" t="s">
        <v>2655</v>
      </c>
      <c r="Q155" s="71" t="s">
        <v>2509</v>
      </c>
      <c r="R155" s="74" t="s">
        <v>1383</v>
      </c>
      <c r="S155" s="74">
        <v>4</v>
      </c>
      <c r="T155" s="74" t="s">
        <v>1360</v>
      </c>
      <c r="U155" s="82" t="s">
        <v>1360</v>
      </c>
      <c r="V155" s="84" t="s">
        <v>2656</v>
      </c>
      <c r="W155" s="88" t="s">
        <v>2657</v>
      </c>
      <c r="X155" s="82" t="s">
        <v>1340</v>
      </c>
      <c r="Y155" t="str">
        <f t="shared" si="8"/>
        <v>OW_POWER_BI_G20_NPT_PERF_% DRIL NPT</v>
      </c>
      <c r="Z155" t="str">
        <f>+IFERROR(INDEX(mod_dic_01!$C$9:$D$156,MATCH(Modelado_v1!Y155,mod_dic_01!$D$9:$D$156,0),1),"")</f>
        <v/>
      </c>
      <c r="AA155" s="127" t="s">
        <v>2658</v>
      </c>
    </row>
    <row r="156" spans="1:28" ht="116.1">
      <c r="A156" s="84" t="s">
        <v>2435</v>
      </c>
      <c r="B156" s="74" t="s">
        <v>2630</v>
      </c>
      <c r="C156" s="71" t="s">
        <v>2633</v>
      </c>
      <c r="D156" s="71" t="s">
        <v>1750</v>
      </c>
      <c r="E156" s="71" t="s">
        <v>2659</v>
      </c>
      <c r="F156" s="71" t="s">
        <v>2635</v>
      </c>
      <c r="G156" s="71" t="s">
        <v>2631</v>
      </c>
      <c r="H156" s="71" t="s">
        <v>2660</v>
      </c>
      <c r="I156" s="71" t="str">
        <f t="shared" si="7"/>
        <v>OW_POWER_BI_G20_NPT_PERF_% eval npt</v>
      </c>
      <c r="J156" s="71" t="e">
        <f>+INDEX('Campos Ingesta'!$D$4:$L$173,MATCH(Modelado_v1!I156,'Campos Ingesta'!$L$4:$L$173,0),2)</f>
        <v>#N/A</v>
      </c>
      <c r="K156" s="71" t="str">
        <f>IFERROR(INDEX(mod_dic_01!$A$10:$B$27,MATCH(Modelado_v1!J156,mod_dic_01!$A$10:$A$27,0),2),"")</f>
        <v/>
      </c>
      <c r="L156" s="110" t="s">
        <v>2439</v>
      </c>
      <c r="M156" s="110" t="s">
        <v>2607</v>
      </c>
      <c r="N156" s="73" t="s">
        <v>2632</v>
      </c>
      <c r="O156" s="73" t="s">
        <v>2660</v>
      </c>
      <c r="P156" s="73" t="s">
        <v>2661</v>
      </c>
      <c r="Q156" s="71" t="s">
        <v>2509</v>
      </c>
      <c r="R156" s="74" t="s">
        <v>1383</v>
      </c>
      <c r="S156" s="74">
        <v>4</v>
      </c>
      <c r="T156" s="74" t="s">
        <v>1360</v>
      </c>
      <c r="U156" s="82" t="s">
        <v>1360</v>
      </c>
      <c r="V156" s="84" t="s">
        <v>2662</v>
      </c>
      <c r="W156" s="88" t="s">
        <v>2663</v>
      </c>
      <c r="X156" s="82" t="s">
        <v>1340</v>
      </c>
      <c r="Y156" t="str">
        <f t="shared" si="8"/>
        <v>OW_POWER_BI_G20_NPT_PERF_% EVAL NPT</v>
      </c>
      <c r="Z156" t="str">
        <f>+IFERROR(INDEX(mod_dic_01!$C$9:$D$156,MATCH(Modelado_v1!Y156,mod_dic_01!$D$9:$D$156,0),1),"")</f>
        <v/>
      </c>
      <c r="AA156" s="127" t="s">
        <v>2664</v>
      </c>
    </row>
    <row r="157" spans="1:28" ht="101.45">
      <c r="A157" s="84" t="s">
        <v>2435</v>
      </c>
      <c r="B157" s="74" t="s">
        <v>2630</v>
      </c>
      <c r="C157" s="71" t="s">
        <v>2633</v>
      </c>
      <c r="D157" s="71" t="s">
        <v>1750</v>
      </c>
      <c r="E157" s="71" t="s">
        <v>2665</v>
      </c>
      <c r="F157" s="71" t="s">
        <v>2635</v>
      </c>
      <c r="G157" s="71" t="s">
        <v>2631</v>
      </c>
      <c r="H157" s="71" t="s">
        <v>2666</v>
      </c>
      <c r="I157" s="71" t="str">
        <f t="shared" si="7"/>
        <v>OW_POWER_BI_G20_NPT_PERF_% sidetrack npt</v>
      </c>
      <c r="J157" s="71" t="e">
        <f>+INDEX('Campos Ingesta'!$D$4:$L$173,MATCH(Modelado_v1!I157,'Campos Ingesta'!$L$4:$L$173,0),2)</f>
        <v>#N/A</v>
      </c>
      <c r="K157" s="71" t="str">
        <f>IFERROR(INDEX(mod_dic_01!$A$10:$B$27,MATCH(Modelado_v1!J157,mod_dic_01!$A$10:$A$27,0),2),"")</f>
        <v/>
      </c>
      <c r="L157" s="110" t="s">
        <v>2439</v>
      </c>
      <c r="M157" s="110" t="s">
        <v>2607</v>
      </c>
      <c r="N157" s="73" t="s">
        <v>2632</v>
      </c>
      <c r="O157" s="73" t="s">
        <v>2666</v>
      </c>
      <c r="P157" s="73" t="s">
        <v>2667</v>
      </c>
      <c r="Q157" s="71" t="s">
        <v>2509</v>
      </c>
      <c r="R157" s="74" t="s">
        <v>1383</v>
      </c>
      <c r="S157" s="74">
        <v>4</v>
      </c>
      <c r="T157" s="74" t="s">
        <v>1360</v>
      </c>
      <c r="U157" s="82" t="s">
        <v>1360</v>
      </c>
      <c r="V157" s="84" t="s">
        <v>2668</v>
      </c>
      <c r="W157" s="88" t="s">
        <v>2669</v>
      </c>
      <c r="X157" s="82" t="s">
        <v>1340</v>
      </c>
      <c r="Y157" t="str">
        <f t="shared" si="8"/>
        <v>OW_POWER_BI_G20_NPT_PERF_% SIDETRACK NPT</v>
      </c>
      <c r="Z157" t="str">
        <f>+IFERROR(INDEX(mod_dic_01!$C$9:$D$156,MATCH(Modelado_v1!Y157,mod_dic_01!$D$9:$D$156,0),1),"")</f>
        <v/>
      </c>
      <c r="AA157" s="127" t="s">
        <v>2670</v>
      </c>
    </row>
    <row r="158" spans="1:28" ht="87">
      <c r="A158" s="84" t="s">
        <v>2435</v>
      </c>
      <c r="B158" s="74" t="s">
        <v>2630</v>
      </c>
      <c r="C158" s="71" t="s">
        <v>2633</v>
      </c>
      <c r="D158" s="71" t="s">
        <v>1750</v>
      </c>
      <c r="E158" s="71" t="s">
        <v>2671</v>
      </c>
      <c r="F158" s="71" t="s">
        <v>2635</v>
      </c>
      <c r="G158" s="71" t="s">
        <v>2631</v>
      </c>
      <c r="H158" s="71" t="s">
        <v>2672</v>
      </c>
      <c r="I158" s="71" t="str">
        <f t="shared" si="7"/>
        <v>OW_POWER_BI_G20_NPT_PERF_% wh npt</v>
      </c>
      <c r="J158" s="71" t="e">
        <f>+INDEX('Campos Ingesta'!$D$4:$L$173,MATCH(Modelado_v1!I158,'Campos Ingesta'!$L$4:$L$173,0),2)</f>
        <v>#N/A</v>
      </c>
      <c r="K158" s="71" t="str">
        <f>IFERROR(INDEX(mod_dic_01!$A$10:$B$27,MATCH(Modelado_v1!J158,mod_dic_01!$A$10:$A$27,0),2),"")</f>
        <v/>
      </c>
      <c r="L158" s="110" t="s">
        <v>2439</v>
      </c>
      <c r="M158" s="110" t="s">
        <v>2607</v>
      </c>
      <c r="N158" s="73" t="s">
        <v>2632</v>
      </c>
      <c r="O158" s="73" t="s">
        <v>2672</v>
      </c>
      <c r="P158" s="73" t="s">
        <v>2673</v>
      </c>
      <c r="Q158" s="71" t="s">
        <v>2509</v>
      </c>
      <c r="R158" s="74" t="s">
        <v>1383</v>
      </c>
      <c r="S158" s="74">
        <v>4</v>
      </c>
      <c r="T158" s="74" t="s">
        <v>1360</v>
      </c>
      <c r="U158" s="82" t="s">
        <v>1360</v>
      </c>
      <c r="V158" s="84" t="s">
        <v>2674</v>
      </c>
      <c r="W158" s="88" t="s">
        <v>2675</v>
      </c>
      <c r="X158" s="82" t="s">
        <v>1340</v>
      </c>
      <c r="Y158" t="str">
        <f t="shared" si="8"/>
        <v>OW_POWER_BI_G20_NPT_PERF_% WH NPT</v>
      </c>
      <c r="Z158" t="str">
        <f>+IFERROR(INDEX(mod_dic_01!$C$9:$D$156,MATCH(Modelado_v1!Y158,mod_dic_01!$D$9:$D$156,0),1),"")</f>
        <v/>
      </c>
      <c r="AA158" s="127" t="s">
        <v>2676</v>
      </c>
    </row>
    <row r="159" spans="1:28" ht="116.1">
      <c r="A159" s="84" t="s">
        <v>2435</v>
      </c>
      <c r="B159" s="74" t="s">
        <v>2630</v>
      </c>
      <c r="C159" s="71" t="s">
        <v>2633</v>
      </c>
      <c r="D159" s="71" t="s">
        <v>1750</v>
      </c>
      <c r="E159" s="71" t="s">
        <v>2677</v>
      </c>
      <c r="F159" s="71" t="s">
        <v>2635</v>
      </c>
      <c r="G159" s="71" t="s">
        <v>2631</v>
      </c>
      <c r="H159" s="71" t="s">
        <v>2678</v>
      </c>
      <c r="I159" s="71" t="str">
        <f t="shared" si="7"/>
        <v>OW_POWER_BI_G20_NPT_PERF_% wtrip npt</v>
      </c>
      <c r="J159" s="71" t="e">
        <f>+INDEX('Campos Ingesta'!$D$4:$L$173,MATCH(Modelado_v1!I159,'Campos Ingesta'!$L$4:$L$173,0),2)</f>
        <v>#N/A</v>
      </c>
      <c r="K159" s="71" t="str">
        <f>IFERROR(INDEX(mod_dic_01!$A$10:$B$27,MATCH(Modelado_v1!J159,mod_dic_01!$A$10:$A$27,0),2),"")</f>
        <v/>
      </c>
      <c r="L159" s="110" t="s">
        <v>2439</v>
      </c>
      <c r="M159" s="110" t="s">
        <v>2607</v>
      </c>
      <c r="N159" s="73" t="s">
        <v>2632</v>
      </c>
      <c r="O159" s="73" t="s">
        <v>2678</v>
      </c>
      <c r="P159" s="73" t="s">
        <v>2679</v>
      </c>
      <c r="Q159" s="71" t="s">
        <v>2509</v>
      </c>
      <c r="R159" s="74" t="s">
        <v>1383</v>
      </c>
      <c r="S159" s="74">
        <v>4</v>
      </c>
      <c r="T159" s="74" t="s">
        <v>1360</v>
      </c>
      <c r="U159" s="82" t="s">
        <v>1360</v>
      </c>
      <c r="V159" s="84" t="s">
        <v>2680</v>
      </c>
      <c r="W159" s="88" t="s">
        <v>2681</v>
      </c>
      <c r="X159" s="82" t="s">
        <v>1340</v>
      </c>
      <c r="Y159" t="str">
        <f t="shared" si="8"/>
        <v>OW_POWER_BI_G20_NPT_PERF_% WTRIP NPT</v>
      </c>
      <c r="Z159" t="str">
        <f>+IFERROR(INDEX(mod_dic_01!$C$9:$D$156,MATCH(Modelado_v1!Y159,mod_dic_01!$D$9:$D$156,0),1),"")</f>
        <v/>
      </c>
      <c r="AA159" s="127" t="s">
        <v>2682</v>
      </c>
    </row>
    <row r="160" spans="1:28">
      <c r="A160" s="69" t="s">
        <v>2435</v>
      </c>
      <c r="B160" s="69"/>
      <c r="C160" s="70" t="s">
        <v>2441</v>
      </c>
      <c r="D160" s="77" t="s">
        <v>1750</v>
      </c>
      <c r="E160" s="77" t="s">
        <v>1674</v>
      </c>
      <c r="F160" s="77" t="s">
        <v>2442</v>
      </c>
      <c r="G160" s="71" t="s">
        <v>2631</v>
      </c>
      <c r="H160" s="71" t="s">
        <v>1676</v>
      </c>
      <c r="I160" s="71" t="str">
        <f t="shared" si="7"/>
        <v>OW_POWER_BI_G20_NPT_PERF_activity</v>
      </c>
      <c r="J160" s="71" t="e">
        <f>+INDEX('Campos Ingesta'!$D$4:$L$173,MATCH(Modelado_v1!I160,'Campos Ingesta'!$L$4:$L$173,0),2)</f>
        <v>#N/A</v>
      </c>
      <c r="K160" s="71" t="str">
        <f>IFERROR(INDEX(mod_dic_01!$A$10:$B$27,MATCH(Modelado_v1!J160,mod_dic_01!$A$10:$A$27,0),2),"")</f>
        <v/>
      </c>
      <c r="L160" s="110" t="s">
        <v>2439</v>
      </c>
      <c r="M160" s="110" t="s">
        <v>2607</v>
      </c>
      <c r="N160" s="73" t="s">
        <v>2632</v>
      </c>
      <c r="O160" s="73" t="s">
        <v>1676</v>
      </c>
      <c r="P160" s="73" t="s">
        <v>1676</v>
      </c>
      <c r="Q160" s="71" t="s">
        <v>2481</v>
      </c>
      <c r="R160" s="78" t="s">
        <v>1359</v>
      </c>
      <c r="S160" s="74" t="s">
        <v>1360</v>
      </c>
      <c r="T160" s="74" t="s">
        <v>1360</v>
      </c>
      <c r="U160" s="74" t="s">
        <v>1360</v>
      </c>
      <c r="V160" s="78" t="s">
        <v>1360</v>
      </c>
      <c r="W160" s="78" t="s">
        <v>1360</v>
      </c>
      <c r="X160" s="69"/>
      <c r="Y160" t="str">
        <f t="shared" si="8"/>
        <v>OW_POWER_BI_G20_NPT_PERF_Activity</v>
      </c>
      <c r="Z160" t="str">
        <f>+IFERROR(INDEX(mod_dic_01!$C$9:$D$156,MATCH(Modelado_v1!Y160,mod_dic_01!$D$9:$D$156,0),1),"")</f>
        <v/>
      </c>
    </row>
    <row r="161" spans="1:27">
      <c r="A161" s="79" t="s">
        <v>2435</v>
      </c>
      <c r="B161" s="75" t="s">
        <v>2630</v>
      </c>
      <c r="C161" s="71" t="s">
        <v>2633</v>
      </c>
      <c r="D161" s="80" t="s">
        <v>1750</v>
      </c>
      <c r="E161" s="80" t="s">
        <v>2683</v>
      </c>
      <c r="F161" s="80" t="s">
        <v>2635</v>
      </c>
      <c r="G161" s="71" t="s">
        <v>2631</v>
      </c>
      <c r="H161" s="71" t="s">
        <v>2684</v>
      </c>
      <c r="I161" s="71" t="str">
        <f t="shared" si="7"/>
        <v>OW_POWER_BI_G20_NPT_PERF_cant_pozos</v>
      </c>
      <c r="J161" s="71" t="e">
        <f>+INDEX('Campos Ingesta'!$D$4:$L$173,MATCH(Modelado_v1!I161,'Campos Ingesta'!$L$4:$L$173,0),2)</f>
        <v>#N/A</v>
      </c>
      <c r="K161" s="71" t="str">
        <f>IFERROR(INDEX(mod_dic_01!$A$10:$B$27,MATCH(Modelado_v1!J161,mod_dic_01!$A$10:$A$27,0),2),"")</f>
        <v/>
      </c>
      <c r="L161" s="110" t="s">
        <v>2439</v>
      </c>
      <c r="M161" s="110" t="s">
        <v>2607</v>
      </c>
      <c r="N161" s="73" t="s">
        <v>2632</v>
      </c>
      <c r="O161" s="73" t="s">
        <v>2684</v>
      </c>
      <c r="P161" s="73" t="s">
        <v>2684</v>
      </c>
      <c r="Q161" s="71" t="s">
        <v>2509</v>
      </c>
      <c r="R161" s="75" t="s">
        <v>1383</v>
      </c>
      <c r="S161" s="74" t="s">
        <v>2465</v>
      </c>
      <c r="T161" s="74" t="s">
        <v>1360</v>
      </c>
      <c r="U161" s="82" t="s">
        <v>1360</v>
      </c>
      <c r="V161" s="79" t="s">
        <v>2685</v>
      </c>
      <c r="W161" s="89" t="s">
        <v>2686</v>
      </c>
      <c r="X161" s="83" t="s">
        <v>1340</v>
      </c>
      <c r="Y161" t="str">
        <f t="shared" si="8"/>
        <v>OW_POWER_BI_G20_NPT_PERF_Cant_Pozos</v>
      </c>
      <c r="Z161" t="str">
        <f>+IFERROR(INDEX(mod_dic_01!$C$9:$D$156,MATCH(Modelado_v1!Y161,mod_dic_01!$D$9:$D$156,0),1),"")</f>
        <v/>
      </c>
      <c r="AA161" t="s">
        <v>2687</v>
      </c>
    </row>
    <row r="162" spans="1:27">
      <c r="A162" s="69" t="s">
        <v>2435</v>
      </c>
      <c r="B162" s="69"/>
      <c r="C162" s="70" t="s">
        <v>2441</v>
      </c>
      <c r="D162" s="71" t="s">
        <v>1750</v>
      </c>
      <c r="E162" s="71" t="s">
        <v>1754</v>
      </c>
      <c r="F162" s="71" t="s">
        <v>2442</v>
      </c>
      <c r="G162" s="71" t="s">
        <v>2631</v>
      </c>
      <c r="H162" s="71" t="s">
        <v>1756</v>
      </c>
      <c r="I162" s="71" t="str">
        <f t="shared" si="7"/>
        <v>OW_POWER_BI_G20_NPT_PERF_cementing contractor</v>
      </c>
      <c r="J162" s="71" t="e">
        <f>+INDEX('Campos Ingesta'!$D$4:$L$173,MATCH(Modelado_v1!I162,'Campos Ingesta'!$L$4:$L$173,0),2)</f>
        <v>#N/A</v>
      </c>
      <c r="K162" s="71" t="str">
        <f>IFERROR(INDEX(mod_dic_01!$A$10:$B$27,MATCH(Modelado_v1!J162,mod_dic_01!$A$10:$A$27,0),2),"")</f>
        <v/>
      </c>
      <c r="L162" s="110" t="s">
        <v>2439</v>
      </c>
      <c r="M162" s="110" t="s">
        <v>2607</v>
      </c>
      <c r="N162" s="73" t="s">
        <v>2632</v>
      </c>
      <c r="O162" s="73" t="s">
        <v>1756</v>
      </c>
      <c r="P162" s="73" t="s">
        <v>2688</v>
      </c>
      <c r="Q162" s="71" t="s">
        <v>2481</v>
      </c>
      <c r="R162" s="74" t="s">
        <v>1359</v>
      </c>
      <c r="S162" s="74" t="s">
        <v>1360</v>
      </c>
      <c r="T162" s="74" t="s">
        <v>1360</v>
      </c>
      <c r="U162" s="74" t="s">
        <v>1360</v>
      </c>
      <c r="V162" s="74" t="s">
        <v>1360</v>
      </c>
      <c r="W162" s="74" t="s">
        <v>1360</v>
      </c>
      <c r="X162" s="69"/>
      <c r="Y162" t="str">
        <f t="shared" si="8"/>
        <v>OW_POWER_BI_G20_NPT_PERF_Cementing Contractor</v>
      </c>
      <c r="Z162" t="str">
        <f>+IFERROR(INDEX(mod_dic_01!$C$9:$D$156,MATCH(Modelado_v1!Y162,mod_dic_01!$D$9:$D$156,0),1),"")</f>
        <v/>
      </c>
    </row>
    <row r="163" spans="1:27">
      <c r="A163" s="69" t="s">
        <v>2435</v>
      </c>
      <c r="B163" s="69"/>
      <c r="C163" s="70" t="s">
        <v>2441</v>
      </c>
      <c r="D163" s="77" t="s">
        <v>1750</v>
      </c>
      <c r="E163" s="77" t="s">
        <v>1751</v>
      </c>
      <c r="F163" s="77" t="s">
        <v>2442</v>
      </c>
      <c r="G163" s="71" t="s">
        <v>2631</v>
      </c>
      <c r="H163" s="71" t="s">
        <v>1753</v>
      </c>
      <c r="I163" s="71" t="str">
        <f t="shared" si="7"/>
        <v>OW_POWER_BI_G20_NPT_PERF_cementing engineer</v>
      </c>
      <c r="J163" s="71" t="e">
        <f>+INDEX('Campos Ingesta'!$D$4:$L$173,MATCH(Modelado_v1!I163,'Campos Ingesta'!$L$4:$L$173,0),2)</f>
        <v>#N/A</v>
      </c>
      <c r="K163" s="71" t="str">
        <f>IFERROR(INDEX(mod_dic_01!$A$10:$B$27,MATCH(Modelado_v1!J163,mod_dic_01!$A$10:$A$27,0),2),"")</f>
        <v/>
      </c>
      <c r="L163" s="110" t="s">
        <v>2439</v>
      </c>
      <c r="M163" s="110" t="s">
        <v>2607</v>
      </c>
      <c r="N163" s="73" t="s">
        <v>2632</v>
      </c>
      <c r="O163" s="73" t="s">
        <v>1753</v>
      </c>
      <c r="P163" s="73" t="s">
        <v>2689</v>
      </c>
      <c r="Q163" s="71" t="s">
        <v>2481</v>
      </c>
      <c r="R163" s="78" t="s">
        <v>1359</v>
      </c>
      <c r="S163" s="74" t="s">
        <v>1360</v>
      </c>
      <c r="T163" s="74" t="s">
        <v>1360</v>
      </c>
      <c r="U163" s="74" t="s">
        <v>1360</v>
      </c>
      <c r="V163" s="78" t="s">
        <v>1360</v>
      </c>
      <c r="W163" s="78" t="s">
        <v>1360</v>
      </c>
      <c r="X163" s="69"/>
      <c r="Y163" t="str">
        <f t="shared" si="8"/>
        <v>OW_POWER_BI_G20_NPT_PERF_Cementing Engineer</v>
      </c>
      <c r="Z163" t="str">
        <f>+IFERROR(INDEX(mod_dic_01!$C$9:$D$156,MATCH(Modelado_v1!Y163,mod_dic_01!$D$9:$D$156,0),1),"")</f>
        <v/>
      </c>
    </row>
    <row r="164" spans="1:27">
      <c r="A164" s="79" t="s">
        <v>2435</v>
      </c>
      <c r="B164" s="75" t="s">
        <v>2630</v>
      </c>
      <c r="C164" s="71" t="s">
        <v>2441</v>
      </c>
      <c r="D164" s="80" t="s">
        <v>1750</v>
      </c>
      <c r="E164" s="80" t="s">
        <v>1663</v>
      </c>
      <c r="F164" s="80" t="s">
        <v>2442</v>
      </c>
      <c r="G164" s="71" t="s">
        <v>2631</v>
      </c>
      <c r="H164" s="71" t="s">
        <v>1665</v>
      </c>
      <c r="I164" s="71" t="str">
        <f t="shared" si="7"/>
        <v>OW_POWER_BI_G20_NPT_PERF_code</v>
      </c>
      <c r="J164" s="71" t="e">
        <f>+INDEX('Campos Ingesta'!$D$4:$L$173,MATCH(Modelado_v1!I164,'Campos Ingesta'!$L$4:$L$173,0),2)</f>
        <v>#N/A</v>
      </c>
      <c r="K164" s="71" t="str">
        <f>IFERROR(INDEX(mod_dic_01!$A$10:$B$27,MATCH(Modelado_v1!J164,mod_dic_01!$A$10:$A$27,0),2),"")</f>
        <v/>
      </c>
      <c r="L164" s="110" t="s">
        <v>2439</v>
      </c>
      <c r="M164" s="110" t="s">
        <v>2607</v>
      </c>
      <c r="N164" s="73" t="s">
        <v>2632</v>
      </c>
      <c r="O164" s="73" t="s">
        <v>1665</v>
      </c>
      <c r="P164" s="73" t="s">
        <v>1665</v>
      </c>
      <c r="Q164" s="71" t="s">
        <v>2481</v>
      </c>
      <c r="R164" s="75" t="s">
        <v>1383</v>
      </c>
      <c r="S164" s="74" t="s">
        <v>1360</v>
      </c>
      <c r="T164" s="74" t="s">
        <v>1360</v>
      </c>
      <c r="U164" s="82" t="s">
        <v>1360</v>
      </c>
      <c r="V164" s="79" t="s">
        <v>2612</v>
      </c>
      <c r="W164" s="75" t="s">
        <v>1360</v>
      </c>
      <c r="X164" s="83" t="s">
        <v>2503</v>
      </c>
      <c r="Y164" t="str">
        <f t="shared" si="8"/>
        <v>OW_POWER_BI_G20_NPT_PERF_Code</v>
      </c>
      <c r="Z164" t="str">
        <f>+IFERROR(INDEX(mod_dic_01!$C$9:$D$156,MATCH(Modelado_v1!Y164,mod_dic_01!$D$9:$D$156,0),1),"")</f>
        <v/>
      </c>
    </row>
    <row r="165" spans="1:27">
      <c r="A165" s="84" t="s">
        <v>2435</v>
      </c>
      <c r="B165" s="74" t="s">
        <v>2630</v>
      </c>
      <c r="C165" s="71" t="s">
        <v>2441</v>
      </c>
      <c r="D165" s="71" t="s">
        <v>1750</v>
      </c>
      <c r="E165" s="71" t="s">
        <v>429</v>
      </c>
      <c r="F165" s="71" t="s">
        <v>2442</v>
      </c>
      <c r="G165" s="71" t="s">
        <v>2631</v>
      </c>
      <c r="H165" s="71" t="s">
        <v>1652</v>
      </c>
      <c r="I165" s="71" t="str">
        <f t="shared" si="7"/>
        <v>OW_POWER_BI_G20_NPT_PERF_common well name</v>
      </c>
      <c r="J165" s="71" t="e">
        <f>+INDEX('Campos Ingesta'!$D$4:$L$173,MATCH(Modelado_v1!I165,'Campos Ingesta'!$L$4:$L$173,0),2)</f>
        <v>#N/A</v>
      </c>
      <c r="K165" s="71" t="str">
        <f>IFERROR(INDEX(mod_dic_01!$A$10:$B$27,MATCH(Modelado_v1!J165,mod_dic_01!$A$10:$A$27,0),2),"")</f>
        <v/>
      </c>
      <c r="L165" s="110" t="s">
        <v>2439</v>
      </c>
      <c r="M165" s="110" t="s">
        <v>2607</v>
      </c>
      <c r="N165" s="73" t="s">
        <v>2632</v>
      </c>
      <c r="O165" s="73" t="s">
        <v>1652</v>
      </c>
      <c r="P165" s="73" t="s">
        <v>1028</v>
      </c>
      <c r="Q165" s="71" t="s">
        <v>2481</v>
      </c>
      <c r="R165" s="74" t="s">
        <v>1383</v>
      </c>
      <c r="S165" s="74">
        <v>6</v>
      </c>
      <c r="T165" s="74" t="s">
        <v>1360</v>
      </c>
      <c r="U165" s="82" t="s">
        <v>1360</v>
      </c>
      <c r="V165" s="84" t="s">
        <v>269</v>
      </c>
      <c r="W165" s="74" t="s">
        <v>1360</v>
      </c>
      <c r="X165" s="82" t="s">
        <v>2503</v>
      </c>
      <c r="Y165" t="str">
        <f t="shared" si="8"/>
        <v>OW_POWER_BI_G20_NPT_PERF_Common Well Name</v>
      </c>
      <c r="Z165" t="str">
        <f>+IFERROR(INDEX(mod_dic_01!$C$9:$D$156,MATCH(Modelado_v1!Y165,mod_dic_01!$D$9:$D$156,0),1),"")</f>
        <v/>
      </c>
    </row>
    <row r="166" spans="1:27">
      <c r="A166" s="69" t="s">
        <v>2435</v>
      </c>
      <c r="B166" s="69"/>
      <c r="C166" s="70" t="s">
        <v>2441</v>
      </c>
      <c r="D166" s="71" t="s">
        <v>1750</v>
      </c>
      <c r="E166" s="71" t="s">
        <v>1686</v>
      </c>
      <c r="F166" s="71" t="s">
        <v>2442</v>
      </c>
      <c r="G166" s="71" t="s">
        <v>2631</v>
      </c>
      <c r="H166" s="71" t="s">
        <v>954</v>
      </c>
      <c r="I166" s="71" t="str">
        <f t="shared" si="7"/>
        <v>OW_POWER_BI_G20_NPT_PERF_country</v>
      </c>
      <c r="J166" s="71" t="e">
        <f>+INDEX('Campos Ingesta'!$D$4:$L$173,MATCH(Modelado_v1!I166,'Campos Ingesta'!$L$4:$L$173,0),2)</f>
        <v>#N/A</v>
      </c>
      <c r="K166" s="71" t="str">
        <f>IFERROR(INDEX(mod_dic_01!$A$10:$B$27,MATCH(Modelado_v1!J166,mod_dic_01!$A$10:$A$27,0),2),"")</f>
        <v/>
      </c>
      <c r="L166" s="110" t="s">
        <v>2439</v>
      </c>
      <c r="M166" s="110" t="s">
        <v>2607</v>
      </c>
      <c r="N166" s="73" t="s">
        <v>2632</v>
      </c>
      <c r="O166" s="73" t="s">
        <v>954</v>
      </c>
      <c r="P166" s="73" t="s">
        <v>954</v>
      </c>
      <c r="Q166" s="71" t="s">
        <v>2481</v>
      </c>
      <c r="R166" s="74" t="s">
        <v>1359</v>
      </c>
      <c r="S166" s="74" t="s">
        <v>1360</v>
      </c>
      <c r="T166" s="74" t="s">
        <v>2690</v>
      </c>
      <c r="U166" s="74" t="s">
        <v>2691</v>
      </c>
      <c r="V166" s="74" t="s">
        <v>1360</v>
      </c>
      <c r="W166" s="74" t="s">
        <v>1360</v>
      </c>
      <c r="X166" s="69"/>
      <c r="Y166" t="str">
        <f t="shared" si="8"/>
        <v>OW_POWER_BI_G20_NPT_PERF_Country</v>
      </c>
      <c r="Z166" t="str">
        <f>+IFERROR(INDEX(mod_dic_01!$C$9:$D$156,MATCH(Modelado_v1!Y166,mod_dic_01!$D$9:$D$156,0),1),"")</f>
        <v/>
      </c>
    </row>
    <row r="167" spans="1:27">
      <c r="A167" s="69" t="s">
        <v>2435</v>
      </c>
      <c r="B167" s="69"/>
      <c r="C167" s="70" t="s">
        <v>2441</v>
      </c>
      <c r="D167" s="71" t="s">
        <v>1750</v>
      </c>
      <c r="E167" s="71" t="s">
        <v>1766</v>
      </c>
      <c r="F167" s="71" t="s">
        <v>2442</v>
      </c>
      <c r="G167" s="71" t="s">
        <v>2631</v>
      </c>
      <c r="H167" s="71" t="s">
        <v>1768</v>
      </c>
      <c r="I167" s="71" t="str">
        <f t="shared" si="7"/>
        <v>OW_POWER_BI_G20_NPT_PERF_cutting management services</v>
      </c>
      <c r="J167" s="71" t="e">
        <f>+INDEX('Campos Ingesta'!$D$4:$L$173,MATCH(Modelado_v1!I167,'Campos Ingesta'!$L$4:$L$173,0),2)</f>
        <v>#N/A</v>
      </c>
      <c r="K167" s="71" t="str">
        <f>IFERROR(INDEX(mod_dic_01!$A$10:$B$27,MATCH(Modelado_v1!J167,mod_dic_01!$A$10:$A$27,0),2),"")</f>
        <v/>
      </c>
      <c r="L167" s="110" t="s">
        <v>2439</v>
      </c>
      <c r="M167" s="110" t="s">
        <v>2607</v>
      </c>
      <c r="N167" s="73" t="s">
        <v>2632</v>
      </c>
      <c r="O167" s="73" t="s">
        <v>1768</v>
      </c>
      <c r="P167" s="73" t="s">
        <v>2692</v>
      </c>
      <c r="Q167" s="71" t="s">
        <v>2481</v>
      </c>
      <c r="R167" s="74" t="s">
        <v>1359</v>
      </c>
      <c r="S167" s="74" t="s">
        <v>1360</v>
      </c>
      <c r="T167" s="74" t="s">
        <v>1360</v>
      </c>
      <c r="U167" s="74" t="s">
        <v>1360</v>
      </c>
      <c r="V167" s="74" t="s">
        <v>1360</v>
      </c>
      <c r="W167" s="74" t="s">
        <v>1360</v>
      </c>
      <c r="X167" s="69"/>
      <c r="Y167" t="str">
        <f t="shared" si="8"/>
        <v>OW_POWER_BI_G20_NPT_PERF_Cutting Management Services</v>
      </c>
      <c r="Z167" t="str">
        <f>+IFERROR(INDEX(mod_dic_01!$C$9:$D$156,MATCH(Modelado_v1!Y167,mod_dic_01!$D$9:$D$156,0),1),"")</f>
        <v/>
      </c>
    </row>
    <row r="168" spans="1:27">
      <c r="A168" s="69" t="s">
        <v>2435</v>
      </c>
      <c r="B168" s="69"/>
      <c r="C168" s="70" t="s">
        <v>2441</v>
      </c>
      <c r="D168" s="71" t="s">
        <v>1750</v>
      </c>
      <c r="E168" s="71" t="s">
        <v>1757</v>
      </c>
      <c r="F168" s="71" t="s">
        <v>2442</v>
      </c>
      <c r="G168" s="71" t="s">
        <v>2631</v>
      </c>
      <c r="H168" s="71" t="s">
        <v>1759</v>
      </c>
      <c r="I168" s="71" t="str">
        <f t="shared" si="7"/>
        <v>OW_POWER_BI_G20_NPT_PERF_day mud engineer</v>
      </c>
      <c r="J168" s="71" t="e">
        <f>+INDEX('Campos Ingesta'!$D$4:$L$173,MATCH(Modelado_v1!I168,'Campos Ingesta'!$L$4:$L$173,0),2)</f>
        <v>#N/A</v>
      </c>
      <c r="K168" s="71" t="str">
        <f>IFERROR(INDEX(mod_dic_01!$A$10:$B$27,MATCH(Modelado_v1!J168,mod_dic_01!$A$10:$A$27,0),2),"")</f>
        <v/>
      </c>
      <c r="L168" s="110" t="s">
        <v>2439</v>
      </c>
      <c r="M168" s="110" t="s">
        <v>2607</v>
      </c>
      <c r="N168" s="73" t="s">
        <v>2632</v>
      </c>
      <c r="O168" s="73" t="s">
        <v>1759</v>
      </c>
      <c r="P168" s="73" t="s">
        <v>2693</v>
      </c>
      <c r="Q168" s="71" t="s">
        <v>2481</v>
      </c>
      <c r="R168" s="74" t="s">
        <v>1359</v>
      </c>
      <c r="S168" s="74" t="s">
        <v>1360</v>
      </c>
      <c r="T168" s="74" t="s">
        <v>1360</v>
      </c>
      <c r="U168" s="74" t="s">
        <v>1360</v>
      </c>
      <c r="V168" s="74" t="s">
        <v>1360</v>
      </c>
      <c r="W168" s="74" t="s">
        <v>1360</v>
      </c>
      <c r="X168" s="69"/>
      <c r="Y168" t="str">
        <f t="shared" si="8"/>
        <v>OW_POWER_BI_G20_NPT_PERF_Day Mud Engineer</v>
      </c>
      <c r="Z168" t="str">
        <f>+IFERROR(INDEX(mod_dic_01!$C$9:$D$156,MATCH(Modelado_v1!Y168,mod_dic_01!$D$9:$D$156,0),1),"")</f>
        <v/>
      </c>
    </row>
    <row r="169" spans="1:27">
      <c r="A169" s="69" t="s">
        <v>2435</v>
      </c>
      <c r="B169" s="69"/>
      <c r="C169" s="70" t="s">
        <v>2441</v>
      </c>
      <c r="D169" s="71" t="s">
        <v>1750</v>
      </c>
      <c r="E169" s="71" t="s">
        <v>1679</v>
      </c>
      <c r="F169" s="71" t="s">
        <v>2442</v>
      </c>
      <c r="G169" s="71" t="s">
        <v>2631</v>
      </c>
      <c r="H169" s="71" t="s">
        <v>1460</v>
      </c>
      <c r="I169" s="71" t="str">
        <f t="shared" si="7"/>
        <v>OW_POWER_BI_G20_NPT_PERF_day wsl</v>
      </c>
      <c r="J169" s="71" t="e">
        <f>+INDEX('Campos Ingesta'!$D$4:$L$173,MATCH(Modelado_v1!I169,'Campos Ingesta'!$L$4:$L$173,0),2)</f>
        <v>#N/A</v>
      </c>
      <c r="K169" s="71" t="str">
        <f>IFERROR(INDEX(mod_dic_01!$A$10:$B$27,MATCH(Modelado_v1!J169,mod_dic_01!$A$10:$A$27,0),2),"")</f>
        <v/>
      </c>
      <c r="L169" s="110" t="s">
        <v>2439</v>
      </c>
      <c r="M169" s="110" t="s">
        <v>2607</v>
      </c>
      <c r="N169" s="73" t="s">
        <v>2632</v>
      </c>
      <c r="O169" s="73" t="s">
        <v>1460</v>
      </c>
      <c r="P169" s="73" t="s">
        <v>2529</v>
      </c>
      <c r="Q169" s="71" t="s">
        <v>2481</v>
      </c>
      <c r="R169" s="74" t="s">
        <v>1359</v>
      </c>
      <c r="S169" s="74" t="s">
        <v>1360</v>
      </c>
      <c r="T169" s="74" t="s">
        <v>1360</v>
      </c>
      <c r="U169" s="74" t="s">
        <v>1360</v>
      </c>
      <c r="V169" s="74" t="s">
        <v>1360</v>
      </c>
      <c r="W169" s="74" t="s">
        <v>1360</v>
      </c>
      <c r="X169" s="69"/>
      <c r="Y169" t="str">
        <f t="shared" si="8"/>
        <v>OW_POWER_BI_G20_NPT_PERF_Day WSL</v>
      </c>
      <c r="Z169" t="str">
        <f>+IFERROR(INDEX(mod_dic_01!$C$9:$D$156,MATCH(Modelado_v1!Y169,mod_dic_01!$D$9:$D$156,0),1),"")</f>
        <v/>
      </c>
    </row>
    <row r="170" spans="1:27">
      <c r="A170" s="69" t="s">
        <v>2435</v>
      </c>
      <c r="B170" s="69"/>
      <c r="C170" s="70" t="s">
        <v>2441</v>
      </c>
      <c r="D170" s="77" t="s">
        <v>1750</v>
      </c>
      <c r="E170" s="77" t="s">
        <v>198</v>
      </c>
      <c r="F170" s="77" t="s">
        <v>2442</v>
      </c>
      <c r="G170" s="71" t="s">
        <v>2631</v>
      </c>
      <c r="H170" s="71" t="s">
        <v>925</v>
      </c>
      <c r="I170" s="71" t="str">
        <f t="shared" si="7"/>
        <v>OW_POWER_BI_G20_NPT_PERF_description</v>
      </c>
      <c r="J170" s="71" t="e">
        <f>+INDEX('Campos Ingesta'!$D$4:$L$173,MATCH(Modelado_v1!I170,'Campos Ingesta'!$L$4:$L$173,0),2)</f>
        <v>#N/A</v>
      </c>
      <c r="K170" s="71" t="str">
        <f>IFERROR(INDEX(mod_dic_01!$A$10:$B$27,MATCH(Modelado_v1!J170,mod_dic_01!$A$10:$A$27,0),2),"")</f>
        <v/>
      </c>
      <c r="L170" s="110" t="s">
        <v>2439</v>
      </c>
      <c r="M170" s="110" t="s">
        <v>2607</v>
      </c>
      <c r="N170" s="73" t="s">
        <v>2632</v>
      </c>
      <c r="O170" s="73" t="s">
        <v>925</v>
      </c>
      <c r="P170" s="73" t="s">
        <v>925</v>
      </c>
      <c r="Q170" s="71" t="s">
        <v>2481</v>
      </c>
      <c r="R170" s="78" t="s">
        <v>1359</v>
      </c>
      <c r="S170" s="74" t="s">
        <v>1360</v>
      </c>
      <c r="T170" s="74" t="s">
        <v>1360</v>
      </c>
      <c r="U170" s="74" t="s">
        <v>1360</v>
      </c>
      <c r="V170" s="78" t="s">
        <v>1360</v>
      </c>
      <c r="W170" s="78" t="s">
        <v>1360</v>
      </c>
      <c r="X170" s="69"/>
      <c r="Y170" t="str">
        <f t="shared" si="8"/>
        <v>OW_POWER_BI_G20_NPT_PERF_Description</v>
      </c>
      <c r="Z170" t="str">
        <f>+IFERROR(INDEX(mod_dic_01!$C$9:$D$156,MATCH(Modelado_v1!Y170,mod_dic_01!$D$9:$D$156,0),1),"")</f>
        <v/>
      </c>
    </row>
    <row r="171" spans="1:27">
      <c r="A171" s="79" t="s">
        <v>2435</v>
      </c>
      <c r="B171" s="75" t="s">
        <v>2630</v>
      </c>
      <c r="C171" s="71" t="s">
        <v>2441</v>
      </c>
      <c r="D171" s="80" t="s">
        <v>1750</v>
      </c>
      <c r="E171" s="80" t="s">
        <v>479</v>
      </c>
      <c r="F171" s="80" t="s">
        <v>2442</v>
      </c>
      <c r="G171" s="71" t="s">
        <v>2631</v>
      </c>
      <c r="H171" s="71" t="s">
        <v>1399</v>
      </c>
      <c r="I171" s="71" t="str">
        <f t="shared" si="7"/>
        <v>OW_POWER_BI_G20_NPT_PERF_end date</v>
      </c>
      <c r="J171" s="71" t="e">
        <f>+INDEX('Campos Ingesta'!$D$4:$L$173,MATCH(Modelado_v1!I171,'Campos Ingesta'!$L$4:$L$173,0),2)</f>
        <v>#N/A</v>
      </c>
      <c r="K171" s="71" t="str">
        <f>IFERROR(INDEX(mod_dic_01!$A$10:$B$27,MATCH(Modelado_v1!J171,mod_dic_01!$A$10:$A$27,0),2),"")</f>
        <v/>
      </c>
      <c r="L171" s="110" t="s">
        <v>2439</v>
      </c>
      <c r="M171" s="110" t="s">
        <v>2607</v>
      </c>
      <c r="N171" s="73" t="s">
        <v>2632</v>
      </c>
      <c r="O171" s="73" t="s">
        <v>1399</v>
      </c>
      <c r="P171" s="73" t="s">
        <v>857</v>
      </c>
      <c r="Q171" s="71" t="s">
        <v>2463</v>
      </c>
      <c r="R171" s="75" t="s">
        <v>1383</v>
      </c>
      <c r="S171" s="74" t="s">
        <v>2465</v>
      </c>
      <c r="T171" s="74" t="s">
        <v>2694</v>
      </c>
      <c r="U171" s="82" t="s">
        <v>1360</v>
      </c>
      <c r="V171" s="79" t="s">
        <v>1658</v>
      </c>
      <c r="W171" s="75" t="s">
        <v>1360</v>
      </c>
      <c r="X171" s="83" t="s">
        <v>2503</v>
      </c>
      <c r="Y171" t="str">
        <f t="shared" si="8"/>
        <v>OW_POWER_BI_G20_NPT_PERF_End Date</v>
      </c>
      <c r="Z171" t="str">
        <f>+IFERROR(INDEX(mod_dic_01!$C$9:$D$156,MATCH(Modelado_v1!Y171,mod_dic_01!$D$9:$D$156,0),1),"")</f>
        <v/>
      </c>
    </row>
    <row r="172" spans="1:27">
      <c r="A172" s="69" t="s">
        <v>2435</v>
      </c>
      <c r="B172" s="69"/>
      <c r="C172" s="70" t="s">
        <v>2441</v>
      </c>
      <c r="D172" s="71" t="s">
        <v>1750</v>
      </c>
      <c r="E172" s="71" t="s">
        <v>1684</v>
      </c>
      <c r="F172" s="71" t="s">
        <v>2442</v>
      </c>
      <c r="G172" s="71" t="s">
        <v>2631</v>
      </c>
      <c r="H172" s="71" t="s">
        <v>1471</v>
      </c>
      <c r="I172" s="71" t="str">
        <f t="shared" si="7"/>
        <v>OW_POWER_BI_G20_NPT_PERF_engineer</v>
      </c>
      <c r="J172" s="71" t="e">
        <f>+INDEX('Campos Ingesta'!$D$4:$L$173,MATCH(Modelado_v1!I172,'Campos Ingesta'!$L$4:$L$173,0),2)</f>
        <v>#N/A</v>
      </c>
      <c r="K172" s="71" t="str">
        <f>IFERROR(INDEX(mod_dic_01!$A$10:$B$27,MATCH(Modelado_v1!J172,mod_dic_01!$A$10:$A$27,0),2),"")</f>
        <v/>
      </c>
      <c r="L172" s="110" t="s">
        <v>2439</v>
      </c>
      <c r="M172" s="110" t="s">
        <v>2607</v>
      </c>
      <c r="N172" s="73" t="s">
        <v>2632</v>
      </c>
      <c r="O172" s="73" t="s">
        <v>1471</v>
      </c>
      <c r="P172" s="73" t="s">
        <v>1471</v>
      </c>
      <c r="Q172" s="71" t="s">
        <v>2481</v>
      </c>
      <c r="R172" s="74" t="s">
        <v>1359</v>
      </c>
      <c r="S172" s="74" t="s">
        <v>1360</v>
      </c>
      <c r="T172" s="74" t="s">
        <v>1360</v>
      </c>
      <c r="U172" s="74" t="s">
        <v>1360</v>
      </c>
      <c r="V172" s="74" t="s">
        <v>1360</v>
      </c>
      <c r="W172" s="74" t="s">
        <v>1360</v>
      </c>
      <c r="X172" s="69"/>
      <c r="Y172" t="str">
        <f t="shared" si="8"/>
        <v>OW_POWER_BI_G20_NPT_PERF_Engineer</v>
      </c>
      <c r="Z172" t="str">
        <f>+IFERROR(INDEX(mod_dic_01!$C$9:$D$156,MATCH(Modelado_v1!Y172,mod_dic_01!$D$9:$D$156,0),1),"")</f>
        <v/>
      </c>
    </row>
    <row r="173" spans="1:27">
      <c r="A173" s="69" t="s">
        <v>2435</v>
      </c>
      <c r="B173" s="69"/>
      <c r="C173" s="70" t="s">
        <v>2441</v>
      </c>
      <c r="D173" s="77" t="s">
        <v>1750</v>
      </c>
      <c r="E173" s="77" t="s">
        <v>2609</v>
      </c>
      <c r="F173" s="77" t="s">
        <v>2442</v>
      </c>
      <c r="G173" s="71" t="s">
        <v>2631</v>
      </c>
      <c r="H173" s="71" t="s">
        <v>1394</v>
      </c>
      <c r="I173" s="71" t="str">
        <f t="shared" si="7"/>
        <v>OW_POWER_BI_G20_NPT_PERF_event code</v>
      </c>
      <c r="J173" s="71" t="e">
        <f>+INDEX('Campos Ingesta'!$D$4:$L$173,MATCH(Modelado_v1!I173,'Campos Ingesta'!$L$4:$L$173,0),2)</f>
        <v>#N/A</v>
      </c>
      <c r="K173" s="71" t="str">
        <f>IFERROR(INDEX(mod_dic_01!$A$10:$B$27,MATCH(Modelado_v1!J173,mod_dic_01!$A$10:$A$27,0),2),"")</f>
        <v/>
      </c>
      <c r="L173" s="110" t="s">
        <v>2439</v>
      </c>
      <c r="M173" s="110" t="s">
        <v>2607</v>
      </c>
      <c r="N173" s="73" t="s">
        <v>2632</v>
      </c>
      <c r="O173" s="73" t="s">
        <v>1394</v>
      </c>
      <c r="P173" s="73" t="s">
        <v>958</v>
      </c>
      <c r="Q173" s="71" t="s">
        <v>2481</v>
      </c>
      <c r="R173" s="78" t="s">
        <v>1359</v>
      </c>
      <c r="S173" s="74" t="s">
        <v>1360</v>
      </c>
      <c r="T173" s="74" t="s">
        <v>1360</v>
      </c>
      <c r="U173" s="74" t="s">
        <v>1360</v>
      </c>
      <c r="V173" s="78" t="s">
        <v>1360</v>
      </c>
      <c r="W173" s="78" t="s">
        <v>1360</v>
      </c>
      <c r="X173" s="69"/>
      <c r="Y173" t="str">
        <f t="shared" si="8"/>
        <v>OW_POWER_BI_G20_NPT_PERF_Event code</v>
      </c>
      <c r="Z173" t="str">
        <f>+IFERROR(INDEX(mod_dic_01!$C$9:$D$156,MATCH(Modelado_v1!Y173,mod_dic_01!$D$9:$D$156,0),1),"")</f>
        <v/>
      </c>
    </row>
    <row r="174" spans="1:27">
      <c r="A174" s="79" t="s">
        <v>2435</v>
      </c>
      <c r="B174" s="75" t="s">
        <v>2630</v>
      </c>
      <c r="C174" s="71" t="s">
        <v>2441</v>
      </c>
      <c r="D174" s="80" t="s">
        <v>1750</v>
      </c>
      <c r="E174" s="80" t="s">
        <v>77</v>
      </c>
      <c r="F174" s="80" t="s">
        <v>2442</v>
      </c>
      <c r="G174" s="71" t="s">
        <v>2631</v>
      </c>
      <c r="H174" s="71" t="s">
        <v>845</v>
      </c>
      <c r="I174" s="71" t="str">
        <f t="shared" si="7"/>
        <v>OW_POWER_BI_G20_NPT_PERF_event_id</v>
      </c>
      <c r="J174" s="71" t="e">
        <f>+INDEX('Campos Ingesta'!$D$4:$L$173,MATCH(Modelado_v1!I174,'Campos Ingesta'!$L$4:$L$173,0),2)</f>
        <v>#N/A</v>
      </c>
      <c r="K174" s="71" t="str">
        <f>IFERROR(INDEX(mod_dic_01!$A$10:$B$27,MATCH(Modelado_v1!J174,mod_dic_01!$A$10:$A$27,0),2),"")</f>
        <v/>
      </c>
      <c r="L174" s="110" t="s">
        <v>2439</v>
      </c>
      <c r="M174" s="110" t="s">
        <v>2607</v>
      </c>
      <c r="N174" s="73" t="s">
        <v>2632</v>
      </c>
      <c r="O174" s="73" t="s">
        <v>845</v>
      </c>
      <c r="P174" s="73" t="s">
        <v>845</v>
      </c>
      <c r="Q174" s="71" t="s">
        <v>2440</v>
      </c>
      <c r="R174" s="75" t="s">
        <v>1383</v>
      </c>
      <c r="S174" s="74" t="s">
        <v>1360</v>
      </c>
      <c r="T174" s="74" t="s">
        <v>1360</v>
      </c>
      <c r="U174" s="82" t="s">
        <v>1360</v>
      </c>
      <c r="V174" s="79" t="s">
        <v>1731</v>
      </c>
      <c r="W174" s="75" t="s">
        <v>1360</v>
      </c>
      <c r="X174" s="83" t="s">
        <v>2503</v>
      </c>
      <c r="Y174" t="str">
        <f t="shared" si="8"/>
        <v>OW_POWER_BI_G20_NPT_PERF_EVENT_ID</v>
      </c>
      <c r="Z174" t="str">
        <f>+IFERROR(INDEX(mod_dic_01!$C$9:$D$156,MATCH(Modelado_v1!Y174,mod_dic_01!$D$9:$D$156,0),1),"")</f>
        <v/>
      </c>
    </row>
    <row r="175" spans="1:27">
      <c r="A175" s="69" t="s">
        <v>2435</v>
      </c>
      <c r="B175" s="69"/>
      <c r="C175" s="70" t="s">
        <v>2441</v>
      </c>
      <c r="D175" s="71" t="s">
        <v>1750</v>
      </c>
      <c r="E175" s="71" t="s">
        <v>1715</v>
      </c>
      <c r="F175" s="71" t="s">
        <v>2442</v>
      </c>
      <c r="G175" s="71" t="s">
        <v>2631</v>
      </c>
      <c r="H175" s="71" t="s">
        <v>1717</v>
      </c>
      <c r="I175" s="71" t="str">
        <f t="shared" si="7"/>
        <v>OW_POWER_BI_G20_NPT_PERF_evidence</v>
      </c>
      <c r="J175" s="71" t="e">
        <f>+INDEX('Campos Ingesta'!$D$4:$L$173,MATCH(Modelado_v1!I175,'Campos Ingesta'!$L$4:$L$173,0),2)</f>
        <v>#N/A</v>
      </c>
      <c r="K175" s="71" t="str">
        <f>IFERROR(INDEX(mod_dic_01!$A$10:$B$27,MATCH(Modelado_v1!J175,mod_dic_01!$A$10:$A$27,0),2),"")</f>
        <v/>
      </c>
      <c r="L175" s="110" t="s">
        <v>2439</v>
      </c>
      <c r="M175" s="110" t="s">
        <v>2607</v>
      </c>
      <c r="N175" s="73" t="s">
        <v>2632</v>
      </c>
      <c r="O175" s="73" t="s">
        <v>1717</v>
      </c>
      <c r="P175" s="73" t="s">
        <v>1717</v>
      </c>
      <c r="Q175" s="71" t="s">
        <v>2481</v>
      </c>
      <c r="R175" s="74" t="s">
        <v>1359</v>
      </c>
      <c r="S175" s="74" t="s">
        <v>1360</v>
      </c>
      <c r="T175" s="74" t="s">
        <v>1360</v>
      </c>
      <c r="U175" s="74" t="s">
        <v>1360</v>
      </c>
      <c r="V175" s="74" t="s">
        <v>1360</v>
      </c>
      <c r="W175" s="74" t="s">
        <v>1360</v>
      </c>
      <c r="X175" s="69"/>
      <c r="Y175" t="str">
        <f t="shared" si="8"/>
        <v>OW_POWER_BI_G20_NPT_PERF_Evidence</v>
      </c>
      <c r="Z175" t="str">
        <f>+IFERROR(INDEX(mod_dic_01!$C$9:$D$156,MATCH(Modelado_v1!Y175,mod_dic_01!$D$9:$D$156,0),1),"")</f>
        <v/>
      </c>
    </row>
    <row r="176" spans="1:27">
      <c r="A176" s="69" t="s">
        <v>2435</v>
      </c>
      <c r="B176" s="69"/>
      <c r="C176" s="70" t="s">
        <v>2441</v>
      </c>
      <c r="D176" s="71" t="s">
        <v>1750</v>
      </c>
      <c r="E176" s="71" t="s">
        <v>1721</v>
      </c>
      <c r="F176" s="71" t="s">
        <v>2442</v>
      </c>
      <c r="G176" s="71" t="s">
        <v>2631</v>
      </c>
      <c r="H176" s="71" t="s">
        <v>1723</v>
      </c>
      <c r="I176" s="71" t="str">
        <f t="shared" si="7"/>
        <v>OW_POWER_BI_G20_NPT_PERF_failed equipment</v>
      </c>
      <c r="J176" s="71" t="e">
        <f>+INDEX('Campos Ingesta'!$D$4:$L$173,MATCH(Modelado_v1!I176,'Campos Ingesta'!$L$4:$L$173,0),2)</f>
        <v>#N/A</v>
      </c>
      <c r="K176" s="71" t="str">
        <f>IFERROR(INDEX(mod_dic_01!$A$10:$B$27,MATCH(Modelado_v1!J176,mod_dic_01!$A$10:$A$27,0),2),"")</f>
        <v/>
      </c>
      <c r="L176" s="110" t="s">
        <v>2439</v>
      </c>
      <c r="M176" s="110" t="s">
        <v>2607</v>
      </c>
      <c r="N176" s="73" t="s">
        <v>2632</v>
      </c>
      <c r="O176" s="73" t="s">
        <v>1723</v>
      </c>
      <c r="P176" s="73" t="s">
        <v>2623</v>
      </c>
      <c r="Q176" s="71" t="s">
        <v>2481</v>
      </c>
      <c r="R176" s="74" t="s">
        <v>1359</v>
      </c>
      <c r="S176" s="74" t="s">
        <v>1360</v>
      </c>
      <c r="T176" s="74" t="s">
        <v>1360</v>
      </c>
      <c r="U176" s="74" t="s">
        <v>1360</v>
      </c>
      <c r="V176" s="74" t="s">
        <v>1360</v>
      </c>
      <c r="W176" s="74" t="s">
        <v>1360</v>
      </c>
      <c r="X176" s="69"/>
      <c r="Y176" t="str">
        <f t="shared" si="8"/>
        <v>OW_POWER_BI_G20_NPT_PERF_Failed Equipment</v>
      </c>
      <c r="Z176" t="str">
        <f>+IFERROR(INDEX(mod_dic_01!$C$9:$D$156,MATCH(Modelado_v1!Y176,mod_dic_01!$D$9:$D$156,0),1),"")</f>
        <v/>
      </c>
    </row>
    <row r="177" spans="1:27">
      <c r="A177" s="69" t="s">
        <v>2435</v>
      </c>
      <c r="B177" s="69"/>
      <c r="C177" s="70" t="s">
        <v>2441</v>
      </c>
      <c r="D177" s="71" t="s">
        <v>1750</v>
      </c>
      <c r="E177" s="71" t="s">
        <v>1704</v>
      </c>
      <c r="F177" s="71" t="s">
        <v>2442</v>
      </c>
      <c r="G177" s="71" t="s">
        <v>2631</v>
      </c>
      <c r="H177" s="71" t="s">
        <v>1706</v>
      </c>
      <c r="I177" s="71" t="str">
        <f t="shared" si="7"/>
        <v>OW_POWER_BI_G20_NPT_PERF_failure end date/time</v>
      </c>
      <c r="J177" s="71" t="e">
        <f>+INDEX('Campos Ingesta'!$D$4:$L$173,MATCH(Modelado_v1!I177,'Campos Ingesta'!$L$4:$L$173,0),2)</f>
        <v>#N/A</v>
      </c>
      <c r="K177" s="71" t="str">
        <f>IFERROR(INDEX(mod_dic_01!$A$10:$B$27,MATCH(Modelado_v1!J177,mod_dic_01!$A$10:$A$27,0),2),"")</f>
        <v/>
      </c>
      <c r="L177" s="110" t="s">
        <v>2439</v>
      </c>
      <c r="M177" s="110" t="s">
        <v>2607</v>
      </c>
      <c r="N177" s="73" t="s">
        <v>2632</v>
      </c>
      <c r="O177" s="73" t="s">
        <v>1706</v>
      </c>
      <c r="P177" s="73" t="s">
        <v>2619</v>
      </c>
      <c r="Q177" s="71" t="s">
        <v>2463</v>
      </c>
      <c r="R177" s="74" t="s">
        <v>1359</v>
      </c>
      <c r="S177" s="74" t="s">
        <v>1360</v>
      </c>
      <c r="T177" s="74" t="s">
        <v>1360</v>
      </c>
      <c r="U177" s="74" t="s">
        <v>1360</v>
      </c>
      <c r="V177" s="74" t="s">
        <v>1360</v>
      </c>
      <c r="W177" s="74" t="s">
        <v>1360</v>
      </c>
      <c r="X177" s="69"/>
      <c r="Y177" t="str">
        <f t="shared" si="8"/>
        <v>OW_POWER_BI_G20_NPT_PERF_Failure End date/time</v>
      </c>
      <c r="Z177" t="str">
        <f>+IFERROR(INDEX(mod_dic_01!$C$9:$D$156,MATCH(Modelado_v1!Y177,mod_dic_01!$D$9:$D$156,0),1),"")</f>
        <v/>
      </c>
    </row>
    <row r="178" spans="1:27">
      <c r="A178" s="69" t="s">
        <v>2435</v>
      </c>
      <c r="B178" s="69"/>
      <c r="C178" s="70" t="s">
        <v>2441</v>
      </c>
      <c r="D178" s="71" t="s">
        <v>1750</v>
      </c>
      <c r="E178" s="71" t="s">
        <v>1701</v>
      </c>
      <c r="F178" s="71" t="s">
        <v>2442</v>
      </c>
      <c r="G178" s="71" t="s">
        <v>2631</v>
      </c>
      <c r="H178" s="71" t="s">
        <v>1703</v>
      </c>
      <c r="I178" s="71" t="str">
        <f t="shared" si="7"/>
        <v>OW_POWER_BI_G20_NPT_PERF_failure start date/time</v>
      </c>
      <c r="J178" s="71" t="e">
        <f>+INDEX('Campos Ingesta'!$D$4:$L$173,MATCH(Modelado_v1!I178,'Campos Ingesta'!$L$4:$L$173,0),2)</f>
        <v>#N/A</v>
      </c>
      <c r="K178" s="71" t="str">
        <f>IFERROR(INDEX(mod_dic_01!$A$10:$B$27,MATCH(Modelado_v1!J178,mod_dic_01!$A$10:$A$27,0),2),"")</f>
        <v/>
      </c>
      <c r="L178" s="110" t="s">
        <v>2439</v>
      </c>
      <c r="M178" s="110" t="s">
        <v>2607</v>
      </c>
      <c r="N178" s="73" t="s">
        <v>2632</v>
      </c>
      <c r="O178" s="73" t="s">
        <v>1703</v>
      </c>
      <c r="P178" s="73" t="s">
        <v>2618</v>
      </c>
      <c r="Q178" s="71" t="s">
        <v>2463</v>
      </c>
      <c r="R178" s="74" t="s">
        <v>1359</v>
      </c>
      <c r="S178" s="74" t="s">
        <v>1360</v>
      </c>
      <c r="T178" s="74" t="s">
        <v>1360</v>
      </c>
      <c r="U178" s="74" t="s">
        <v>1360</v>
      </c>
      <c r="V178" s="74" t="s">
        <v>1360</v>
      </c>
      <c r="W178" s="74" t="s">
        <v>1360</v>
      </c>
      <c r="X178" s="69"/>
      <c r="Y178" t="str">
        <f t="shared" si="8"/>
        <v>OW_POWER_BI_G20_NPT_PERF_Failure Start date/time</v>
      </c>
      <c r="Z178" t="str">
        <f>+IFERROR(INDEX(mod_dic_01!$C$9:$D$156,MATCH(Modelado_v1!Y178,mod_dic_01!$D$9:$D$156,0),1),"")</f>
        <v/>
      </c>
    </row>
    <row r="179" spans="1:27">
      <c r="A179" s="69" t="s">
        <v>2435</v>
      </c>
      <c r="B179" s="69"/>
      <c r="C179" s="70" t="s">
        <v>2441</v>
      </c>
      <c r="D179" s="77" t="s">
        <v>1750</v>
      </c>
      <c r="E179" s="77" t="s">
        <v>1692</v>
      </c>
      <c r="F179" s="77" t="s">
        <v>2442</v>
      </c>
      <c r="G179" s="71" t="s">
        <v>2631</v>
      </c>
      <c r="H179" s="71" t="s">
        <v>1694</v>
      </c>
      <c r="I179" s="71" t="str">
        <f t="shared" si="7"/>
        <v>OW_POWER_BI_G20_NPT_PERF_from</v>
      </c>
      <c r="J179" s="71" t="e">
        <f>+INDEX('Campos Ingesta'!$D$4:$L$173,MATCH(Modelado_v1!I179,'Campos Ingesta'!$L$4:$L$173,0),2)</f>
        <v>#N/A</v>
      </c>
      <c r="K179" s="71" t="str">
        <f>IFERROR(INDEX(mod_dic_01!$A$10:$B$27,MATCH(Modelado_v1!J179,mod_dic_01!$A$10:$A$27,0),2),"")</f>
        <v/>
      </c>
      <c r="L179" s="110" t="s">
        <v>2439</v>
      </c>
      <c r="M179" s="110" t="s">
        <v>2607</v>
      </c>
      <c r="N179" s="73" t="s">
        <v>2632</v>
      </c>
      <c r="O179" s="73" t="s">
        <v>1694</v>
      </c>
      <c r="P179" s="73" t="s">
        <v>1694</v>
      </c>
      <c r="Q179" s="71" t="s">
        <v>2463</v>
      </c>
      <c r="R179" s="78" t="s">
        <v>1359</v>
      </c>
      <c r="S179" s="74" t="s">
        <v>1360</v>
      </c>
      <c r="T179" s="74" t="s">
        <v>1360</v>
      </c>
      <c r="U179" s="74" t="s">
        <v>1360</v>
      </c>
      <c r="V179" s="78" t="s">
        <v>1360</v>
      </c>
      <c r="W179" s="78" t="s">
        <v>1360</v>
      </c>
      <c r="X179" s="69"/>
      <c r="Y179" t="str">
        <f t="shared" si="8"/>
        <v>OW_POWER_BI_G20_NPT_PERF_From</v>
      </c>
      <c r="Z179" t="str">
        <f>+IFERROR(INDEX(mod_dic_01!$C$9:$D$156,MATCH(Modelado_v1!Y179,mod_dic_01!$D$9:$D$156,0),1),"")</f>
        <v/>
      </c>
    </row>
    <row r="180" spans="1:27" ht="130.5">
      <c r="A180" s="79" t="s">
        <v>2435</v>
      </c>
      <c r="B180" s="75" t="s">
        <v>2630</v>
      </c>
      <c r="C180" s="71" t="s">
        <v>2600</v>
      </c>
      <c r="D180" s="80" t="s">
        <v>1750</v>
      </c>
      <c r="E180" s="80" t="s">
        <v>2695</v>
      </c>
      <c r="F180" s="80" t="s">
        <v>2602</v>
      </c>
      <c r="G180" s="71" t="s">
        <v>2631</v>
      </c>
      <c r="H180" s="71" t="s">
        <v>2696</v>
      </c>
      <c r="I180" s="71" t="str">
        <f t="shared" si="7"/>
        <v>OW_POWER_BI_G20_NPT_PERF_fullcycle</v>
      </c>
      <c r="J180" s="71" t="e">
        <f>+INDEX('Campos Ingesta'!$D$4:$L$173,MATCH(Modelado_v1!I180,'Campos Ingesta'!$L$4:$L$173,0),2)</f>
        <v>#N/A</v>
      </c>
      <c r="K180" s="71" t="str">
        <f>IFERROR(INDEX(mod_dic_01!$A$10:$B$27,MATCH(Modelado_v1!J180,mod_dic_01!$A$10:$A$27,0),2),"")</f>
        <v/>
      </c>
      <c r="L180" s="110" t="s">
        <v>2439</v>
      </c>
      <c r="M180" s="110" t="s">
        <v>2607</v>
      </c>
      <c r="N180" s="111" t="s">
        <v>2632</v>
      </c>
      <c r="O180" s="73" t="s">
        <v>2696</v>
      </c>
      <c r="P180" s="111" t="s">
        <v>2696</v>
      </c>
      <c r="Q180" s="71" t="s">
        <v>2509</v>
      </c>
      <c r="R180" s="75" t="s">
        <v>1383</v>
      </c>
      <c r="S180" s="74" t="s">
        <v>2465</v>
      </c>
      <c r="T180" s="74" t="s">
        <v>1360</v>
      </c>
      <c r="U180" s="82" t="s">
        <v>1360</v>
      </c>
      <c r="V180" s="79" t="s">
        <v>1407</v>
      </c>
      <c r="W180" s="90" t="s">
        <v>2697</v>
      </c>
      <c r="X180" s="83" t="s">
        <v>1360</v>
      </c>
      <c r="Y180" t="str">
        <f t="shared" si="8"/>
        <v>OW_POWER_BI_G20_NPT_PERF_FULLCYCLE</v>
      </c>
      <c r="Z180" t="str">
        <f>+IFERROR(INDEX(mod_dic_01!$C$9:$D$156,MATCH(Modelado_v1!Y180,mod_dic_01!$D$9:$D$156,0),1),"")</f>
        <v/>
      </c>
      <c r="AA180" s="127" t="s">
        <v>2698</v>
      </c>
    </row>
    <row r="181" spans="1:27" ht="159.6">
      <c r="A181" s="84" t="s">
        <v>2435</v>
      </c>
      <c r="B181" s="74" t="s">
        <v>2630</v>
      </c>
      <c r="C181" s="71" t="s">
        <v>2633</v>
      </c>
      <c r="D181" s="71" t="s">
        <v>1750</v>
      </c>
      <c r="E181" s="71" t="s">
        <v>2699</v>
      </c>
      <c r="F181" s="71" t="s">
        <v>2635</v>
      </c>
      <c r="G181" s="71" t="s">
        <v>2631</v>
      </c>
      <c r="H181" s="71" t="s">
        <v>2700</v>
      </c>
      <c r="I181" s="71" t="str">
        <f t="shared" si="7"/>
        <v>OW_POWER_BI_G20_NPT_PERF_horas bop/pozo npt</v>
      </c>
      <c r="J181" s="71" t="e">
        <f>+INDEX('Campos Ingesta'!$D$4:$L$173,MATCH(Modelado_v1!I181,'Campos Ingesta'!$L$4:$L$173,0),2)</f>
        <v>#N/A</v>
      </c>
      <c r="K181" s="71" t="str">
        <f>IFERROR(INDEX(mod_dic_01!$A$10:$B$27,MATCH(Modelado_v1!J181,mod_dic_01!$A$10:$A$27,0),2),"")</f>
        <v/>
      </c>
      <c r="L181" s="110" t="s">
        <v>2439</v>
      </c>
      <c r="M181" s="110" t="s">
        <v>2607</v>
      </c>
      <c r="N181" s="73" t="s">
        <v>2632</v>
      </c>
      <c r="O181" s="73" t="s">
        <v>2700</v>
      </c>
      <c r="P181" s="73" t="s">
        <v>2701</v>
      </c>
      <c r="Q181" s="71" t="s">
        <v>2509</v>
      </c>
      <c r="R181" s="74" t="s">
        <v>1383</v>
      </c>
      <c r="S181" s="74">
        <v>6</v>
      </c>
      <c r="T181" s="74" t="s">
        <v>1360</v>
      </c>
      <c r="U181" s="82" t="s">
        <v>1360</v>
      </c>
      <c r="V181" s="84" t="s">
        <v>2702</v>
      </c>
      <c r="W181" s="76" t="s">
        <v>2703</v>
      </c>
      <c r="X181" s="82" t="s">
        <v>1340</v>
      </c>
      <c r="Y181" t="str">
        <f t="shared" si="8"/>
        <v>OW_POWER_BI_G20_NPT_PERF_HORAS BOP/POZO NPT</v>
      </c>
      <c r="Z181" t="str">
        <f>+IFERROR(INDEX(mod_dic_01!$C$9:$D$156,MATCH(Modelado_v1!Y181,mod_dic_01!$D$9:$D$156,0),1),"")</f>
        <v/>
      </c>
      <c r="AA181" s="127" t="s">
        <v>2704</v>
      </c>
    </row>
    <row r="182" spans="1:27" ht="72.599999999999994">
      <c r="A182" s="84" t="s">
        <v>2435</v>
      </c>
      <c r="B182" s="74" t="s">
        <v>2630</v>
      </c>
      <c r="C182" s="71" t="s">
        <v>2633</v>
      </c>
      <c r="D182" s="71" t="s">
        <v>1750</v>
      </c>
      <c r="E182" s="71" t="s">
        <v>2705</v>
      </c>
      <c r="F182" s="71" t="s">
        <v>2635</v>
      </c>
      <c r="G182" s="71" t="s">
        <v>2631</v>
      </c>
      <c r="H182" s="71" t="s">
        <v>2706</v>
      </c>
      <c r="I182" s="71" t="str">
        <f t="shared" si="7"/>
        <v>OW_POWER_BI_G20_NPT_PERF_horas bop/pozo total</v>
      </c>
      <c r="J182" s="71" t="e">
        <f>+INDEX('Campos Ingesta'!$D$4:$L$173,MATCH(Modelado_v1!I182,'Campos Ingesta'!$L$4:$L$173,0),2)</f>
        <v>#N/A</v>
      </c>
      <c r="K182" s="71" t="str">
        <f>IFERROR(INDEX(mod_dic_01!$A$10:$B$27,MATCH(Modelado_v1!J182,mod_dic_01!$A$10:$A$27,0),2),"")</f>
        <v/>
      </c>
      <c r="L182" s="110" t="s">
        <v>2439</v>
      </c>
      <c r="M182" s="110" t="s">
        <v>2607</v>
      </c>
      <c r="N182" s="73" t="s">
        <v>2632</v>
      </c>
      <c r="O182" s="73" t="s">
        <v>2706</v>
      </c>
      <c r="P182" s="73" t="s">
        <v>2707</v>
      </c>
      <c r="Q182" s="71" t="s">
        <v>2509</v>
      </c>
      <c r="R182" s="74" t="s">
        <v>1383</v>
      </c>
      <c r="S182" s="74" t="s">
        <v>2465</v>
      </c>
      <c r="T182" s="74" t="s">
        <v>1360</v>
      </c>
      <c r="U182" s="82" t="s">
        <v>1360</v>
      </c>
      <c r="V182" s="84" t="s">
        <v>2708</v>
      </c>
      <c r="W182" s="74" t="s">
        <v>2709</v>
      </c>
      <c r="X182" s="82" t="s">
        <v>1340</v>
      </c>
      <c r="Y182" t="str">
        <f t="shared" si="8"/>
        <v>OW_POWER_BI_G20_NPT_PERF_HORAS BOP/POZO TOTAL</v>
      </c>
      <c r="Z182" t="str">
        <f>+IFERROR(INDEX(mod_dic_01!$C$9:$D$156,MATCH(Modelado_v1!Y182,mod_dic_01!$D$9:$D$156,0),1),"")</f>
        <v/>
      </c>
      <c r="AA182" s="127" t="s">
        <v>2710</v>
      </c>
    </row>
    <row r="183" spans="1:27" ht="159.6">
      <c r="A183" s="84" t="s">
        <v>2435</v>
      </c>
      <c r="B183" s="74" t="s">
        <v>2630</v>
      </c>
      <c r="C183" s="71" t="s">
        <v>2633</v>
      </c>
      <c r="D183" s="71" t="s">
        <v>1750</v>
      </c>
      <c r="E183" s="71" t="s">
        <v>2711</v>
      </c>
      <c r="F183" s="71" t="s">
        <v>2635</v>
      </c>
      <c r="G183" s="71" t="s">
        <v>2631</v>
      </c>
      <c r="H183" s="71" t="s">
        <v>2712</v>
      </c>
      <c r="I183" s="71" t="str">
        <f t="shared" si="7"/>
        <v>OW_POWER_BI_G20_NPT_PERF_horas case/pozo npt</v>
      </c>
      <c r="J183" s="71" t="e">
        <f>+INDEX('Campos Ingesta'!$D$4:$L$173,MATCH(Modelado_v1!I183,'Campos Ingesta'!$L$4:$L$173,0),2)</f>
        <v>#N/A</v>
      </c>
      <c r="K183" s="71" t="str">
        <f>IFERROR(INDEX(mod_dic_01!$A$10:$B$27,MATCH(Modelado_v1!J183,mod_dic_01!$A$10:$A$27,0),2),"")</f>
        <v/>
      </c>
      <c r="L183" s="110" t="s">
        <v>2439</v>
      </c>
      <c r="M183" s="110" t="s">
        <v>2607</v>
      </c>
      <c r="N183" s="73" t="s">
        <v>2632</v>
      </c>
      <c r="O183" s="73" t="s">
        <v>2712</v>
      </c>
      <c r="P183" s="73" t="s">
        <v>2713</v>
      </c>
      <c r="Q183" s="71" t="s">
        <v>2509</v>
      </c>
      <c r="R183" s="74" t="s">
        <v>1383</v>
      </c>
      <c r="S183" s="74" t="s">
        <v>2465</v>
      </c>
      <c r="T183" s="74" t="s">
        <v>1360</v>
      </c>
      <c r="U183" s="82" t="s">
        <v>1360</v>
      </c>
      <c r="V183" s="84" t="s">
        <v>2714</v>
      </c>
      <c r="W183" s="76" t="s">
        <v>2715</v>
      </c>
      <c r="X183" s="82" t="s">
        <v>1340</v>
      </c>
      <c r="Y183" t="str">
        <f t="shared" si="8"/>
        <v>OW_POWER_BI_G20_NPT_PERF_HORAS CASE/POZO NPT</v>
      </c>
      <c r="Z183" t="str">
        <f>+IFERROR(INDEX(mod_dic_01!$C$9:$D$156,MATCH(Modelado_v1!Y183,mod_dic_01!$D$9:$D$156,0),1),"")</f>
        <v/>
      </c>
      <c r="AA183" s="127" t="s">
        <v>2716</v>
      </c>
    </row>
    <row r="184" spans="1:27" ht="72.599999999999994">
      <c r="A184" s="84" t="s">
        <v>2435</v>
      </c>
      <c r="B184" s="74" t="s">
        <v>2630</v>
      </c>
      <c r="C184" s="71" t="s">
        <v>2633</v>
      </c>
      <c r="D184" s="71" t="s">
        <v>1750</v>
      </c>
      <c r="E184" s="71" t="s">
        <v>2717</v>
      </c>
      <c r="F184" s="71" t="s">
        <v>2635</v>
      </c>
      <c r="G184" s="71" t="s">
        <v>2631</v>
      </c>
      <c r="H184" s="71" t="s">
        <v>2718</v>
      </c>
      <c r="I184" s="71" t="str">
        <f t="shared" si="7"/>
        <v>OW_POWER_BI_G20_NPT_PERF_horas case/pozo total</v>
      </c>
      <c r="J184" s="71" t="e">
        <f>+INDEX('Campos Ingesta'!$D$4:$L$173,MATCH(Modelado_v1!I184,'Campos Ingesta'!$L$4:$L$173,0),2)</f>
        <v>#N/A</v>
      </c>
      <c r="K184" s="71" t="str">
        <f>IFERROR(INDEX(mod_dic_01!$A$10:$B$27,MATCH(Modelado_v1!J184,mod_dic_01!$A$10:$A$27,0),2),"")</f>
        <v/>
      </c>
      <c r="L184" s="110" t="s">
        <v>2439</v>
      </c>
      <c r="M184" s="110" t="s">
        <v>2607</v>
      </c>
      <c r="N184" s="73" t="s">
        <v>2632</v>
      </c>
      <c r="O184" s="73" t="s">
        <v>2718</v>
      </c>
      <c r="P184" s="73" t="s">
        <v>2719</v>
      </c>
      <c r="Q184" s="71" t="s">
        <v>2509</v>
      </c>
      <c r="R184" s="74" t="s">
        <v>1383</v>
      </c>
      <c r="S184" s="74" t="s">
        <v>2465</v>
      </c>
      <c r="T184" s="74" t="s">
        <v>1360</v>
      </c>
      <c r="U184" s="82" t="s">
        <v>1360</v>
      </c>
      <c r="V184" s="84" t="s">
        <v>2720</v>
      </c>
      <c r="W184" s="74" t="s">
        <v>2721</v>
      </c>
      <c r="X184" s="82" t="s">
        <v>1340</v>
      </c>
      <c r="Y184" t="str">
        <f t="shared" si="8"/>
        <v>OW_POWER_BI_G20_NPT_PERF_HORAS CASE/POZO TOTAL</v>
      </c>
      <c r="Z184" t="str">
        <f>+IFERROR(INDEX(mod_dic_01!$C$9:$D$156,MATCH(Modelado_v1!Y184,mod_dic_01!$D$9:$D$156,0),1),"")</f>
        <v/>
      </c>
      <c r="AA184" s="127" t="s">
        <v>2722</v>
      </c>
    </row>
    <row r="185" spans="1:27" ht="159.6">
      <c r="A185" s="84" t="s">
        <v>2435</v>
      </c>
      <c r="B185" s="74" t="s">
        <v>2630</v>
      </c>
      <c r="C185" s="71" t="s">
        <v>2633</v>
      </c>
      <c r="D185" s="71" t="s">
        <v>1750</v>
      </c>
      <c r="E185" s="71" t="s">
        <v>2723</v>
      </c>
      <c r="F185" s="71" t="s">
        <v>2635</v>
      </c>
      <c r="G185" s="71" t="s">
        <v>2631</v>
      </c>
      <c r="H185" s="71" t="s">
        <v>2724</v>
      </c>
      <c r="I185" s="71" t="str">
        <f t="shared" si="7"/>
        <v>OW_POWER_BI_G20_NPT_PERF_horas cem/pozo npt</v>
      </c>
      <c r="J185" s="71" t="e">
        <f>+INDEX('Campos Ingesta'!$D$4:$L$173,MATCH(Modelado_v1!I185,'Campos Ingesta'!$L$4:$L$173,0),2)</f>
        <v>#N/A</v>
      </c>
      <c r="K185" s="71" t="str">
        <f>IFERROR(INDEX(mod_dic_01!$A$10:$B$27,MATCH(Modelado_v1!J185,mod_dic_01!$A$10:$A$27,0),2),"")</f>
        <v/>
      </c>
      <c r="L185" s="110" t="s">
        <v>2439</v>
      </c>
      <c r="M185" s="110" t="s">
        <v>2607</v>
      </c>
      <c r="N185" s="73" t="s">
        <v>2632</v>
      </c>
      <c r="O185" s="73" t="s">
        <v>2724</v>
      </c>
      <c r="P185" s="73" t="s">
        <v>2725</v>
      </c>
      <c r="Q185" s="71" t="s">
        <v>2509</v>
      </c>
      <c r="R185" s="74" t="s">
        <v>1383</v>
      </c>
      <c r="S185" s="74" t="s">
        <v>2465</v>
      </c>
      <c r="T185" s="74" t="s">
        <v>1360</v>
      </c>
      <c r="U185" s="82" t="s">
        <v>1360</v>
      </c>
      <c r="V185" s="84" t="s">
        <v>2726</v>
      </c>
      <c r="W185" s="76" t="s">
        <v>2727</v>
      </c>
      <c r="X185" s="82" t="s">
        <v>1340</v>
      </c>
      <c r="Y185" t="str">
        <f t="shared" si="8"/>
        <v>OW_POWER_BI_G20_NPT_PERF_HORAS CEM/POZO NPT</v>
      </c>
      <c r="Z185" t="str">
        <f>+IFERROR(INDEX(mod_dic_01!$C$9:$D$156,MATCH(Modelado_v1!Y185,mod_dic_01!$D$9:$D$156,0),1),"")</f>
        <v/>
      </c>
      <c r="AA185" s="127" t="s">
        <v>2728</v>
      </c>
    </row>
    <row r="186" spans="1:27" ht="72.599999999999994">
      <c r="A186" s="84" t="s">
        <v>2435</v>
      </c>
      <c r="B186" s="74" t="s">
        <v>2630</v>
      </c>
      <c r="C186" s="71" t="s">
        <v>2633</v>
      </c>
      <c r="D186" s="71" t="s">
        <v>1750</v>
      </c>
      <c r="E186" s="71" t="s">
        <v>2729</v>
      </c>
      <c r="F186" s="71" t="s">
        <v>2635</v>
      </c>
      <c r="G186" s="71" t="s">
        <v>2631</v>
      </c>
      <c r="H186" s="71" t="s">
        <v>2730</v>
      </c>
      <c r="I186" s="71" t="str">
        <f t="shared" si="7"/>
        <v>OW_POWER_BI_G20_NPT_PERF_horas cem/pozo total</v>
      </c>
      <c r="J186" s="71" t="e">
        <f>+INDEX('Campos Ingesta'!$D$4:$L$173,MATCH(Modelado_v1!I186,'Campos Ingesta'!$L$4:$L$173,0),2)</f>
        <v>#N/A</v>
      </c>
      <c r="K186" s="71" t="str">
        <f>IFERROR(INDEX(mod_dic_01!$A$10:$B$27,MATCH(Modelado_v1!J186,mod_dic_01!$A$10:$A$27,0),2),"")</f>
        <v/>
      </c>
      <c r="L186" s="110" t="s">
        <v>2439</v>
      </c>
      <c r="M186" s="110" t="s">
        <v>2607</v>
      </c>
      <c r="N186" s="73" t="s">
        <v>2632</v>
      </c>
      <c r="O186" s="73" t="s">
        <v>2730</v>
      </c>
      <c r="P186" s="73" t="s">
        <v>2731</v>
      </c>
      <c r="Q186" s="71" t="s">
        <v>2509</v>
      </c>
      <c r="R186" s="74" t="s">
        <v>1383</v>
      </c>
      <c r="S186" s="74" t="s">
        <v>2465</v>
      </c>
      <c r="T186" s="74" t="s">
        <v>1360</v>
      </c>
      <c r="U186" s="82" t="s">
        <v>1360</v>
      </c>
      <c r="V186" s="84" t="s">
        <v>2732</v>
      </c>
      <c r="W186" s="74" t="s">
        <v>2733</v>
      </c>
      <c r="X186" s="82" t="s">
        <v>1340</v>
      </c>
      <c r="Y186" t="str">
        <f t="shared" si="8"/>
        <v>OW_POWER_BI_G20_NPT_PERF_HORAS CEM/POZO TOTAL</v>
      </c>
      <c r="Z186" t="str">
        <f>+IFERROR(INDEX(mod_dic_01!$C$9:$D$156,MATCH(Modelado_v1!Y186,mod_dic_01!$D$9:$D$156,0),1),"")</f>
        <v/>
      </c>
      <c r="AA186" s="127" t="s">
        <v>2734</v>
      </c>
    </row>
    <row r="187" spans="1:27" ht="159.6">
      <c r="A187" s="84" t="s">
        <v>2435</v>
      </c>
      <c r="B187" s="74" t="s">
        <v>2630</v>
      </c>
      <c r="C187" s="71" t="s">
        <v>2633</v>
      </c>
      <c r="D187" s="71" t="s">
        <v>1750</v>
      </c>
      <c r="E187" s="71" t="s">
        <v>2735</v>
      </c>
      <c r="F187" s="71" t="s">
        <v>2635</v>
      </c>
      <c r="G187" s="71" t="s">
        <v>2631</v>
      </c>
      <c r="H187" s="71" t="s">
        <v>2736</v>
      </c>
      <c r="I187" s="71" t="str">
        <f t="shared" si="7"/>
        <v>OW_POWER_BI_G20_NPT_PERF_horas drill/pozo npt</v>
      </c>
      <c r="J187" s="71" t="e">
        <f>+INDEX('Campos Ingesta'!$D$4:$L$173,MATCH(Modelado_v1!I187,'Campos Ingesta'!$L$4:$L$173,0),2)</f>
        <v>#N/A</v>
      </c>
      <c r="K187" s="71" t="str">
        <f>IFERROR(INDEX(mod_dic_01!$A$10:$B$27,MATCH(Modelado_v1!J187,mod_dic_01!$A$10:$A$27,0),2),"")</f>
        <v/>
      </c>
      <c r="L187" s="110" t="s">
        <v>2439</v>
      </c>
      <c r="M187" s="110" t="s">
        <v>2607</v>
      </c>
      <c r="N187" s="73" t="s">
        <v>2632</v>
      </c>
      <c r="O187" s="73" t="s">
        <v>2736</v>
      </c>
      <c r="P187" s="73" t="s">
        <v>2737</v>
      </c>
      <c r="Q187" s="71" t="s">
        <v>2509</v>
      </c>
      <c r="R187" s="74" t="s">
        <v>1383</v>
      </c>
      <c r="S187" s="74" t="s">
        <v>2465</v>
      </c>
      <c r="T187" s="74" t="s">
        <v>1360</v>
      </c>
      <c r="U187" s="82" t="s">
        <v>1360</v>
      </c>
      <c r="V187" s="84" t="s">
        <v>2738</v>
      </c>
      <c r="W187" s="76" t="s">
        <v>2739</v>
      </c>
      <c r="X187" s="82" t="s">
        <v>1340</v>
      </c>
      <c r="Y187" t="str">
        <f t="shared" si="8"/>
        <v>OW_POWER_BI_G20_NPT_PERF_HORAS DRILL/POZO NPT</v>
      </c>
      <c r="Z187" t="str">
        <f>+IFERROR(INDEX(mod_dic_01!$C$9:$D$156,MATCH(Modelado_v1!Y187,mod_dic_01!$D$9:$D$156,0),1),"")</f>
        <v/>
      </c>
      <c r="AA187" s="127" t="s">
        <v>2740</v>
      </c>
    </row>
    <row r="188" spans="1:27" ht="72.599999999999994">
      <c r="A188" s="84" t="s">
        <v>2435</v>
      </c>
      <c r="B188" s="74" t="s">
        <v>2630</v>
      </c>
      <c r="C188" s="71" t="s">
        <v>2633</v>
      </c>
      <c r="D188" s="71" t="s">
        <v>1750</v>
      </c>
      <c r="E188" s="71" t="s">
        <v>2741</v>
      </c>
      <c r="F188" s="71" t="s">
        <v>2635</v>
      </c>
      <c r="G188" s="71" t="s">
        <v>2631</v>
      </c>
      <c r="H188" s="71" t="s">
        <v>2742</v>
      </c>
      <c r="I188" s="71" t="str">
        <f t="shared" si="7"/>
        <v>OW_POWER_BI_G20_NPT_PERF_horas drill/pozo total</v>
      </c>
      <c r="J188" s="71" t="e">
        <f>+INDEX('Campos Ingesta'!$D$4:$L$173,MATCH(Modelado_v1!I188,'Campos Ingesta'!$L$4:$L$173,0),2)</f>
        <v>#N/A</v>
      </c>
      <c r="K188" s="71" t="str">
        <f>IFERROR(INDEX(mod_dic_01!$A$10:$B$27,MATCH(Modelado_v1!J188,mod_dic_01!$A$10:$A$27,0),2),"")</f>
        <v/>
      </c>
      <c r="L188" s="110" t="s">
        <v>2439</v>
      </c>
      <c r="M188" s="110" t="s">
        <v>2607</v>
      </c>
      <c r="N188" s="73" t="s">
        <v>2632</v>
      </c>
      <c r="O188" s="73" t="s">
        <v>2742</v>
      </c>
      <c r="P188" s="73" t="s">
        <v>2743</v>
      </c>
      <c r="Q188" s="71" t="s">
        <v>2509</v>
      </c>
      <c r="R188" s="74" t="s">
        <v>1383</v>
      </c>
      <c r="S188" s="74" t="s">
        <v>2465</v>
      </c>
      <c r="T188" s="74" t="s">
        <v>1360</v>
      </c>
      <c r="U188" s="82" t="s">
        <v>1360</v>
      </c>
      <c r="V188" s="84" t="s">
        <v>2744</v>
      </c>
      <c r="W188" s="74" t="s">
        <v>2745</v>
      </c>
      <c r="X188" s="82" t="s">
        <v>1340</v>
      </c>
      <c r="Y188" t="str">
        <f t="shared" si="8"/>
        <v>OW_POWER_BI_G20_NPT_PERF_HORAS DRILL/POZO TOTAL</v>
      </c>
      <c r="Z188" t="str">
        <f>+IFERROR(INDEX(mod_dic_01!$C$9:$D$156,MATCH(Modelado_v1!Y188,mod_dic_01!$D$9:$D$156,0),1),"")</f>
        <v/>
      </c>
      <c r="AA188" s="127" t="s">
        <v>2746</v>
      </c>
    </row>
    <row r="189" spans="1:27" ht="159.6">
      <c r="A189" s="84" t="s">
        <v>2435</v>
      </c>
      <c r="B189" s="74" t="s">
        <v>2630</v>
      </c>
      <c r="C189" s="71" t="s">
        <v>2633</v>
      </c>
      <c r="D189" s="71" t="s">
        <v>1750</v>
      </c>
      <c r="E189" s="71" t="s">
        <v>2747</v>
      </c>
      <c r="F189" s="71" t="s">
        <v>2635</v>
      </c>
      <c r="G189" s="71" t="s">
        <v>2631</v>
      </c>
      <c r="H189" s="71" t="s">
        <v>2748</v>
      </c>
      <c r="I189" s="71" t="str">
        <f t="shared" si="7"/>
        <v>OW_POWER_BI_G20_NPT_PERF_horas eval/pozo npt</v>
      </c>
      <c r="J189" s="71" t="e">
        <f>+INDEX('Campos Ingesta'!$D$4:$L$173,MATCH(Modelado_v1!I189,'Campos Ingesta'!$L$4:$L$173,0),2)</f>
        <v>#N/A</v>
      </c>
      <c r="K189" s="71" t="str">
        <f>IFERROR(INDEX(mod_dic_01!$A$10:$B$27,MATCH(Modelado_v1!J189,mod_dic_01!$A$10:$A$27,0),2),"")</f>
        <v/>
      </c>
      <c r="L189" s="110" t="s">
        <v>2439</v>
      </c>
      <c r="M189" s="110" t="s">
        <v>2607</v>
      </c>
      <c r="N189" s="73" t="s">
        <v>2632</v>
      </c>
      <c r="O189" s="73" t="s">
        <v>2748</v>
      </c>
      <c r="P189" s="73" t="s">
        <v>2749</v>
      </c>
      <c r="Q189" s="71" t="s">
        <v>2509</v>
      </c>
      <c r="R189" s="74" t="s">
        <v>1383</v>
      </c>
      <c r="S189" s="74" t="s">
        <v>2465</v>
      </c>
      <c r="T189" s="74" t="s">
        <v>1360</v>
      </c>
      <c r="U189" s="82" t="s">
        <v>1360</v>
      </c>
      <c r="V189" s="84" t="s">
        <v>2750</v>
      </c>
      <c r="W189" s="76" t="s">
        <v>2751</v>
      </c>
      <c r="X189" s="82" t="s">
        <v>1340</v>
      </c>
      <c r="Y189" t="str">
        <f t="shared" si="8"/>
        <v>OW_POWER_BI_G20_NPT_PERF_HORAS EVAL/POZO NPT</v>
      </c>
      <c r="Z189" t="str">
        <f>+IFERROR(INDEX(mod_dic_01!$C$9:$D$156,MATCH(Modelado_v1!Y189,mod_dic_01!$D$9:$D$156,0),1),"")</f>
        <v/>
      </c>
      <c r="AA189" s="127" t="s">
        <v>2752</v>
      </c>
    </row>
    <row r="190" spans="1:27" ht="72.599999999999994">
      <c r="A190" s="84" t="s">
        <v>2435</v>
      </c>
      <c r="B190" s="74" t="s">
        <v>2630</v>
      </c>
      <c r="C190" s="71" t="s">
        <v>2633</v>
      </c>
      <c r="D190" s="71" t="s">
        <v>1750</v>
      </c>
      <c r="E190" s="71" t="s">
        <v>2753</v>
      </c>
      <c r="F190" s="71" t="s">
        <v>2635</v>
      </c>
      <c r="G190" s="71" t="s">
        <v>2631</v>
      </c>
      <c r="H190" s="71" t="s">
        <v>2754</v>
      </c>
      <c r="I190" s="71" t="str">
        <f t="shared" si="7"/>
        <v>OW_POWER_BI_G20_NPT_PERF_horas eval/pozo total</v>
      </c>
      <c r="J190" s="71" t="e">
        <f>+INDEX('Campos Ingesta'!$D$4:$L$173,MATCH(Modelado_v1!I190,'Campos Ingesta'!$L$4:$L$173,0),2)</f>
        <v>#N/A</v>
      </c>
      <c r="K190" s="71" t="str">
        <f>IFERROR(INDEX(mod_dic_01!$A$10:$B$27,MATCH(Modelado_v1!J190,mod_dic_01!$A$10:$A$27,0),2),"")</f>
        <v/>
      </c>
      <c r="L190" s="110" t="s">
        <v>2439</v>
      </c>
      <c r="M190" s="110" t="s">
        <v>2607</v>
      </c>
      <c r="N190" s="73" t="s">
        <v>2632</v>
      </c>
      <c r="O190" s="73" t="s">
        <v>2754</v>
      </c>
      <c r="P190" s="73" t="s">
        <v>2755</v>
      </c>
      <c r="Q190" s="71" t="s">
        <v>2509</v>
      </c>
      <c r="R190" s="74" t="s">
        <v>1383</v>
      </c>
      <c r="S190" s="74" t="s">
        <v>2465</v>
      </c>
      <c r="T190" s="74" t="s">
        <v>1360</v>
      </c>
      <c r="U190" s="82" t="s">
        <v>1360</v>
      </c>
      <c r="V190" s="84" t="s">
        <v>2756</v>
      </c>
      <c r="W190" s="74" t="s">
        <v>2757</v>
      </c>
      <c r="X190" s="82" t="s">
        <v>1340</v>
      </c>
      <c r="Y190" t="str">
        <f t="shared" si="8"/>
        <v>OW_POWER_BI_G20_NPT_PERF_HORAS EVAL/POZO TOTAL</v>
      </c>
      <c r="Z190" t="str">
        <f>+IFERROR(INDEX(mod_dic_01!$C$9:$D$156,MATCH(Modelado_v1!Y190,mod_dic_01!$D$9:$D$156,0),1),"")</f>
        <v/>
      </c>
      <c r="AA190" s="127" t="s">
        <v>2758</v>
      </c>
    </row>
    <row r="191" spans="1:27" ht="159.6">
      <c r="A191" s="84" t="s">
        <v>2435</v>
      </c>
      <c r="B191" s="74" t="s">
        <v>2630</v>
      </c>
      <c r="C191" s="71" t="s">
        <v>2633</v>
      </c>
      <c r="D191" s="71" t="s">
        <v>1750</v>
      </c>
      <c r="E191" s="71" t="s">
        <v>2759</v>
      </c>
      <c r="F191" s="71" t="s">
        <v>2635</v>
      </c>
      <c r="G191" s="71" t="s">
        <v>2631</v>
      </c>
      <c r="H191" s="71" t="s">
        <v>2760</v>
      </c>
      <c r="I191" s="71" t="str">
        <f t="shared" si="7"/>
        <v>OW_POWER_BI_G20_NPT_PERF_horas sidetrack/pozo npt</v>
      </c>
      <c r="J191" s="71" t="e">
        <f>+INDEX('Campos Ingesta'!$D$4:$L$173,MATCH(Modelado_v1!I191,'Campos Ingesta'!$L$4:$L$173,0),2)</f>
        <v>#N/A</v>
      </c>
      <c r="K191" s="71" t="str">
        <f>IFERROR(INDEX(mod_dic_01!$A$10:$B$27,MATCH(Modelado_v1!J191,mod_dic_01!$A$10:$A$27,0),2),"")</f>
        <v/>
      </c>
      <c r="L191" s="110" t="s">
        <v>2439</v>
      </c>
      <c r="M191" s="110" t="s">
        <v>2607</v>
      </c>
      <c r="N191" s="73" t="s">
        <v>2632</v>
      </c>
      <c r="O191" s="73" t="s">
        <v>2760</v>
      </c>
      <c r="P191" s="73" t="s">
        <v>2761</v>
      </c>
      <c r="Q191" s="71" t="s">
        <v>2509</v>
      </c>
      <c r="R191" s="74" t="s">
        <v>1383</v>
      </c>
      <c r="S191" s="74" t="s">
        <v>2465</v>
      </c>
      <c r="T191" s="74" t="s">
        <v>1360</v>
      </c>
      <c r="U191" s="82" t="s">
        <v>1360</v>
      </c>
      <c r="V191" s="84" t="s">
        <v>2762</v>
      </c>
      <c r="W191" s="76" t="s">
        <v>2763</v>
      </c>
      <c r="X191" s="82" t="s">
        <v>1340</v>
      </c>
      <c r="Y191" t="str">
        <f t="shared" si="8"/>
        <v>OW_POWER_BI_G20_NPT_PERF_HORAS SIDETRACK/POZO NPT</v>
      </c>
      <c r="Z191" t="str">
        <f>+IFERROR(INDEX(mod_dic_01!$C$9:$D$156,MATCH(Modelado_v1!Y191,mod_dic_01!$D$9:$D$156,0),1),"")</f>
        <v/>
      </c>
      <c r="AA191" s="127" t="s">
        <v>2764</v>
      </c>
    </row>
    <row r="192" spans="1:27" ht="72.599999999999994">
      <c r="A192" s="84" t="s">
        <v>2435</v>
      </c>
      <c r="B192" s="74" t="s">
        <v>2630</v>
      </c>
      <c r="C192" s="71" t="s">
        <v>2633</v>
      </c>
      <c r="D192" s="71" t="s">
        <v>1750</v>
      </c>
      <c r="E192" s="71" t="s">
        <v>2765</v>
      </c>
      <c r="F192" s="71" t="s">
        <v>2635</v>
      </c>
      <c r="G192" s="71" t="s">
        <v>2631</v>
      </c>
      <c r="H192" s="71" t="s">
        <v>2766</v>
      </c>
      <c r="I192" s="71" t="str">
        <f t="shared" si="7"/>
        <v>OW_POWER_BI_G20_NPT_PERF_horas sidetrack/pozo total</v>
      </c>
      <c r="J192" s="71" t="e">
        <f>+INDEX('Campos Ingesta'!$D$4:$L$173,MATCH(Modelado_v1!I192,'Campos Ingesta'!$L$4:$L$173,0),2)</f>
        <v>#N/A</v>
      </c>
      <c r="K192" s="71" t="str">
        <f>IFERROR(INDEX(mod_dic_01!$A$10:$B$27,MATCH(Modelado_v1!J192,mod_dic_01!$A$10:$A$27,0),2),"")</f>
        <v/>
      </c>
      <c r="L192" s="110" t="s">
        <v>2439</v>
      </c>
      <c r="M192" s="110" t="s">
        <v>2607</v>
      </c>
      <c r="N192" s="73" t="s">
        <v>2632</v>
      </c>
      <c r="O192" s="73" t="s">
        <v>2766</v>
      </c>
      <c r="P192" s="73" t="s">
        <v>2767</v>
      </c>
      <c r="Q192" s="71" t="s">
        <v>2509</v>
      </c>
      <c r="R192" s="74" t="s">
        <v>1383</v>
      </c>
      <c r="S192" s="74" t="s">
        <v>2465</v>
      </c>
      <c r="T192" s="74" t="s">
        <v>1360</v>
      </c>
      <c r="U192" s="82" t="s">
        <v>1360</v>
      </c>
      <c r="V192" s="84" t="s">
        <v>2768</v>
      </c>
      <c r="W192" s="74" t="s">
        <v>2769</v>
      </c>
      <c r="X192" s="82" t="s">
        <v>1340</v>
      </c>
      <c r="Y192" t="str">
        <f t="shared" si="8"/>
        <v>OW_POWER_BI_G20_NPT_PERF_HORAS SIDETRACK/POZO TOTAL</v>
      </c>
      <c r="Z192" t="str">
        <f>+IFERROR(INDEX(mod_dic_01!$C$9:$D$156,MATCH(Modelado_v1!Y192,mod_dic_01!$D$9:$D$156,0),1),"")</f>
        <v/>
      </c>
      <c r="AA192" s="127" t="s">
        <v>2770</v>
      </c>
    </row>
    <row r="193" spans="1:27" ht="159.6">
      <c r="A193" s="84" t="s">
        <v>2435</v>
      </c>
      <c r="B193" s="74" t="s">
        <v>2630</v>
      </c>
      <c r="C193" s="71" t="s">
        <v>2633</v>
      </c>
      <c r="D193" s="71" t="s">
        <v>1750</v>
      </c>
      <c r="E193" s="71" t="s">
        <v>2771</v>
      </c>
      <c r="F193" s="71" t="s">
        <v>2635</v>
      </c>
      <c r="G193" s="71" t="s">
        <v>2631</v>
      </c>
      <c r="H193" s="71" t="s">
        <v>2772</v>
      </c>
      <c r="I193" s="71" t="str">
        <f t="shared" si="7"/>
        <v>OW_POWER_BI_G20_NPT_PERF_horas wh/pozo npt</v>
      </c>
      <c r="J193" s="71" t="e">
        <f>+INDEX('Campos Ingesta'!$D$4:$L$173,MATCH(Modelado_v1!I193,'Campos Ingesta'!$L$4:$L$173,0),2)</f>
        <v>#N/A</v>
      </c>
      <c r="K193" s="71" t="str">
        <f>IFERROR(INDEX(mod_dic_01!$A$10:$B$27,MATCH(Modelado_v1!J193,mod_dic_01!$A$10:$A$27,0),2),"")</f>
        <v/>
      </c>
      <c r="L193" s="110" t="s">
        <v>2439</v>
      </c>
      <c r="M193" s="110" t="s">
        <v>2607</v>
      </c>
      <c r="N193" s="73" t="s">
        <v>2632</v>
      </c>
      <c r="O193" s="73" t="s">
        <v>2772</v>
      </c>
      <c r="P193" s="73" t="s">
        <v>2773</v>
      </c>
      <c r="Q193" s="71" t="s">
        <v>2509</v>
      </c>
      <c r="R193" s="74" t="s">
        <v>1383</v>
      </c>
      <c r="S193" s="74" t="s">
        <v>2465</v>
      </c>
      <c r="T193" s="74" t="s">
        <v>1360</v>
      </c>
      <c r="U193" s="82" t="s">
        <v>1360</v>
      </c>
      <c r="V193" s="84" t="s">
        <v>2774</v>
      </c>
      <c r="W193" s="76" t="s">
        <v>2775</v>
      </c>
      <c r="X193" s="82" t="s">
        <v>1340</v>
      </c>
      <c r="Y193" t="str">
        <f t="shared" si="8"/>
        <v>OW_POWER_BI_G20_NPT_PERF_HORAS WH/POZO NPT</v>
      </c>
      <c r="Z193" t="str">
        <f>+IFERROR(INDEX(mod_dic_01!$C$9:$D$156,MATCH(Modelado_v1!Y193,mod_dic_01!$D$9:$D$156,0),1),"")</f>
        <v/>
      </c>
      <c r="AA193" t="s">
        <v>2687</v>
      </c>
    </row>
    <row r="194" spans="1:27">
      <c r="A194" s="84" t="s">
        <v>2435</v>
      </c>
      <c r="B194" s="74" t="s">
        <v>2630</v>
      </c>
      <c r="C194" s="71" t="s">
        <v>2633</v>
      </c>
      <c r="D194" s="71" t="s">
        <v>1750</v>
      </c>
      <c r="E194" s="71" t="s">
        <v>2776</v>
      </c>
      <c r="F194" s="71" t="s">
        <v>2635</v>
      </c>
      <c r="G194" s="71" t="s">
        <v>2631</v>
      </c>
      <c r="H194" s="71" t="s">
        <v>2777</v>
      </c>
      <c r="I194" s="71" t="str">
        <f t="shared" ref="I194:I257" si="9">+D194&amp;"_"&amp;LOWER(TRIM(E194))</f>
        <v>OW_POWER_BI_G20_NPT_PERF_horas wh/pozo total</v>
      </c>
      <c r="J194" s="71" t="e">
        <f>+INDEX('Campos Ingesta'!$D$4:$L$173,MATCH(Modelado_v1!I194,'Campos Ingesta'!$L$4:$L$173,0),2)</f>
        <v>#N/A</v>
      </c>
      <c r="K194" s="71" t="str">
        <f>IFERROR(INDEX(mod_dic_01!$A$10:$B$27,MATCH(Modelado_v1!J194,mod_dic_01!$A$10:$A$27,0),2),"")</f>
        <v/>
      </c>
      <c r="L194" s="110" t="s">
        <v>2439</v>
      </c>
      <c r="M194" s="110" t="s">
        <v>2607</v>
      </c>
      <c r="N194" s="73" t="s">
        <v>2632</v>
      </c>
      <c r="O194" s="73" t="s">
        <v>2777</v>
      </c>
      <c r="P194" s="73" t="s">
        <v>2778</v>
      </c>
      <c r="Q194" s="71" t="s">
        <v>2509</v>
      </c>
      <c r="R194" s="74" t="s">
        <v>1383</v>
      </c>
      <c r="S194" s="74" t="s">
        <v>2465</v>
      </c>
      <c r="T194" s="74" t="s">
        <v>1360</v>
      </c>
      <c r="U194" s="82" t="s">
        <v>1360</v>
      </c>
      <c r="V194" s="84" t="s">
        <v>2779</v>
      </c>
      <c r="W194" s="74" t="s">
        <v>2780</v>
      </c>
      <c r="X194" s="82" t="s">
        <v>1340</v>
      </c>
      <c r="Y194" t="str">
        <f t="shared" si="8"/>
        <v>OW_POWER_BI_G20_NPT_PERF_HORAS WH/POZO TOTAL</v>
      </c>
      <c r="Z194" t="str">
        <f>+IFERROR(INDEX(mod_dic_01!$C$9:$D$156,MATCH(Modelado_v1!Y194,mod_dic_01!$D$9:$D$156,0),1),"")</f>
        <v/>
      </c>
      <c r="AA194" t="s">
        <v>2687</v>
      </c>
    </row>
    <row r="195" spans="1:27" ht="159.6">
      <c r="A195" s="84" t="s">
        <v>2435</v>
      </c>
      <c r="B195" s="74" t="s">
        <v>2630</v>
      </c>
      <c r="C195" s="71" t="s">
        <v>2633</v>
      </c>
      <c r="D195" s="71" t="s">
        <v>1750</v>
      </c>
      <c r="E195" s="71" t="s">
        <v>2781</v>
      </c>
      <c r="F195" s="71" t="s">
        <v>2635</v>
      </c>
      <c r="G195" s="71" t="s">
        <v>2631</v>
      </c>
      <c r="H195" s="71" t="s">
        <v>2782</v>
      </c>
      <c r="I195" s="71" t="str">
        <f t="shared" si="9"/>
        <v>OW_POWER_BI_G20_NPT_PERF_horas wtrip/pozo npt</v>
      </c>
      <c r="J195" s="71" t="e">
        <f>+INDEX('Campos Ingesta'!$D$4:$L$173,MATCH(Modelado_v1!I195,'Campos Ingesta'!$L$4:$L$173,0),2)</f>
        <v>#N/A</v>
      </c>
      <c r="K195" s="71" t="str">
        <f>IFERROR(INDEX(mod_dic_01!$A$10:$B$27,MATCH(Modelado_v1!J195,mod_dic_01!$A$10:$A$27,0),2),"")</f>
        <v/>
      </c>
      <c r="L195" s="110" t="s">
        <v>2439</v>
      </c>
      <c r="M195" s="110" t="s">
        <v>2607</v>
      </c>
      <c r="N195" s="73" t="s">
        <v>2632</v>
      </c>
      <c r="O195" s="73" t="s">
        <v>2782</v>
      </c>
      <c r="P195" s="73" t="s">
        <v>2783</v>
      </c>
      <c r="Q195" s="71" t="s">
        <v>2509</v>
      </c>
      <c r="R195" s="74" t="s">
        <v>1383</v>
      </c>
      <c r="S195" s="74" t="s">
        <v>2465</v>
      </c>
      <c r="T195" s="74" t="s">
        <v>1360</v>
      </c>
      <c r="U195" s="82" t="s">
        <v>1360</v>
      </c>
      <c r="V195" s="84" t="s">
        <v>2784</v>
      </c>
      <c r="W195" s="76" t="s">
        <v>2785</v>
      </c>
      <c r="X195" s="82" t="s">
        <v>1340</v>
      </c>
      <c r="Y195" t="str">
        <f t="shared" ref="Y195:Y258" si="10">+D195&amp;"_"&amp;E195</f>
        <v>OW_POWER_BI_G20_NPT_PERF_HORAS WTRIP/POZO NPT</v>
      </c>
      <c r="Z195" t="str">
        <f>+IFERROR(INDEX(mod_dic_01!$C$9:$D$156,MATCH(Modelado_v1!Y195,mod_dic_01!$D$9:$D$156,0),1),"")</f>
        <v/>
      </c>
      <c r="AA195" t="s">
        <v>2687</v>
      </c>
    </row>
    <row r="196" spans="1:27">
      <c r="A196" s="84" t="s">
        <v>2435</v>
      </c>
      <c r="B196" s="74" t="s">
        <v>2630</v>
      </c>
      <c r="C196" s="71" t="s">
        <v>2633</v>
      </c>
      <c r="D196" s="71" t="s">
        <v>1750</v>
      </c>
      <c r="E196" s="71" t="s">
        <v>2786</v>
      </c>
      <c r="F196" s="71" t="s">
        <v>2635</v>
      </c>
      <c r="G196" s="71" t="s">
        <v>2631</v>
      </c>
      <c r="H196" s="71" t="s">
        <v>2787</v>
      </c>
      <c r="I196" s="71" t="str">
        <f t="shared" si="9"/>
        <v>OW_POWER_BI_G20_NPT_PERF_horas wtrip/pozo total</v>
      </c>
      <c r="J196" s="71" t="e">
        <f>+INDEX('Campos Ingesta'!$D$4:$L$173,MATCH(Modelado_v1!I196,'Campos Ingesta'!$L$4:$L$173,0),2)</f>
        <v>#N/A</v>
      </c>
      <c r="K196" s="71" t="str">
        <f>IFERROR(INDEX(mod_dic_01!$A$10:$B$27,MATCH(Modelado_v1!J196,mod_dic_01!$A$10:$A$27,0),2),"")</f>
        <v/>
      </c>
      <c r="L196" s="110" t="s">
        <v>2439</v>
      </c>
      <c r="M196" s="110" t="s">
        <v>2607</v>
      </c>
      <c r="N196" s="73" t="s">
        <v>2632</v>
      </c>
      <c r="O196" s="73" t="s">
        <v>2787</v>
      </c>
      <c r="P196" s="73" t="s">
        <v>2788</v>
      </c>
      <c r="Q196" s="71" t="s">
        <v>2509</v>
      </c>
      <c r="R196" s="74" t="s">
        <v>1383</v>
      </c>
      <c r="S196" s="74" t="s">
        <v>2465</v>
      </c>
      <c r="T196" s="74" t="s">
        <v>1360</v>
      </c>
      <c r="U196" s="82" t="s">
        <v>1360</v>
      </c>
      <c r="V196" s="84" t="s">
        <v>2789</v>
      </c>
      <c r="W196" s="74" t="s">
        <v>2790</v>
      </c>
      <c r="X196" s="82" t="s">
        <v>1340</v>
      </c>
      <c r="Y196" t="str">
        <f t="shared" si="10"/>
        <v>OW_POWER_BI_G20_NPT_PERF_HORAS WTRIP/POZO TOTAL</v>
      </c>
      <c r="Z196" t="str">
        <f>+IFERROR(INDEX(mod_dic_01!$C$9:$D$156,MATCH(Modelado_v1!Y196,mod_dic_01!$D$9:$D$156,0),1),"")</f>
        <v/>
      </c>
      <c r="AA196" t="s">
        <v>2687</v>
      </c>
    </row>
    <row r="197" spans="1:27">
      <c r="A197" s="84" t="s">
        <v>2435</v>
      </c>
      <c r="B197" s="74" t="s">
        <v>2630</v>
      </c>
      <c r="C197" s="71" t="s">
        <v>2441</v>
      </c>
      <c r="D197" s="71" t="s">
        <v>1750</v>
      </c>
      <c r="E197" s="71" t="s">
        <v>1660</v>
      </c>
      <c r="F197" s="71" t="s">
        <v>2442</v>
      </c>
      <c r="G197" s="71" t="s">
        <v>2631</v>
      </c>
      <c r="H197" s="71" t="s">
        <v>1662</v>
      </c>
      <c r="I197" s="71" t="str">
        <f t="shared" si="9"/>
        <v>OW_POWER_BI_G20_NPT_PERF_hrs</v>
      </c>
      <c r="J197" s="71" t="e">
        <f>+INDEX('Campos Ingesta'!$D$4:$L$173,MATCH(Modelado_v1!I197,'Campos Ingesta'!$L$4:$L$173,0),2)</f>
        <v>#N/A</v>
      </c>
      <c r="K197" s="71" t="str">
        <f>IFERROR(INDEX(mod_dic_01!$A$10:$B$27,MATCH(Modelado_v1!J197,mod_dic_01!$A$10:$A$27,0),2),"")</f>
        <v/>
      </c>
      <c r="L197" s="110" t="s">
        <v>2439</v>
      </c>
      <c r="M197" s="110" t="s">
        <v>2607</v>
      </c>
      <c r="N197" s="73" t="s">
        <v>2632</v>
      </c>
      <c r="O197" s="73" t="s">
        <v>1662</v>
      </c>
      <c r="P197" s="73" t="s">
        <v>2791</v>
      </c>
      <c r="Q197" s="71" t="s">
        <v>2509</v>
      </c>
      <c r="R197" s="74" t="s">
        <v>1383</v>
      </c>
      <c r="S197" s="74" t="s">
        <v>2465</v>
      </c>
      <c r="T197" s="74" t="s">
        <v>1360</v>
      </c>
      <c r="U197" s="82" t="s">
        <v>1360</v>
      </c>
      <c r="V197" s="84" t="s">
        <v>2611</v>
      </c>
      <c r="W197" s="74" t="s">
        <v>2611</v>
      </c>
      <c r="X197" s="82" t="s">
        <v>2503</v>
      </c>
      <c r="Y197" t="str">
        <f t="shared" si="10"/>
        <v>OW_POWER_BI_G20_NPT_PERF_Hrs</v>
      </c>
      <c r="Z197" t="str">
        <f>+IFERROR(INDEX(mod_dic_01!$C$9:$D$156,MATCH(Modelado_v1!Y197,mod_dic_01!$D$9:$D$156,0),1),"")</f>
        <v/>
      </c>
    </row>
    <row r="198" spans="1:27">
      <c r="A198" s="69" t="s">
        <v>2435</v>
      </c>
      <c r="B198" s="69"/>
      <c r="C198" s="70" t="s">
        <v>2441</v>
      </c>
      <c r="D198" s="71" t="s">
        <v>1750</v>
      </c>
      <c r="E198" s="71" t="s">
        <v>1707</v>
      </c>
      <c r="F198" s="71" t="s">
        <v>2442</v>
      </c>
      <c r="G198" s="71" t="s">
        <v>2631</v>
      </c>
      <c r="H198" s="71" t="s">
        <v>1709</v>
      </c>
      <c r="I198" s="71" t="str">
        <f t="shared" si="9"/>
        <v>OW_POWER_BI_G20_NPT_PERF_lost time</v>
      </c>
      <c r="J198" s="71" t="e">
        <f>+INDEX('Campos Ingesta'!$D$4:$L$173,MATCH(Modelado_v1!I198,'Campos Ingesta'!$L$4:$L$173,0),2)</f>
        <v>#N/A</v>
      </c>
      <c r="K198" s="71" t="str">
        <f>IFERROR(INDEX(mod_dic_01!$A$10:$B$27,MATCH(Modelado_v1!J198,mod_dic_01!$A$10:$A$27,0),2),"")</f>
        <v/>
      </c>
      <c r="L198" s="110" t="s">
        <v>2439</v>
      </c>
      <c r="M198" s="110" t="s">
        <v>2607</v>
      </c>
      <c r="N198" s="73" t="s">
        <v>2632</v>
      </c>
      <c r="O198" s="73" t="s">
        <v>1709</v>
      </c>
      <c r="P198" s="73" t="s">
        <v>2621</v>
      </c>
      <c r="Q198" s="71" t="s">
        <v>2509</v>
      </c>
      <c r="R198" s="74" t="s">
        <v>1359</v>
      </c>
      <c r="S198" s="74" t="s">
        <v>1360</v>
      </c>
      <c r="T198" s="74" t="s">
        <v>1360</v>
      </c>
      <c r="U198" s="74" t="s">
        <v>1360</v>
      </c>
      <c r="V198" s="69"/>
      <c r="W198" s="84" t="s">
        <v>1360</v>
      </c>
      <c r="X198" s="69"/>
      <c r="Y198" t="str">
        <f t="shared" si="10"/>
        <v>OW_POWER_BI_G20_NPT_PERF_Lost Time</v>
      </c>
      <c r="Z198" t="str">
        <f>+IFERROR(INDEX(mod_dic_01!$C$9:$D$156,MATCH(Modelado_v1!Y198,mod_dic_01!$D$9:$D$156,0),1),"")</f>
        <v/>
      </c>
    </row>
    <row r="199" spans="1:27">
      <c r="A199" s="69" t="s">
        <v>2435</v>
      </c>
      <c r="B199" s="69"/>
      <c r="C199" s="70" t="s">
        <v>2441</v>
      </c>
      <c r="D199" s="71" t="s">
        <v>1750</v>
      </c>
      <c r="E199" s="71" t="s">
        <v>1760</v>
      </c>
      <c r="F199" s="71" t="s">
        <v>2442</v>
      </c>
      <c r="G199" s="71" t="s">
        <v>2631</v>
      </c>
      <c r="H199" s="71" t="s">
        <v>1762</v>
      </c>
      <c r="I199" s="71" t="str">
        <f t="shared" si="9"/>
        <v>OW_POWER_BI_G20_NPT_PERF_mud contractor</v>
      </c>
      <c r="J199" s="71" t="e">
        <f>+INDEX('Campos Ingesta'!$D$4:$L$173,MATCH(Modelado_v1!I199,'Campos Ingesta'!$L$4:$L$173,0),2)</f>
        <v>#N/A</v>
      </c>
      <c r="K199" s="71" t="str">
        <f>IFERROR(INDEX(mod_dic_01!$A$10:$B$27,MATCH(Modelado_v1!J199,mod_dic_01!$A$10:$A$27,0),2),"")</f>
        <v/>
      </c>
      <c r="L199" s="110" t="s">
        <v>2439</v>
      </c>
      <c r="M199" s="110" t="s">
        <v>2607</v>
      </c>
      <c r="N199" s="73" t="s">
        <v>2632</v>
      </c>
      <c r="O199" s="73" t="s">
        <v>1762</v>
      </c>
      <c r="P199" s="73" t="s">
        <v>2792</v>
      </c>
      <c r="Q199" s="71" t="s">
        <v>2481</v>
      </c>
      <c r="R199" s="74" t="s">
        <v>1359</v>
      </c>
      <c r="S199" s="74" t="s">
        <v>1360</v>
      </c>
      <c r="T199" s="74" t="s">
        <v>1360</v>
      </c>
      <c r="U199" s="74" t="s">
        <v>1360</v>
      </c>
      <c r="V199" s="69"/>
      <c r="W199" s="84" t="s">
        <v>1360</v>
      </c>
      <c r="X199" s="69"/>
      <c r="Y199" t="str">
        <f t="shared" si="10"/>
        <v>OW_POWER_BI_G20_NPT_PERF_Mud Contractor</v>
      </c>
      <c r="Z199" t="str">
        <f>+IFERROR(INDEX(mod_dic_01!$C$9:$D$156,MATCH(Modelado_v1!Y199,mod_dic_01!$D$9:$D$156,0),1),"")</f>
        <v/>
      </c>
    </row>
    <row r="200" spans="1:27">
      <c r="A200" s="69" t="s">
        <v>2435</v>
      </c>
      <c r="B200" s="69"/>
      <c r="C200" s="70" t="s">
        <v>2441</v>
      </c>
      <c r="D200" s="71" t="s">
        <v>1750</v>
      </c>
      <c r="E200" s="71" t="s">
        <v>1681</v>
      </c>
      <c r="F200" s="71" t="s">
        <v>2442</v>
      </c>
      <c r="G200" s="71" t="s">
        <v>2631</v>
      </c>
      <c r="H200" s="71" t="s">
        <v>1464</v>
      </c>
      <c r="I200" s="71" t="str">
        <f t="shared" si="9"/>
        <v>OW_POWER_BI_G20_NPT_PERF_night wsl</v>
      </c>
      <c r="J200" s="71" t="e">
        <f>+INDEX('Campos Ingesta'!$D$4:$L$173,MATCH(Modelado_v1!I200,'Campos Ingesta'!$L$4:$L$173,0),2)</f>
        <v>#N/A</v>
      </c>
      <c r="K200" s="71" t="str">
        <f>IFERROR(INDEX(mod_dic_01!$A$10:$B$27,MATCH(Modelado_v1!J200,mod_dic_01!$A$10:$A$27,0),2),"")</f>
        <v/>
      </c>
      <c r="L200" s="110" t="s">
        <v>2439</v>
      </c>
      <c r="M200" s="110" t="s">
        <v>2607</v>
      </c>
      <c r="N200" s="73" t="s">
        <v>2632</v>
      </c>
      <c r="O200" s="73" t="s">
        <v>1464</v>
      </c>
      <c r="P200" s="73" t="s">
        <v>2530</v>
      </c>
      <c r="Q200" s="71" t="s">
        <v>2481</v>
      </c>
      <c r="R200" s="74" t="s">
        <v>1359</v>
      </c>
      <c r="S200" s="74" t="s">
        <v>1360</v>
      </c>
      <c r="T200" s="74" t="s">
        <v>1360</v>
      </c>
      <c r="U200" s="74" t="s">
        <v>1360</v>
      </c>
      <c r="V200" s="69"/>
      <c r="W200" s="84" t="s">
        <v>1360</v>
      </c>
      <c r="X200" s="69"/>
      <c r="Y200" t="str">
        <f t="shared" si="10"/>
        <v>OW_POWER_BI_G20_NPT_PERF_Night WSL</v>
      </c>
      <c r="Z200" t="str">
        <f>+IFERROR(INDEX(mod_dic_01!$C$9:$D$156,MATCH(Modelado_v1!Y200,mod_dic_01!$D$9:$D$156,0),1),"")</f>
        <v/>
      </c>
    </row>
    <row r="201" spans="1:27">
      <c r="A201" s="69" t="s">
        <v>2435</v>
      </c>
      <c r="B201" s="69"/>
      <c r="C201" s="70" t="s">
        <v>2441</v>
      </c>
      <c r="D201" s="71" t="s">
        <v>1750</v>
      </c>
      <c r="E201" s="71" t="s">
        <v>1666</v>
      </c>
      <c r="F201" s="71" t="s">
        <v>2442</v>
      </c>
      <c r="G201" s="71" t="s">
        <v>2631</v>
      </c>
      <c r="H201" s="71" t="s">
        <v>1668</v>
      </c>
      <c r="I201" s="71" t="str">
        <f t="shared" si="9"/>
        <v>OW_POWER_BI_G20_NPT_PERF_npt</v>
      </c>
      <c r="J201" s="71" t="e">
        <f>+INDEX('Campos Ingesta'!$D$4:$L$173,MATCH(Modelado_v1!I201,'Campos Ingesta'!$L$4:$L$173,0),2)</f>
        <v>#N/A</v>
      </c>
      <c r="K201" s="71" t="str">
        <f>IFERROR(INDEX(mod_dic_01!$A$10:$B$27,MATCH(Modelado_v1!J201,mod_dic_01!$A$10:$A$27,0),2),"")</f>
        <v/>
      </c>
      <c r="L201" s="110" t="s">
        <v>2439</v>
      </c>
      <c r="M201" s="110" t="s">
        <v>2607</v>
      </c>
      <c r="N201" s="73" t="s">
        <v>2632</v>
      </c>
      <c r="O201" s="73" t="s">
        <v>1668</v>
      </c>
      <c r="P201" s="73" t="s">
        <v>1668</v>
      </c>
      <c r="Q201" s="71" t="s">
        <v>2481</v>
      </c>
      <c r="R201" s="74" t="s">
        <v>1359</v>
      </c>
      <c r="S201" s="74" t="s">
        <v>1360</v>
      </c>
      <c r="T201" s="74" t="s">
        <v>1360</v>
      </c>
      <c r="U201" s="74" t="s">
        <v>1360</v>
      </c>
      <c r="V201" s="69"/>
      <c r="W201" s="84" t="s">
        <v>1360</v>
      </c>
      <c r="X201" s="69"/>
      <c r="Y201" t="str">
        <f t="shared" si="10"/>
        <v>OW_POWER_BI_G20_NPT_PERF_NPT</v>
      </c>
      <c r="Z201" t="str">
        <f>+IFERROR(INDEX(mod_dic_01!$C$9:$D$156,MATCH(Modelado_v1!Y201,mod_dic_01!$D$9:$D$156,0),1),"")</f>
        <v/>
      </c>
    </row>
    <row r="202" spans="1:27">
      <c r="A202" s="69" t="s">
        <v>2435</v>
      </c>
      <c r="B202" s="69"/>
      <c r="C202" s="70" t="s">
        <v>2441</v>
      </c>
      <c r="D202" s="71" t="s">
        <v>1750</v>
      </c>
      <c r="E202" s="71" t="s">
        <v>1769</v>
      </c>
      <c r="F202" s="71" t="s">
        <v>2442</v>
      </c>
      <c r="G202" s="71" t="s">
        <v>2631</v>
      </c>
      <c r="H202" s="71" t="s">
        <v>1771</v>
      </c>
      <c r="I202" s="71" t="str">
        <f t="shared" si="9"/>
        <v>OW_POWER_BI_G20_NPT_PERF_npt depth</v>
      </c>
      <c r="J202" s="71" t="e">
        <f>+INDEX('Campos Ingesta'!$D$4:$L$173,MATCH(Modelado_v1!I202,'Campos Ingesta'!$L$4:$L$173,0),2)</f>
        <v>#N/A</v>
      </c>
      <c r="K202" s="71" t="str">
        <f>IFERROR(INDEX(mod_dic_01!$A$10:$B$27,MATCH(Modelado_v1!J202,mod_dic_01!$A$10:$A$27,0),2),"")</f>
        <v/>
      </c>
      <c r="L202" s="110" t="s">
        <v>2439</v>
      </c>
      <c r="M202" s="110" t="s">
        <v>2607</v>
      </c>
      <c r="N202" s="73" t="s">
        <v>2632</v>
      </c>
      <c r="O202" s="73" t="s">
        <v>1771</v>
      </c>
      <c r="P202" s="73" t="s">
        <v>2793</v>
      </c>
      <c r="Q202" s="71" t="s">
        <v>2509</v>
      </c>
      <c r="R202" s="74" t="s">
        <v>1359</v>
      </c>
      <c r="S202" s="74" t="s">
        <v>1360</v>
      </c>
      <c r="T202" s="74" t="s">
        <v>1360</v>
      </c>
      <c r="U202" s="74" t="s">
        <v>1360</v>
      </c>
      <c r="V202" s="69"/>
      <c r="W202" s="84" t="s">
        <v>1360</v>
      </c>
      <c r="X202" s="69"/>
      <c r="Y202" t="str">
        <f t="shared" si="10"/>
        <v>OW_POWER_BI_G20_NPT_PERF_NPT Depth</v>
      </c>
      <c r="Z202" t="str">
        <f>+IFERROR(INDEX(mod_dic_01!$C$9:$D$156,MATCH(Modelado_v1!Y202,mod_dic_01!$D$9:$D$156,0),1),"")</f>
        <v/>
      </c>
    </row>
    <row r="203" spans="1:27">
      <c r="A203" s="69" t="s">
        <v>2435</v>
      </c>
      <c r="B203" s="69"/>
      <c r="C203" s="70" t="s">
        <v>2441</v>
      </c>
      <c r="D203" s="71" t="s">
        <v>1750</v>
      </c>
      <c r="E203" s="71" t="s">
        <v>1671</v>
      </c>
      <c r="F203" s="71" t="s">
        <v>2442</v>
      </c>
      <c r="G203" s="71" t="s">
        <v>2631</v>
      </c>
      <c r="H203" s="71" t="s">
        <v>1673</v>
      </c>
      <c r="I203" s="71" t="str">
        <f t="shared" si="9"/>
        <v>OW_POWER_BI_G20_NPT_PERF_npt detail</v>
      </c>
      <c r="J203" s="71" t="e">
        <f>+INDEX('Campos Ingesta'!$D$4:$L$173,MATCH(Modelado_v1!I203,'Campos Ingesta'!$L$4:$L$173,0),2)</f>
        <v>#N/A</v>
      </c>
      <c r="K203" s="71" t="str">
        <f>IFERROR(INDEX(mod_dic_01!$A$10:$B$27,MATCH(Modelado_v1!J203,mod_dic_01!$A$10:$A$27,0),2),"")</f>
        <v/>
      </c>
      <c r="L203" s="110" t="s">
        <v>2439</v>
      </c>
      <c r="M203" s="110" t="s">
        <v>2607</v>
      </c>
      <c r="N203" s="73" t="s">
        <v>2632</v>
      </c>
      <c r="O203" s="73" t="s">
        <v>1673</v>
      </c>
      <c r="P203" s="73" t="s">
        <v>2614</v>
      </c>
      <c r="Q203" s="71" t="s">
        <v>2481</v>
      </c>
      <c r="R203" s="74" t="s">
        <v>1359</v>
      </c>
      <c r="S203" s="74" t="s">
        <v>1360</v>
      </c>
      <c r="T203" s="74" t="s">
        <v>1360</v>
      </c>
      <c r="U203" s="74" t="s">
        <v>1360</v>
      </c>
      <c r="V203" s="69"/>
      <c r="W203" s="84" t="s">
        <v>1360</v>
      </c>
      <c r="X203" s="69"/>
      <c r="Y203" t="str">
        <f t="shared" si="10"/>
        <v>OW_POWER_BI_G20_NPT_PERF_NPT Detail</v>
      </c>
      <c r="Z203" t="str">
        <f>+IFERROR(INDEX(mod_dic_01!$C$9:$D$156,MATCH(Modelado_v1!Y203,mod_dic_01!$D$9:$D$156,0),1),"")</f>
        <v/>
      </c>
    </row>
    <row r="204" spans="1:27">
      <c r="A204" s="69" t="s">
        <v>2435</v>
      </c>
      <c r="B204" s="69"/>
      <c r="C204" s="70" t="s">
        <v>2441</v>
      </c>
      <c r="D204" s="77" t="s">
        <v>1750</v>
      </c>
      <c r="E204" s="77" t="s">
        <v>800</v>
      </c>
      <c r="F204" s="77" t="s">
        <v>2442</v>
      </c>
      <c r="G204" s="71" t="s">
        <v>2631</v>
      </c>
      <c r="H204" s="71" t="s">
        <v>852</v>
      </c>
      <c r="I204" s="71" t="str">
        <f t="shared" si="9"/>
        <v>OW_POWER_BI_G20_NPT_PERF_objective</v>
      </c>
      <c r="J204" s="71" t="e">
        <f>+INDEX('Campos Ingesta'!$D$4:$L$173,MATCH(Modelado_v1!I204,'Campos Ingesta'!$L$4:$L$173,0),2)</f>
        <v>#N/A</v>
      </c>
      <c r="K204" s="71" t="str">
        <f>IFERROR(INDEX(mod_dic_01!$A$10:$B$27,MATCH(Modelado_v1!J204,mod_dic_01!$A$10:$A$27,0),2),"")</f>
        <v/>
      </c>
      <c r="L204" s="110" t="s">
        <v>2439</v>
      </c>
      <c r="M204" s="110" t="s">
        <v>2607</v>
      </c>
      <c r="N204" s="73" t="s">
        <v>2632</v>
      </c>
      <c r="O204" s="73" t="s">
        <v>852</v>
      </c>
      <c r="P204" s="73" t="s">
        <v>852</v>
      </c>
      <c r="Q204" s="71" t="s">
        <v>2481</v>
      </c>
      <c r="R204" s="78" t="s">
        <v>1359</v>
      </c>
      <c r="S204" s="74" t="s">
        <v>1360</v>
      </c>
      <c r="T204" s="74" t="s">
        <v>1360</v>
      </c>
      <c r="U204" s="74" t="s">
        <v>1360</v>
      </c>
      <c r="V204" s="69"/>
      <c r="W204" s="91" t="s">
        <v>1360</v>
      </c>
      <c r="X204" s="69"/>
      <c r="Y204" t="str">
        <f t="shared" si="10"/>
        <v>OW_POWER_BI_G20_NPT_PERF_Objective</v>
      </c>
      <c r="Z204" t="str">
        <f>+IFERROR(INDEX(mod_dic_01!$C$9:$D$156,MATCH(Modelado_v1!Y204,mod_dic_01!$D$9:$D$156,0),1),"")</f>
        <v/>
      </c>
    </row>
    <row r="205" spans="1:27">
      <c r="A205" s="79" t="s">
        <v>2435</v>
      </c>
      <c r="B205" s="75" t="s">
        <v>2630</v>
      </c>
      <c r="C205" s="71" t="s">
        <v>2441</v>
      </c>
      <c r="D205" s="80" t="s">
        <v>1750</v>
      </c>
      <c r="E205" s="80" t="s">
        <v>2794</v>
      </c>
      <c r="F205" s="80" t="s">
        <v>2442</v>
      </c>
      <c r="G205" s="71" t="s">
        <v>2631</v>
      </c>
      <c r="H205" s="71" t="s">
        <v>2795</v>
      </c>
      <c r="I205" s="71" t="str">
        <f t="shared" si="9"/>
        <v>OW_POWER_BI_G20_NPT_PERF_objective - phase</v>
      </c>
      <c r="J205" s="71" t="e">
        <f>+INDEX('Campos Ingesta'!$D$4:$L$173,MATCH(Modelado_v1!I205,'Campos Ingesta'!$L$4:$L$173,0),2)</f>
        <v>#N/A</v>
      </c>
      <c r="K205" s="71" t="str">
        <f>IFERROR(INDEX(mod_dic_01!$A$10:$B$27,MATCH(Modelado_v1!J205,mod_dic_01!$A$10:$A$27,0),2),"")</f>
        <v/>
      </c>
      <c r="L205" s="110" t="s">
        <v>2439</v>
      </c>
      <c r="M205" s="110" t="s">
        <v>2607</v>
      </c>
      <c r="N205" s="73" t="s">
        <v>2632</v>
      </c>
      <c r="O205" s="73" t="s">
        <v>2795</v>
      </c>
      <c r="P205" s="73" t="s">
        <v>2796</v>
      </c>
      <c r="Q205" s="71" t="s">
        <v>2509</v>
      </c>
      <c r="R205" s="75" t="s">
        <v>1383</v>
      </c>
      <c r="S205" s="74" t="s">
        <v>2465</v>
      </c>
      <c r="T205" s="74" t="s">
        <v>2797</v>
      </c>
      <c r="U205" s="82" t="s">
        <v>1360</v>
      </c>
      <c r="V205" s="79" t="s">
        <v>2798</v>
      </c>
      <c r="W205" s="75" t="s">
        <v>2798</v>
      </c>
      <c r="X205" s="83" t="s">
        <v>1340</v>
      </c>
      <c r="Y205" t="str">
        <f t="shared" si="10"/>
        <v>OW_POWER_BI_G20_NPT_PERF_Objective - Phase</v>
      </c>
      <c r="Z205" t="str">
        <f>+IFERROR(INDEX(mod_dic_01!$C$9:$D$156,MATCH(Modelado_v1!Y205,mod_dic_01!$D$9:$D$156,0),1),"")</f>
        <v/>
      </c>
    </row>
    <row r="206" spans="1:27">
      <c r="A206" s="69" t="s">
        <v>2435</v>
      </c>
      <c r="B206" s="69"/>
      <c r="C206" s="70" t="s">
        <v>2441</v>
      </c>
      <c r="D206" s="77" t="s">
        <v>1750</v>
      </c>
      <c r="E206" s="77" t="s">
        <v>2799</v>
      </c>
      <c r="F206" s="77" t="s">
        <v>2442</v>
      </c>
      <c r="G206" s="71" t="s">
        <v>2631</v>
      </c>
      <c r="H206" s="71" t="s">
        <v>2800</v>
      </c>
      <c r="I206" s="71" t="str">
        <f t="shared" si="9"/>
        <v>OW_POWER_BI_G20_NPT_PERF_operational depth</v>
      </c>
      <c r="J206" s="71" t="e">
        <f>+INDEX('Campos Ingesta'!$D$4:$L$173,MATCH(Modelado_v1!I206,'Campos Ingesta'!$L$4:$L$173,0),2)</f>
        <v>#N/A</v>
      </c>
      <c r="K206" s="71" t="str">
        <f>IFERROR(INDEX(mod_dic_01!$A$10:$B$27,MATCH(Modelado_v1!J206,mod_dic_01!$A$10:$A$27,0),2),"")</f>
        <v/>
      </c>
      <c r="L206" s="110" t="s">
        <v>2439</v>
      </c>
      <c r="M206" s="110" t="s">
        <v>2607</v>
      </c>
      <c r="N206" s="73" t="s">
        <v>2632</v>
      </c>
      <c r="O206" s="73" t="s">
        <v>2800</v>
      </c>
      <c r="P206" s="73" t="s">
        <v>1776</v>
      </c>
      <c r="Q206" s="71" t="s">
        <v>1342</v>
      </c>
      <c r="R206" s="78" t="s">
        <v>1359</v>
      </c>
      <c r="S206" s="74" t="s">
        <v>1360</v>
      </c>
      <c r="T206" s="74" t="s">
        <v>1360</v>
      </c>
      <c r="U206" s="74" t="s">
        <v>1360</v>
      </c>
      <c r="V206" s="69"/>
      <c r="W206" s="91" t="s">
        <v>1360</v>
      </c>
      <c r="X206" s="69"/>
      <c r="Y206" t="str">
        <f t="shared" si="10"/>
        <v>OW_POWER_BI_G20_NPT_PERF_Operational Depth</v>
      </c>
      <c r="Z206" t="str">
        <f>+IFERROR(INDEX(mod_dic_01!$C$9:$D$156,MATCH(Modelado_v1!Y206,mod_dic_01!$D$9:$D$156,0),1),"")</f>
        <v/>
      </c>
    </row>
    <row r="207" spans="1:27" ht="87">
      <c r="A207" s="79" t="s">
        <v>2435</v>
      </c>
      <c r="B207" s="75" t="s">
        <v>2630</v>
      </c>
      <c r="C207" s="71" t="s">
        <v>2600</v>
      </c>
      <c r="D207" s="80" t="s">
        <v>1750</v>
      </c>
      <c r="E207" s="80" t="s">
        <v>89</v>
      </c>
      <c r="F207" s="80" t="s">
        <v>2602</v>
      </c>
      <c r="G207" s="71" t="s">
        <v>2631</v>
      </c>
      <c r="H207" s="71" t="s">
        <v>853</v>
      </c>
      <c r="I207" s="71" t="str">
        <f t="shared" si="9"/>
        <v>OW_POWER_BI_G20_NPT_PERF_path</v>
      </c>
      <c r="J207" s="71" t="e">
        <f>+INDEX('Campos Ingesta'!$D$4:$L$173,MATCH(Modelado_v1!I207,'Campos Ingesta'!$L$4:$L$173,0),2)</f>
        <v>#N/A</v>
      </c>
      <c r="K207" s="71" t="str">
        <f>IFERROR(INDEX(mod_dic_01!$A$10:$B$27,MATCH(Modelado_v1!J207,mod_dic_01!$A$10:$A$27,0),2),"")</f>
        <v/>
      </c>
      <c r="L207" s="110" t="s">
        <v>2439</v>
      </c>
      <c r="M207" s="110" t="s">
        <v>2607</v>
      </c>
      <c r="N207" s="111" t="s">
        <v>2632</v>
      </c>
      <c r="O207" s="73" t="s">
        <v>853</v>
      </c>
      <c r="P207" s="111" t="s">
        <v>853</v>
      </c>
      <c r="Q207" s="71" t="s">
        <v>2509</v>
      </c>
      <c r="R207" s="75" t="s">
        <v>1383</v>
      </c>
      <c r="S207" s="74" t="s">
        <v>1360</v>
      </c>
      <c r="T207" s="74" t="s">
        <v>1360</v>
      </c>
      <c r="U207" s="82" t="s">
        <v>1360</v>
      </c>
      <c r="V207" s="79" t="s">
        <v>1489</v>
      </c>
      <c r="W207" s="90" t="s">
        <v>2801</v>
      </c>
      <c r="X207" s="83" t="s">
        <v>1340</v>
      </c>
      <c r="Y207" t="str">
        <f t="shared" si="10"/>
        <v>OW_POWER_BI_G20_NPT_PERF_PATH</v>
      </c>
      <c r="Z207" t="str">
        <f>+IFERROR(INDEX(mod_dic_01!$C$9:$D$156,MATCH(Modelado_v1!Y207,mod_dic_01!$D$9:$D$156,0),1),"")</f>
        <v/>
      </c>
      <c r="AA207" s="127" t="s">
        <v>2802</v>
      </c>
    </row>
    <row r="208" spans="1:27">
      <c r="A208" s="84" t="s">
        <v>2435</v>
      </c>
      <c r="B208" s="74" t="s">
        <v>2630</v>
      </c>
      <c r="C208" s="71" t="s">
        <v>2441</v>
      </c>
      <c r="D208" s="71" t="s">
        <v>1750</v>
      </c>
      <c r="E208" s="71" t="s">
        <v>435</v>
      </c>
      <c r="F208" s="71" t="s">
        <v>2442</v>
      </c>
      <c r="G208" s="71" t="s">
        <v>2631</v>
      </c>
      <c r="H208" s="71" t="s">
        <v>854</v>
      </c>
      <c r="I208" s="71" t="str">
        <f t="shared" si="9"/>
        <v>OW_POWER_BI_G20_NPT_PERF_phase</v>
      </c>
      <c r="J208" s="71" t="e">
        <f>+INDEX('Campos Ingesta'!$D$4:$L$173,MATCH(Modelado_v1!I208,'Campos Ingesta'!$L$4:$L$173,0),2)</f>
        <v>#N/A</v>
      </c>
      <c r="K208" s="71" t="str">
        <f>IFERROR(INDEX(mod_dic_01!$A$10:$B$27,MATCH(Modelado_v1!J208,mod_dic_01!$A$10:$A$27,0),2),"")</f>
        <v/>
      </c>
      <c r="L208" s="110" t="s">
        <v>2439</v>
      </c>
      <c r="M208" s="110" t="s">
        <v>2607</v>
      </c>
      <c r="N208" s="73" t="s">
        <v>2632</v>
      </c>
      <c r="O208" s="73" t="s">
        <v>854</v>
      </c>
      <c r="P208" s="73" t="s">
        <v>854</v>
      </c>
      <c r="Q208" s="71" t="s">
        <v>2481</v>
      </c>
      <c r="R208" s="74" t="s">
        <v>1383</v>
      </c>
      <c r="S208" s="74" t="s">
        <v>1360</v>
      </c>
      <c r="T208" s="74" t="s">
        <v>1360</v>
      </c>
      <c r="U208" s="82" t="s">
        <v>1360</v>
      </c>
      <c r="V208" s="84" t="s">
        <v>2615</v>
      </c>
      <c r="W208" s="74" t="s">
        <v>1360</v>
      </c>
      <c r="X208" s="82" t="s">
        <v>2503</v>
      </c>
      <c r="Y208" t="str">
        <f t="shared" si="10"/>
        <v>OW_POWER_BI_G20_NPT_PERF_Phase</v>
      </c>
      <c r="Z208" t="str">
        <f>+IFERROR(INDEX(mod_dic_01!$C$9:$D$156,MATCH(Modelado_v1!Y208,mod_dic_01!$D$9:$D$156,0),1),"")</f>
        <v/>
      </c>
    </row>
    <row r="209" spans="1:26">
      <c r="A209" s="84" t="s">
        <v>2435</v>
      </c>
      <c r="B209" s="74" t="s">
        <v>2630</v>
      </c>
      <c r="C209" s="71" t="s">
        <v>2441</v>
      </c>
      <c r="D209" s="71" t="s">
        <v>1750</v>
      </c>
      <c r="E209" s="71" t="s">
        <v>2803</v>
      </c>
      <c r="F209" s="71" t="s">
        <v>2442</v>
      </c>
      <c r="G209" s="71" t="s">
        <v>2631</v>
      </c>
      <c r="H209" s="71" t="s">
        <v>2804</v>
      </c>
      <c r="I209" s="71" t="str">
        <f t="shared" si="9"/>
        <v>OW_POWER_BI_G20_NPT_PERF_phase2</v>
      </c>
      <c r="J209" s="71" t="e">
        <f>+INDEX('Campos Ingesta'!$D$4:$L$173,MATCH(Modelado_v1!I209,'Campos Ingesta'!$L$4:$L$173,0),2)</f>
        <v>#N/A</v>
      </c>
      <c r="K209" s="71" t="str">
        <f>IFERROR(INDEX(mod_dic_01!$A$10:$B$27,MATCH(Modelado_v1!J209,mod_dic_01!$A$10:$A$27,0),2),"")</f>
        <v/>
      </c>
      <c r="L209" s="110" t="s">
        <v>2439</v>
      </c>
      <c r="M209" s="110" t="s">
        <v>2607</v>
      </c>
      <c r="N209" s="73" t="s">
        <v>2632</v>
      </c>
      <c r="O209" s="73" t="s">
        <v>2804</v>
      </c>
      <c r="P209" s="73" t="s">
        <v>2804</v>
      </c>
      <c r="Q209" s="71" t="s">
        <v>2440</v>
      </c>
      <c r="R209" s="74" t="s">
        <v>1383</v>
      </c>
      <c r="S209" s="74" t="s">
        <v>1360</v>
      </c>
      <c r="T209" s="74" t="s">
        <v>1360</v>
      </c>
      <c r="U209" s="82" t="s">
        <v>1360</v>
      </c>
      <c r="V209" s="84" t="s">
        <v>2805</v>
      </c>
      <c r="W209" s="74" t="s">
        <v>1360</v>
      </c>
      <c r="X209" s="82" t="s">
        <v>1340</v>
      </c>
      <c r="Y209" t="str">
        <f t="shared" si="10"/>
        <v>OW_POWER_BI_G20_NPT_PERF_Phase2</v>
      </c>
      <c r="Z209" t="str">
        <f>+IFERROR(INDEX(mod_dic_01!$C$9:$D$156,MATCH(Modelado_v1!Y209,mod_dic_01!$D$9:$D$156,0),1),"")</f>
        <v/>
      </c>
    </row>
    <row r="210" spans="1:26">
      <c r="A210" s="84" t="s">
        <v>2435</v>
      </c>
      <c r="B210" s="74" t="s">
        <v>2630</v>
      </c>
      <c r="C210" s="71" t="s">
        <v>2441</v>
      </c>
      <c r="D210" s="71" t="s">
        <v>1750</v>
      </c>
      <c r="E210" s="71" t="s">
        <v>428</v>
      </c>
      <c r="F210" s="71" t="s">
        <v>2442</v>
      </c>
      <c r="G210" s="71" t="s">
        <v>2631</v>
      </c>
      <c r="H210" s="71" t="s">
        <v>848</v>
      </c>
      <c r="I210" s="71" t="str">
        <f t="shared" si="9"/>
        <v>OW_POWER_BI_G20_NPT_PERF_project</v>
      </c>
      <c r="J210" s="71" t="e">
        <f>+INDEX('Campos Ingesta'!$D$4:$L$173,MATCH(Modelado_v1!I210,'Campos Ingesta'!$L$4:$L$173,0),2)</f>
        <v>#N/A</v>
      </c>
      <c r="K210" s="71" t="str">
        <f>IFERROR(INDEX(mod_dic_01!$A$10:$B$27,MATCH(Modelado_v1!J210,mod_dic_01!$A$10:$A$27,0),2),"")</f>
        <v/>
      </c>
      <c r="L210" s="110" t="s">
        <v>2439</v>
      </c>
      <c r="M210" s="110" t="s">
        <v>2607</v>
      </c>
      <c r="N210" s="73" t="s">
        <v>2632</v>
      </c>
      <c r="O210" s="73" t="s">
        <v>848</v>
      </c>
      <c r="P210" s="73" t="s">
        <v>848</v>
      </c>
      <c r="Q210" s="71" t="s">
        <v>2481</v>
      </c>
      <c r="R210" s="74" t="s">
        <v>1383</v>
      </c>
      <c r="S210" s="74" t="s">
        <v>1360</v>
      </c>
      <c r="T210" s="74" t="s">
        <v>1360</v>
      </c>
      <c r="U210" s="82" t="s">
        <v>1360</v>
      </c>
      <c r="V210" s="84" t="s">
        <v>1689</v>
      </c>
      <c r="W210" s="74" t="s">
        <v>1360</v>
      </c>
      <c r="X210" s="82" t="s">
        <v>2503</v>
      </c>
      <c r="Y210" t="str">
        <f t="shared" si="10"/>
        <v>OW_POWER_BI_G20_NPT_PERF_Project</v>
      </c>
      <c r="Z210" t="str">
        <f>+IFERROR(INDEX(mod_dic_01!$C$9:$D$156,MATCH(Modelado_v1!Y210,mod_dic_01!$D$9:$D$156,0),1),"")</f>
        <v/>
      </c>
    </row>
    <row r="211" spans="1:26">
      <c r="A211" s="84" t="s">
        <v>2435</v>
      </c>
      <c r="B211" s="74" t="s">
        <v>2630</v>
      </c>
      <c r="C211" s="71" t="s">
        <v>2441</v>
      </c>
      <c r="D211" s="71" t="s">
        <v>1750</v>
      </c>
      <c r="E211" s="71" t="s">
        <v>426</v>
      </c>
      <c r="F211" s="71" t="s">
        <v>2442</v>
      </c>
      <c r="G211" s="71" t="s">
        <v>2631</v>
      </c>
      <c r="H211" s="71" t="s">
        <v>1027</v>
      </c>
      <c r="I211" s="71" t="str">
        <f t="shared" si="9"/>
        <v>OW_POWER_BI_G20_NPT_PERF_pu</v>
      </c>
      <c r="J211" s="71" t="e">
        <f>+INDEX('Campos Ingesta'!$D$4:$L$173,MATCH(Modelado_v1!I211,'Campos Ingesta'!$L$4:$L$173,0),2)</f>
        <v>#N/A</v>
      </c>
      <c r="K211" s="71" t="str">
        <f>IFERROR(INDEX(mod_dic_01!$A$10:$B$27,MATCH(Modelado_v1!J211,mod_dic_01!$A$10:$A$27,0),2),"")</f>
        <v/>
      </c>
      <c r="L211" s="110" t="s">
        <v>2439</v>
      </c>
      <c r="M211" s="110" t="s">
        <v>2607</v>
      </c>
      <c r="N211" s="73" t="s">
        <v>2632</v>
      </c>
      <c r="O211" s="73" t="s">
        <v>1027</v>
      </c>
      <c r="P211" s="73" t="s">
        <v>847</v>
      </c>
      <c r="Q211" s="71" t="s">
        <v>2481</v>
      </c>
      <c r="R211" s="74" t="s">
        <v>1383</v>
      </c>
      <c r="S211" s="74" t="s">
        <v>2465</v>
      </c>
      <c r="T211" s="74" t="s">
        <v>2806</v>
      </c>
      <c r="U211" s="82" t="s">
        <v>1360</v>
      </c>
      <c r="V211" s="84" t="s">
        <v>1678</v>
      </c>
      <c r="W211" s="74" t="s">
        <v>1360</v>
      </c>
      <c r="X211" s="82" t="s">
        <v>2503</v>
      </c>
      <c r="Y211" t="str">
        <f t="shared" si="10"/>
        <v>OW_POWER_BI_G20_NPT_PERF_PU</v>
      </c>
      <c r="Z211" t="str">
        <f>+IFERROR(INDEX(mod_dic_01!$C$9:$D$156,MATCH(Modelado_v1!Y211,mod_dic_01!$D$9:$D$156,0),1),"")</f>
        <v/>
      </c>
    </row>
    <row r="212" spans="1:26">
      <c r="A212" s="69" t="s">
        <v>2435</v>
      </c>
      <c r="B212" s="69"/>
      <c r="C212" s="70" t="s">
        <v>2441</v>
      </c>
      <c r="D212" s="71" t="s">
        <v>1750</v>
      </c>
      <c r="E212" s="71" t="s">
        <v>1669</v>
      </c>
      <c r="F212" s="71" t="s">
        <v>2442</v>
      </c>
      <c r="G212" s="71" t="s">
        <v>2631</v>
      </c>
      <c r="H212" s="71" t="s">
        <v>1670</v>
      </c>
      <c r="I212" s="71" t="str">
        <f t="shared" si="9"/>
        <v>OW_POWER_BI_G20_NPT_PERF_report date</v>
      </c>
      <c r="J212" s="71" t="e">
        <f>+INDEX('Campos Ingesta'!$D$4:$L$173,MATCH(Modelado_v1!I212,'Campos Ingesta'!$L$4:$L$173,0),2)</f>
        <v>#N/A</v>
      </c>
      <c r="K212" s="71" t="str">
        <f>IFERROR(INDEX(mod_dic_01!$A$10:$B$27,MATCH(Modelado_v1!J212,mod_dic_01!$A$10:$A$27,0),2),"")</f>
        <v/>
      </c>
      <c r="L212" s="110" t="s">
        <v>2439</v>
      </c>
      <c r="M212" s="110" t="s">
        <v>2607</v>
      </c>
      <c r="N212" s="73" t="s">
        <v>2632</v>
      </c>
      <c r="O212" s="73" t="s">
        <v>1670</v>
      </c>
      <c r="P212" s="73" t="s">
        <v>858</v>
      </c>
      <c r="Q212" s="71" t="s">
        <v>2463</v>
      </c>
      <c r="R212" s="74" t="s">
        <v>1359</v>
      </c>
      <c r="S212" s="74" t="s">
        <v>1360</v>
      </c>
      <c r="T212" s="74" t="s">
        <v>1360</v>
      </c>
      <c r="U212" s="74" t="s">
        <v>1360</v>
      </c>
      <c r="V212" s="74" t="s">
        <v>1360</v>
      </c>
      <c r="W212" s="74" t="s">
        <v>1360</v>
      </c>
      <c r="X212" s="69"/>
      <c r="Y212" t="str">
        <f t="shared" si="10"/>
        <v>OW_POWER_BI_G20_NPT_PERF_Report Date</v>
      </c>
      <c r="Z212" t="str">
        <f>+IFERROR(INDEX(mod_dic_01!$C$9:$D$156,MATCH(Modelado_v1!Y212,mod_dic_01!$D$9:$D$156,0),1),"")</f>
        <v/>
      </c>
    </row>
    <row r="213" spans="1:26">
      <c r="A213" s="69" t="s">
        <v>2435</v>
      </c>
      <c r="B213" s="69"/>
      <c r="C213" s="70" t="s">
        <v>2441</v>
      </c>
      <c r="D213" s="77" t="s">
        <v>1750</v>
      </c>
      <c r="E213" s="77" t="s">
        <v>79</v>
      </c>
      <c r="F213" s="77" t="s">
        <v>2442</v>
      </c>
      <c r="G213" s="71" t="s">
        <v>2631</v>
      </c>
      <c r="H213" s="71" t="s">
        <v>846</v>
      </c>
      <c r="I213" s="71" t="str">
        <f t="shared" si="9"/>
        <v>OW_POWER_BI_G20_NPT_PERF_report_journal_id</v>
      </c>
      <c r="J213" s="71" t="e">
        <f>+INDEX('Campos Ingesta'!$D$4:$L$173,MATCH(Modelado_v1!I213,'Campos Ingesta'!$L$4:$L$173,0),2)</f>
        <v>#N/A</v>
      </c>
      <c r="K213" s="71" t="str">
        <f>IFERROR(INDEX(mod_dic_01!$A$10:$B$27,MATCH(Modelado_v1!J213,mod_dic_01!$A$10:$A$27,0),2),"")</f>
        <v/>
      </c>
      <c r="L213" s="110" t="s">
        <v>2439</v>
      </c>
      <c r="M213" s="110" t="s">
        <v>2607</v>
      </c>
      <c r="N213" s="73" t="s">
        <v>2632</v>
      </c>
      <c r="O213" s="73" t="s">
        <v>846</v>
      </c>
      <c r="P213" s="73" t="s">
        <v>846</v>
      </c>
      <c r="Q213" s="71" t="s">
        <v>2440</v>
      </c>
      <c r="R213" s="78" t="s">
        <v>1359</v>
      </c>
      <c r="S213" s="74" t="s">
        <v>1360</v>
      </c>
      <c r="T213" s="74" t="s">
        <v>1360</v>
      </c>
      <c r="U213" s="74" t="s">
        <v>1360</v>
      </c>
      <c r="V213" s="78" t="s">
        <v>1360</v>
      </c>
      <c r="W213" s="78" t="s">
        <v>1360</v>
      </c>
      <c r="X213" s="69"/>
      <c r="Y213" t="str">
        <f t="shared" si="10"/>
        <v>OW_POWER_BI_G20_NPT_PERF_REPORT_JOURNAL_ID</v>
      </c>
      <c r="Z213" t="str">
        <f>+IFERROR(INDEX(mod_dic_01!$C$9:$D$156,MATCH(Modelado_v1!Y213,mod_dic_01!$D$9:$D$156,0),1),"")</f>
        <v/>
      </c>
    </row>
    <row r="214" spans="1:26">
      <c r="A214" s="79" t="s">
        <v>2435</v>
      </c>
      <c r="B214" s="75" t="s">
        <v>2630</v>
      </c>
      <c r="C214" s="71" t="s">
        <v>2441</v>
      </c>
      <c r="D214" s="80" t="s">
        <v>1750</v>
      </c>
      <c r="E214" s="80" t="s">
        <v>744</v>
      </c>
      <c r="F214" s="80" t="s">
        <v>2442</v>
      </c>
      <c r="G214" s="71" t="s">
        <v>2631</v>
      </c>
      <c r="H214" s="71" t="s">
        <v>1654</v>
      </c>
      <c r="I214" s="71" t="str">
        <f t="shared" si="9"/>
        <v>OW_POWER_BI_G20_NPT_PERF_rig name and number</v>
      </c>
      <c r="J214" s="71" t="e">
        <f>+INDEX('Campos Ingesta'!$D$4:$L$173,MATCH(Modelado_v1!I214,'Campos Ingesta'!$L$4:$L$173,0),2)</f>
        <v>#N/A</v>
      </c>
      <c r="K214" s="71" t="str">
        <f>IFERROR(INDEX(mod_dic_01!$A$10:$B$27,MATCH(Modelado_v1!J214,mod_dic_01!$A$10:$A$27,0),2),"")</f>
        <v/>
      </c>
      <c r="L214" s="110" t="s">
        <v>2439</v>
      </c>
      <c r="M214" s="110" t="s">
        <v>2607</v>
      </c>
      <c r="N214" s="73" t="s">
        <v>2632</v>
      </c>
      <c r="O214" s="73" t="s">
        <v>1654</v>
      </c>
      <c r="P214" s="73" t="s">
        <v>1290</v>
      </c>
      <c r="Q214" s="71" t="s">
        <v>2481</v>
      </c>
      <c r="R214" s="75" t="s">
        <v>1383</v>
      </c>
      <c r="S214" s="74">
        <v>1</v>
      </c>
      <c r="T214" s="74" t="s">
        <v>1360</v>
      </c>
      <c r="U214" s="82" t="s">
        <v>1360</v>
      </c>
      <c r="V214" s="79" t="s">
        <v>1653</v>
      </c>
      <c r="W214" s="75" t="s">
        <v>1360</v>
      </c>
      <c r="X214" s="83" t="s">
        <v>2503</v>
      </c>
      <c r="Y214" t="str">
        <f t="shared" si="10"/>
        <v>OW_POWER_BI_G20_NPT_PERF_Rig Name and Number</v>
      </c>
      <c r="Z214" t="str">
        <f>+IFERROR(INDEX(mod_dic_01!$C$9:$D$156,MATCH(Modelado_v1!Y214,mod_dic_01!$D$9:$D$156,0),1),"")</f>
        <v/>
      </c>
    </row>
    <row r="215" spans="1:26">
      <c r="A215" s="69" t="s">
        <v>2435</v>
      </c>
      <c r="B215" s="69"/>
      <c r="C215" s="70" t="s">
        <v>2441</v>
      </c>
      <c r="D215" s="71" t="s">
        <v>1750</v>
      </c>
      <c r="E215" s="71" t="s">
        <v>1718</v>
      </c>
      <c r="F215" s="71" t="s">
        <v>2442</v>
      </c>
      <c r="G215" s="71" t="s">
        <v>2631</v>
      </c>
      <c r="H215" s="71" t="s">
        <v>1720</v>
      </c>
      <c r="I215" s="71" t="str">
        <f t="shared" si="9"/>
        <v>OW_POWER_BI_G20_NPT_PERF_root cause</v>
      </c>
      <c r="J215" s="71" t="e">
        <f>+INDEX('Campos Ingesta'!$D$4:$L$173,MATCH(Modelado_v1!I215,'Campos Ingesta'!$L$4:$L$173,0),2)</f>
        <v>#N/A</v>
      </c>
      <c r="K215" s="71" t="str">
        <f>IFERROR(INDEX(mod_dic_01!$A$10:$B$27,MATCH(Modelado_v1!J215,mod_dic_01!$A$10:$A$27,0),2),"")</f>
        <v/>
      </c>
      <c r="L215" s="110" t="s">
        <v>2439</v>
      </c>
      <c r="M215" s="110" t="s">
        <v>2607</v>
      </c>
      <c r="N215" s="73" t="s">
        <v>2632</v>
      </c>
      <c r="O215" s="73" t="s">
        <v>1720</v>
      </c>
      <c r="P215" s="73" t="s">
        <v>2622</v>
      </c>
      <c r="Q215" s="71" t="s">
        <v>2481</v>
      </c>
      <c r="R215" s="74" t="s">
        <v>1359</v>
      </c>
      <c r="S215" s="74" t="s">
        <v>1360</v>
      </c>
      <c r="T215" s="74" t="s">
        <v>1360</v>
      </c>
      <c r="U215" s="74" t="s">
        <v>1360</v>
      </c>
      <c r="V215" s="74" t="s">
        <v>1360</v>
      </c>
      <c r="W215" s="74" t="s">
        <v>1360</v>
      </c>
      <c r="X215" s="69"/>
      <c r="Y215" t="str">
        <f t="shared" si="10"/>
        <v>OW_POWER_BI_G20_NPT_PERF_Root Cause</v>
      </c>
      <c r="Z215" t="str">
        <f>+IFERROR(INDEX(mod_dic_01!$C$9:$D$156,MATCH(Modelado_v1!Y215,mod_dic_01!$D$9:$D$156,0),1),"")</f>
        <v/>
      </c>
    </row>
    <row r="216" spans="1:26">
      <c r="A216" s="69" t="s">
        <v>2435</v>
      </c>
      <c r="B216" s="69"/>
      <c r="C216" s="70" t="s">
        <v>2441</v>
      </c>
      <c r="D216" s="71" t="s">
        <v>1750</v>
      </c>
      <c r="E216" s="71" t="s">
        <v>1724</v>
      </c>
      <c r="F216" s="71" t="s">
        <v>2442</v>
      </c>
      <c r="G216" s="71" t="s">
        <v>2631</v>
      </c>
      <c r="H216" s="71" t="s">
        <v>1726</v>
      </c>
      <c r="I216" s="71" t="str">
        <f t="shared" si="9"/>
        <v>OW_POWER_BI_G20_NPT_PERF_service company</v>
      </c>
      <c r="J216" s="71" t="e">
        <f>+INDEX('Campos Ingesta'!$D$4:$L$173,MATCH(Modelado_v1!I216,'Campos Ingesta'!$L$4:$L$173,0),2)</f>
        <v>#N/A</v>
      </c>
      <c r="K216" s="71" t="str">
        <f>IFERROR(INDEX(mod_dic_01!$A$10:$B$27,MATCH(Modelado_v1!J216,mod_dic_01!$A$10:$A$27,0),2),"")</f>
        <v/>
      </c>
      <c r="L216" s="110" t="s">
        <v>2439</v>
      </c>
      <c r="M216" s="110" t="s">
        <v>2607</v>
      </c>
      <c r="N216" s="73" t="s">
        <v>2632</v>
      </c>
      <c r="O216" s="73" t="s">
        <v>1726</v>
      </c>
      <c r="P216" s="73" t="s">
        <v>953</v>
      </c>
      <c r="Q216" s="71" t="s">
        <v>2481</v>
      </c>
      <c r="R216" s="74" t="s">
        <v>1359</v>
      </c>
      <c r="S216" s="74" t="s">
        <v>1360</v>
      </c>
      <c r="T216" s="74" t="s">
        <v>1360</v>
      </c>
      <c r="U216" s="74" t="s">
        <v>1360</v>
      </c>
      <c r="V216" s="74" t="s">
        <v>1360</v>
      </c>
      <c r="W216" s="74" t="s">
        <v>1360</v>
      </c>
      <c r="X216" s="69"/>
      <c r="Y216" t="str">
        <f t="shared" si="10"/>
        <v>OW_POWER_BI_G20_NPT_PERF_Service Company</v>
      </c>
      <c r="Z216" t="str">
        <f>+IFERROR(INDEX(mod_dic_01!$C$9:$D$156,MATCH(Modelado_v1!Y216,mod_dic_01!$D$9:$D$156,0),1),"")</f>
        <v/>
      </c>
    </row>
    <row r="217" spans="1:26">
      <c r="A217" s="69" t="s">
        <v>2435</v>
      </c>
      <c r="B217" s="69"/>
      <c r="C217" s="70" t="s">
        <v>2441</v>
      </c>
      <c r="D217" s="71" t="s">
        <v>1750</v>
      </c>
      <c r="E217" s="71" t="s">
        <v>1763</v>
      </c>
      <c r="F217" s="71" t="s">
        <v>2442</v>
      </c>
      <c r="G217" s="71" t="s">
        <v>2631</v>
      </c>
      <c r="H217" s="71" t="s">
        <v>1765</v>
      </c>
      <c r="I217" s="71" t="str">
        <f t="shared" si="9"/>
        <v>OW_POWER_BI_G20_NPT_PERF_solids control company</v>
      </c>
      <c r="J217" s="71" t="e">
        <f>+INDEX('Campos Ingesta'!$D$4:$L$173,MATCH(Modelado_v1!I217,'Campos Ingesta'!$L$4:$L$173,0),2)</f>
        <v>#N/A</v>
      </c>
      <c r="K217" s="71" t="str">
        <f>IFERROR(INDEX(mod_dic_01!$A$10:$B$27,MATCH(Modelado_v1!J217,mod_dic_01!$A$10:$A$27,0),2),"")</f>
        <v/>
      </c>
      <c r="L217" s="110" t="s">
        <v>2439</v>
      </c>
      <c r="M217" s="110" t="s">
        <v>2607</v>
      </c>
      <c r="N217" s="73" t="s">
        <v>2632</v>
      </c>
      <c r="O217" s="73" t="s">
        <v>1765</v>
      </c>
      <c r="P217" s="73" t="s">
        <v>2807</v>
      </c>
      <c r="Q217" s="71" t="s">
        <v>2481</v>
      </c>
      <c r="R217" s="74" t="s">
        <v>1359</v>
      </c>
      <c r="S217" s="74" t="s">
        <v>1360</v>
      </c>
      <c r="T217" s="74" t="s">
        <v>1360</v>
      </c>
      <c r="U217" s="74" t="s">
        <v>1360</v>
      </c>
      <c r="V217" s="74" t="s">
        <v>1360</v>
      </c>
      <c r="W217" s="74" t="s">
        <v>1360</v>
      </c>
      <c r="X217" s="69"/>
      <c r="Y217" t="str">
        <f t="shared" si="10"/>
        <v>OW_POWER_BI_G20_NPT_PERF_Solids Control Company</v>
      </c>
      <c r="Z217" t="str">
        <f>+IFERROR(INDEX(mod_dic_01!$C$9:$D$156,MATCH(Modelado_v1!Y217,mod_dic_01!$D$9:$D$156,0),1),"")</f>
        <v/>
      </c>
    </row>
    <row r="218" spans="1:26">
      <c r="A218" s="69" t="s">
        <v>2435</v>
      </c>
      <c r="B218" s="69"/>
      <c r="C218" s="70" t="s">
        <v>2441</v>
      </c>
      <c r="D218" s="71" t="s">
        <v>1750</v>
      </c>
      <c r="E218" s="71" t="s">
        <v>1655</v>
      </c>
      <c r="F218" s="71" t="s">
        <v>2442</v>
      </c>
      <c r="G218" s="71" t="s">
        <v>2631</v>
      </c>
      <c r="H218" s="71" t="s">
        <v>1524</v>
      </c>
      <c r="I218" s="71" t="str">
        <f t="shared" si="9"/>
        <v>OW_POWER_BI_G20_NPT_PERF_start date</v>
      </c>
      <c r="J218" s="71" t="e">
        <f>+INDEX('Campos Ingesta'!$D$4:$L$173,MATCH(Modelado_v1!I218,'Campos Ingesta'!$L$4:$L$173,0),2)</f>
        <v>#N/A</v>
      </c>
      <c r="K218" s="71" t="str">
        <f>IFERROR(INDEX(mod_dic_01!$A$10:$B$27,MATCH(Modelado_v1!J218,mod_dic_01!$A$10:$A$27,0),2),"")</f>
        <v/>
      </c>
      <c r="L218" s="110" t="s">
        <v>2439</v>
      </c>
      <c r="M218" s="110" t="s">
        <v>2607</v>
      </c>
      <c r="N218" s="73" t="s">
        <v>2632</v>
      </c>
      <c r="O218" s="73" t="s">
        <v>1524</v>
      </c>
      <c r="P218" s="73" t="s">
        <v>856</v>
      </c>
      <c r="Q218" s="71" t="s">
        <v>2463</v>
      </c>
      <c r="R218" s="74" t="s">
        <v>1359</v>
      </c>
      <c r="S218" s="74" t="s">
        <v>1360</v>
      </c>
      <c r="T218" s="74" t="s">
        <v>1360</v>
      </c>
      <c r="U218" s="74" t="s">
        <v>1360</v>
      </c>
      <c r="V218" s="74" t="s">
        <v>1360</v>
      </c>
      <c r="W218" s="74" t="s">
        <v>1360</v>
      </c>
      <c r="X218" s="69"/>
      <c r="Y218" t="str">
        <f t="shared" si="10"/>
        <v>OW_POWER_BI_G20_NPT_PERF_Start Date</v>
      </c>
      <c r="Z218" t="str">
        <f>+IFERROR(INDEX(mod_dic_01!$C$9:$D$156,MATCH(Modelado_v1!Y218,mod_dic_01!$D$9:$D$156,0),1),"")</f>
        <v/>
      </c>
    </row>
    <row r="219" spans="1:26">
      <c r="A219" s="69" t="s">
        <v>2435</v>
      </c>
      <c r="B219" s="69"/>
      <c r="C219" s="70" t="s">
        <v>2441</v>
      </c>
      <c r="D219" s="71" t="s">
        <v>1750</v>
      </c>
      <c r="E219" s="71" t="s">
        <v>1778</v>
      </c>
      <c r="F219" s="71" t="s">
        <v>2442</v>
      </c>
      <c r="G219" s="71" t="s">
        <v>2631</v>
      </c>
      <c r="H219" s="71" t="s">
        <v>1743</v>
      </c>
      <c r="I219" s="71" t="str">
        <f t="shared" si="9"/>
        <v>OW_POWER_BI_G20_NPT_PERF_step</v>
      </c>
      <c r="J219" s="71" t="e">
        <f>+INDEX('Campos Ingesta'!$D$4:$L$173,MATCH(Modelado_v1!I219,'Campos Ingesta'!$L$4:$L$173,0),2)</f>
        <v>#N/A</v>
      </c>
      <c r="K219" s="71" t="str">
        <f>IFERROR(INDEX(mod_dic_01!$A$10:$B$27,MATCH(Modelado_v1!J219,mod_dic_01!$A$10:$A$27,0),2),"")</f>
        <v/>
      </c>
      <c r="L219" s="110" t="s">
        <v>2439</v>
      </c>
      <c r="M219" s="110" t="s">
        <v>2607</v>
      </c>
      <c r="N219" s="73" t="s">
        <v>2632</v>
      </c>
      <c r="O219" s="73" t="s">
        <v>1743</v>
      </c>
      <c r="P219" s="73" t="s">
        <v>1743</v>
      </c>
      <c r="Q219" s="71" t="s">
        <v>2481</v>
      </c>
      <c r="R219" s="74" t="s">
        <v>1359</v>
      </c>
      <c r="S219" s="74" t="s">
        <v>1360</v>
      </c>
      <c r="T219" s="74" t="s">
        <v>1360</v>
      </c>
      <c r="U219" s="74" t="s">
        <v>1360</v>
      </c>
      <c r="V219" s="74" t="s">
        <v>1360</v>
      </c>
      <c r="W219" s="74" t="s">
        <v>1360</v>
      </c>
      <c r="X219" s="69"/>
      <c r="Y219" t="str">
        <f t="shared" si="10"/>
        <v>OW_POWER_BI_G20_NPT_PERF_STEP</v>
      </c>
      <c r="Z219" t="str">
        <f>+IFERROR(INDEX(mod_dic_01!$C$9:$D$156,MATCH(Modelado_v1!Y219,mod_dic_01!$D$9:$D$156,0),1),"")</f>
        <v/>
      </c>
    </row>
    <row r="220" spans="1:26">
      <c r="A220" s="69" t="s">
        <v>2435</v>
      </c>
      <c r="B220" s="69"/>
      <c r="C220" s="70" t="s">
        <v>2441</v>
      </c>
      <c r="D220" s="71" t="s">
        <v>1750</v>
      </c>
      <c r="E220" s="71" t="s">
        <v>783</v>
      </c>
      <c r="F220" s="71" t="s">
        <v>2442</v>
      </c>
      <c r="G220" s="71" t="s">
        <v>2631</v>
      </c>
      <c r="H220" s="71" t="s">
        <v>1314</v>
      </c>
      <c r="I220" s="71" t="str">
        <f t="shared" si="9"/>
        <v>OW_POWER_BI_G20_NPT_PERF_superintendent</v>
      </c>
      <c r="J220" s="71" t="e">
        <f>+INDEX('Campos Ingesta'!$D$4:$L$173,MATCH(Modelado_v1!I220,'Campos Ingesta'!$L$4:$L$173,0),2)</f>
        <v>#N/A</v>
      </c>
      <c r="K220" s="71" t="str">
        <f>IFERROR(INDEX(mod_dic_01!$A$10:$B$27,MATCH(Modelado_v1!J220,mod_dic_01!$A$10:$A$27,0),2),"")</f>
        <v/>
      </c>
      <c r="L220" s="110" t="s">
        <v>2439</v>
      </c>
      <c r="M220" s="110" t="s">
        <v>2607</v>
      </c>
      <c r="N220" s="73" t="s">
        <v>2632</v>
      </c>
      <c r="O220" s="73" t="s">
        <v>1314</v>
      </c>
      <c r="P220" s="73" t="s">
        <v>1314</v>
      </c>
      <c r="Q220" s="71" t="s">
        <v>2481</v>
      </c>
      <c r="R220" s="74" t="s">
        <v>1359</v>
      </c>
      <c r="S220" s="74" t="s">
        <v>1360</v>
      </c>
      <c r="T220" s="74" t="s">
        <v>1360</v>
      </c>
      <c r="U220" s="74" t="s">
        <v>1360</v>
      </c>
      <c r="V220" s="74" t="s">
        <v>1360</v>
      </c>
      <c r="W220" s="74" t="s">
        <v>1360</v>
      </c>
      <c r="X220" s="69"/>
      <c r="Y220" t="str">
        <f t="shared" si="10"/>
        <v>OW_POWER_BI_G20_NPT_PERF_Superintendent</v>
      </c>
      <c r="Z220" t="str">
        <f>+IFERROR(INDEX(mod_dic_01!$C$9:$D$156,MATCH(Modelado_v1!Y220,mod_dic_01!$D$9:$D$156,0),1),"")</f>
        <v/>
      </c>
    </row>
    <row r="221" spans="1:26">
      <c r="A221" s="69" t="s">
        <v>2435</v>
      </c>
      <c r="B221" s="69"/>
      <c r="C221" s="70" t="s">
        <v>2441</v>
      </c>
      <c r="D221" s="77" t="s">
        <v>1750</v>
      </c>
      <c r="E221" s="77" t="s">
        <v>1698</v>
      </c>
      <c r="F221" s="77" t="s">
        <v>2442</v>
      </c>
      <c r="G221" s="71" t="s">
        <v>2631</v>
      </c>
      <c r="H221" s="71" t="s">
        <v>1700</v>
      </c>
      <c r="I221" s="71" t="str">
        <f t="shared" si="9"/>
        <v>OW_POWER_BI_G20_NPT_PERF_task</v>
      </c>
      <c r="J221" s="71" t="e">
        <f>+INDEX('Campos Ingesta'!$D$4:$L$173,MATCH(Modelado_v1!I221,'Campos Ingesta'!$L$4:$L$173,0),2)</f>
        <v>#N/A</v>
      </c>
      <c r="K221" s="71" t="str">
        <f>IFERROR(INDEX(mod_dic_01!$A$10:$B$27,MATCH(Modelado_v1!J221,mod_dic_01!$A$10:$A$27,0),2),"")</f>
        <v/>
      </c>
      <c r="L221" s="110" t="s">
        <v>2439</v>
      </c>
      <c r="M221" s="110" t="s">
        <v>2607</v>
      </c>
      <c r="N221" s="73" t="s">
        <v>2632</v>
      </c>
      <c r="O221" s="73" t="s">
        <v>1700</v>
      </c>
      <c r="P221" s="73" t="s">
        <v>1700</v>
      </c>
      <c r="Q221" s="71" t="s">
        <v>2481</v>
      </c>
      <c r="R221" s="78" t="s">
        <v>1359</v>
      </c>
      <c r="S221" s="74" t="s">
        <v>1360</v>
      </c>
      <c r="T221" s="74" t="s">
        <v>1360</v>
      </c>
      <c r="U221" s="74" t="s">
        <v>1360</v>
      </c>
      <c r="V221" s="78" t="s">
        <v>1360</v>
      </c>
      <c r="W221" s="78" t="s">
        <v>1360</v>
      </c>
      <c r="X221" s="69"/>
      <c r="Y221" t="str">
        <f t="shared" si="10"/>
        <v>OW_POWER_BI_G20_NPT_PERF_Task</v>
      </c>
      <c r="Z221" t="str">
        <f>+IFERROR(INDEX(mod_dic_01!$C$9:$D$156,MATCH(Modelado_v1!Y221,mod_dic_01!$D$9:$D$156,0),1),"")</f>
        <v/>
      </c>
    </row>
    <row r="222" spans="1:26">
      <c r="A222" s="79" t="s">
        <v>2435</v>
      </c>
      <c r="B222" s="75" t="s">
        <v>2630</v>
      </c>
      <c r="C222" s="71" t="s">
        <v>2441</v>
      </c>
      <c r="D222" s="80" t="s">
        <v>1750</v>
      </c>
      <c r="E222" s="80" t="s">
        <v>2808</v>
      </c>
      <c r="F222" s="80" t="s">
        <v>2442</v>
      </c>
      <c r="G222" s="71" t="s">
        <v>2631</v>
      </c>
      <c r="H222" s="71" t="s">
        <v>2809</v>
      </c>
      <c r="I222" s="71" t="str">
        <f t="shared" si="9"/>
        <v>OW_POWER_BI_G20_NPT_PERF_task reducido</v>
      </c>
      <c r="J222" s="71" t="e">
        <f>+INDEX('Campos Ingesta'!$D$4:$L$173,MATCH(Modelado_v1!I222,'Campos Ingesta'!$L$4:$L$173,0),2)</f>
        <v>#N/A</v>
      </c>
      <c r="K222" s="71" t="str">
        <f>IFERROR(INDEX(mod_dic_01!$A$10:$B$27,MATCH(Modelado_v1!J222,mod_dic_01!$A$10:$A$27,0),2),"")</f>
        <v/>
      </c>
      <c r="L222" s="110" t="s">
        <v>2439</v>
      </c>
      <c r="M222" s="110" t="s">
        <v>2607</v>
      </c>
      <c r="N222" s="73" t="s">
        <v>2632</v>
      </c>
      <c r="O222" s="73" t="s">
        <v>2809</v>
      </c>
      <c r="P222" s="73" t="s">
        <v>2810</v>
      </c>
      <c r="Q222" s="71" t="s">
        <v>2440</v>
      </c>
      <c r="R222" s="75" t="s">
        <v>1383</v>
      </c>
      <c r="S222" s="74" t="s">
        <v>1360</v>
      </c>
      <c r="T222" s="74" t="s">
        <v>2811</v>
      </c>
      <c r="U222" s="82" t="s">
        <v>1360</v>
      </c>
      <c r="V222" s="79" t="s">
        <v>2812</v>
      </c>
      <c r="W222" s="75" t="s">
        <v>1360</v>
      </c>
      <c r="X222" s="83" t="s">
        <v>1340</v>
      </c>
      <c r="Y222" t="str">
        <f t="shared" si="10"/>
        <v>OW_POWER_BI_G20_NPT_PERF_TASK REDUCIDO</v>
      </c>
      <c r="Z222" t="str">
        <f>+IFERROR(INDEX(mod_dic_01!$C$9:$D$156,MATCH(Modelado_v1!Y222,mod_dic_01!$D$9:$D$156,0),1),"")</f>
        <v/>
      </c>
    </row>
    <row r="223" spans="1:26">
      <c r="A223" s="69" t="s">
        <v>2435</v>
      </c>
      <c r="B223" s="69"/>
      <c r="C223" s="70" t="s">
        <v>2600</v>
      </c>
      <c r="D223" s="71" t="s">
        <v>1750</v>
      </c>
      <c r="E223" s="71" t="s">
        <v>2527</v>
      </c>
      <c r="F223" s="71" t="s">
        <v>2602</v>
      </c>
      <c r="G223" s="71" t="s">
        <v>2631</v>
      </c>
      <c r="H223" s="71" t="s">
        <v>1454</v>
      </c>
      <c r="I223" s="71" t="str">
        <f t="shared" si="9"/>
        <v>OW_POWER_BI_G20_NPT_PERF_tmd_norm</v>
      </c>
      <c r="J223" s="71" t="e">
        <f>+INDEX('Campos Ingesta'!$D$4:$L$173,MATCH(Modelado_v1!I223,'Campos Ingesta'!$L$4:$L$173,0),2)</f>
        <v>#N/A</v>
      </c>
      <c r="K223" s="71" t="str">
        <f>IFERROR(INDEX(mod_dic_01!$A$10:$B$27,MATCH(Modelado_v1!J223,mod_dic_01!$A$10:$A$27,0),2),"")</f>
        <v/>
      </c>
      <c r="L223" s="110" t="s">
        <v>2439</v>
      </c>
      <c r="M223" s="110" t="s">
        <v>2607</v>
      </c>
      <c r="N223" s="73" t="s">
        <v>2632</v>
      </c>
      <c r="O223" s="73" t="s">
        <v>1454</v>
      </c>
      <c r="P223" s="73" t="s">
        <v>1454</v>
      </c>
      <c r="Q223" s="71" t="s">
        <v>1342</v>
      </c>
      <c r="R223" s="74" t="s">
        <v>1359</v>
      </c>
      <c r="S223" s="74" t="s">
        <v>1360</v>
      </c>
      <c r="T223" s="74" t="s">
        <v>1360</v>
      </c>
      <c r="U223" s="74" t="s">
        <v>1360</v>
      </c>
      <c r="V223" s="74" t="s">
        <v>2528</v>
      </c>
      <c r="W223" s="74" t="s">
        <v>1360</v>
      </c>
      <c r="X223" s="69"/>
      <c r="Y223" t="str">
        <f t="shared" si="10"/>
        <v>OW_POWER_BI_G20_NPT_PERF_TMD_NORM</v>
      </c>
      <c r="Z223" t="str">
        <f>+IFERROR(INDEX(mod_dic_01!$C$9:$D$156,MATCH(Modelado_v1!Y223,mod_dic_01!$D$9:$D$156,0),1),"")</f>
        <v/>
      </c>
    </row>
    <row r="224" spans="1:26">
      <c r="A224" s="69" t="s">
        <v>2435</v>
      </c>
      <c r="B224" s="69"/>
      <c r="C224" s="70" t="s">
        <v>2441</v>
      </c>
      <c r="D224" s="77" t="s">
        <v>1750</v>
      </c>
      <c r="E224" s="77" t="s">
        <v>1710</v>
      </c>
      <c r="F224" s="77" t="s">
        <v>2442</v>
      </c>
      <c r="G224" s="71" t="s">
        <v>2631</v>
      </c>
      <c r="H224" s="71" t="s">
        <v>1713</v>
      </c>
      <c r="I224" s="71" t="str">
        <f t="shared" si="9"/>
        <v>OW_POWER_BI_G20_NPT_PERF_title</v>
      </c>
      <c r="J224" s="71" t="e">
        <f>+INDEX('Campos Ingesta'!$D$4:$L$173,MATCH(Modelado_v1!I224,'Campos Ingesta'!$L$4:$L$173,0),2)</f>
        <v>#N/A</v>
      </c>
      <c r="K224" s="71" t="str">
        <f>IFERROR(INDEX(mod_dic_01!$A$10:$B$27,MATCH(Modelado_v1!J224,mod_dic_01!$A$10:$A$27,0),2),"")</f>
        <v/>
      </c>
      <c r="L224" s="110" t="s">
        <v>2439</v>
      </c>
      <c r="M224" s="110" t="s">
        <v>2607</v>
      </c>
      <c r="N224" s="73" t="s">
        <v>2632</v>
      </c>
      <c r="O224" s="73" t="s">
        <v>1713</v>
      </c>
      <c r="P224" s="73" t="s">
        <v>1713</v>
      </c>
      <c r="Q224" s="71" t="s">
        <v>2481</v>
      </c>
      <c r="R224" s="78" t="s">
        <v>1359</v>
      </c>
      <c r="S224" s="74" t="s">
        <v>1360</v>
      </c>
      <c r="T224" s="74" t="s">
        <v>1360</v>
      </c>
      <c r="U224" s="74" t="s">
        <v>1360</v>
      </c>
      <c r="V224" s="78" t="s">
        <v>1360</v>
      </c>
      <c r="W224" s="78" t="s">
        <v>1360</v>
      </c>
      <c r="X224" s="69"/>
      <c r="Y224" t="str">
        <f t="shared" si="10"/>
        <v>OW_POWER_BI_G20_NPT_PERF_Title</v>
      </c>
      <c r="Z224" t="str">
        <f>+IFERROR(INDEX(mod_dic_01!$C$9:$D$156,MATCH(Modelado_v1!Y224,mod_dic_01!$D$9:$D$156,0),1),"")</f>
        <v/>
      </c>
    </row>
    <row r="225" spans="1:27">
      <c r="A225" s="79" t="s">
        <v>2435</v>
      </c>
      <c r="B225" s="75" t="s">
        <v>2630</v>
      </c>
      <c r="C225" s="71" t="s">
        <v>2441</v>
      </c>
      <c r="D225" s="80" t="s">
        <v>1750</v>
      </c>
      <c r="E225" s="80" t="s">
        <v>1695</v>
      </c>
      <c r="F225" s="80" t="s">
        <v>2442</v>
      </c>
      <c r="G225" s="71" t="s">
        <v>2631</v>
      </c>
      <c r="H225" s="71" t="s">
        <v>1697</v>
      </c>
      <c r="I225" s="71" t="str">
        <f t="shared" si="9"/>
        <v>OW_POWER_BI_G20_NPT_PERF_to</v>
      </c>
      <c r="J225" s="71" t="e">
        <f>+INDEX('Campos Ingesta'!$D$4:$L$173,MATCH(Modelado_v1!I225,'Campos Ingesta'!$L$4:$L$173,0),2)</f>
        <v>#N/A</v>
      </c>
      <c r="K225" s="71" t="str">
        <f>IFERROR(INDEX(mod_dic_01!$A$10:$B$27,MATCH(Modelado_v1!J225,mod_dic_01!$A$10:$A$27,0),2),"")</f>
        <v/>
      </c>
      <c r="L225" s="110" t="s">
        <v>2439</v>
      </c>
      <c r="M225" s="110" t="s">
        <v>2607</v>
      </c>
      <c r="N225" s="73" t="s">
        <v>2632</v>
      </c>
      <c r="O225" s="73" t="s">
        <v>1697</v>
      </c>
      <c r="P225" s="73" t="s">
        <v>1697</v>
      </c>
      <c r="Q225" s="71" t="s">
        <v>2463</v>
      </c>
      <c r="R225" s="75" t="s">
        <v>1383</v>
      </c>
      <c r="S225" s="74" t="s">
        <v>1360</v>
      </c>
      <c r="T225" s="74" t="s">
        <v>1360</v>
      </c>
      <c r="U225" s="82" t="s">
        <v>1360</v>
      </c>
      <c r="V225" s="79" t="s">
        <v>1696</v>
      </c>
      <c r="W225" s="75" t="s">
        <v>1360</v>
      </c>
      <c r="X225" s="83" t="s">
        <v>2503</v>
      </c>
      <c r="Y225" t="str">
        <f t="shared" si="10"/>
        <v>OW_POWER_BI_G20_NPT_PERF_To</v>
      </c>
      <c r="Z225" t="str">
        <f>+IFERROR(INDEX(mod_dic_01!$C$9:$D$156,MATCH(Modelado_v1!Y225,mod_dic_01!$D$9:$D$156,0),1),"")</f>
        <v/>
      </c>
    </row>
    <row r="226" spans="1:27">
      <c r="A226" s="69" t="s">
        <v>2435</v>
      </c>
      <c r="B226" s="69"/>
      <c r="C226" s="70" t="s">
        <v>2441</v>
      </c>
      <c r="D226" s="71" t="s">
        <v>1750</v>
      </c>
      <c r="E226" s="71" t="s">
        <v>2627</v>
      </c>
      <c r="F226" s="71" t="s">
        <v>2442</v>
      </c>
      <c r="G226" s="71" t="s">
        <v>2631</v>
      </c>
      <c r="H226" s="71" t="s">
        <v>2628</v>
      </c>
      <c r="I226" s="71" t="str">
        <f t="shared" si="9"/>
        <v>OW_POWER_BI_G20_NPT_PERF_unit_rotary</v>
      </c>
      <c r="J226" s="71" t="e">
        <f>+INDEX('Campos Ingesta'!$D$4:$L$173,MATCH(Modelado_v1!I226,'Campos Ingesta'!$L$4:$L$173,0),2)</f>
        <v>#N/A</v>
      </c>
      <c r="K226" s="71" t="str">
        <f>IFERROR(INDEX(mod_dic_01!$A$10:$B$27,MATCH(Modelado_v1!J226,mod_dic_01!$A$10:$A$27,0),2),"")</f>
        <v/>
      </c>
      <c r="L226" s="110" t="s">
        <v>2439</v>
      </c>
      <c r="M226" s="110" t="s">
        <v>2607</v>
      </c>
      <c r="N226" s="73" t="s">
        <v>2632</v>
      </c>
      <c r="O226" s="73" t="s">
        <v>2628</v>
      </c>
      <c r="P226" s="73" t="s">
        <v>2628</v>
      </c>
      <c r="Q226" s="71" t="s">
        <v>1342</v>
      </c>
      <c r="R226" s="74" t="s">
        <v>1359</v>
      </c>
      <c r="S226" s="74" t="s">
        <v>1360</v>
      </c>
      <c r="T226" s="74" t="s">
        <v>1360</v>
      </c>
      <c r="U226" s="74" t="s">
        <v>1360</v>
      </c>
      <c r="V226" s="74" t="s">
        <v>1360</v>
      </c>
      <c r="W226" s="74" t="s">
        <v>1360</v>
      </c>
      <c r="X226" s="69"/>
      <c r="Y226" t="str">
        <f t="shared" si="10"/>
        <v>OW_POWER_BI_G20_NPT_PERF_UNIT_ROTARY</v>
      </c>
      <c r="Z226" t="str">
        <f>+IFERROR(INDEX(mod_dic_01!$C$9:$D$156,MATCH(Modelado_v1!Y226,mod_dic_01!$D$9:$D$156,0),1),"")</f>
        <v/>
      </c>
    </row>
    <row r="227" spans="1:27">
      <c r="A227" s="69" t="s">
        <v>2435</v>
      </c>
      <c r="B227" s="69"/>
      <c r="C227" s="70" t="s">
        <v>2441</v>
      </c>
      <c r="D227" s="71" t="s">
        <v>1750</v>
      </c>
      <c r="E227" s="71" t="s">
        <v>75</v>
      </c>
      <c r="F227" s="71" t="s">
        <v>2442</v>
      </c>
      <c r="G227" s="71" t="s">
        <v>2631</v>
      </c>
      <c r="H227" s="71" t="s">
        <v>844</v>
      </c>
      <c r="I227" s="71" t="str">
        <f t="shared" si="9"/>
        <v>OW_POWER_BI_G20_NPT_PERF_well_id</v>
      </c>
      <c r="J227" s="71" t="e">
        <f>+INDEX('Campos Ingesta'!$D$4:$L$173,MATCH(Modelado_v1!I227,'Campos Ingesta'!$L$4:$L$173,0),2)</f>
        <v>#N/A</v>
      </c>
      <c r="K227" s="71" t="str">
        <f>IFERROR(INDEX(mod_dic_01!$A$10:$B$27,MATCH(Modelado_v1!J227,mod_dic_01!$A$10:$A$27,0),2),"")</f>
        <v/>
      </c>
      <c r="L227" s="110" t="s">
        <v>2439</v>
      </c>
      <c r="M227" s="110" t="s">
        <v>2607</v>
      </c>
      <c r="N227" s="73" t="s">
        <v>2632</v>
      </c>
      <c r="O227" s="73" t="s">
        <v>844</v>
      </c>
      <c r="P227" s="73" t="s">
        <v>844</v>
      </c>
      <c r="Q227" s="71" t="s">
        <v>2440</v>
      </c>
      <c r="R227" s="74" t="s">
        <v>1359</v>
      </c>
      <c r="S227" s="74" t="s">
        <v>1360</v>
      </c>
      <c r="T227" s="74" t="s">
        <v>1360</v>
      </c>
      <c r="U227" s="74" t="s">
        <v>1360</v>
      </c>
      <c r="V227" s="74" t="s">
        <v>1360</v>
      </c>
      <c r="W227" s="74" t="s">
        <v>1360</v>
      </c>
      <c r="X227" s="69"/>
      <c r="Y227" t="str">
        <f t="shared" si="10"/>
        <v>OW_POWER_BI_G20_NPT_PERF_WELL_ID</v>
      </c>
      <c r="Z227" t="str">
        <f>+IFERROR(INDEX(mod_dic_01!$C$9:$D$156,MATCH(Modelado_v1!Y227,mod_dic_01!$D$9:$D$156,0),1),"")</f>
        <v/>
      </c>
    </row>
    <row r="228" spans="1:27">
      <c r="A228" s="69" t="s">
        <v>2435</v>
      </c>
      <c r="B228" s="69"/>
      <c r="C228" s="70" t="s">
        <v>2441</v>
      </c>
      <c r="D228" s="77" t="s">
        <v>1750</v>
      </c>
      <c r="E228" s="77" t="s">
        <v>371</v>
      </c>
      <c r="F228" s="77" t="s">
        <v>2442</v>
      </c>
      <c r="G228" s="71" t="s">
        <v>2631</v>
      </c>
      <c r="H228" s="71" t="s">
        <v>1001</v>
      </c>
      <c r="I228" s="71" t="str">
        <f t="shared" si="9"/>
        <v>OW_POWER_BI_G20_NPT_PERF_well_uwi</v>
      </c>
      <c r="J228" s="71" t="e">
        <f>+INDEX('Campos Ingesta'!$D$4:$L$173,MATCH(Modelado_v1!I228,'Campos Ingesta'!$L$4:$L$173,0),2)</f>
        <v>#N/A</v>
      </c>
      <c r="K228" s="71" t="str">
        <f>IFERROR(INDEX(mod_dic_01!$A$10:$B$27,MATCH(Modelado_v1!J228,mod_dic_01!$A$10:$A$27,0),2),"")</f>
        <v/>
      </c>
      <c r="L228" s="110" t="s">
        <v>2439</v>
      </c>
      <c r="M228" s="110" t="s">
        <v>2607</v>
      </c>
      <c r="N228" s="73" t="s">
        <v>2632</v>
      </c>
      <c r="O228" s="73" t="s">
        <v>1001</v>
      </c>
      <c r="P228" s="73" t="s">
        <v>1001</v>
      </c>
      <c r="Q228" s="71" t="s">
        <v>1342</v>
      </c>
      <c r="R228" s="78" t="s">
        <v>1359</v>
      </c>
      <c r="S228" s="74" t="s">
        <v>1360</v>
      </c>
      <c r="T228" s="74" t="s">
        <v>1360</v>
      </c>
      <c r="U228" s="74" t="s">
        <v>1360</v>
      </c>
      <c r="V228" s="78" t="s">
        <v>1360</v>
      </c>
      <c r="W228" s="78" t="s">
        <v>1360</v>
      </c>
      <c r="X228" s="69"/>
      <c r="Y228" t="str">
        <f t="shared" si="10"/>
        <v>OW_POWER_BI_G20_NPT_PERF_WELL_UWI</v>
      </c>
      <c r="Z228" t="str">
        <f>+IFERROR(INDEX(mod_dic_01!$C$9:$D$156,MATCH(Modelado_v1!Y228,mod_dic_01!$D$9:$D$156,0),1),"")</f>
        <v/>
      </c>
    </row>
    <row r="229" spans="1:27">
      <c r="A229" s="79" t="s">
        <v>2435</v>
      </c>
      <c r="B229" s="75" t="s">
        <v>2813</v>
      </c>
      <c r="C229" s="71" t="s">
        <v>2436</v>
      </c>
      <c r="D229" s="80" t="s">
        <v>1784</v>
      </c>
      <c r="E229" s="81" t="s">
        <v>1784</v>
      </c>
      <c r="F229" s="81" t="s">
        <v>2438</v>
      </c>
      <c r="G229" s="71" t="s">
        <v>2814</v>
      </c>
      <c r="H229" s="71" t="s">
        <v>2814</v>
      </c>
      <c r="I229" s="71" t="str">
        <f t="shared" si="9"/>
        <v>OW_POWER_BI_G20_PERF_FIN_FASES_ow_power_bi_g20_perf_fin_fases</v>
      </c>
      <c r="J229" s="71" t="e">
        <f>+INDEX('Campos Ingesta'!$D$4:$L$173,MATCH(Modelado_v1!I229,'Campos Ingesta'!$L$4:$L$173,0),2)</f>
        <v>#N/A</v>
      </c>
      <c r="K229" s="71" t="str">
        <f>IFERROR(INDEX(mod_dic_01!$A$10:$B$27,MATCH(Modelado_v1!J229,mod_dic_01!$A$10:$A$27,0),2),"")</f>
        <v/>
      </c>
      <c r="L229" s="110" t="s">
        <v>2439</v>
      </c>
      <c r="M229" s="110" t="s">
        <v>816</v>
      </c>
      <c r="N229" s="73" t="s">
        <v>2815</v>
      </c>
      <c r="O229" s="73" t="s">
        <v>2814</v>
      </c>
      <c r="P229" s="73" t="s">
        <v>2814</v>
      </c>
      <c r="Q229" s="71" t="s">
        <v>1342</v>
      </c>
      <c r="R229" s="75" t="s">
        <v>2454</v>
      </c>
      <c r="S229" s="74" t="s">
        <v>1360</v>
      </c>
      <c r="T229" s="74" t="s">
        <v>1360</v>
      </c>
      <c r="U229" s="82" t="s">
        <v>1360</v>
      </c>
      <c r="V229" s="79" t="s">
        <v>1360</v>
      </c>
      <c r="W229" s="92" t="s">
        <v>1360</v>
      </c>
      <c r="X229" s="83" t="s">
        <v>1360</v>
      </c>
      <c r="Y229" t="str">
        <f t="shared" si="10"/>
        <v>OW_POWER_BI_G20_PERF_FIN_FASES_OW_POWER_BI_G20_PERF_FIN_FASES</v>
      </c>
      <c r="Z229" t="str">
        <f>+IFERROR(INDEX(mod_dic_01!$C$9:$D$156,MATCH(Modelado_v1!Y229,mod_dic_01!$D$9:$D$156,0),1),"")</f>
        <v/>
      </c>
    </row>
    <row r="230" spans="1:27">
      <c r="A230" s="69" t="s">
        <v>2435</v>
      </c>
      <c r="B230" s="69"/>
      <c r="C230" s="70" t="s">
        <v>2600</v>
      </c>
      <c r="D230" s="71" t="s">
        <v>1784</v>
      </c>
      <c r="E230" s="71" t="s">
        <v>2816</v>
      </c>
      <c r="F230" s="71" t="s">
        <v>2602</v>
      </c>
      <c r="G230" s="71" t="s">
        <v>2814</v>
      </c>
      <c r="H230" s="71" t="s">
        <v>2817</v>
      </c>
      <c r="I230" s="71" t="str">
        <f t="shared" si="9"/>
        <v>OW_POWER_BI_G20_PERF_FIN_FASES_ais - case npt'</v>
      </c>
      <c r="J230" s="71" t="e">
        <f>+INDEX('Campos Ingesta'!$D$4:$L$173,MATCH(Modelado_v1!I230,'Campos Ingesta'!$L$4:$L$173,0),2)</f>
        <v>#N/A</v>
      </c>
      <c r="K230" s="71" t="str">
        <f>IFERROR(INDEX(mod_dic_01!$A$10:$B$27,MATCH(Modelado_v1!J230,mod_dic_01!$A$10:$A$27,0),2),"")</f>
        <v/>
      </c>
      <c r="L230" s="110" t="s">
        <v>2439</v>
      </c>
      <c r="M230" s="110" t="s">
        <v>816</v>
      </c>
      <c r="N230" s="73" t="s">
        <v>2815</v>
      </c>
      <c r="O230" s="73" t="s">
        <v>2817</v>
      </c>
      <c r="P230" s="73" t="s">
        <v>2818</v>
      </c>
      <c r="Q230" s="71" t="s">
        <v>2509</v>
      </c>
      <c r="R230" s="74" t="s">
        <v>1359</v>
      </c>
      <c r="S230" s="74" t="s">
        <v>1360</v>
      </c>
      <c r="T230" s="74" t="s">
        <v>1360</v>
      </c>
      <c r="U230" s="74" t="s">
        <v>1360</v>
      </c>
      <c r="V230" s="74" t="s">
        <v>1360</v>
      </c>
      <c r="W230" s="74" t="s">
        <v>1360</v>
      </c>
      <c r="X230" s="69"/>
      <c r="Y230" t="str">
        <f t="shared" si="10"/>
        <v>OW_POWER_BI_G20_PERF_FIN_FASES_AIS - CASE NPT'</v>
      </c>
      <c r="Z230" t="str">
        <f>+IFERROR(INDEX(mod_dic_01!$C$9:$D$156,MATCH(Modelado_v1!Y230,mod_dic_01!$D$9:$D$156,0),1),"")</f>
        <v/>
      </c>
    </row>
    <row r="231" spans="1:27">
      <c r="A231" s="69" t="s">
        <v>2435</v>
      </c>
      <c r="B231" s="69"/>
      <c r="C231" s="70" t="s">
        <v>2600</v>
      </c>
      <c r="D231" s="71" t="s">
        <v>1784</v>
      </c>
      <c r="E231" s="93" t="s">
        <v>2819</v>
      </c>
      <c r="F231" s="71" t="s">
        <v>2602</v>
      </c>
      <c r="G231" s="71" t="s">
        <v>2814</v>
      </c>
      <c r="H231" s="93" t="s">
        <v>2820</v>
      </c>
      <c r="I231" s="71" t="str">
        <f t="shared" si="9"/>
        <v>OW_POWER_BI_G20_PERF_FIN_FASES_ais - case'</v>
      </c>
      <c r="J231" s="71" t="e">
        <f>+INDEX('Campos Ingesta'!$D$4:$L$173,MATCH(Modelado_v1!I231,'Campos Ingesta'!$L$4:$L$173,0),2)</f>
        <v>#N/A</v>
      </c>
      <c r="K231" s="71" t="str">
        <f>IFERROR(INDEX(mod_dic_01!$A$10:$B$27,MATCH(Modelado_v1!J231,mod_dic_01!$A$10:$A$27,0),2),"")</f>
        <v/>
      </c>
      <c r="L231" s="110" t="s">
        <v>2439</v>
      </c>
      <c r="M231" s="110" t="s">
        <v>816</v>
      </c>
      <c r="N231" s="73" t="s">
        <v>2815</v>
      </c>
      <c r="O231" s="94" t="s">
        <v>2820</v>
      </c>
      <c r="P231" s="73" t="s">
        <v>2821</v>
      </c>
      <c r="Q231" s="71" t="s">
        <v>2509</v>
      </c>
      <c r="R231" s="74" t="s">
        <v>1359</v>
      </c>
      <c r="S231" s="74" t="s">
        <v>1360</v>
      </c>
      <c r="T231" s="74" t="s">
        <v>1360</v>
      </c>
      <c r="U231" s="74" t="s">
        <v>1360</v>
      </c>
      <c r="V231" s="74" t="s">
        <v>1360</v>
      </c>
      <c r="W231" s="74" t="s">
        <v>1360</v>
      </c>
      <c r="X231" s="69"/>
      <c r="Y231" t="str">
        <f t="shared" si="10"/>
        <v>OW_POWER_BI_G20_PERF_FIN_FASES_AIS - CASE'</v>
      </c>
      <c r="Z231" t="str">
        <f>+IFERROR(INDEX(mod_dic_01!$C$9:$D$156,MATCH(Modelado_v1!Y231,mod_dic_01!$D$9:$D$156,0),1),"")</f>
        <v/>
      </c>
    </row>
    <row r="232" spans="1:27">
      <c r="A232" s="69" t="s">
        <v>2435</v>
      </c>
      <c r="B232" s="69"/>
      <c r="C232" s="70" t="s">
        <v>2600</v>
      </c>
      <c r="D232" s="77" t="s">
        <v>1784</v>
      </c>
      <c r="E232" s="95" t="s">
        <v>2822</v>
      </c>
      <c r="F232" s="77" t="s">
        <v>2602</v>
      </c>
      <c r="G232" s="71" t="s">
        <v>2814</v>
      </c>
      <c r="H232" s="93" t="s">
        <v>2823</v>
      </c>
      <c r="I232" s="71" t="str">
        <f t="shared" si="9"/>
        <v>OW_POWER_BI_G20_PERF_FIN_FASES_ais - dril npt'</v>
      </c>
      <c r="J232" s="71" t="e">
        <f>+INDEX('Campos Ingesta'!$D$4:$L$173,MATCH(Modelado_v1!I232,'Campos Ingesta'!$L$4:$L$173,0),2)</f>
        <v>#N/A</v>
      </c>
      <c r="K232" s="71" t="str">
        <f>IFERROR(INDEX(mod_dic_01!$A$10:$B$27,MATCH(Modelado_v1!J232,mod_dic_01!$A$10:$A$27,0),2),"")</f>
        <v/>
      </c>
      <c r="L232" s="110" t="s">
        <v>2439</v>
      </c>
      <c r="M232" s="110" t="s">
        <v>816</v>
      </c>
      <c r="N232" s="73" t="s">
        <v>2815</v>
      </c>
      <c r="O232" s="94" t="s">
        <v>2823</v>
      </c>
      <c r="P232" s="73" t="s">
        <v>2824</v>
      </c>
      <c r="Q232" s="71" t="s">
        <v>2509</v>
      </c>
      <c r="R232" s="78" t="s">
        <v>1359</v>
      </c>
      <c r="S232" s="74" t="s">
        <v>1360</v>
      </c>
      <c r="T232" s="74" t="s">
        <v>1360</v>
      </c>
      <c r="U232" s="74" t="s">
        <v>1360</v>
      </c>
      <c r="V232" s="78" t="s">
        <v>1360</v>
      </c>
      <c r="W232" s="78" t="s">
        <v>1360</v>
      </c>
      <c r="X232" s="69"/>
      <c r="Y232" t="str">
        <f t="shared" si="10"/>
        <v>OW_POWER_BI_G20_PERF_FIN_FASES_AIS - DRIL NPT'</v>
      </c>
      <c r="Z232" t="str">
        <f>+IFERROR(INDEX(mod_dic_01!$C$9:$D$156,MATCH(Modelado_v1!Y232,mod_dic_01!$D$9:$D$156,0),1),"")</f>
        <v/>
      </c>
    </row>
    <row r="233" spans="1:27" ht="348">
      <c r="A233" s="79" t="s">
        <v>2435</v>
      </c>
      <c r="B233" s="75" t="s">
        <v>2813</v>
      </c>
      <c r="C233" s="71" t="s">
        <v>2600</v>
      </c>
      <c r="D233" s="80" t="s">
        <v>1784</v>
      </c>
      <c r="E233" s="80" t="s">
        <v>2825</v>
      </c>
      <c r="F233" s="80" t="s">
        <v>2602</v>
      </c>
      <c r="G233" s="71" t="s">
        <v>2814</v>
      </c>
      <c r="H233" s="71" t="s">
        <v>2826</v>
      </c>
      <c r="I233" s="71" t="str">
        <f t="shared" si="9"/>
        <v>OW_POWER_BI_G20_PERF_FIN_FASES_ais - dril'</v>
      </c>
      <c r="J233" s="71" t="e">
        <f>+INDEX('Campos Ingesta'!$D$4:$L$173,MATCH(Modelado_v1!I233,'Campos Ingesta'!$L$4:$L$173,0),2)</f>
        <v>#N/A</v>
      </c>
      <c r="K233" s="71" t="str">
        <f>IFERROR(INDEX(mod_dic_01!$A$10:$B$27,MATCH(Modelado_v1!J233,mod_dic_01!$A$10:$A$27,0),2),"")</f>
        <v/>
      </c>
      <c r="L233" s="110" t="s">
        <v>2439</v>
      </c>
      <c r="M233" s="110" t="s">
        <v>816</v>
      </c>
      <c r="N233" s="111" t="s">
        <v>2815</v>
      </c>
      <c r="O233" s="73" t="s">
        <v>2826</v>
      </c>
      <c r="P233" s="111" t="s">
        <v>2827</v>
      </c>
      <c r="Q233" s="71" t="s">
        <v>2509</v>
      </c>
      <c r="R233" s="75" t="s">
        <v>1383</v>
      </c>
      <c r="S233" s="74">
        <v>1</v>
      </c>
      <c r="T233" s="74" t="s">
        <v>1360</v>
      </c>
      <c r="U233" s="82" t="s">
        <v>1360</v>
      </c>
      <c r="V233" s="79" t="s">
        <v>2828</v>
      </c>
      <c r="W233" s="96" t="s">
        <v>2829</v>
      </c>
      <c r="X233" s="83" t="s">
        <v>1340</v>
      </c>
      <c r="Y233" t="str">
        <f t="shared" si="10"/>
        <v>OW_POWER_BI_G20_PERF_FIN_FASES_AIS - DRIL'</v>
      </c>
      <c r="Z233" t="str">
        <f>+IFERROR(INDEX(mod_dic_01!$C$9:$D$156,MATCH(Modelado_v1!Y233,mod_dic_01!$D$9:$D$156,0),1),"")</f>
        <v>Producto</v>
      </c>
      <c r="AA233" s="127" t="s">
        <v>2830</v>
      </c>
    </row>
    <row r="234" spans="1:27">
      <c r="A234" s="69" t="s">
        <v>2435</v>
      </c>
      <c r="B234" s="69"/>
      <c r="C234" s="70" t="s">
        <v>2600</v>
      </c>
      <c r="D234" s="71" t="s">
        <v>1784</v>
      </c>
      <c r="E234" s="93" t="s">
        <v>2831</v>
      </c>
      <c r="F234" s="71" t="s">
        <v>2602</v>
      </c>
      <c r="G234" s="71" t="s">
        <v>2814</v>
      </c>
      <c r="H234" s="93" t="s">
        <v>2832</v>
      </c>
      <c r="I234" s="71" t="str">
        <f t="shared" si="9"/>
        <v>OW_POWER_BI_G20_PERF_FIN_FASES_ais - eval npt'</v>
      </c>
      <c r="J234" s="71" t="e">
        <f>+INDEX('Campos Ingesta'!$D$4:$L$173,MATCH(Modelado_v1!I234,'Campos Ingesta'!$L$4:$L$173,0),2)</f>
        <v>#N/A</v>
      </c>
      <c r="K234" s="71" t="str">
        <f>IFERROR(INDEX(mod_dic_01!$A$10:$B$27,MATCH(Modelado_v1!J234,mod_dic_01!$A$10:$A$27,0),2),"")</f>
        <v/>
      </c>
      <c r="L234" s="110" t="s">
        <v>2439</v>
      </c>
      <c r="M234" s="110" t="s">
        <v>816</v>
      </c>
      <c r="N234" s="73" t="s">
        <v>2815</v>
      </c>
      <c r="O234" s="94" t="s">
        <v>2832</v>
      </c>
      <c r="P234" s="73" t="s">
        <v>2833</v>
      </c>
      <c r="Q234" s="71" t="s">
        <v>2509</v>
      </c>
      <c r="R234" s="74" t="s">
        <v>1359</v>
      </c>
      <c r="S234" s="74" t="s">
        <v>1360</v>
      </c>
      <c r="T234" s="74" t="s">
        <v>1360</v>
      </c>
      <c r="U234" s="74" t="s">
        <v>1360</v>
      </c>
      <c r="V234" s="74" t="s">
        <v>1360</v>
      </c>
      <c r="W234" s="74" t="s">
        <v>1360</v>
      </c>
      <c r="X234" s="69"/>
      <c r="Y234" t="str">
        <f t="shared" si="10"/>
        <v>OW_POWER_BI_G20_PERF_FIN_FASES_AIS - EVAL NPT'</v>
      </c>
      <c r="Z234" t="str">
        <f>+IFERROR(INDEX(mod_dic_01!$C$9:$D$156,MATCH(Modelado_v1!Y234,mod_dic_01!$D$9:$D$156,0),1),"")</f>
        <v/>
      </c>
    </row>
    <row r="235" spans="1:27">
      <c r="A235" s="69" t="s">
        <v>2435</v>
      </c>
      <c r="B235" s="69"/>
      <c r="C235" s="70" t="s">
        <v>2600</v>
      </c>
      <c r="D235" s="71" t="s">
        <v>1784</v>
      </c>
      <c r="E235" s="71" t="s">
        <v>2834</v>
      </c>
      <c r="F235" s="71" t="s">
        <v>2602</v>
      </c>
      <c r="G235" s="71" t="s">
        <v>2814</v>
      </c>
      <c r="H235" s="71" t="s">
        <v>2835</v>
      </c>
      <c r="I235" s="71" t="str">
        <f t="shared" si="9"/>
        <v>OW_POWER_BI_G20_PERF_FIN_FASES_ais - eval'</v>
      </c>
      <c r="J235" s="71" t="e">
        <f>+INDEX('Campos Ingesta'!$D$4:$L$173,MATCH(Modelado_v1!I235,'Campos Ingesta'!$L$4:$L$173,0),2)</f>
        <v>#N/A</v>
      </c>
      <c r="K235" s="71" t="str">
        <f>IFERROR(INDEX(mod_dic_01!$A$10:$B$27,MATCH(Modelado_v1!J235,mod_dic_01!$A$10:$A$27,0),2),"")</f>
        <v/>
      </c>
      <c r="L235" s="110" t="s">
        <v>2439</v>
      </c>
      <c r="M235" s="110" t="s">
        <v>816</v>
      </c>
      <c r="N235" s="73" t="s">
        <v>2815</v>
      </c>
      <c r="O235" s="73" t="s">
        <v>2835</v>
      </c>
      <c r="P235" s="73" t="s">
        <v>2836</v>
      </c>
      <c r="Q235" s="71" t="s">
        <v>2509</v>
      </c>
      <c r="R235" s="74" t="s">
        <v>1359</v>
      </c>
      <c r="S235" s="74" t="s">
        <v>1360</v>
      </c>
      <c r="T235" s="74" t="s">
        <v>1360</v>
      </c>
      <c r="U235" s="74" t="s">
        <v>1360</v>
      </c>
      <c r="V235" s="74" t="s">
        <v>1360</v>
      </c>
      <c r="W235" s="74" t="s">
        <v>1360</v>
      </c>
      <c r="X235" s="69"/>
      <c r="Y235" t="str">
        <f t="shared" si="10"/>
        <v>OW_POWER_BI_G20_PERF_FIN_FASES_AIS - EVAL'</v>
      </c>
      <c r="Z235">
        <f>+IFERROR(INDEX(mod_dic_01!$C$9:$D$156,MATCH(Modelado_v1!Y235,mod_dic_01!$D$9:$D$156,0),1),"")</f>
        <v>0</v>
      </c>
    </row>
    <row r="236" spans="1:27">
      <c r="A236" s="69" t="s">
        <v>2435</v>
      </c>
      <c r="B236" s="69"/>
      <c r="C236" s="70" t="s">
        <v>2600</v>
      </c>
      <c r="D236" s="71" t="s">
        <v>1784</v>
      </c>
      <c r="E236" s="93" t="s">
        <v>2837</v>
      </c>
      <c r="F236" s="71" t="s">
        <v>2602</v>
      </c>
      <c r="G236" s="71" t="s">
        <v>2814</v>
      </c>
      <c r="H236" s="93" t="s">
        <v>2838</v>
      </c>
      <c r="I236" s="71" t="str">
        <f t="shared" si="9"/>
        <v>OW_POWER_BI_G20_PERF_FIN_FASES_ais - no dril npt'</v>
      </c>
      <c r="J236" s="71" t="e">
        <f>+INDEX('Campos Ingesta'!$D$4:$L$173,MATCH(Modelado_v1!I236,'Campos Ingesta'!$L$4:$L$173,0),2)</f>
        <v>#N/A</v>
      </c>
      <c r="K236" s="71" t="str">
        <f>IFERROR(INDEX(mod_dic_01!$A$10:$B$27,MATCH(Modelado_v1!J236,mod_dic_01!$A$10:$A$27,0),2),"")</f>
        <v/>
      </c>
      <c r="L236" s="110" t="s">
        <v>2439</v>
      </c>
      <c r="M236" s="110" t="s">
        <v>816</v>
      </c>
      <c r="N236" s="73" t="s">
        <v>2815</v>
      </c>
      <c r="O236" s="94" t="s">
        <v>2838</v>
      </c>
      <c r="P236" s="73" t="s">
        <v>2839</v>
      </c>
      <c r="Q236" s="71" t="s">
        <v>2509</v>
      </c>
      <c r="R236" s="74" t="s">
        <v>1359</v>
      </c>
      <c r="S236" s="74" t="s">
        <v>1360</v>
      </c>
      <c r="T236" s="74" t="s">
        <v>1360</v>
      </c>
      <c r="U236" s="74" t="s">
        <v>1360</v>
      </c>
      <c r="V236" s="74" t="s">
        <v>1360</v>
      </c>
      <c r="W236" s="74" t="s">
        <v>1360</v>
      </c>
      <c r="X236" s="69"/>
      <c r="Y236" t="str">
        <f t="shared" si="10"/>
        <v>OW_POWER_BI_G20_PERF_FIN_FASES_AIS - NO DRIL NPT'</v>
      </c>
      <c r="Z236" t="str">
        <f>+IFERROR(INDEX(mod_dic_01!$C$9:$D$156,MATCH(Modelado_v1!Y236,mod_dic_01!$D$9:$D$156,0),1),"")</f>
        <v/>
      </c>
    </row>
    <row r="237" spans="1:27">
      <c r="A237" s="69" t="s">
        <v>2435</v>
      </c>
      <c r="B237" s="69"/>
      <c r="C237" s="70" t="s">
        <v>2600</v>
      </c>
      <c r="D237" s="71" t="s">
        <v>1784</v>
      </c>
      <c r="E237" s="93" t="s">
        <v>2840</v>
      </c>
      <c r="F237" s="71" t="s">
        <v>2602</v>
      </c>
      <c r="G237" s="71" t="s">
        <v>2814</v>
      </c>
      <c r="H237" s="93" t="s">
        <v>2841</v>
      </c>
      <c r="I237" s="71" t="str">
        <f t="shared" si="9"/>
        <v>OW_POWER_BI_G20_PERF_FIN_FASES_ais - no dril npt%'</v>
      </c>
      <c r="J237" s="71" t="e">
        <f>+INDEX('Campos Ingesta'!$D$4:$L$173,MATCH(Modelado_v1!I237,'Campos Ingesta'!$L$4:$L$173,0),2)</f>
        <v>#N/A</v>
      </c>
      <c r="K237" s="71" t="str">
        <f>IFERROR(INDEX(mod_dic_01!$A$10:$B$27,MATCH(Modelado_v1!J237,mod_dic_01!$A$10:$A$27,0),2),"")</f>
        <v/>
      </c>
      <c r="L237" s="110" t="s">
        <v>2439</v>
      </c>
      <c r="M237" s="110" t="s">
        <v>816</v>
      </c>
      <c r="N237" s="73" t="s">
        <v>2815</v>
      </c>
      <c r="O237" s="94" t="s">
        <v>2841</v>
      </c>
      <c r="P237" s="73" t="s">
        <v>2842</v>
      </c>
      <c r="Q237" s="71" t="s">
        <v>2509</v>
      </c>
      <c r="R237" s="74" t="s">
        <v>1359</v>
      </c>
      <c r="S237" s="74" t="s">
        <v>1360</v>
      </c>
      <c r="T237" s="74" t="s">
        <v>1360</v>
      </c>
      <c r="U237" s="74" t="s">
        <v>1360</v>
      </c>
      <c r="V237" s="74" t="s">
        <v>1360</v>
      </c>
      <c r="W237" s="74" t="s">
        <v>1360</v>
      </c>
      <c r="X237" s="69"/>
      <c r="Y237" t="str">
        <f t="shared" si="10"/>
        <v>OW_POWER_BI_G20_PERF_FIN_FASES_AIS - NO DRIL NPT%'</v>
      </c>
      <c r="Z237" t="str">
        <f>+IFERROR(INDEX(mod_dic_01!$C$9:$D$156,MATCH(Modelado_v1!Y237,mod_dic_01!$D$9:$D$156,0),1),"")</f>
        <v/>
      </c>
    </row>
    <row r="238" spans="1:27">
      <c r="A238" s="69" t="s">
        <v>2435</v>
      </c>
      <c r="B238" s="69"/>
      <c r="C238" s="70" t="s">
        <v>2600</v>
      </c>
      <c r="D238" s="71" t="s">
        <v>1784</v>
      </c>
      <c r="E238" s="93" t="s">
        <v>2843</v>
      </c>
      <c r="F238" s="71" t="s">
        <v>2602</v>
      </c>
      <c r="G238" s="71" t="s">
        <v>2814</v>
      </c>
      <c r="H238" s="93" t="s">
        <v>2844</v>
      </c>
      <c r="I238" s="71" t="str">
        <f t="shared" si="9"/>
        <v>OW_POWER_BI_G20_PERF_FIN_FASES_ais - wtrip npt'</v>
      </c>
      <c r="J238" s="71" t="e">
        <f>+INDEX('Campos Ingesta'!$D$4:$L$173,MATCH(Modelado_v1!I238,'Campos Ingesta'!$L$4:$L$173,0),2)</f>
        <v>#N/A</v>
      </c>
      <c r="K238" s="71" t="str">
        <f>IFERROR(INDEX(mod_dic_01!$A$10:$B$27,MATCH(Modelado_v1!J238,mod_dic_01!$A$10:$A$27,0),2),"")</f>
        <v/>
      </c>
      <c r="L238" s="110" t="s">
        <v>2439</v>
      </c>
      <c r="M238" s="110" t="s">
        <v>816</v>
      </c>
      <c r="N238" s="73" t="s">
        <v>2815</v>
      </c>
      <c r="O238" s="94" t="s">
        <v>2844</v>
      </c>
      <c r="P238" s="73" t="s">
        <v>2845</v>
      </c>
      <c r="Q238" s="71" t="s">
        <v>2509</v>
      </c>
      <c r="R238" s="74" t="s">
        <v>1359</v>
      </c>
      <c r="S238" s="74" t="s">
        <v>1360</v>
      </c>
      <c r="T238" s="74" t="s">
        <v>1360</v>
      </c>
      <c r="U238" s="74" t="s">
        <v>1360</v>
      </c>
      <c r="V238" s="74" t="s">
        <v>1360</v>
      </c>
      <c r="W238" s="74" t="s">
        <v>1360</v>
      </c>
      <c r="X238" s="69"/>
      <c r="Y238" t="str">
        <f t="shared" si="10"/>
        <v>OW_POWER_BI_G20_PERF_FIN_FASES_AIS - WTRIP NPT'</v>
      </c>
      <c r="Z238" t="str">
        <f>+IFERROR(INDEX(mod_dic_01!$C$9:$D$156,MATCH(Modelado_v1!Y238,mod_dic_01!$D$9:$D$156,0),1),"")</f>
        <v/>
      </c>
    </row>
    <row r="239" spans="1:27">
      <c r="A239" s="69" t="s">
        <v>2435</v>
      </c>
      <c r="B239" s="69"/>
      <c r="C239" s="70" t="s">
        <v>2600</v>
      </c>
      <c r="D239" s="71" t="s">
        <v>1784</v>
      </c>
      <c r="E239" s="93" t="s">
        <v>2846</v>
      </c>
      <c r="F239" s="71" t="s">
        <v>2602</v>
      </c>
      <c r="G239" s="71" t="s">
        <v>2814</v>
      </c>
      <c r="H239" s="93" t="s">
        <v>2847</v>
      </c>
      <c r="I239" s="71" t="str">
        <f t="shared" si="9"/>
        <v>OW_POWER_BI_G20_PERF_FIN_FASES_ais - wtrip'</v>
      </c>
      <c r="J239" s="71" t="e">
        <f>+INDEX('Campos Ingesta'!$D$4:$L$173,MATCH(Modelado_v1!I239,'Campos Ingesta'!$L$4:$L$173,0),2)</f>
        <v>#N/A</v>
      </c>
      <c r="K239" s="71" t="str">
        <f>IFERROR(INDEX(mod_dic_01!$A$10:$B$27,MATCH(Modelado_v1!J239,mod_dic_01!$A$10:$A$27,0),2),"")</f>
        <v/>
      </c>
      <c r="L239" s="110" t="s">
        <v>2439</v>
      </c>
      <c r="M239" s="110" t="s">
        <v>816</v>
      </c>
      <c r="N239" s="73" t="s">
        <v>2815</v>
      </c>
      <c r="O239" s="94" t="s">
        <v>2847</v>
      </c>
      <c r="P239" s="73" t="s">
        <v>2848</v>
      </c>
      <c r="Q239" s="71" t="s">
        <v>2509</v>
      </c>
      <c r="R239" s="74" t="s">
        <v>1359</v>
      </c>
      <c r="S239" s="74" t="s">
        <v>1360</v>
      </c>
      <c r="T239" s="74" t="s">
        <v>1360</v>
      </c>
      <c r="U239" s="74" t="s">
        <v>1360</v>
      </c>
      <c r="V239" s="74" t="s">
        <v>1360</v>
      </c>
      <c r="W239" s="74" t="s">
        <v>1360</v>
      </c>
      <c r="X239" s="69"/>
      <c r="Y239" t="str">
        <f t="shared" si="10"/>
        <v>OW_POWER_BI_G20_PERF_FIN_FASES_AIS - WTRIP'</v>
      </c>
      <c r="Z239" t="str">
        <f>+IFERROR(INDEX(mod_dic_01!$C$9:$D$156,MATCH(Modelado_v1!Y239,mod_dic_01!$D$9:$D$156,0),1),"")</f>
        <v/>
      </c>
    </row>
    <row r="240" spans="1:27">
      <c r="A240" s="69" t="s">
        <v>2435</v>
      </c>
      <c r="B240" s="69"/>
      <c r="C240" s="70" t="s">
        <v>2600</v>
      </c>
      <c r="D240" s="71" t="s">
        <v>1784</v>
      </c>
      <c r="E240" s="93" t="s">
        <v>2849</v>
      </c>
      <c r="F240" s="71" t="s">
        <v>2602</v>
      </c>
      <c r="G240" s="71" t="s">
        <v>2814</v>
      </c>
      <c r="H240" s="93" t="s">
        <v>2850</v>
      </c>
      <c r="I240" s="71" t="str">
        <f t="shared" si="9"/>
        <v>OW_POWER_BI_G20_PERF_FIN_FASES_cond - case npt'</v>
      </c>
      <c r="J240" s="71" t="e">
        <f>+INDEX('Campos Ingesta'!$D$4:$L$173,MATCH(Modelado_v1!I240,'Campos Ingesta'!$L$4:$L$173,0),2)</f>
        <v>#N/A</v>
      </c>
      <c r="K240" s="71" t="str">
        <f>IFERROR(INDEX(mod_dic_01!$A$10:$B$27,MATCH(Modelado_v1!J240,mod_dic_01!$A$10:$A$27,0),2),"")</f>
        <v/>
      </c>
      <c r="L240" s="110" t="s">
        <v>2439</v>
      </c>
      <c r="M240" s="110" t="s">
        <v>816</v>
      </c>
      <c r="N240" s="73" t="s">
        <v>2815</v>
      </c>
      <c r="O240" s="94" t="s">
        <v>2850</v>
      </c>
      <c r="P240" s="73" t="s">
        <v>2851</v>
      </c>
      <c r="Q240" s="71" t="s">
        <v>2509</v>
      </c>
      <c r="R240" s="74" t="s">
        <v>1359</v>
      </c>
      <c r="S240" s="74" t="s">
        <v>1360</v>
      </c>
      <c r="T240" s="74" t="s">
        <v>1360</v>
      </c>
      <c r="U240" s="74" t="s">
        <v>1360</v>
      </c>
      <c r="V240" s="74" t="s">
        <v>1360</v>
      </c>
      <c r="W240" s="74" t="s">
        <v>1360</v>
      </c>
      <c r="X240" s="69"/>
      <c r="Y240" t="str">
        <f t="shared" si="10"/>
        <v>OW_POWER_BI_G20_PERF_FIN_FASES_COND - CASE NPT'</v>
      </c>
      <c r="Z240" t="str">
        <f>+IFERROR(INDEX(mod_dic_01!$C$9:$D$156,MATCH(Modelado_v1!Y240,mod_dic_01!$D$9:$D$156,0),1),"")</f>
        <v/>
      </c>
    </row>
    <row r="241" spans="1:27">
      <c r="A241" s="69" t="s">
        <v>2435</v>
      </c>
      <c r="B241" s="69"/>
      <c r="C241" s="70" t="s">
        <v>2600</v>
      </c>
      <c r="D241" s="71" t="s">
        <v>1784</v>
      </c>
      <c r="E241" s="93" t="s">
        <v>2852</v>
      </c>
      <c r="F241" s="71" t="s">
        <v>2602</v>
      </c>
      <c r="G241" s="71" t="s">
        <v>2814</v>
      </c>
      <c r="H241" s="93" t="s">
        <v>2853</v>
      </c>
      <c r="I241" s="71" t="str">
        <f t="shared" si="9"/>
        <v>OW_POWER_BI_G20_PERF_FIN_FASES_cond - case'</v>
      </c>
      <c r="J241" s="71" t="e">
        <f>+INDEX('Campos Ingesta'!$D$4:$L$173,MATCH(Modelado_v1!I241,'Campos Ingesta'!$L$4:$L$173,0),2)</f>
        <v>#N/A</v>
      </c>
      <c r="K241" s="71" t="str">
        <f>IFERROR(INDEX(mod_dic_01!$A$10:$B$27,MATCH(Modelado_v1!J241,mod_dic_01!$A$10:$A$27,0),2),"")</f>
        <v/>
      </c>
      <c r="L241" s="110" t="s">
        <v>2439</v>
      </c>
      <c r="M241" s="110" t="s">
        <v>816</v>
      </c>
      <c r="N241" s="73" t="s">
        <v>2815</v>
      </c>
      <c r="O241" s="94" t="s">
        <v>2853</v>
      </c>
      <c r="P241" s="73" t="s">
        <v>2854</v>
      </c>
      <c r="Q241" s="71" t="s">
        <v>2509</v>
      </c>
      <c r="R241" s="74" t="s">
        <v>1359</v>
      </c>
      <c r="S241" s="74" t="s">
        <v>1360</v>
      </c>
      <c r="T241" s="74" t="s">
        <v>1360</v>
      </c>
      <c r="U241" s="74" t="s">
        <v>1360</v>
      </c>
      <c r="V241" s="74" t="s">
        <v>1360</v>
      </c>
      <c r="W241" s="74" t="s">
        <v>1360</v>
      </c>
      <c r="X241" s="69"/>
      <c r="Y241" t="str">
        <f t="shared" si="10"/>
        <v>OW_POWER_BI_G20_PERF_FIN_FASES_COND - CASE'</v>
      </c>
      <c r="Z241" t="str">
        <f>+IFERROR(INDEX(mod_dic_01!$C$9:$D$156,MATCH(Modelado_v1!Y241,mod_dic_01!$D$9:$D$156,0),1),"")</f>
        <v/>
      </c>
    </row>
    <row r="242" spans="1:27">
      <c r="A242" s="69" t="s">
        <v>2435</v>
      </c>
      <c r="B242" s="69"/>
      <c r="C242" s="70" t="s">
        <v>2600</v>
      </c>
      <c r="D242" s="71" t="s">
        <v>1784</v>
      </c>
      <c r="E242" s="93" t="s">
        <v>2855</v>
      </c>
      <c r="F242" s="71" t="s">
        <v>2602</v>
      </c>
      <c r="G242" s="71" t="s">
        <v>2814</v>
      </c>
      <c r="H242" s="93" t="s">
        <v>2856</v>
      </c>
      <c r="I242" s="71" t="str">
        <f t="shared" si="9"/>
        <v>OW_POWER_BI_G20_PERF_FIN_FASES_cond - dril npt'</v>
      </c>
      <c r="J242" s="71" t="e">
        <f>+INDEX('Campos Ingesta'!$D$4:$L$173,MATCH(Modelado_v1!I242,'Campos Ingesta'!$L$4:$L$173,0),2)</f>
        <v>#N/A</v>
      </c>
      <c r="K242" s="71" t="str">
        <f>IFERROR(INDEX(mod_dic_01!$A$10:$B$27,MATCH(Modelado_v1!J242,mod_dic_01!$A$10:$A$27,0),2),"")</f>
        <v/>
      </c>
      <c r="L242" s="110" t="s">
        <v>2439</v>
      </c>
      <c r="M242" s="110" t="s">
        <v>816</v>
      </c>
      <c r="N242" s="73" t="s">
        <v>2815</v>
      </c>
      <c r="O242" s="94" t="s">
        <v>2856</v>
      </c>
      <c r="P242" s="73" t="s">
        <v>2857</v>
      </c>
      <c r="Q242" s="71" t="s">
        <v>2509</v>
      </c>
      <c r="R242" s="74" t="s">
        <v>1359</v>
      </c>
      <c r="S242" s="74" t="s">
        <v>1360</v>
      </c>
      <c r="T242" s="74" t="s">
        <v>1360</v>
      </c>
      <c r="U242" s="74" t="s">
        <v>1360</v>
      </c>
      <c r="V242" s="74" t="s">
        <v>1360</v>
      </c>
      <c r="W242" s="74" t="s">
        <v>1360</v>
      </c>
      <c r="X242" s="69"/>
      <c r="Y242" t="str">
        <f t="shared" si="10"/>
        <v>OW_POWER_BI_G20_PERF_FIN_FASES_COND - DRIL NPT'</v>
      </c>
      <c r="Z242" t="str">
        <f>+IFERROR(INDEX(mod_dic_01!$C$9:$D$156,MATCH(Modelado_v1!Y242,mod_dic_01!$D$9:$D$156,0),1),"")</f>
        <v/>
      </c>
    </row>
    <row r="243" spans="1:27">
      <c r="A243" s="69" t="s">
        <v>2435</v>
      </c>
      <c r="B243" s="69"/>
      <c r="C243" s="70" t="s">
        <v>2600</v>
      </c>
      <c r="D243" s="71" t="s">
        <v>1784</v>
      </c>
      <c r="E243" s="93" t="s">
        <v>2858</v>
      </c>
      <c r="F243" s="71" t="s">
        <v>2602</v>
      </c>
      <c r="G243" s="71" t="s">
        <v>2814</v>
      </c>
      <c r="H243" s="93" t="s">
        <v>2859</v>
      </c>
      <c r="I243" s="71" t="str">
        <f t="shared" si="9"/>
        <v>OW_POWER_BI_G20_PERF_FIN_FASES_cond - dril'</v>
      </c>
      <c r="J243" s="71" t="e">
        <f>+INDEX('Campos Ingesta'!$D$4:$L$173,MATCH(Modelado_v1!I243,'Campos Ingesta'!$L$4:$L$173,0),2)</f>
        <v>#N/A</v>
      </c>
      <c r="K243" s="71" t="str">
        <f>IFERROR(INDEX(mod_dic_01!$A$10:$B$27,MATCH(Modelado_v1!J243,mod_dic_01!$A$10:$A$27,0),2),"")</f>
        <v/>
      </c>
      <c r="L243" s="110" t="s">
        <v>2439</v>
      </c>
      <c r="M243" s="110" t="s">
        <v>816</v>
      </c>
      <c r="N243" s="73" t="s">
        <v>2815</v>
      </c>
      <c r="O243" s="94" t="s">
        <v>2859</v>
      </c>
      <c r="P243" s="73" t="s">
        <v>2860</v>
      </c>
      <c r="Q243" s="71" t="s">
        <v>2509</v>
      </c>
      <c r="R243" s="74" t="s">
        <v>1359</v>
      </c>
      <c r="S243" s="74" t="s">
        <v>1360</v>
      </c>
      <c r="T243" s="74" t="s">
        <v>1360</v>
      </c>
      <c r="U243" s="74" t="s">
        <v>1360</v>
      </c>
      <c r="V243" s="74" t="s">
        <v>1360</v>
      </c>
      <c r="W243" s="74" t="s">
        <v>1360</v>
      </c>
      <c r="X243" s="69"/>
      <c r="Y243" t="str">
        <f t="shared" si="10"/>
        <v>OW_POWER_BI_G20_PERF_FIN_FASES_COND - DRIL'</v>
      </c>
      <c r="Z243" t="str">
        <f>+IFERROR(INDEX(mod_dic_01!$C$9:$D$156,MATCH(Modelado_v1!Y243,mod_dic_01!$D$9:$D$156,0),1),"")</f>
        <v/>
      </c>
    </row>
    <row r="244" spans="1:27">
      <c r="A244" s="69" t="s">
        <v>2435</v>
      </c>
      <c r="B244" s="69"/>
      <c r="C244" s="70" t="s">
        <v>2600</v>
      </c>
      <c r="D244" s="71" t="s">
        <v>1784</v>
      </c>
      <c r="E244" s="93" t="s">
        <v>2861</v>
      </c>
      <c r="F244" s="71" t="s">
        <v>2602</v>
      </c>
      <c r="G244" s="71" t="s">
        <v>2814</v>
      </c>
      <c r="H244" s="93" t="s">
        <v>2862</v>
      </c>
      <c r="I244" s="71" t="str">
        <f t="shared" si="9"/>
        <v>OW_POWER_BI_G20_PERF_FIN_FASES_cond - eval npt'</v>
      </c>
      <c r="J244" s="71" t="e">
        <f>+INDEX('Campos Ingesta'!$D$4:$L$173,MATCH(Modelado_v1!I244,'Campos Ingesta'!$L$4:$L$173,0),2)</f>
        <v>#N/A</v>
      </c>
      <c r="K244" s="71" t="str">
        <f>IFERROR(INDEX(mod_dic_01!$A$10:$B$27,MATCH(Modelado_v1!J244,mod_dic_01!$A$10:$A$27,0),2),"")</f>
        <v/>
      </c>
      <c r="L244" s="110" t="s">
        <v>2439</v>
      </c>
      <c r="M244" s="110" t="s">
        <v>816</v>
      </c>
      <c r="N244" s="73" t="s">
        <v>2815</v>
      </c>
      <c r="O244" s="94" t="s">
        <v>2862</v>
      </c>
      <c r="P244" s="73" t="s">
        <v>2863</v>
      </c>
      <c r="Q244" s="71" t="s">
        <v>2509</v>
      </c>
      <c r="R244" s="74" t="s">
        <v>1359</v>
      </c>
      <c r="S244" s="74" t="s">
        <v>1360</v>
      </c>
      <c r="T244" s="74" t="s">
        <v>1360</v>
      </c>
      <c r="U244" s="74" t="s">
        <v>1360</v>
      </c>
      <c r="V244" s="74" t="s">
        <v>1360</v>
      </c>
      <c r="W244" s="74" t="s">
        <v>1360</v>
      </c>
      <c r="X244" s="69"/>
      <c r="Y244" t="str">
        <f t="shared" si="10"/>
        <v>OW_POWER_BI_G20_PERF_FIN_FASES_COND - EVAL NPT'</v>
      </c>
      <c r="Z244" t="str">
        <f>+IFERROR(INDEX(mod_dic_01!$C$9:$D$156,MATCH(Modelado_v1!Y244,mod_dic_01!$D$9:$D$156,0),1),"")</f>
        <v/>
      </c>
    </row>
    <row r="245" spans="1:27">
      <c r="A245" s="69" t="s">
        <v>2435</v>
      </c>
      <c r="B245" s="69"/>
      <c r="C245" s="70" t="s">
        <v>2600</v>
      </c>
      <c r="D245" s="71" t="s">
        <v>1784</v>
      </c>
      <c r="E245" s="93" t="s">
        <v>2864</v>
      </c>
      <c r="F245" s="71" t="s">
        <v>2602</v>
      </c>
      <c r="G245" s="71" t="s">
        <v>2814</v>
      </c>
      <c r="H245" s="93" t="s">
        <v>2865</v>
      </c>
      <c r="I245" s="71" t="str">
        <f t="shared" si="9"/>
        <v>OW_POWER_BI_G20_PERF_FIN_FASES_cond - eval'</v>
      </c>
      <c r="J245" s="71" t="e">
        <f>+INDEX('Campos Ingesta'!$D$4:$L$173,MATCH(Modelado_v1!I245,'Campos Ingesta'!$L$4:$L$173,0),2)</f>
        <v>#N/A</v>
      </c>
      <c r="K245" s="71" t="str">
        <f>IFERROR(INDEX(mod_dic_01!$A$10:$B$27,MATCH(Modelado_v1!J245,mod_dic_01!$A$10:$A$27,0),2),"")</f>
        <v/>
      </c>
      <c r="L245" s="110" t="s">
        <v>2439</v>
      </c>
      <c r="M245" s="110" t="s">
        <v>816</v>
      </c>
      <c r="N245" s="73" t="s">
        <v>2815</v>
      </c>
      <c r="O245" s="94" t="s">
        <v>2865</v>
      </c>
      <c r="P245" s="73" t="s">
        <v>2866</v>
      </c>
      <c r="Q245" s="71" t="s">
        <v>2509</v>
      </c>
      <c r="R245" s="74" t="s">
        <v>1359</v>
      </c>
      <c r="S245" s="74" t="s">
        <v>1360</v>
      </c>
      <c r="T245" s="74" t="s">
        <v>1360</v>
      </c>
      <c r="U245" s="74" t="s">
        <v>1360</v>
      </c>
      <c r="V245" s="74" t="s">
        <v>1360</v>
      </c>
      <c r="W245" s="74" t="s">
        <v>1360</v>
      </c>
      <c r="X245" s="69"/>
      <c r="Y245" t="str">
        <f t="shared" si="10"/>
        <v>OW_POWER_BI_G20_PERF_FIN_FASES_COND - EVAL'</v>
      </c>
      <c r="Z245" t="str">
        <f>+IFERROR(INDEX(mod_dic_01!$C$9:$D$156,MATCH(Modelado_v1!Y245,mod_dic_01!$D$9:$D$156,0),1),"")</f>
        <v/>
      </c>
    </row>
    <row r="246" spans="1:27">
      <c r="A246" s="69" t="s">
        <v>2435</v>
      </c>
      <c r="B246" s="69"/>
      <c r="C246" s="70" t="s">
        <v>2600</v>
      </c>
      <c r="D246" s="71" t="s">
        <v>1784</v>
      </c>
      <c r="E246" s="93" t="s">
        <v>2867</v>
      </c>
      <c r="F246" s="71" t="s">
        <v>2602</v>
      </c>
      <c r="G246" s="71" t="s">
        <v>2814</v>
      </c>
      <c r="H246" s="93" t="s">
        <v>2868</v>
      </c>
      <c r="I246" s="71" t="str">
        <f t="shared" si="9"/>
        <v>OW_POWER_BI_G20_PERF_FIN_FASES_cond - wtrip npt'</v>
      </c>
      <c r="J246" s="71" t="e">
        <f>+INDEX('Campos Ingesta'!$D$4:$L$173,MATCH(Modelado_v1!I246,'Campos Ingesta'!$L$4:$L$173,0),2)</f>
        <v>#N/A</v>
      </c>
      <c r="K246" s="71" t="str">
        <f>IFERROR(INDEX(mod_dic_01!$A$10:$B$27,MATCH(Modelado_v1!J246,mod_dic_01!$A$10:$A$27,0),2),"")</f>
        <v/>
      </c>
      <c r="L246" s="110" t="s">
        <v>2439</v>
      </c>
      <c r="M246" s="110" t="s">
        <v>816</v>
      </c>
      <c r="N246" s="73" t="s">
        <v>2815</v>
      </c>
      <c r="O246" s="94" t="s">
        <v>2868</v>
      </c>
      <c r="P246" s="73" t="s">
        <v>2869</v>
      </c>
      <c r="Q246" s="71" t="s">
        <v>2509</v>
      </c>
      <c r="R246" s="74" t="s">
        <v>1359</v>
      </c>
      <c r="S246" s="74" t="s">
        <v>1360</v>
      </c>
      <c r="T246" s="74" t="s">
        <v>1360</v>
      </c>
      <c r="U246" s="74" t="s">
        <v>1360</v>
      </c>
      <c r="V246" s="74" t="s">
        <v>1360</v>
      </c>
      <c r="W246" s="74" t="s">
        <v>1360</v>
      </c>
      <c r="X246" s="69"/>
      <c r="Y246" t="str">
        <f t="shared" si="10"/>
        <v>OW_POWER_BI_G20_PERF_FIN_FASES_COND - WTRIP NPT'</v>
      </c>
      <c r="Z246" t="str">
        <f>+IFERROR(INDEX(mod_dic_01!$C$9:$D$156,MATCH(Modelado_v1!Y246,mod_dic_01!$D$9:$D$156,0),1),"")</f>
        <v/>
      </c>
    </row>
    <row r="247" spans="1:27">
      <c r="A247" s="69" t="s">
        <v>2435</v>
      </c>
      <c r="B247" s="69"/>
      <c r="C247" s="70" t="s">
        <v>2600</v>
      </c>
      <c r="D247" s="71" t="s">
        <v>1784</v>
      </c>
      <c r="E247" s="93" t="s">
        <v>2870</v>
      </c>
      <c r="F247" s="71" t="s">
        <v>2602</v>
      </c>
      <c r="G247" s="71" t="s">
        <v>2814</v>
      </c>
      <c r="H247" s="93" t="s">
        <v>2871</v>
      </c>
      <c r="I247" s="71" t="str">
        <f t="shared" si="9"/>
        <v>OW_POWER_BI_G20_PERF_FIN_FASES_cond - wtrip'</v>
      </c>
      <c r="J247" s="71" t="e">
        <f>+INDEX('Campos Ingesta'!$D$4:$L$173,MATCH(Modelado_v1!I247,'Campos Ingesta'!$L$4:$L$173,0),2)</f>
        <v>#N/A</v>
      </c>
      <c r="K247" s="71" t="str">
        <f>IFERROR(INDEX(mod_dic_01!$A$10:$B$27,MATCH(Modelado_v1!J247,mod_dic_01!$A$10:$A$27,0),2),"")</f>
        <v/>
      </c>
      <c r="L247" s="110" t="s">
        <v>2439</v>
      </c>
      <c r="M247" s="110" t="s">
        <v>816</v>
      </c>
      <c r="N247" s="73" t="s">
        <v>2815</v>
      </c>
      <c r="O247" s="94" t="s">
        <v>2871</v>
      </c>
      <c r="P247" s="73" t="s">
        <v>2872</v>
      </c>
      <c r="Q247" s="71" t="s">
        <v>2509</v>
      </c>
      <c r="R247" s="74" t="s">
        <v>1359</v>
      </c>
      <c r="S247" s="74" t="s">
        <v>1360</v>
      </c>
      <c r="T247" s="74" t="s">
        <v>1360</v>
      </c>
      <c r="U247" s="74" t="s">
        <v>1360</v>
      </c>
      <c r="V247" s="74" t="s">
        <v>1360</v>
      </c>
      <c r="W247" s="74" t="s">
        <v>1360</v>
      </c>
      <c r="X247" s="69"/>
      <c r="Y247" t="str">
        <f t="shared" si="10"/>
        <v>OW_POWER_BI_G20_PERF_FIN_FASES_COND - WTRIP'</v>
      </c>
      <c r="Z247" t="str">
        <f>+IFERROR(INDEX(mod_dic_01!$C$9:$D$156,MATCH(Modelado_v1!Y247,mod_dic_01!$D$9:$D$156,0),1),"")</f>
        <v/>
      </c>
    </row>
    <row r="248" spans="1:27">
      <c r="A248" s="69" t="s">
        <v>2435</v>
      </c>
      <c r="B248" s="69"/>
      <c r="C248" s="70" t="s">
        <v>2600</v>
      </c>
      <c r="D248" s="71" t="s">
        <v>1784</v>
      </c>
      <c r="E248" s="93" t="s">
        <v>2873</v>
      </c>
      <c r="F248" s="71" t="s">
        <v>2602</v>
      </c>
      <c r="G248" s="71" t="s">
        <v>2814</v>
      </c>
      <c r="H248" s="93" t="s">
        <v>2874</v>
      </c>
      <c r="I248" s="71" t="str">
        <f t="shared" si="9"/>
        <v>OW_POWER_BI_G20_PERF_FIN_FASES_guia - case npt'</v>
      </c>
      <c r="J248" s="71" t="e">
        <f>+INDEX('Campos Ingesta'!$D$4:$L$173,MATCH(Modelado_v1!I248,'Campos Ingesta'!$L$4:$L$173,0),2)</f>
        <v>#N/A</v>
      </c>
      <c r="K248" s="71" t="str">
        <f>IFERROR(INDEX(mod_dic_01!$A$10:$B$27,MATCH(Modelado_v1!J248,mod_dic_01!$A$10:$A$27,0),2),"")</f>
        <v/>
      </c>
      <c r="L248" s="110" t="s">
        <v>2439</v>
      </c>
      <c r="M248" s="110" t="s">
        <v>816</v>
      </c>
      <c r="N248" s="73" t="s">
        <v>2815</v>
      </c>
      <c r="O248" s="94" t="s">
        <v>2874</v>
      </c>
      <c r="P248" s="73" t="s">
        <v>2875</v>
      </c>
      <c r="Q248" s="71" t="s">
        <v>2509</v>
      </c>
      <c r="R248" s="74" t="s">
        <v>1359</v>
      </c>
      <c r="S248" s="74" t="s">
        <v>1360</v>
      </c>
      <c r="T248" s="74" t="s">
        <v>1360</v>
      </c>
      <c r="U248" s="74" t="s">
        <v>1360</v>
      </c>
      <c r="V248" s="74" t="s">
        <v>1360</v>
      </c>
      <c r="W248" s="74" t="s">
        <v>1360</v>
      </c>
      <c r="X248" s="69"/>
      <c r="Y248" t="str">
        <f t="shared" si="10"/>
        <v>OW_POWER_BI_G20_PERF_FIN_FASES_GUIA - CASE NPT'</v>
      </c>
      <c r="Z248" t="str">
        <f>+IFERROR(INDEX(mod_dic_01!$C$9:$D$156,MATCH(Modelado_v1!Y248,mod_dic_01!$D$9:$D$156,0),1),"")</f>
        <v/>
      </c>
    </row>
    <row r="249" spans="1:27">
      <c r="A249" s="69" t="s">
        <v>2435</v>
      </c>
      <c r="B249" s="69"/>
      <c r="C249" s="70" t="s">
        <v>2600</v>
      </c>
      <c r="D249" s="71" t="s">
        <v>1784</v>
      </c>
      <c r="E249" s="93" t="s">
        <v>2876</v>
      </c>
      <c r="F249" s="71" t="s">
        <v>2602</v>
      </c>
      <c r="G249" s="71" t="s">
        <v>2814</v>
      </c>
      <c r="H249" s="93" t="s">
        <v>2877</v>
      </c>
      <c r="I249" s="71" t="str">
        <f t="shared" si="9"/>
        <v>OW_POWER_BI_G20_PERF_FIN_FASES_guia - case'</v>
      </c>
      <c r="J249" s="71" t="e">
        <f>+INDEX('Campos Ingesta'!$D$4:$L$173,MATCH(Modelado_v1!I249,'Campos Ingesta'!$L$4:$L$173,0),2)</f>
        <v>#N/A</v>
      </c>
      <c r="K249" s="71" t="str">
        <f>IFERROR(INDEX(mod_dic_01!$A$10:$B$27,MATCH(Modelado_v1!J249,mod_dic_01!$A$10:$A$27,0),2),"")</f>
        <v/>
      </c>
      <c r="L249" s="110" t="s">
        <v>2439</v>
      </c>
      <c r="M249" s="110" t="s">
        <v>816</v>
      </c>
      <c r="N249" s="73" t="s">
        <v>2815</v>
      </c>
      <c r="O249" s="94" t="s">
        <v>2877</v>
      </c>
      <c r="P249" s="73" t="s">
        <v>2878</v>
      </c>
      <c r="Q249" s="71" t="s">
        <v>2509</v>
      </c>
      <c r="R249" s="74" t="s">
        <v>1359</v>
      </c>
      <c r="S249" s="74" t="s">
        <v>1360</v>
      </c>
      <c r="T249" s="74" t="s">
        <v>1360</v>
      </c>
      <c r="U249" s="74" t="s">
        <v>1360</v>
      </c>
      <c r="V249" s="74" t="s">
        <v>1360</v>
      </c>
      <c r="W249" s="74" t="s">
        <v>1360</v>
      </c>
      <c r="X249" s="69"/>
      <c r="Y249" t="str">
        <f t="shared" si="10"/>
        <v>OW_POWER_BI_G20_PERF_FIN_FASES_GUIA - CASE'</v>
      </c>
      <c r="Z249" t="str">
        <f>+IFERROR(INDEX(mod_dic_01!$C$9:$D$156,MATCH(Modelado_v1!Y249,mod_dic_01!$D$9:$D$156,0),1),"")</f>
        <v/>
      </c>
    </row>
    <row r="250" spans="1:27">
      <c r="A250" s="69" t="s">
        <v>2435</v>
      </c>
      <c r="B250" s="69"/>
      <c r="C250" s="70" t="s">
        <v>2600</v>
      </c>
      <c r="D250" s="77" t="s">
        <v>1784</v>
      </c>
      <c r="E250" s="95" t="s">
        <v>2879</v>
      </c>
      <c r="F250" s="77" t="s">
        <v>2602</v>
      </c>
      <c r="G250" s="71" t="s">
        <v>2814</v>
      </c>
      <c r="H250" s="93" t="s">
        <v>2880</v>
      </c>
      <c r="I250" s="71" t="str">
        <f t="shared" si="9"/>
        <v>OW_POWER_BI_G20_PERF_FIN_FASES_guia - dril npt'</v>
      </c>
      <c r="J250" s="71" t="e">
        <f>+INDEX('Campos Ingesta'!$D$4:$L$173,MATCH(Modelado_v1!I250,'Campos Ingesta'!$L$4:$L$173,0),2)</f>
        <v>#N/A</v>
      </c>
      <c r="K250" s="71" t="str">
        <f>IFERROR(INDEX(mod_dic_01!$A$10:$B$27,MATCH(Modelado_v1!J250,mod_dic_01!$A$10:$A$27,0),2),"")</f>
        <v/>
      </c>
      <c r="L250" s="110" t="s">
        <v>2439</v>
      </c>
      <c r="M250" s="110" t="s">
        <v>816</v>
      </c>
      <c r="N250" s="73" t="s">
        <v>2815</v>
      </c>
      <c r="O250" s="94" t="s">
        <v>2880</v>
      </c>
      <c r="P250" s="73" t="s">
        <v>2881</v>
      </c>
      <c r="Q250" s="71" t="s">
        <v>2509</v>
      </c>
      <c r="R250" s="78" t="s">
        <v>1359</v>
      </c>
      <c r="S250" s="74" t="s">
        <v>1360</v>
      </c>
      <c r="T250" s="74" t="s">
        <v>1360</v>
      </c>
      <c r="U250" s="74" t="s">
        <v>1360</v>
      </c>
      <c r="V250" s="78" t="s">
        <v>1360</v>
      </c>
      <c r="W250" s="78" t="s">
        <v>1360</v>
      </c>
      <c r="X250" s="69"/>
      <c r="Y250" t="str">
        <f t="shared" si="10"/>
        <v>OW_POWER_BI_G20_PERF_FIN_FASES_GUIA - DRIL NPT'</v>
      </c>
      <c r="Z250" t="str">
        <f>+IFERROR(INDEX(mod_dic_01!$C$9:$D$156,MATCH(Modelado_v1!Y250,mod_dic_01!$D$9:$D$156,0),1),"")</f>
        <v/>
      </c>
    </row>
    <row r="251" spans="1:27" ht="348">
      <c r="A251" s="79" t="s">
        <v>2435</v>
      </c>
      <c r="B251" s="75" t="s">
        <v>2813</v>
      </c>
      <c r="C251" s="71" t="s">
        <v>2600</v>
      </c>
      <c r="D251" s="80" t="s">
        <v>1784</v>
      </c>
      <c r="E251" s="97" t="s">
        <v>2882</v>
      </c>
      <c r="F251" s="80" t="s">
        <v>2602</v>
      </c>
      <c r="G251" s="71" t="s">
        <v>2814</v>
      </c>
      <c r="H251" s="93" t="s">
        <v>2883</v>
      </c>
      <c r="I251" s="71" t="str">
        <f t="shared" si="9"/>
        <v>OW_POWER_BI_G20_PERF_FIN_FASES_guia - dril'</v>
      </c>
      <c r="J251" s="71" t="e">
        <f>+INDEX('Campos Ingesta'!$D$4:$L$173,MATCH(Modelado_v1!I251,'Campos Ingesta'!$L$4:$L$173,0),2)</f>
        <v>#N/A</v>
      </c>
      <c r="K251" s="71" t="str">
        <f>IFERROR(INDEX(mod_dic_01!$A$10:$B$27,MATCH(Modelado_v1!J251,mod_dic_01!$A$10:$A$27,0),2),"")</f>
        <v/>
      </c>
      <c r="L251" s="110" t="s">
        <v>2439</v>
      </c>
      <c r="M251" s="110" t="s">
        <v>816</v>
      </c>
      <c r="N251" s="111" t="s">
        <v>2815</v>
      </c>
      <c r="O251" s="94" t="s">
        <v>2883</v>
      </c>
      <c r="P251" s="111" t="s">
        <v>2884</v>
      </c>
      <c r="Q251" s="71" t="s">
        <v>2509</v>
      </c>
      <c r="R251" s="75" t="s">
        <v>1383</v>
      </c>
      <c r="S251" s="74" t="s">
        <v>1360</v>
      </c>
      <c r="T251" s="74" t="s">
        <v>1360</v>
      </c>
      <c r="U251" s="82" t="s">
        <v>1360</v>
      </c>
      <c r="V251" s="79" t="s">
        <v>2885</v>
      </c>
      <c r="W251" s="96" t="s">
        <v>2886</v>
      </c>
      <c r="X251" s="83" t="s">
        <v>1340</v>
      </c>
      <c r="Y251" t="str">
        <f t="shared" si="10"/>
        <v>OW_POWER_BI_G20_PERF_FIN_FASES_GUIA - DRIL'</v>
      </c>
      <c r="Z251" t="str">
        <f>+IFERROR(INDEX(mod_dic_01!$C$9:$D$156,MATCH(Modelado_v1!Y251,mod_dic_01!$D$9:$D$156,0),1),"")</f>
        <v/>
      </c>
      <c r="AA251" s="127" t="s">
        <v>2887</v>
      </c>
    </row>
    <row r="252" spans="1:27">
      <c r="A252" s="69" t="s">
        <v>2435</v>
      </c>
      <c r="B252" s="69"/>
      <c r="C252" s="70" t="s">
        <v>2600</v>
      </c>
      <c r="D252" s="71" t="s">
        <v>1784</v>
      </c>
      <c r="E252" s="93" t="s">
        <v>2888</v>
      </c>
      <c r="F252" s="71" t="s">
        <v>2602</v>
      </c>
      <c r="G252" s="71" t="s">
        <v>2814</v>
      </c>
      <c r="H252" s="93" t="s">
        <v>2889</v>
      </c>
      <c r="I252" s="71" t="str">
        <f t="shared" si="9"/>
        <v>OW_POWER_BI_G20_PERF_FIN_FASES_guia - eval npt'</v>
      </c>
      <c r="J252" s="71" t="e">
        <f>+INDEX('Campos Ingesta'!$D$4:$L$173,MATCH(Modelado_v1!I252,'Campos Ingesta'!$L$4:$L$173,0),2)</f>
        <v>#N/A</v>
      </c>
      <c r="K252" s="71" t="str">
        <f>IFERROR(INDEX(mod_dic_01!$A$10:$B$27,MATCH(Modelado_v1!J252,mod_dic_01!$A$10:$A$27,0),2),"")</f>
        <v/>
      </c>
      <c r="L252" s="110" t="s">
        <v>2439</v>
      </c>
      <c r="M252" s="110" t="s">
        <v>816</v>
      </c>
      <c r="N252" s="73" t="s">
        <v>2815</v>
      </c>
      <c r="O252" s="94" t="s">
        <v>2889</v>
      </c>
      <c r="P252" s="73" t="s">
        <v>2890</v>
      </c>
      <c r="Q252" s="71" t="s">
        <v>2509</v>
      </c>
      <c r="R252" s="74" t="s">
        <v>1359</v>
      </c>
      <c r="S252" s="74" t="s">
        <v>1360</v>
      </c>
      <c r="T252" s="74" t="s">
        <v>1360</v>
      </c>
      <c r="U252" s="74" t="s">
        <v>1360</v>
      </c>
      <c r="V252" s="74" t="s">
        <v>1360</v>
      </c>
      <c r="W252" s="74" t="s">
        <v>1360</v>
      </c>
      <c r="X252" s="69"/>
      <c r="Y252" t="str">
        <f t="shared" si="10"/>
        <v>OW_POWER_BI_G20_PERF_FIN_FASES_GUIA - EVAL NPT'</v>
      </c>
      <c r="Z252" t="str">
        <f>+IFERROR(INDEX(mod_dic_01!$C$9:$D$156,MATCH(Modelado_v1!Y252,mod_dic_01!$D$9:$D$156,0),1),"")</f>
        <v/>
      </c>
    </row>
    <row r="253" spans="1:27">
      <c r="A253" s="69" t="s">
        <v>2435</v>
      </c>
      <c r="B253" s="69"/>
      <c r="C253" s="70" t="s">
        <v>2600</v>
      </c>
      <c r="D253" s="71" t="s">
        <v>1784</v>
      </c>
      <c r="E253" s="93" t="s">
        <v>2891</v>
      </c>
      <c r="F253" s="71" t="s">
        <v>2602</v>
      </c>
      <c r="G253" s="71" t="s">
        <v>2814</v>
      </c>
      <c r="H253" s="93" t="s">
        <v>2892</v>
      </c>
      <c r="I253" s="71" t="str">
        <f t="shared" si="9"/>
        <v>OW_POWER_BI_G20_PERF_FIN_FASES_guia - eval'</v>
      </c>
      <c r="J253" s="71" t="e">
        <f>+INDEX('Campos Ingesta'!$D$4:$L$173,MATCH(Modelado_v1!I253,'Campos Ingesta'!$L$4:$L$173,0),2)</f>
        <v>#N/A</v>
      </c>
      <c r="K253" s="71" t="str">
        <f>IFERROR(INDEX(mod_dic_01!$A$10:$B$27,MATCH(Modelado_v1!J253,mod_dic_01!$A$10:$A$27,0),2),"")</f>
        <v/>
      </c>
      <c r="L253" s="110" t="s">
        <v>2439</v>
      </c>
      <c r="M253" s="110" t="s">
        <v>816</v>
      </c>
      <c r="N253" s="73" t="s">
        <v>2815</v>
      </c>
      <c r="O253" s="94" t="s">
        <v>2892</v>
      </c>
      <c r="P253" s="73" t="s">
        <v>2893</v>
      </c>
      <c r="Q253" s="71" t="s">
        <v>2509</v>
      </c>
      <c r="R253" s="74" t="s">
        <v>1359</v>
      </c>
      <c r="S253" s="74" t="s">
        <v>1360</v>
      </c>
      <c r="T253" s="74" t="s">
        <v>1360</v>
      </c>
      <c r="U253" s="74" t="s">
        <v>1360</v>
      </c>
      <c r="V253" s="74" t="s">
        <v>1360</v>
      </c>
      <c r="W253" s="74" t="s">
        <v>1360</v>
      </c>
      <c r="X253" s="69"/>
      <c r="Y253" t="str">
        <f t="shared" si="10"/>
        <v>OW_POWER_BI_G20_PERF_FIN_FASES_GUIA - EVAL'</v>
      </c>
      <c r="Z253" t="str">
        <f>+IFERROR(INDEX(mod_dic_01!$C$9:$D$156,MATCH(Modelado_v1!Y253,mod_dic_01!$D$9:$D$156,0),1),"")</f>
        <v/>
      </c>
    </row>
    <row r="254" spans="1:27">
      <c r="A254" s="69" t="s">
        <v>2435</v>
      </c>
      <c r="B254" s="69"/>
      <c r="C254" s="70" t="s">
        <v>2600</v>
      </c>
      <c r="D254" s="71" t="s">
        <v>1784</v>
      </c>
      <c r="E254" s="93" t="s">
        <v>2894</v>
      </c>
      <c r="F254" s="71" t="s">
        <v>2602</v>
      </c>
      <c r="G254" s="71" t="s">
        <v>2814</v>
      </c>
      <c r="H254" s="93" t="s">
        <v>2895</v>
      </c>
      <c r="I254" s="71" t="str">
        <f t="shared" si="9"/>
        <v>OW_POWER_BI_G20_PERF_FIN_FASES_guia - no dril npt'</v>
      </c>
      <c r="J254" s="71" t="e">
        <f>+INDEX('Campos Ingesta'!$D$4:$L$173,MATCH(Modelado_v1!I254,'Campos Ingesta'!$L$4:$L$173,0),2)</f>
        <v>#N/A</v>
      </c>
      <c r="K254" s="71" t="str">
        <f>IFERROR(INDEX(mod_dic_01!$A$10:$B$27,MATCH(Modelado_v1!J254,mod_dic_01!$A$10:$A$27,0),2),"")</f>
        <v/>
      </c>
      <c r="L254" s="110" t="s">
        <v>2439</v>
      </c>
      <c r="M254" s="110" t="s">
        <v>816</v>
      </c>
      <c r="N254" s="73" t="s">
        <v>2815</v>
      </c>
      <c r="O254" s="94" t="s">
        <v>2895</v>
      </c>
      <c r="P254" s="73" t="s">
        <v>2896</v>
      </c>
      <c r="Q254" s="71" t="s">
        <v>2509</v>
      </c>
      <c r="R254" s="74" t="s">
        <v>1359</v>
      </c>
      <c r="S254" s="74" t="s">
        <v>1360</v>
      </c>
      <c r="T254" s="74" t="s">
        <v>1360</v>
      </c>
      <c r="U254" s="74" t="s">
        <v>1360</v>
      </c>
      <c r="V254" s="74" t="s">
        <v>1360</v>
      </c>
      <c r="W254" s="74" t="s">
        <v>1360</v>
      </c>
      <c r="X254" s="69"/>
      <c r="Y254" t="str">
        <f t="shared" si="10"/>
        <v>OW_POWER_BI_G20_PERF_FIN_FASES_GUIA - NO DRIL NPT'</v>
      </c>
      <c r="Z254" t="str">
        <f>+IFERROR(INDEX(mod_dic_01!$C$9:$D$156,MATCH(Modelado_v1!Y254,mod_dic_01!$D$9:$D$156,0),1),"")</f>
        <v/>
      </c>
    </row>
    <row r="255" spans="1:27">
      <c r="A255" s="69" t="s">
        <v>2435</v>
      </c>
      <c r="B255" s="69"/>
      <c r="C255" s="70" t="s">
        <v>2600</v>
      </c>
      <c r="D255" s="71" t="s">
        <v>1784</v>
      </c>
      <c r="E255" s="93" t="s">
        <v>2897</v>
      </c>
      <c r="F255" s="71" t="s">
        <v>2602</v>
      </c>
      <c r="G255" s="71" t="s">
        <v>2814</v>
      </c>
      <c r="H255" s="93" t="s">
        <v>2898</v>
      </c>
      <c r="I255" s="71" t="str">
        <f t="shared" si="9"/>
        <v>OW_POWER_BI_G20_PERF_FIN_FASES_guia - no dril npt%'</v>
      </c>
      <c r="J255" s="71" t="e">
        <f>+INDEX('Campos Ingesta'!$D$4:$L$173,MATCH(Modelado_v1!I255,'Campos Ingesta'!$L$4:$L$173,0),2)</f>
        <v>#N/A</v>
      </c>
      <c r="K255" s="71" t="str">
        <f>IFERROR(INDEX(mod_dic_01!$A$10:$B$27,MATCH(Modelado_v1!J255,mod_dic_01!$A$10:$A$27,0),2),"")</f>
        <v/>
      </c>
      <c r="L255" s="110" t="s">
        <v>2439</v>
      </c>
      <c r="M255" s="110" t="s">
        <v>816</v>
      </c>
      <c r="N255" s="73" t="s">
        <v>2815</v>
      </c>
      <c r="O255" s="94" t="s">
        <v>2898</v>
      </c>
      <c r="P255" s="73" t="s">
        <v>2899</v>
      </c>
      <c r="Q255" s="71" t="s">
        <v>2509</v>
      </c>
      <c r="R255" s="74" t="s">
        <v>1359</v>
      </c>
      <c r="S255" s="74" t="s">
        <v>1360</v>
      </c>
      <c r="T255" s="74" t="s">
        <v>1360</v>
      </c>
      <c r="U255" s="74" t="s">
        <v>1360</v>
      </c>
      <c r="V255" s="74" t="s">
        <v>1360</v>
      </c>
      <c r="W255" s="74" t="s">
        <v>1360</v>
      </c>
      <c r="X255" s="69"/>
      <c r="Y255" t="str">
        <f t="shared" si="10"/>
        <v>OW_POWER_BI_G20_PERF_FIN_FASES_GUIA - NO DRIL NPT%'</v>
      </c>
      <c r="Z255" t="str">
        <f>+IFERROR(INDEX(mod_dic_01!$C$9:$D$156,MATCH(Modelado_v1!Y255,mod_dic_01!$D$9:$D$156,0),1),"")</f>
        <v/>
      </c>
    </row>
    <row r="256" spans="1:27">
      <c r="A256" s="69" t="s">
        <v>2435</v>
      </c>
      <c r="B256" s="69"/>
      <c r="C256" s="70" t="s">
        <v>2600</v>
      </c>
      <c r="D256" s="71" t="s">
        <v>1784</v>
      </c>
      <c r="E256" s="93" t="s">
        <v>2900</v>
      </c>
      <c r="F256" s="71" t="s">
        <v>2602</v>
      </c>
      <c r="G256" s="71" t="s">
        <v>2814</v>
      </c>
      <c r="H256" s="93" t="s">
        <v>2901</v>
      </c>
      <c r="I256" s="71" t="str">
        <f t="shared" si="9"/>
        <v>OW_POWER_BI_G20_PERF_FIN_FASES_guia - wtrip npt'</v>
      </c>
      <c r="J256" s="71" t="e">
        <f>+INDEX('Campos Ingesta'!$D$4:$L$173,MATCH(Modelado_v1!I256,'Campos Ingesta'!$L$4:$L$173,0),2)</f>
        <v>#N/A</v>
      </c>
      <c r="K256" s="71" t="str">
        <f>IFERROR(INDEX(mod_dic_01!$A$10:$B$27,MATCH(Modelado_v1!J256,mod_dic_01!$A$10:$A$27,0),2),"")</f>
        <v/>
      </c>
      <c r="L256" s="110" t="s">
        <v>2439</v>
      </c>
      <c r="M256" s="110" t="s">
        <v>816</v>
      </c>
      <c r="N256" s="73" t="s">
        <v>2815</v>
      </c>
      <c r="O256" s="94" t="s">
        <v>2901</v>
      </c>
      <c r="P256" s="73" t="s">
        <v>2902</v>
      </c>
      <c r="Q256" s="71" t="s">
        <v>2509</v>
      </c>
      <c r="R256" s="74" t="s">
        <v>1359</v>
      </c>
      <c r="S256" s="74" t="s">
        <v>1360</v>
      </c>
      <c r="T256" s="74" t="s">
        <v>1360</v>
      </c>
      <c r="U256" s="74" t="s">
        <v>1360</v>
      </c>
      <c r="V256" s="74" t="s">
        <v>1360</v>
      </c>
      <c r="W256" s="74" t="s">
        <v>1360</v>
      </c>
      <c r="X256" s="69"/>
      <c r="Y256" t="str">
        <f t="shared" si="10"/>
        <v>OW_POWER_BI_G20_PERF_FIN_FASES_GUIA - WTRIP NPT'</v>
      </c>
      <c r="Z256" t="str">
        <f>+IFERROR(INDEX(mod_dic_01!$C$9:$D$156,MATCH(Modelado_v1!Y256,mod_dic_01!$D$9:$D$156,0),1),"")</f>
        <v/>
      </c>
    </row>
    <row r="257" spans="1:27">
      <c r="A257" s="69" t="s">
        <v>2435</v>
      </c>
      <c r="B257" s="69"/>
      <c r="C257" s="70" t="s">
        <v>2600</v>
      </c>
      <c r="D257" s="71" t="s">
        <v>1784</v>
      </c>
      <c r="E257" s="93" t="s">
        <v>2903</v>
      </c>
      <c r="F257" s="71" t="s">
        <v>2602</v>
      </c>
      <c r="G257" s="71" t="s">
        <v>2814</v>
      </c>
      <c r="H257" s="93" t="s">
        <v>2904</v>
      </c>
      <c r="I257" s="71" t="str">
        <f t="shared" si="9"/>
        <v>OW_POWER_BI_G20_PERF_FIN_FASES_guia - wtrip'</v>
      </c>
      <c r="J257" s="71" t="e">
        <f>+INDEX('Campos Ingesta'!$D$4:$L$173,MATCH(Modelado_v1!I257,'Campos Ingesta'!$L$4:$L$173,0),2)</f>
        <v>#N/A</v>
      </c>
      <c r="K257" s="71" t="str">
        <f>IFERROR(INDEX(mod_dic_01!$A$10:$B$27,MATCH(Modelado_v1!J257,mod_dic_01!$A$10:$A$27,0),2),"")</f>
        <v/>
      </c>
      <c r="L257" s="110" t="s">
        <v>2439</v>
      </c>
      <c r="M257" s="110" t="s">
        <v>816</v>
      </c>
      <c r="N257" s="73" t="s">
        <v>2815</v>
      </c>
      <c r="O257" s="94" t="s">
        <v>2904</v>
      </c>
      <c r="P257" s="73" t="s">
        <v>2905</v>
      </c>
      <c r="Q257" s="71" t="s">
        <v>2509</v>
      </c>
      <c r="R257" s="74" t="s">
        <v>1359</v>
      </c>
      <c r="S257" s="74" t="s">
        <v>1360</v>
      </c>
      <c r="T257" s="74" t="s">
        <v>1360</v>
      </c>
      <c r="U257" s="74" t="s">
        <v>1360</v>
      </c>
      <c r="V257" s="74" t="s">
        <v>1360</v>
      </c>
      <c r="W257" s="74" t="s">
        <v>1360</v>
      </c>
      <c r="X257" s="69"/>
      <c r="Y257" t="str">
        <f t="shared" si="10"/>
        <v>OW_POWER_BI_G20_PERF_FIN_FASES_GUIA - WTRIP'</v>
      </c>
      <c r="Z257" t="str">
        <f>+IFERROR(INDEX(mod_dic_01!$C$9:$D$156,MATCH(Modelado_v1!Y257,mod_dic_01!$D$9:$D$156,0),1),"")</f>
        <v/>
      </c>
    </row>
    <row r="258" spans="1:27">
      <c r="A258" s="69" t="s">
        <v>2435</v>
      </c>
      <c r="B258" s="69"/>
      <c r="C258" s="70" t="s">
        <v>2600</v>
      </c>
      <c r="D258" s="71" t="s">
        <v>1784</v>
      </c>
      <c r="E258" s="71" t="s">
        <v>2906</v>
      </c>
      <c r="F258" s="71" t="s">
        <v>2602</v>
      </c>
      <c r="G258" s="71" t="s">
        <v>2814</v>
      </c>
      <c r="H258" s="71" t="s">
        <v>2907</v>
      </c>
      <c r="I258" s="71" t="str">
        <f t="shared" ref="I258:I321" si="11">+D258&amp;"_"&amp;LOWER(TRIM(E258))</f>
        <v>OW_POWER_BI_G20_PERF_FIN_FASES_int - no dril npt%'</v>
      </c>
      <c r="J258" s="71" t="e">
        <f>+INDEX('Campos Ingesta'!$D$4:$L$173,MATCH(Modelado_v1!I258,'Campos Ingesta'!$L$4:$L$173,0),2)</f>
        <v>#N/A</v>
      </c>
      <c r="K258" s="71" t="str">
        <f>IFERROR(INDEX(mod_dic_01!$A$10:$B$27,MATCH(Modelado_v1!J258,mod_dic_01!$A$10:$A$27,0),2),"")</f>
        <v/>
      </c>
      <c r="L258" s="110" t="s">
        <v>2439</v>
      </c>
      <c r="M258" s="110" t="s">
        <v>816</v>
      </c>
      <c r="N258" s="73" t="s">
        <v>2815</v>
      </c>
      <c r="O258" s="73" t="s">
        <v>2907</v>
      </c>
      <c r="P258" s="73" t="s">
        <v>2908</v>
      </c>
      <c r="Q258" s="71" t="s">
        <v>2509</v>
      </c>
      <c r="R258" s="74" t="s">
        <v>1359</v>
      </c>
      <c r="S258" s="74" t="s">
        <v>1360</v>
      </c>
      <c r="T258" s="74" t="s">
        <v>1360</v>
      </c>
      <c r="U258" s="74" t="s">
        <v>1360</v>
      </c>
      <c r="V258" s="74" t="s">
        <v>1360</v>
      </c>
      <c r="W258" s="74" t="s">
        <v>1360</v>
      </c>
      <c r="X258" s="69"/>
      <c r="Y258" t="str">
        <f t="shared" si="10"/>
        <v>OW_POWER_BI_G20_PERF_FIN_FASES_INT - NO DRIL NPT%'</v>
      </c>
      <c r="Z258">
        <f>+IFERROR(INDEX(mod_dic_01!$C$9:$D$156,MATCH(Modelado_v1!Y258,mod_dic_01!$D$9:$D$156,0),1),"")</f>
        <v>0</v>
      </c>
    </row>
    <row r="259" spans="1:27">
      <c r="A259" s="69" t="s">
        <v>2435</v>
      </c>
      <c r="B259" s="69"/>
      <c r="C259" s="70" t="s">
        <v>2600</v>
      </c>
      <c r="D259" s="71" t="s">
        <v>1784</v>
      </c>
      <c r="E259" s="71" t="s">
        <v>2909</v>
      </c>
      <c r="F259" s="71" t="s">
        <v>2602</v>
      </c>
      <c r="G259" s="71" t="s">
        <v>2814</v>
      </c>
      <c r="H259" s="71" t="s">
        <v>2910</v>
      </c>
      <c r="I259" s="71" t="str">
        <f t="shared" si="11"/>
        <v>OW_POWER_BI_G20_PERF_FIN_FASES_int1 - case npt'</v>
      </c>
      <c r="J259" s="71" t="e">
        <f>+INDEX('Campos Ingesta'!$D$4:$L$173,MATCH(Modelado_v1!I259,'Campos Ingesta'!$L$4:$L$173,0),2)</f>
        <v>#N/A</v>
      </c>
      <c r="K259" s="71" t="str">
        <f>IFERROR(INDEX(mod_dic_01!$A$10:$B$27,MATCH(Modelado_v1!J259,mod_dic_01!$A$10:$A$27,0),2),"")</f>
        <v/>
      </c>
      <c r="L259" s="110" t="s">
        <v>2439</v>
      </c>
      <c r="M259" s="110" t="s">
        <v>816</v>
      </c>
      <c r="N259" s="73" t="s">
        <v>2815</v>
      </c>
      <c r="O259" s="73" t="s">
        <v>2910</v>
      </c>
      <c r="P259" s="73" t="s">
        <v>2911</v>
      </c>
      <c r="Q259" s="71" t="s">
        <v>2509</v>
      </c>
      <c r="R259" s="74" t="s">
        <v>1359</v>
      </c>
      <c r="S259" s="74" t="s">
        <v>1360</v>
      </c>
      <c r="T259" s="74" t="s">
        <v>1360</v>
      </c>
      <c r="U259" s="74" t="s">
        <v>1360</v>
      </c>
      <c r="V259" s="74" t="s">
        <v>1360</v>
      </c>
      <c r="W259" s="74" t="s">
        <v>1360</v>
      </c>
      <c r="X259" s="69"/>
      <c r="Y259" t="str">
        <f t="shared" ref="Y259:Y322" si="12">+D259&amp;"_"&amp;E259</f>
        <v>OW_POWER_BI_G20_PERF_FIN_FASES_INT1 - CASE NPT'</v>
      </c>
      <c r="Z259">
        <f>+IFERROR(INDEX(mod_dic_01!$C$9:$D$156,MATCH(Modelado_v1!Y259,mod_dic_01!$D$9:$D$156,0),1),"")</f>
        <v>0</v>
      </c>
    </row>
    <row r="260" spans="1:27">
      <c r="A260" s="69" t="s">
        <v>2435</v>
      </c>
      <c r="B260" s="69"/>
      <c r="C260" s="70" t="s">
        <v>2600</v>
      </c>
      <c r="D260" s="71" t="s">
        <v>1784</v>
      </c>
      <c r="E260" s="93" t="s">
        <v>2912</v>
      </c>
      <c r="F260" s="71" t="s">
        <v>2602</v>
      </c>
      <c r="G260" s="71" t="s">
        <v>2814</v>
      </c>
      <c r="H260" s="93" t="s">
        <v>2913</v>
      </c>
      <c r="I260" s="71" t="str">
        <f t="shared" si="11"/>
        <v>OW_POWER_BI_G20_PERF_FIN_FASES_int1 - case'</v>
      </c>
      <c r="J260" s="71" t="e">
        <f>+INDEX('Campos Ingesta'!$D$4:$L$173,MATCH(Modelado_v1!I260,'Campos Ingesta'!$L$4:$L$173,0),2)</f>
        <v>#N/A</v>
      </c>
      <c r="K260" s="71" t="str">
        <f>IFERROR(INDEX(mod_dic_01!$A$10:$B$27,MATCH(Modelado_v1!J260,mod_dic_01!$A$10:$A$27,0),2),"")</f>
        <v/>
      </c>
      <c r="L260" s="110" t="s">
        <v>2439</v>
      </c>
      <c r="M260" s="110" t="s">
        <v>816</v>
      </c>
      <c r="N260" s="73" t="s">
        <v>2815</v>
      </c>
      <c r="O260" s="94" t="s">
        <v>2913</v>
      </c>
      <c r="P260" s="73" t="s">
        <v>2914</v>
      </c>
      <c r="Q260" s="71" t="s">
        <v>2509</v>
      </c>
      <c r="R260" s="74" t="s">
        <v>1359</v>
      </c>
      <c r="S260" s="74" t="s">
        <v>1360</v>
      </c>
      <c r="T260" s="74" t="s">
        <v>1360</v>
      </c>
      <c r="U260" s="74" t="s">
        <v>1360</v>
      </c>
      <c r="V260" s="74" t="s">
        <v>1360</v>
      </c>
      <c r="W260" s="74" t="s">
        <v>1360</v>
      </c>
      <c r="X260" s="69"/>
      <c r="Y260" t="str">
        <f t="shared" si="12"/>
        <v>OW_POWER_BI_G20_PERF_FIN_FASES_INT1 - CASE'</v>
      </c>
      <c r="Z260" t="str">
        <f>+IFERROR(INDEX(mod_dic_01!$C$9:$D$156,MATCH(Modelado_v1!Y260,mod_dic_01!$D$9:$D$156,0),1),"")</f>
        <v/>
      </c>
    </row>
    <row r="261" spans="1:27">
      <c r="A261" s="69" t="s">
        <v>2435</v>
      </c>
      <c r="B261" s="69"/>
      <c r="C261" s="70" t="s">
        <v>2600</v>
      </c>
      <c r="D261" s="77" t="s">
        <v>1784</v>
      </c>
      <c r="E261" s="95" t="s">
        <v>2915</v>
      </c>
      <c r="F261" s="77" t="s">
        <v>2602</v>
      </c>
      <c r="G261" s="71" t="s">
        <v>2814</v>
      </c>
      <c r="H261" s="93" t="s">
        <v>2916</v>
      </c>
      <c r="I261" s="71" t="str">
        <f t="shared" si="11"/>
        <v>OW_POWER_BI_G20_PERF_FIN_FASES_int1 - dril npt'</v>
      </c>
      <c r="J261" s="71" t="e">
        <f>+INDEX('Campos Ingesta'!$D$4:$L$173,MATCH(Modelado_v1!I261,'Campos Ingesta'!$L$4:$L$173,0),2)</f>
        <v>#N/A</v>
      </c>
      <c r="K261" s="71" t="str">
        <f>IFERROR(INDEX(mod_dic_01!$A$10:$B$27,MATCH(Modelado_v1!J261,mod_dic_01!$A$10:$A$27,0),2),"")</f>
        <v/>
      </c>
      <c r="L261" s="110" t="s">
        <v>2439</v>
      </c>
      <c r="M261" s="110" t="s">
        <v>816</v>
      </c>
      <c r="N261" s="73" t="s">
        <v>2815</v>
      </c>
      <c r="O261" s="94" t="s">
        <v>2916</v>
      </c>
      <c r="P261" s="73" t="s">
        <v>2917</v>
      </c>
      <c r="Q261" s="71" t="s">
        <v>2509</v>
      </c>
      <c r="R261" s="78" t="s">
        <v>1359</v>
      </c>
      <c r="S261" s="74" t="s">
        <v>1360</v>
      </c>
      <c r="T261" s="74" t="s">
        <v>1360</v>
      </c>
      <c r="U261" s="74" t="s">
        <v>1360</v>
      </c>
      <c r="V261" s="78" t="s">
        <v>1360</v>
      </c>
      <c r="W261" s="78" t="s">
        <v>1360</v>
      </c>
      <c r="X261" s="69"/>
      <c r="Y261" t="str">
        <f t="shared" si="12"/>
        <v>OW_POWER_BI_G20_PERF_FIN_FASES_INT1 - DRIL NPT'</v>
      </c>
      <c r="Z261" t="str">
        <f>+IFERROR(INDEX(mod_dic_01!$C$9:$D$156,MATCH(Modelado_v1!Y261,mod_dic_01!$D$9:$D$156,0),1),"")</f>
        <v/>
      </c>
    </row>
    <row r="262" spans="1:27" ht="405.95">
      <c r="A262" s="79" t="s">
        <v>2435</v>
      </c>
      <c r="B262" s="75" t="s">
        <v>2813</v>
      </c>
      <c r="C262" s="71" t="s">
        <v>2600</v>
      </c>
      <c r="D262" s="80" t="s">
        <v>1784</v>
      </c>
      <c r="E262" s="97" t="s">
        <v>2918</v>
      </c>
      <c r="F262" s="80" t="s">
        <v>2602</v>
      </c>
      <c r="G262" s="71" t="s">
        <v>2814</v>
      </c>
      <c r="H262" s="93" t="s">
        <v>2919</v>
      </c>
      <c r="I262" s="71" t="str">
        <f t="shared" si="11"/>
        <v>OW_POWER_BI_G20_PERF_FIN_FASES_int1 - dril'</v>
      </c>
      <c r="J262" s="71" t="e">
        <f>+INDEX('Campos Ingesta'!$D$4:$L$173,MATCH(Modelado_v1!I262,'Campos Ingesta'!$L$4:$L$173,0),2)</f>
        <v>#N/A</v>
      </c>
      <c r="K262" s="71" t="str">
        <f>IFERROR(INDEX(mod_dic_01!$A$10:$B$27,MATCH(Modelado_v1!J262,mod_dic_01!$A$10:$A$27,0),2),"")</f>
        <v/>
      </c>
      <c r="L262" s="110" t="s">
        <v>2439</v>
      </c>
      <c r="M262" s="110" t="s">
        <v>816</v>
      </c>
      <c r="N262" s="111" t="s">
        <v>2815</v>
      </c>
      <c r="O262" s="94" t="s">
        <v>2919</v>
      </c>
      <c r="P262" s="111" t="s">
        <v>2920</v>
      </c>
      <c r="Q262" s="71" t="s">
        <v>2509</v>
      </c>
      <c r="R262" s="75" t="s">
        <v>1383</v>
      </c>
      <c r="S262" s="74" t="s">
        <v>1360</v>
      </c>
      <c r="T262" s="74" t="s">
        <v>1360</v>
      </c>
      <c r="U262" s="82" t="s">
        <v>1360</v>
      </c>
      <c r="V262" s="79" t="s">
        <v>2921</v>
      </c>
      <c r="W262" s="96" t="s">
        <v>2922</v>
      </c>
      <c r="X262" s="83" t="s">
        <v>1340</v>
      </c>
      <c r="Y262" t="str">
        <f t="shared" si="12"/>
        <v>OW_POWER_BI_G20_PERF_FIN_FASES_INT1 - DRIL'</v>
      </c>
      <c r="Z262" t="str">
        <f>+IFERROR(INDEX(mod_dic_01!$C$9:$D$156,MATCH(Modelado_v1!Y262,mod_dic_01!$D$9:$D$156,0),1),"")</f>
        <v/>
      </c>
      <c r="AA262" s="127" t="s">
        <v>2923</v>
      </c>
    </row>
    <row r="263" spans="1:27">
      <c r="A263" s="69" t="s">
        <v>2435</v>
      </c>
      <c r="B263" s="69"/>
      <c r="C263" s="70" t="s">
        <v>2600</v>
      </c>
      <c r="D263" s="71" t="s">
        <v>1784</v>
      </c>
      <c r="E263" s="93" t="s">
        <v>2924</v>
      </c>
      <c r="F263" s="71" t="s">
        <v>2602</v>
      </c>
      <c r="G263" s="71" t="s">
        <v>2814</v>
      </c>
      <c r="H263" s="93" t="s">
        <v>2925</v>
      </c>
      <c r="I263" s="71" t="str">
        <f t="shared" si="11"/>
        <v>OW_POWER_BI_G20_PERF_FIN_FASES_int1 - eval npt'</v>
      </c>
      <c r="J263" s="71" t="e">
        <f>+INDEX('Campos Ingesta'!$D$4:$L$173,MATCH(Modelado_v1!I263,'Campos Ingesta'!$L$4:$L$173,0),2)</f>
        <v>#N/A</v>
      </c>
      <c r="K263" s="71" t="str">
        <f>IFERROR(INDEX(mod_dic_01!$A$10:$B$27,MATCH(Modelado_v1!J263,mod_dic_01!$A$10:$A$27,0),2),"")</f>
        <v/>
      </c>
      <c r="L263" s="110" t="s">
        <v>2439</v>
      </c>
      <c r="M263" s="110" t="s">
        <v>816</v>
      </c>
      <c r="N263" s="73" t="s">
        <v>2815</v>
      </c>
      <c r="O263" s="94" t="s">
        <v>2925</v>
      </c>
      <c r="P263" s="73" t="s">
        <v>2926</v>
      </c>
      <c r="Q263" s="71" t="s">
        <v>2509</v>
      </c>
      <c r="R263" s="74" t="s">
        <v>1359</v>
      </c>
      <c r="S263" s="74" t="s">
        <v>1360</v>
      </c>
      <c r="T263" s="74" t="s">
        <v>1360</v>
      </c>
      <c r="U263" s="74" t="s">
        <v>1360</v>
      </c>
      <c r="V263" s="74" t="s">
        <v>1360</v>
      </c>
      <c r="W263" s="74" t="s">
        <v>1360</v>
      </c>
      <c r="X263" s="69"/>
      <c r="Y263" t="str">
        <f t="shared" si="12"/>
        <v>OW_POWER_BI_G20_PERF_FIN_FASES_INT1 - EVAL NPT'</v>
      </c>
      <c r="Z263" t="str">
        <f>+IFERROR(INDEX(mod_dic_01!$C$9:$D$156,MATCH(Modelado_v1!Y263,mod_dic_01!$D$9:$D$156,0),1),"")</f>
        <v/>
      </c>
    </row>
    <row r="264" spans="1:27">
      <c r="A264" s="69" t="s">
        <v>2435</v>
      </c>
      <c r="B264" s="69"/>
      <c r="C264" s="70" t="s">
        <v>2600</v>
      </c>
      <c r="D264" s="71" t="s">
        <v>1784</v>
      </c>
      <c r="E264" s="93" t="s">
        <v>2927</v>
      </c>
      <c r="F264" s="71" t="s">
        <v>2602</v>
      </c>
      <c r="G264" s="71" t="s">
        <v>2814</v>
      </c>
      <c r="H264" s="93" t="s">
        <v>2928</v>
      </c>
      <c r="I264" s="71" t="str">
        <f t="shared" si="11"/>
        <v>OW_POWER_BI_G20_PERF_FIN_FASES_int1 - eval'</v>
      </c>
      <c r="J264" s="71" t="e">
        <f>+INDEX('Campos Ingesta'!$D$4:$L$173,MATCH(Modelado_v1!I264,'Campos Ingesta'!$L$4:$L$173,0),2)</f>
        <v>#N/A</v>
      </c>
      <c r="K264" s="71" t="str">
        <f>IFERROR(INDEX(mod_dic_01!$A$10:$B$27,MATCH(Modelado_v1!J264,mod_dic_01!$A$10:$A$27,0),2),"")</f>
        <v/>
      </c>
      <c r="L264" s="110" t="s">
        <v>2439</v>
      </c>
      <c r="M264" s="110" t="s">
        <v>816</v>
      </c>
      <c r="N264" s="73" t="s">
        <v>2815</v>
      </c>
      <c r="O264" s="94" t="s">
        <v>2928</v>
      </c>
      <c r="P264" s="73" t="s">
        <v>2929</v>
      </c>
      <c r="Q264" s="71" t="s">
        <v>2509</v>
      </c>
      <c r="R264" s="74" t="s">
        <v>1359</v>
      </c>
      <c r="S264" s="74" t="s">
        <v>1360</v>
      </c>
      <c r="T264" s="74" t="s">
        <v>1360</v>
      </c>
      <c r="U264" s="74" t="s">
        <v>1360</v>
      </c>
      <c r="V264" s="74" t="s">
        <v>1360</v>
      </c>
      <c r="W264" s="74" t="s">
        <v>1360</v>
      </c>
      <c r="X264" s="69"/>
      <c r="Y264" t="str">
        <f t="shared" si="12"/>
        <v>OW_POWER_BI_G20_PERF_FIN_FASES_INT1 - EVAL'</v>
      </c>
      <c r="Z264" t="str">
        <f>+IFERROR(INDEX(mod_dic_01!$C$9:$D$156,MATCH(Modelado_v1!Y264,mod_dic_01!$D$9:$D$156,0),1),"")</f>
        <v/>
      </c>
    </row>
    <row r="265" spans="1:27">
      <c r="A265" s="69" t="s">
        <v>2435</v>
      </c>
      <c r="B265" s="69"/>
      <c r="C265" s="70" t="s">
        <v>2600</v>
      </c>
      <c r="D265" s="71" t="s">
        <v>1784</v>
      </c>
      <c r="E265" s="93" t="s">
        <v>2930</v>
      </c>
      <c r="F265" s="71" t="s">
        <v>2602</v>
      </c>
      <c r="G265" s="71" t="s">
        <v>2814</v>
      </c>
      <c r="H265" s="93" t="s">
        <v>2931</v>
      </c>
      <c r="I265" s="71" t="str">
        <f t="shared" si="11"/>
        <v>OW_POWER_BI_G20_PERF_FIN_FASES_int1 - wtrip npt'</v>
      </c>
      <c r="J265" s="71" t="e">
        <f>+INDEX('Campos Ingesta'!$D$4:$L$173,MATCH(Modelado_v1!I265,'Campos Ingesta'!$L$4:$L$173,0),2)</f>
        <v>#N/A</v>
      </c>
      <c r="K265" s="71" t="str">
        <f>IFERROR(INDEX(mod_dic_01!$A$10:$B$27,MATCH(Modelado_v1!J265,mod_dic_01!$A$10:$A$27,0),2),"")</f>
        <v/>
      </c>
      <c r="L265" s="110" t="s">
        <v>2439</v>
      </c>
      <c r="M265" s="110" t="s">
        <v>816</v>
      </c>
      <c r="N265" s="73" t="s">
        <v>2815</v>
      </c>
      <c r="O265" s="94" t="s">
        <v>2931</v>
      </c>
      <c r="P265" s="73" t="s">
        <v>2932</v>
      </c>
      <c r="Q265" s="71" t="s">
        <v>2509</v>
      </c>
      <c r="R265" s="74" t="s">
        <v>1359</v>
      </c>
      <c r="S265" s="74" t="s">
        <v>1360</v>
      </c>
      <c r="T265" s="74" t="s">
        <v>1360</v>
      </c>
      <c r="U265" s="74" t="s">
        <v>1360</v>
      </c>
      <c r="V265" s="74" t="s">
        <v>1360</v>
      </c>
      <c r="W265" s="74" t="s">
        <v>1360</v>
      </c>
      <c r="X265" s="69"/>
      <c r="Y265" t="str">
        <f t="shared" si="12"/>
        <v>OW_POWER_BI_G20_PERF_FIN_FASES_INT1 - WTRIP NPT'</v>
      </c>
      <c r="Z265" t="str">
        <f>+IFERROR(INDEX(mod_dic_01!$C$9:$D$156,MATCH(Modelado_v1!Y265,mod_dic_01!$D$9:$D$156,0),1),"")</f>
        <v/>
      </c>
    </row>
    <row r="266" spans="1:27">
      <c r="A266" s="69" t="s">
        <v>2435</v>
      </c>
      <c r="B266" s="69"/>
      <c r="C266" s="70" t="s">
        <v>2600</v>
      </c>
      <c r="D266" s="71" t="s">
        <v>1784</v>
      </c>
      <c r="E266" s="93" t="s">
        <v>2933</v>
      </c>
      <c r="F266" s="71" t="s">
        <v>2602</v>
      </c>
      <c r="G266" s="71" t="s">
        <v>2814</v>
      </c>
      <c r="H266" s="93" t="s">
        <v>2934</v>
      </c>
      <c r="I266" s="71" t="str">
        <f t="shared" si="11"/>
        <v>OW_POWER_BI_G20_PERF_FIN_FASES_int1 - wtrip'</v>
      </c>
      <c r="J266" s="71" t="e">
        <f>+INDEX('Campos Ingesta'!$D$4:$L$173,MATCH(Modelado_v1!I266,'Campos Ingesta'!$L$4:$L$173,0),2)</f>
        <v>#N/A</v>
      </c>
      <c r="K266" s="71" t="str">
        <f>IFERROR(INDEX(mod_dic_01!$A$10:$B$27,MATCH(Modelado_v1!J266,mod_dic_01!$A$10:$A$27,0),2),"")</f>
        <v/>
      </c>
      <c r="L266" s="110" t="s">
        <v>2439</v>
      </c>
      <c r="M266" s="110" t="s">
        <v>816</v>
      </c>
      <c r="N266" s="73" t="s">
        <v>2815</v>
      </c>
      <c r="O266" s="94" t="s">
        <v>2934</v>
      </c>
      <c r="P266" s="73" t="s">
        <v>2935</v>
      </c>
      <c r="Q266" s="71" t="s">
        <v>2509</v>
      </c>
      <c r="R266" s="74" t="s">
        <v>1359</v>
      </c>
      <c r="S266" s="74" t="s">
        <v>1360</v>
      </c>
      <c r="T266" s="74" t="s">
        <v>1360</v>
      </c>
      <c r="U266" s="74" t="s">
        <v>1360</v>
      </c>
      <c r="V266" s="74" t="s">
        <v>1360</v>
      </c>
      <c r="W266" s="74" t="s">
        <v>1360</v>
      </c>
      <c r="X266" s="69"/>
      <c r="Y266" t="str">
        <f t="shared" si="12"/>
        <v>OW_POWER_BI_G20_PERF_FIN_FASES_INT1 - WTRIP'</v>
      </c>
      <c r="Z266" t="str">
        <f>+IFERROR(INDEX(mod_dic_01!$C$9:$D$156,MATCH(Modelado_v1!Y266,mod_dic_01!$D$9:$D$156,0),1),"")</f>
        <v/>
      </c>
    </row>
    <row r="267" spans="1:27">
      <c r="A267" s="69" t="s">
        <v>2435</v>
      </c>
      <c r="B267" s="69"/>
      <c r="C267" s="70" t="s">
        <v>2600</v>
      </c>
      <c r="D267" s="71" t="s">
        <v>1784</v>
      </c>
      <c r="E267" s="93" t="s">
        <v>2936</v>
      </c>
      <c r="F267" s="71" t="s">
        <v>2602</v>
      </c>
      <c r="G267" s="71" t="s">
        <v>2814</v>
      </c>
      <c r="H267" s="93" t="s">
        <v>2937</v>
      </c>
      <c r="I267" s="71" t="str">
        <f t="shared" si="11"/>
        <v>OW_POWER_BI_G20_PERF_FIN_FASES_int2 - case npt'</v>
      </c>
      <c r="J267" s="71" t="e">
        <f>+INDEX('Campos Ingesta'!$D$4:$L$173,MATCH(Modelado_v1!I267,'Campos Ingesta'!$L$4:$L$173,0),2)</f>
        <v>#N/A</v>
      </c>
      <c r="K267" s="71" t="str">
        <f>IFERROR(INDEX(mod_dic_01!$A$10:$B$27,MATCH(Modelado_v1!J267,mod_dic_01!$A$10:$A$27,0),2),"")</f>
        <v/>
      </c>
      <c r="L267" s="110" t="s">
        <v>2439</v>
      </c>
      <c r="M267" s="110" t="s">
        <v>816</v>
      </c>
      <c r="N267" s="73" t="s">
        <v>2815</v>
      </c>
      <c r="O267" s="94" t="s">
        <v>2937</v>
      </c>
      <c r="P267" s="73" t="s">
        <v>2938</v>
      </c>
      <c r="Q267" s="71" t="s">
        <v>2509</v>
      </c>
      <c r="R267" s="74" t="s">
        <v>1359</v>
      </c>
      <c r="S267" s="74" t="s">
        <v>1360</v>
      </c>
      <c r="T267" s="74" t="s">
        <v>1360</v>
      </c>
      <c r="U267" s="74" t="s">
        <v>1360</v>
      </c>
      <c r="V267" s="74" t="s">
        <v>1360</v>
      </c>
      <c r="W267" s="74" t="s">
        <v>1360</v>
      </c>
      <c r="X267" s="69"/>
      <c r="Y267" t="str">
        <f t="shared" si="12"/>
        <v>OW_POWER_BI_G20_PERF_FIN_FASES_INT2 - CASE NPT'</v>
      </c>
      <c r="Z267" t="str">
        <f>+IFERROR(INDEX(mod_dic_01!$C$9:$D$156,MATCH(Modelado_v1!Y267,mod_dic_01!$D$9:$D$156,0),1),"")</f>
        <v/>
      </c>
    </row>
    <row r="268" spans="1:27">
      <c r="A268" s="69" t="s">
        <v>2435</v>
      </c>
      <c r="B268" s="69"/>
      <c r="C268" s="70" t="s">
        <v>2600</v>
      </c>
      <c r="D268" s="71" t="s">
        <v>1784</v>
      </c>
      <c r="E268" s="93" t="s">
        <v>2939</v>
      </c>
      <c r="F268" s="71" t="s">
        <v>2602</v>
      </c>
      <c r="G268" s="71" t="s">
        <v>2814</v>
      </c>
      <c r="H268" s="93" t="s">
        <v>2940</v>
      </c>
      <c r="I268" s="71" t="str">
        <f t="shared" si="11"/>
        <v>OW_POWER_BI_G20_PERF_FIN_FASES_int2 - case'</v>
      </c>
      <c r="J268" s="71" t="e">
        <f>+INDEX('Campos Ingesta'!$D$4:$L$173,MATCH(Modelado_v1!I268,'Campos Ingesta'!$L$4:$L$173,0),2)</f>
        <v>#N/A</v>
      </c>
      <c r="K268" s="71" t="str">
        <f>IFERROR(INDEX(mod_dic_01!$A$10:$B$27,MATCH(Modelado_v1!J268,mod_dic_01!$A$10:$A$27,0),2),"")</f>
        <v/>
      </c>
      <c r="L268" s="110" t="s">
        <v>2439</v>
      </c>
      <c r="M268" s="110" t="s">
        <v>816</v>
      </c>
      <c r="N268" s="73" t="s">
        <v>2815</v>
      </c>
      <c r="O268" s="94" t="s">
        <v>2940</v>
      </c>
      <c r="P268" s="73" t="s">
        <v>2941</v>
      </c>
      <c r="Q268" s="71" t="s">
        <v>2509</v>
      </c>
      <c r="R268" s="74" t="s">
        <v>1359</v>
      </c>
      <c r="S268" s="74" t="s">
        <v>1360</v>
      </c>
      <c r="T268" s="74" t="s">
        <v>1360</v>
      </c>
      <c r="U268" s="74" t="s">
        <v>1360</v>
      </c>
      <c r="V268" s="74" t="s">
        <v>1360</v>
      </c>
      <c r="W268" s="74" t="s">
        <v>1360</v>
      </c>
      <c r="X268" s="69"/>
      <c r="Y268" t="str">
        <f t="shared" si="12"/>
        <v>OW_POWER_BI_G20_PERF_FIN_FASES_INT2 - CASE'</v>
      </c>
      <c r="Z268" t="str">
        <f>+IFERROR(INDEX(mod_dic_01!$C$9:$D$156,MATCH(Modelado_v1!Y268,mod_dic_01!$D$9:$D$156,0),1),"")</f>
        <v/>
      </c>
    </row>
    <row r="269" spans="1:27">
      <c r="A269" s="69" t="s">
        <v>2435</v>
      </c>
      <c r="B269" s="69"/>
      <c r="C269" s="70" t="s">
        <v>2600</v>
      </c>
      <c r="D269" s="77" t="s">
        <v>1784</v>
      </c>
      <c r="E269" s="95" t="s">
        <v>2942</v>
      </c>
      <c r="F269" s="77" t="s">
        <v>2602</v>
      </c>
      <c r="G269" s="71" t="s">
        <v>2814</v>
      </c>
      <c r="H269" s="93" t="s">
        <v>2943</v>
      </c>
      <c r="I269" s="71" t="str">
        <f t="shared" si="11"/>
        <v>OW_POWER_BI_G20_PERF_FIN_FASES_int2 - dril npt'</v>
      </c>
      <c r="J269" s="71" t="e">
        <f>+INDEX('Campos Ingesta'!$D$4:$L$173,MATCH(Modelado_v1!I269,'Campos Ingesta'!$L$4:$L$173,0),2)</f>
        <v>#N/A</v>
      </c>
      <c r="K269" s="71" t="str">
        <f>IFERROR(INDEX(mod_dic_01!$A$10:$B$27,MATCH(Modelado_v1!J269,mod_dic_01!$A$10:$A$27,0),2),"")</f>
        <v/>
      </c>
      <c r="L269" s="110" t="s">
        <v>2439</v>
      </c>
      <c r="M269" s="110" t="s">
        <v>816</v>
      </c>
      <c r="N269" s="73" t="s">
        <v>2815</v>
      </c>
      <c r="O269" s="94" t="s">
        <v>2943</v>
      </c>
      <c r="P269" s="73" t="s">
        <v>2944</v>
      </c>
      <c r="Q269" s="71" t="s">
        <v>2509</v>
      </c>
      <c r="R269" s="78" t="s">
        <v>1359</v>
      </c>
      <c r="S269" s="74" t="s">
        <v>1360</v>
      </c>
      <c r="T269" s="74" t="s">
        <v>1360</v>
      </c>
      <c r="U269" s="74" t="s">
        <v>1360</v>
      </c>
      <c r="V269" s="78" t="s">
        <v>1360</v>
      </c>
      <c r="W269" s="78" t="s">
        <v>1360</v>
      </c>
      <c r="X269" s="69"/>
      <c r="Y269" t="str">
        <f t="shared" si="12"/>
        <v>OW_POWER_BI_G20_PERF_FIN_FASES_INT2 - DRIL NPT'</v>
      </c>
      <c r="Z269" t="str">
        <f>+IFERROR(INDEX(mod_dic_01!$C$9:$D$156,MATCH(Modelado_v1!Y269,mod_dic_01!$D$9:$D$156,0),1),"")</f>
        <v/>
      </c>
    </row>
    <row r="270" spans="1:27" ht="377.1">
      <c r="A270" s="79" t="s">
        <v>2435</v>
      </c>
      <c r="B270" s="75" t="s">
        <v>2813</v>
      </c>
      <c r="C270" s="71" t="s">
        <v>2600</v>
      </c>
      <c r="D270" s="80" t="s">
        <v>1784</v>
      </c>
      <c r="E270" s="97" t="s">
        <v>2945</v>
      </c>
      <c r="F270" s="80" t="s">
        <v>2602</v>
      </c>
      <c r="G270" s="71" t="s">
        <v>2814</v>
      </c>
      <c r="H270" s="93" t="s">
        <v>2946</v>
      </c>
      <c r="I270" s="71" t="str">
        <f t="shared" si="11"/>
        <v>OW_POWER_BI_G20_PERF_FIN_FASES_int2 - dril'</v>
      </c>
      <c r="J270" s="71" t="e">
        <f>+INDEX('Campos Ingesta'!$D$4:$L$173,MATCH(Modelado_v1!I270,'Campos Ingesta'!$L$4:$L$173,0),2)</f>
        <v>#N/A</v>
      </c>
      <c r="K270" s="71" t="str">
        <f>IFERROR(INDEX(mod_dic_01!$A$10:$B$27,MATCH(Modelado_v1!J270,mod_dic_01!$A$10:$A$27,0),2),"")</f>
        <v/>
      </c>
      <c r="L270" s="110" t="s">
        <v>2439</v>
      </c>
      <c r="M270" s="110" t="s">
        <v>816</v>
      </c>
      <c r="N270" s="111" t="s">
        <v>2815</v>
      </c>
      <c r="O270" s="94" t="s">
        <v>2946</v>
      </c>
      <c r="P270" s="111" t="s">
        <v>2947</v>
      </c>
      <c r="Q270" s="71" t="s">
        <v>2509</v>
      </c>
      <c r="R270" s="75" t="s">
        <v>1383</v>
      </c>
      <c r="S270" s="74" t="s">
        <v>1360</v>
      </c>
      <c r="T270" s="74" t="s">
        <v>1360</v>
      </c>
      <c r="U270" s="82" t="s">
        <v>1360</v>
      </c>
      <c r="V270" s="79" t="s">
        <v>2948</v>
      </c>
      <c r="W270" s="96" t="s">
        <v>2949</v>
      </c>
      <c r="X270" s="83" t="s">
        <v>1340</v>
      </c>
      <c r="Y270" t="str">
        <f t="shared" si="12"/>
        <v>OW_POWER_BI_G20_PERF_FIN_FASES_INT2 - DRIL'</v>
      </c>
      <c r="Z270" t="str">
        <f>+IFERROR(INDEX(mod_dic_01!$C$9:$D$156,MATCH(Modelado_v1!Y270,mod_dic_01!$D$9:$D$156,0),1),"")</f>
        <v/>
      </c>
      <c r="AA270" s="127" t="s">
        <v>2950</v>
      </c>
    </row>
    <row r="271" spans="1:27">
      <c r="A271" s="69" t="s">
        <v>2435</v>
      </c>
      <c r="B271" s="69"/>
      <c r="C271" s="70" t="s">
        <v>2600</v>
      </c>
      <c r="D271" s="71" t="s">
        <v>1784</v>
      </c>
      <c r="E271" s="93" t="s">
        <v>2951</v>
      </c>
      <c r="F271" s="71" t="s">
        <v>2602</v>
      </c>
      <c r="G271" s="71" t="s">
        <v>2814</v>
      </c>
      <c r="H271" s="93" t="s">
        <v>2952</v>
      </c>
      <c r="I271" s="71" t="str">
        <f t="shared" si="11"/>
        <v>OW_POWER_BI_G20_PERF_FIN_FASES_int2 - eval npt'</v>
      </c>
      <c r="J271" s="71" t="e">
        <f>+INDEX('Campos Ingesta'!$D$4:$L$173,MATCH(Modelado_v1!I271,'Campos Ingesta'!$L$4:$L$173,0),2)</f>
        <v>#N/A</v>
      </c>
      <c r="K271" s="71" t="str">
        <f>IFERROR(INDEX(mod_dic_01!$A$10:$B$27,MATCH(Modelado_v1!J271,mod_dic_01!$A$10:$A$27,0),2),"")</f>
        <v/>
      </c>
      <c r="L271" s="110" t="s">
        <v>2439</v>
      </c>
      <c r="M271" s="110" t="s">
        <v>816</v>
      </c>
      <c r="N271" s="73" t="s">
        <v>2815</v>
      </c>
      <c r="O271" s="94" t="s">
        <v>2952</v>
      </c>
      <c r="P271" s="73" t="s">
        <v>2953</v>
      </c>
      <c r="Q271" s="71" t="s">
        <v>2509</v>
      </c>
      <c r="R271" s="74" t="s">
        <v>1359</v>
      </c>
      <c r="S271" s="74" t="s">
        <v>1360</v>
      </c>
      <c r="T271" s="74" t="s">
        <v>1360</v>
      </c>
      <c r="U271" s="74" t="s">
        <v>1360</v>
      </c>
      <c r="V271" s="74" t="s">
        <v>1360</v>
      </c>
      <c r="W271" s="74" t="s">
        <v>1360</v>
      </c>
      <c r="X271" s="69"/>
      <c r="Y271" t="str">
        <f t="shared" si="12"/>
        <v>OW_POWER_BI_G20_PERF_FIN_FASES_INT2 - EVAL NPT'</v>
      </c>
      <c r="Z271" t="str">
        <f>+IFERROR(INDEX(mod_dic_01!$C$9:$D$156,MATCH(Modelado_v1!Y271,mod_dic_01!$D$9:$D$156,0),1),"")</f>
        <v/>
      </c>
    </row>
    <row r="272" spans="1:27">
      <c r="A272" s="69" t="s">
        <v>2435</v>
      </c>
      <c r="B272" s="69"/>
      <c r="C272" s="70" t="s">
        <v>2600</v>
      </c>
      <c r="D272" s="71" t="s">
        <v>1784</v>
      </c>
      <c r="E272" s="93" t="s">
        <v>2954</v>
      </c>
      <c r="F272" s="71" t="s">
        <v>2602</v>
      </c>
      <c r="G272" s="71" t="s">
        <v>2814</v>
      </c>
      <c r="H272" s="93" t="s">
        <v>2955</v>
      </c>
      <c r="I272" s="71" t="str">
        <f t="shared" si="11"/>
        <v>OW_POWER_BI_G20_PERF_FIN_FASES_int2 - eval'</v>
      </c>
      <c r="J272" s="71" t="e">
        <f>+INDEX('Campos Ingesta'!$D$4:$L$173,MATCH(Modelado_v1!I272,'Campos Ingesta'!$L$4:$L$173,0),2)</f>
        <v>#N/A</v>
      </c>
      <c r="K272" s="71" t="str">
        <f>IFERROR(INDEX(mod_dic_01!$A$10:$B$27,MATCH(Modelado_v1!J272,mod_dic_01!$A$10:$A$27,0),2),"")</f>
        <v/>
      </c>
      <c r="L272" s="110" t="s">
        <v>2439</v>
      </c>
      <c r="M272" s="110" t="s">
        <v>816</v>
      </c>
      <c r="N272" s="73" t="s">
        <v>2815</v>
      </c>
      <c r="O272" s="94" t="s">
        <v>2955</v>
      </c>
      <c r="P272" s="73" t="s">
        <v>2956</v>
      </c>
      <c r="Q272" s="71" t="s">
        <v>2509</v>
      </c>
      <c r="R272" s="74" t="s">
        <v>1359</v>
      </c>
      <c r="S272" s="74" t="s">
        <v>1360</v>
      </c>
      <c r="T272" s="74" t="s">
        <v>1360</v>
      </c>
      <c r="U272" s="74" t="s">
        <v>1360</v>
      </c>
      <c r="V272" s="74" t="s">
        <v>1360</v>
      </c>
      <c r="W272" s="74" t="s">
        <v>1360</v>
      </c>
      <c r="X272" s="69"/>
      <c r="Y272" t="str">
        <f t="shared" si="12"/>
        <v>OW_POWER_BI_G20_PERF_FIN_FASES_INT2 - EVAL'</v>
      </c>
      <c r="Z272" t="str">
        <f>+IFERROR(INDEX(mod_dic_01!$C$9:$D$156,MATCH(Modelado_v1!Y272,mod_dic_01!$D$9:$D$156,0),1),"")</f>
        <v/>
      </c>
    </row>
    <row r="273" spans="1:27">
      <c r="A273" s="69" t="s">
        <v>2435</v>
      </c>
      <c r="B273" s="69"/>
      <c r="C273" s="70" t="s">
        <v>2600</v>
      </c>
      <c r="D273" s="71" t="s">
        <v>1784</v>
      </c>
      <c r="E273" s="93" t="s">
        <v>2957</v>
      </c>
      <c r="F273" s="71" t="s">
        <v>2602</v>
      </c>
      <c r="G273" s="71" t="s">
        <v>2814</v>
      </c>
      <c r="H273" s="93" t="s">
        <v>2958</v>
      </c>
      <c r="I273" s="71" t="str">
        <f t="shared" si="11"/>
        <v>OW_POWER_BI_G20_PERF_FIN_FASES_int2 - wtrip npt'</v>
      </c>
      <c r="J273" s="71" t="e">
        <f>+INDEX('Campos Ingesta'!$D$4:$L$173,MATCH(Modelado_v1!I273,'Campos Ingesta'!$L$4:$L$173,0),2)</f>
        <v>#N/A</v>
      </c>
      <c r="K273" s="71" t="str">
        <f>IFERROR(INDEX(mod_dic_01!$A$10:$B$27,MATCH(Modelado_v1!J273,mod_dic_01!$A$10:$A$27,0),2),"")</f>
        <v/>
      </c>
      <c r="L273" s="110" t="s">
        <v>2439</v>
      </c>
      <c r="M273" s="110" t="s">
        <v>816</v>
      </c>
      <c r="N273" s="73" t="s">
        <v>2815</v>
      </c>
      <c r="O273" s="94" t="s">
        <v>2958</v>
      </c>
      <c r="P273" s="73" t="s">
        <v>2959</v>
      </c>
      <c r="Q273" s="71" t="s">
        <v>2509</v>
      </c>
      <c r="R273" s="74" t="s">
        <v>1359</v>
      </c>
      <c r="S273" s="74" t="s">
        <v>1360</v>
      </c>
      <c r="T273" s="74" t="s">
        <v>1360</v>
      </c>
      <c r="U273" s="74" t="s">
        <v>1360</v>
      </c>
      <c r="V273" s="74" t="s">
        <v>1360</v>
      </c>
      <c r="W273" s="74" t="s">
        <v>1360</v>
      </c>
      <c r="X273" s="69"/>
      <c r="Y273" t="str">
        <f t="shared" si="12"/>
        <v>OW_POWER_BI_G20_PERF_FIN_FASES_INT2 - WTRIP NPT'</v>
      </c>
      <c r="Z273" t="str">
        <f>+IFERROR(INDEX(mod_dic_01!$C$9:$D$156,MATCH(Modelado_v1!Y273,mod_dic_01!$D$9:$D$156,0),1),"")</f>
        <v/>
      </c>
    </row>
    <row r="274" spans="1:27">
      <c r="A274" s="69" t="s">
        <v>2435</v>
      </c>
      <c r="B274" s="69"/>
      <c r="C274" s="70" t="s">
        <v>2600</v>
      </c>
      <c r="D274" s="71" t="s">
        <v>1784</v>
      </c>
      <c r="E274" s="93" t="s">
        <v>2960</v>
      </c>
      <c r="F274" s="71" t="s">
        <v>2602</v>
      </c>
      <c r="G274" s="71" t="s">
        <v>2814</v>
      </c>
      <c r="H274" s="93" t="s">
        <v>2961</v>
      </c>
      <c r="I274" s="71" t="str">
        <f t="shared" si="11"/>
        <v>OW_POWER_BI_G20_PERF_FIN_FASES_int2 - wtrip'</v>
      </c>
      <c r="J274" s="71" t="e">
        <f>+INDEX('Campos Ingesta'!$D$4:$L$173,MATCH(Modelado_v1!I274,'Campos Ingesta'!$L$4:$L$173,0),2)</f>
        <v>#N/A</v>
      </c>
      <c r="K274" s="71" t="str">
        <f>IFERROR(INDEX(mod_dic_01!$A$10:$B$27,MATCH(Modelado_v1!J274,mod_dic_01!$A$10:$A$27,0),2),"")</f>
        <v/>
      </c>
      <c r="L274" s="110" t="s">
        <v>2439</v>
      </c>
      <c r="M274" s="110" t="s">
        <v>816</v>
      </c>
      <c r="N274" s="73" t="s">
        <v>2815</v>
      </c>
      <c r="O274" s="94" t="s">
        <v>2961</v>
      </c>
      <c r="P274" s="73" t="s">
        <v>2962</v>
      </c>
      <c r="Q274" s="71" t="s">
        <v>2509</v>
      </c>
      <c r="R274" s="74" t="s">
        <v>1359</v>
      </c>
      <c r="S274" s="74" t="s">
        <v>1360</v>
      </c>
      <c r="T274" s="74" t="s">
        <v>1360</v>
      </c>
      <c r="U274" s="74" t="s">
        <v>1360</v>
      </c>
      <c r="V274" s="74" t="s">
        <v>1360</v>
      </c>
      <c r="W274" s="74" t="s">
        <v>1360</v>
      </c>
      <c r="X274" s="69"/>
      <c r="Y274" t="str">
        <f t="shared" si="12"/>
        <v>OW_POWER_BI_G20_PERF_FIN_FASES_INT2 - WTRIP'</v>
      </c>
      <c r="Z274" t="str">
        <f>+IFERROR(INDEX(mod_dic_01!$C$9:$D$156,MATCH(Modelado_v1!Y274,mod_dic_01!$D$9:$D$156,0),1),"")</f>
        <v/>
      </c>
    </row>
    <row r="275" spans="1:27">
      <c r="A275" s="69" t="s">
        <v>2435</v>
      </c>
      <c r="B275" s="69"/>
      <c r="C275" s="70" t="s">
        <v>2600</v>
      </c>
      <c r="D275" s="71" t="s">
        <v>1784</v>
      </c>
      <c r="E275" s="93" t="s">
        <v>2963</v>
      </c>
      <c r="F275" s="71" t="s">
        <v>2602</v>
      </c>
      <c r="G275" s="71" t="s">
        <v>2814</v>
      </c>
      <c r="H275" s="93" t="s">
        <v>2964</v>
      </c>
      <c r="I275" s="71" t="str">
        <f t="shared" si="11"/>
        <v>OW_POWER_BI_G20_PERF_FIN_FASES_int3 - case npt'</v>
      </c>
      <c r="J275" s="71" t="e">
        <f>+INDEX('Campos Ingesta'!$D$4:$L$173,MATCH(Modelado_v1!I275,'Campos Ingesta'!$L$4:$L$173,0),2)</f>
        <v>#N/A</v>
      </c>
      <c r="K275" s="71" t="str">
        <f>IFERROR(INDEX(mod_dic_01!$A$10:$B$27,MATCH(Modelado_v1!J275,mod_dic_01!$A$10:$A$27,0),2),"")</f>
        <v/>
      </c>
      <c r="L275" s="110" t="s">
        <v>2439</v>
      </c>
      <c r="M275" s="110" t="s">
        <v>816</v>
      </c>
      <c r="N275" s="73" t="s">
        <v>2815</v>
      </c>
      <c r="O275" s="94" t="s">
        <v>2964</v>
      </c>
      <c r="P275" s="73" t="s">
        <v>2965</v>
      </c>
      <c r="Q275" s="71" t="s">
        <v>2509</v>
      </c>
      <c r="R275" s="74" t="s">
        <v>1359</v>
      </c>
      <c r="S275" s="74" t="s">
        <v>1360</v>
      </c>
      <c r="T275" s="74" t="s">
        <v>1360</v>
      </c>
      <c r="U275" s="74" t="s">
        <v>1360</v>
      </c>
      <c r="V275" s="74" t="s">
        <v>1360</v>
      </c>
      <c r="W275" s="74" t="s">
        <v>1360</v>
      </c>
      <c r="X275" s="69"/>
      <c r="Y275" t="str">
        <f t="shared" si="12"/>
        <v>OW_POWER_BI_G20_PERF_FIN_FASES_INT3 - CASE NPT'</v>
      </c>
      <c r="Z275" t="str">
        <f>+IFERROR(INDEX(mod_dic_01!$C$9:$D$156,MATCH(Modelado_v1!Y275,mod_dic_01!$D$9:$D$156,0),1),"")</f>
        <v/>
      </c>
    </row>
    <row r="276" spans="1:27">
      <c r="A276" s="69" t="s">
        <v>2435</v>
      </c>
      <c r="B276" s="69"/>
      <c r="C276" s="70" t="s">
        <v>2600</v>
      </c>
      <c r="D276" s="71" t="s">
        <v>1784</v>
      </c>
      <c r="E276" s="93" t="s">
        <v>2966</v>
      </c>
      <c r="F276" s="71" t="s">
        <v>2602</v>
      </c>
      <c r="G276" s="71" t="s">
        <v>2814</v>
      </c>
      <c r="H276" s="93" t="s">
        <v>2967</v>
      </c>
      <c r="I276" s="71" t="str">
        <f t="shared" si="11"/>
        <v>OW_POWER_BI_G20_PERF_FIN_FASES_int3 - case'</v>
      </c>
      <c r="J276" s="71" t="e">
        <f>+INDEX('Campos Ingesta'!$D$4:$L$173,MATCH(Modelado_v1!I276,'Campos Ingesta'!$L$4:$L$173,0),2)</f>
        <v>#N/A</v>
      </c>
      <c r="K276" s="71" t="str">
        <f>IFERROR(INDEX(mod_dic_01!$A$10:$B$27,MATCH(Modelado_v1!J276,mod_dic_01!$A$10:$A$27,0),2),"")</f>
        <v/>
      </c>
      <c r="L276" s="110" t="s">
        <v>2439</v>
      </c>
      <c r="M276" s="110" t="s">
        <v>816</v>
      </c>
      <c r="N276" s="73" t="s">
        <v>2815</v>
      </c>
      <c r="O276" s="94" t="s">
        <v>2967</v>
      </c>
      <c r="P276" s="73" t="s">
        <v>2968</v>
      </c>
      <c r="Q276" s="71" t="s">
        <v>2509</v>
      </c>
      <c r="R276" s="74" t="s">
        <v>1359</v>
      </c>
      <c r="S276" s="74" t="s">
        <v>1360</v>
      </c>
      <c r="T276" s="74" t="s">
        <v>1360</v>
      </c>
      <c r="U276" s="74" t="s">
        <v>1360</v>
      </c>
      <c r="V276" s="74" t="s">
        <v>1360</v>
      </c>
      <c r="W276" s="74" t="s">
        <v>1360</v>
      </c>
      <c r="X276" s="69"/>
      <c r="Y276" t="str">
        <f t="shared" si="12"/>
        <v>OW_POWER_BI_G20_PERF_FIN_FASES_INT3 - CASE'</v>
      </c>
      <c r="Z276" t="str">
        <f>+IFERROR(INDEX(mod_dic_01!$C$9:$D$156,MATCH(Modelado_v1!Y276,mod_dic_01!$D$9:$D$156,0),1),"")</f>
        <v/>
      </c>
    </row>
    <row r="277" spans="1:27">
      <c r="A277" s="69" t="s">
        <v>2435</v>
      </c>
      <c r="B277" s="69"/>
      <c r="C277" s="70" t="s">
        <v>2600</v>
      </c>
      <c r="D277" s="77" t="s">
        <v>1784</v>
      </c>
      <c r="E277" s="95" t="s">
        <v>2969</v>
      </c>
      <c r="F277" s="77" t="s">
        <v>2602</v>
      </c>
      <c r="G277" s="71" t="s">
        <v>2814</v>
      </c>
      <c r="H277" s="93" t="s">
        <v>2970</v>
      </c>
      <c r="I277" s="71" t="str">
        <f t="shared" si="11"/>
        <v>OW_POWER_BI_G20_PERF_FIN_FASES_int3 - dril npt'</v>
      </c>
      <c r="J277" s="71" t="e">
        <f>+INDEX('Campos Ingesta'!$D$4:$L$173,MATCH(Modelado_v1!I277,'Campos Ingesta'!$L$4:$L$173,0),2)</f>
        <v>#N/A</v>
      </c>
      <c r="K277" s="71" t="str">
        <f>IFERROR(INDEX(mod_dic_01!$A$10:$B$27,MATCH(Modelado_v1!J277,mod_dic_01!$A$10:$A$27,0),2),"")</f>
        <v/>
      </c>
      <c r="L277" s="110" t="s">
        <v>2439</v>
      </c>
      <c r="M277" s="110" t="s">
        <v>816</v>
      </c>
      <c r="N277" s="73" t="s">
        <v>2815</v>
      </c>
      <c r="O277" s="94" t="s">
        <v>2970</v>
      </c>
      <c r="P277" s="73" t="s">
        <v>2971</v>
      </c>
      <c r="Q277" s="71" t="s">
        <v>2509</v>
      </c>
      <c r="R277" s="78" t="s">
        <v>1359</v>
      </c>
      <c r="S277" s="74" t="s">
        <v>1360</v>
      </c>
      <c r="T277" s="74" t="s">
        <v>1360</v>
      </c>
      <c r="U277" s="74" t="s">
        <v>1360</v>
      </c>
      <c r="V277" s="78" t="s">
        <v>1360</v>
      </c>
      <c r="W277" s="78" t="s">
        <v>1360</v>
      </c>
      <c r="X277" s="69"/>
      <c r="Y277" t="str">
        <f t="shared" si="12"/>
        <v>OW_POWER_BI_G20_PERF_FIN_FASES_INT3 - DRIL NPT'</v>
      </c>
      <c r="Z277" t="str">
        <f>+IFERROR(INDEX(mod_dic_01!$C$9:$D$156,MATCH(Modelado_v1!Y277,mod_dic_01!$D$9:$D$156,0),1),"")</f>
        <v/>
      </c>
    </row>
    <row r="278" spans="1:27" ht="391.5">
      <c r="A278" s="79" t="s">
        <v>2435</v>
      </c>
      <c r="B278" s="75" t="s">
        <v>2813</v>
      </c>
      <c r="C278" s="71" t="s">
        <v>2600</v>
      </c>
      <c r="D278" s="80" t="s">
        <v>1784</v>
      </c>
      <c r="E278" s="97" t="s">
        <v>2972</v>
      </c>
      <c r="F278" s="80" t="s">
        <v>2602</v>
      </c>
      <c r="G278" s="71" t="s">
        <v>2814</v>
      </c>
      <c r="H278" s="93" t="s">
        <v>2973</v>
      </c>
      <c r="I278" s="71" t="str">
        <f t="shared" si="11"/>
        <v>OW_POWER_BI_G20_PERF_FIN_FASES_int3 - dril'</v>
      </c>
      <c r="J278" s="71" t="e">
        <f>+INDEX('Campos Ingesta'!$D$4:$L$173,MATCH(Modelado_v1!I278,'Campos Ingesta'!$L$4:$L$173,0),2)</f>
        <v>#N/A</v>
      </c>
      <c r="K278" s="71" t="str">
        <f>IFERROR(INDEX(mod_dic_01!$A$10:$B$27,MATCH(Modelado_v1!J278,mod_dic_01!$A$10:$A$27,0),2),"")</f>
        <v/>
      </c>
      <c r="L278" s="110" t="s">
        <v>2439</v>
      </c>
      <c r="M278" s="110" t="s">
        <v>816</v>
      </c>
      <c r="N278" s="111" t="s">
        <v>2815</v>
      </c>
      <c r="O278" s="94" t="s">
        <v>2973</v>
      </c>
      <c r="P278" s="111" t="s">
        <v>2974</v>
      </c>
      <c r="Q278" s="71" t="s">
        <v>2509</v>
      </c>
      <c r="R278" s="75" t="s">
        <v>1383</v>
      </c>
      <c r="S278" s="74" t="s">
        <v>1360</v>
      </c>
      <c r="T278" s="74" t="s">
        <v>1360</v>
      </c>
      <c r="U278" s="82" t="s">
        <v>1360</v>
      </c>
      <c r="V278" s="79" t="s">
        <v>2975</v>
      </c>
      <c r="W278" s="96" t="s">
        <v>2976</v>
      </c>
      <c r="X278" s="83" t="s">
        <v>1340</v>
      </c>
      <c r="Y278" t="str">
        <f t="shared" si="12"/>
        <v>OW_POWER_BI_G20_PERF_FIN_FASES_INT3 - DRIL'</v>
      </c>
      <c r="Z278" t="str">
        <f>+IFERROR(INDEX(mod_dic_01!$C$9:$D$156,MATCH(Modelado_v1!Y278,mod_dic_01!$D$9:$D$156,0),1),"")</f>
        <v/>
      </c>
      <c r="AA278" s="127" t="s">
        <v>2977</v>
      </c>
    </row>
    <row r="279" spans="1:27">
      <c r="A279" s="69" t="s">
        <v>2435</v>
      </c>
      <c r="B279" s="69"/>
      <c r="C279" s="70" t="s">
        <v>2600</v>
      </c>
      <c r="D279" s="71" t="s">
        <v>1784</v>
      </c>
      <c r="E279" s="93" t="s">
        <v>2978</v>
      </c>
      <c r="F279" s="71" t="s">
        <v>2602</v>
      </c>
      <c r="G279" s="71" t="s">
        <v>2814</v>
      </c>
      <c r="H279" s="93" t="s">
        <v>2979</v>
      </c>
      <c r="I279" s="71" t="str">
        <f t="shared" si="11"/>
        <v>OW_POWER_BI_G20_PERF_FIN_FASES_int3 - eval npt'</v>
      </c>
      <c r="J279" s="71" t="e">
        <f>+INDEX('Campos Ingesta'!$D$4:$L$173,MATCH(Modelado_v1!I279,'Campos Ingesta'!$L$4:$L$173,0),2)</f>
        <v>#N/A</v>
      </c>
      <c r="K279" s="71" t="str">
        <f>IFERROR(INDEX(mod_dic_01!$A$10:$B$27,MATCH(Modelado_v1!J279,mod_dic_01!$A$10:$A$27,0),2),"")</f>
        <v/>
      </c>
      <c r="L279" s="110" t="s">
        <v>2439</v>
      </c>
      <c r="M279" s="110" t="s">
        <v>816</v>
      </c>
      <c r="N279" s="73" t="s">
        <v>2815</v>
      </c>
      <c r="O279" s="94" t="s">
        <v>2979</v>
      </c>
      <c r="P279" s="73" t="s">
        <v>2980</v>
      </c>
      <c r="Q279" s="71" t="s">
        <v>2509</v>
      </c>
      <c r="R279" s="74" t="s">
        <v>1359</v>
      </c>
      <c r="S279" s="74" t="s">
        <v>1360</v>
      </c>
      <c r="T279" s="74" t="s">
        <v>1360</v>
      </c>
      <c r="U279" s="74" t="s">
        <v>1360</v>
      </c>
      <c r="V279" s="74" t="s">
        <v>1360</v>
      </c>
      <c r="W279" s="74" t="s">
        <v>1360</v>
      </c>
      <c r="X279" s="69"/>
      <c r="Y279" t="str">
        <f t="shared" si="12"/>
        <v>OW_POWER_BI_G20_PERF_FIN_FASES_INT3 - EVAL NPT'</v>
      </c>
      <c r="Z279" t="str">
        <f>+IFERROR(INDEX(mod_dic_01!$C$9:$D$156,MATCH(Modelado_v1!Y279,mod_dic_01!$D$9:$D$156,0),1),"")</f>
        <v/>
      </c>
    </row>
    <row r="280" spans="1:27">
      <c r="A280" s="69" t="s">
        <v>2435</v>
      </c>
      <c r="B280" s="69"/>
      <c r="C280" s="70" t="s">
        <v>2600</v>
      </c>
      <c r="D280" s="71" t="s">
        <v>1784</v>
      </c>
      <c r="E280" s="93" t="s">
        <v>2981</v>
      </c>
      <c r="F280" s="71" t="s">
        <v>2602</v>
      </c>
      <c r="G280" s="71" t="s">
        <v>2814</v>
      </c>
      <c r="H280" s="93" t="s">
        <v>2982</v>
      </c>
      <c r="I280" s="71" t="str">
        <f t="shared" si="11"/>
        <v>OW_POWER_BI_G20_PERF_FIN_FASES_int3 - eval'</v>
      </c>
      <c r="J280" s="71" t="e">
        <f>+INDEX('Campos Ingesta'!$D$4:$L$173,MATCH(Modelado_v1!I280,'Campos Ingesta'!$L$4:$L$173,0),2)</f>
        <v>#N/A</v>
      </c>
      <c r="K280" s="71" t="str">
        <f>IFERROR(INDEX(mod_dic_01!$A$10:$B$27,MATCH(Modelado_v1!J280,mod_dic_01!$A$10:$A$27,0),2),"")</f>
        <v/>
      </c>
      <c r="L280" s="110" t="s">
        <v>2439</v>
      </c>
      <c r="M280" s="110" t="s">
        <v>816</v>
      </c>
      <c r="N280" s="73" t="s">
        <v>2815</v>
      </c>
      <c r="O280" s="94" t="s">
        <v>2982</v>
      </c>
      <c r="P280" s="73" t="s">
        <v>2983</v>
      </c>
      <c r="Q280" s="71" t="s">
        <v>2509</v>
      </c>
      <c r="R280" s="74" t="s">
        <v>1359</v>
      </c>
      <c r="S280" s="74" t="s">
        <v>1360</v>
      </c>
      <c r="T280" s="74" t="s">
        <v>1360</v>
      </c>
      <c r="U280" s="74" t="s">
        <v>1360</v>
      </c>
      <c r="V280" s="74" t="s">
        <v>1360</v>
      </c>
      <c r="W280" s="74" t="s">
        <v>1360</v>
      </c>
      <c r="X280" s="69"/>
      <c r="Y280" t="str">
        <f t="shared" si="12"/>
        <v>OW_POWER_BI_G20_PERF_FIN_FASES_INT3 - EVAL'</v>
      </c>
      <c r="Z280" t="str">
        <f>+IFERROR(INDEX(mod_dic_01!$C$9:$D$156,MATCH(Modelado_v1!Y280,mod_dic_01!$D$9:$D$156,0),1),"")</f>
        <v/>
      </c>
    </row>
    <row r="281" spans="1:27">
      <c r="A281" s="69" t="s">
        <v>2435</v>
      </c>
      <c r="B281" s="69"/>
      <c r="C281" s="70" t="s">
        <v>2600</v>
      </c>
      <c r="D281" s="71" t="s">
        <v>1784</v>
      </c>
      <c r="E281" s="93" t="s">
        <v>2984</v>
      </c>
      <c r="F281" s="71" t="s">
        <v>2602</v>
      </c>
      <c r="G281" s="71" t="s">
        <v>2814</v>
      </c>
      <c r="H281" s="93" t="s">
        <v>2985</v>
      </c>
      <c r="I281" s="71" t="str">
        <f t="shared" si="11"/>
        <v>OW_POWER_BI_G20_PERF_FIN_FASES_int3 - wtrip npt'</v>
      </c>
      <c r="J281" s="71" t="e">
        <f>+INDEX('Campos Ingesta'!$D$4:$L$173,MATCH(Modelado_v1!I281,'Campos Ingesta'!$L$4:$L$173,0),2)</f>
        <v>#N/A</v>
      </c>
      <c r="K281" s="71" t="str">
        <f>IFERROR(INDEX(mod_dic_01!$A$10:$B$27,MATCH(Modelado_v1!J281,mod_dic_01!$A$10:$A$27,0),2),"")</f>
        <v/>
      </c>
      <c r="L281" s="110" t="s">
        <v>2439</v>
      </c>
      <c r="M281" s="110" t="s">
        <v>816</v>
      </c>
      <c r="N281" s="73" t="s">
        <v>2815</v>
      </c>
      <c r="O281" s="94" t="s">
        <v>2985</v>
      </c>
      <c r="P281" s="73" t="s">
        <v>2986</v>
      </c>
      <c r="Q281" s="71" t="s">
        <v>2509</v>
      </c>
      <c r="R281" s="74" t="s">
        <v>1359</v>
      </c>
      <c r="S281" s="74" t="s">
        <v>1360</v>
      </c>
      <c r="T281" s="74" t="s">
        <v>1360</v>
      </c>
      <c r="U281" s="74" t="s">
        <v>1360</v>
      </c>
      <c r="V281" s="74" t="s">
        <v>1360</v>
      </c>
      <c r="W281" s="74" t="s">
        <v>1360</v>
      </c>
      <c r="X281" s="69"/>
      <c r="Y281" t="str">
        <f t="shared" si="12"/>
        <v>OW_POWER_BI_G20_PERF_FIN_FASES_INT3 - WTRIP NPT'</v>
      </c>
      <c r="Z281" t="str">
        <f>+IFERROR(INDEX(mod_dic_01!$C$9:$D$156,MATCH(Modelado_v1!Y281,mod_dic_01!$D$9:$D$156,0),1),"")</f>
        <v/>
      </c>
    </row>
    <row r="282" spans="1:27">
      <c r="A282" s="69" t="s">
        <v>2435</v>
      </c>
      <c r="B282" s="69"/>
      <c r="C282" s="70" t="s">
        <v>2600</v>
      </c>
      <c r="D282" s="71" t="s">
        <v>1784</v>
      </c>
      <c r="E282" s="93" t="s">
        <v>2987</v>
      </c>
      <c r="F282" s="71" t="s">
        <v>2602</v>
      </c>
      <c r="G282" s="71" t="s">
        <v>2814</v>
      </c>
      <c r="H282" s="93" t="s">
        <v>2988</v>
      </c>
      <c r="I282" s="71" t="str">
        <f t="shared" si="11"/>
        <v>OW_POWER_BI_G20_PERF_FIN_FASES_int3 - wtrip'</v>
      </c>
      <c r="J282" s="71" t="e">
        <f>+INDEX('Campos Ingesta'!$D$4:$L$173,MATCH(Modelado_v1!I282,'Campos Ingesta'!$L$4:$L$173,0),2)</f>
        <v>#N/A</v>
      </c>
      <c r="K282" s="71" t="str">
        <f>IFERROR(INDEX(mod_dic_01!$A$10:$B$27,MATCH(Modelado_v1!J282,mod_dic_01!$A$10:$A$27,0),2),"")</f>
        <v/>
      </c>
      <c r="L282" s="110" t="s">
        <v>2439</v>
      </c>
      <c r="M282" s="110" t="s">
        <v>816</v>
      </c>
      <c r="N282" s="73" t="s">
        <v>2815</v>
      </c>
      <c r="O282" s="94" t="s">
        <v>2988</v>
      </c>
      <c r="P282" s="73" t="s">
        <v>2989</v>
      </c>
      <c r="Q282" s="71" t="s">
        <v>2509</v>
      </c>
      <c r="R282" s="74" t="s">
        <v>1359</v>
      </c>
      <c r="S282" s="74" t="s">
        <v>1360</v>
      </c>
      <c r="T282" s="74" t="s">
        <v>1360</v>
      </c>
      <c r="U282" s="74" t="s">
        <v>1360</v>
      </c>
      <c r="V282" s="74" t="s">
        <v>1360</v>
      </c>
      <c r="W282" s="74" t="s">
        <v>1360</v>
      </c>
      <c r="X282" s="69"/>
      <c r="Y282" t="str">
        <f t="shared" si="12"/>
        <v>OW_POWER_BI_G20_PERF_FIN_FASES_INT3 - WTRIP'</v>
      </c>
      <c r="Z282" t="str">
        <f>+IFERROR(INDEX(mod_dic_01!$C$9:$D$156,MATCH(Modelado_v1!Y282,mod_dic_01!$D$9:$D$156,0),1),"")</f>
        <v/>
      </c>
    </row>
    <row r="283" spans="1:27">
      <c r="A283" s="69" t="s">
        <v>2435</v>
      </c>
      <c r="B283" s="69"/>
      <c r="C283" s="70" t="s">
        <v>2600</v>
      </c>
      <c r="D283" s="71" t="s">
        <v>1784</v>
      </c>
      <c r="E283" s="71" t="s">
        <v>2990</v>
      </c>
      <c r="F283" s="71" t="s">
        <v>2602</v>
      </c>
      <c r="G283" s="71" t="s">
        <v>2814</v>
      </c>
      <c r="H283" s="71" t="s">
        <v>2991</v>
      </c>
      <c r="I283" s="71" t="str">
        <f t="shared" si="11"/>
        <v>OW_POWER_BI_G20_PERF_FIN_FASES_intermedia - dril npt'</v>
      </c>
      <c r="J283" s="71" t="e">
        <f>+INDEX('Campos Ingesta'!$D$4:$L$173,MATCH(Modelado_v1!I283,'Campos Ingesta'!$L$4:$L$173,0),2)</f>
        <v>#N/A</v>
      </c>
      <c r="K283" s="71" t="str">
        <f>IFERROR(INDEX(mod_dic_01!$A$10:$B$27,MATCH(Modelado_v1!J283,mod_dic_01!$A$10:$A$27,0),2),"")</f>
        <v/>
      </c>
      <c r="L283" s="110" t="s">
        <v>2439</v>
      </c>
      <c r="M283" s="110" t="s">
        <v>816</v>
      </c>
      <c r="N283" s="73" t="s">
        <v>2815</v>
      </c>
      <c r="O283" s="73" t="s">
        <v>2991</v>
      </c>
      <c r="P283" s="73" t="s">
        <v>2992</v>
      </c>
      <c r="Q283" s="71" t="s">
        <v>2509</v>
      </c>
      <c r="R283" s="74" t="s">
        <v>1359</v>
      </c>
      <c r="S283" s="74" t="s">
        <v>1360</v>
      </c>
      <c r="T283" s="74" t="s">
        <v>1360</v>
      </c>
      <c r="U283" s="74" t="s">
        <v>1360</v>
      </c>
      <c r="V283" s="74" t="s">
        <v>1360</v>
      </c>
      <c r="W283" s="74" t="s">
        <v>1360</v>
      </c>
      <c r="X283" s="69"/>
      <c r="Y283" t="str">
        <f t="shared" si="12"/>
        <v>OW_POWER_BI_G20_PERF_FIN_FASES_INTERMEDIA - DRIL NPT'</v>
      </c>
      <c r="Z283">
        <f>+IFERROR(INDEX(mod_dic_01!$C$9:$D$156,MATCH(Modelado_v1!Y283,mod_dic_01!$D$9:$D$156,0),1),"")</f>
        <v>0</v>
      </c>
    </row>
    <row r="284" spans="1:27">
      <c r="A284" s="69" t="s">
        <v>2435</v>
      </c>
      <c r="B284" s="69"/>
      <c r="C284" s="70" t="s">
        <v>2600</v>
      </c>
      <c r="D284" s="77" t="s">
        <v>1784</v>
      </c>
      <c r="E284" s="95" t="s">
        <v>2993</v>
      </c>
      <c r="F284" s="77" t="s">
        <v>2602</v>
      </c>
      <c r="G284" s="71" t="s">
        <v>2814</v>
      </c>
      <c r="H284" s="93" t="s">
        <v>2994</v>
      </c>
      <c r="I284" s="71" t="str">
        <f t="shared" si="11"/>
        <v>OW_POWER_BI_G20_PERF_FIN_FASES_intermedia - no dril npt'</v>
      </c>
      <c r="J284" s="71" t="e">
        <f>+INDEX('Campos Ingesta'!$D$4:$L$173,MATCH(Modelado_v1!I284,'Campos Ingesta'!$L$4:$L$173,0),2)</f>
        <v>#N/A</v>
      </c>
      <c r="K284" s="71" t="str">
        <f>IFERROR(INDEX(mod_dic_01!$A$10:$B$27,MATCH(Modelado_v1!J284,mod_dic_01!$A$10:$A$27,0),2),"")</f>
        <v/>
      </c>
      <c r="L284" s="110" t="s">
        <v>2439</v>
      </c>
      <c r="M284" s="110" t="s">
        <v>816</v>
      </c>
      <c r="N284" s="73" t="s">
        <v>2815</v>
      </c>
      <c r="O284" s="94" t="s">
        <v>2994</v>
      </c>
      <c r="P284" s="73" t="s">
        <v>2995</v>
      </c>
      <c r="Q284" s="71" t="s">
        <v>2509</v>
      </c>
      <c r="R284" s="78" t="s">
        <v>1359</v>
      </c>
      <c r="S284" s="74" t="s">
        <v>1360</v>
      </c>
      <c r="T284" s="74" t="s">
        <v>1360</v>
      </c>
      <c r="U284" s="74" t="s">
        <v>1360</v>
      </c>
      <c r="V284" s="78" t="s">
        <v>1360</v>
      </c>
      <c r="W284" s="78" t="s">
        <v>1360</v>
      </c>
      <c r="X284" s="69"/>
      <c r="Y284" t="str">
        <f t="shared" si="12"/>
        <v>OW_POWER_BI_G20_PERF_FIN_FASES_INTERMEDIA - NO DRIL NPT'</v>
      </c>
      <c r="Z284" t="str">
        <f>+IFERROR(INDEX(mod_dic_01!$C$9:$D$156,MATCH(Modelado_v1!Y284,mod_dic_01!$D$9:$D$156,0),1),"")</f>
        <v/>
      </c>
    </row>
    <row r="285" spans="1:27" ht="101.45">
      <c r="A285" s="79" t="s">
        <v>2435</v>
      </c>
      <c r="B285" s="75" t="s">
        <v>2813</v>
      </c>
      <c r="C285" s="71" t="s">
        <v>2600</v>
      </c>
      <c r="D285" s="80" t="s">
        <v>1784</v>
      </c>
      <c r="E285" s="80" t="s">
        <v>2996</v>
      </c>
      <c r="F285" s="80" t="s">
        <v>2602</v>
      </c>
      <c r="G285" s="71" t="s">
        <v>2814</v>
      </c>
      <c r="H285" s="131" t="s">
        <v>2997</v>
      </c>
      <c r="I285" s="71" t="str">
        <f t="shared" si="11"/>
        <v>OW_POWER_BI_G20_PERF_FIN_FASES_ais %npt</v>
      </c>
      <c r="J285" s="71" t="e">
        <f>+INDEX('Campos Ingesta'!$D$4:$L$173,MATCH(Modelado_v1!I285,'Campos Ingesta'!$L$4:$L$173,0),2)</f>
        <v>#N/A</v>
      </c>
      <c r="K285" s="71" t="str">
        <f>IFERROR(INDEX(mod_dic_01!$A$10:$B$27,MATCH(Modelado_v1!J285,mod_dic_01!$A$10:$A$27,0),2),"")</f>
        <v/>
      </c>
      <c r="L285" s="110" t="s">
        <v>2439</v>
      </c>
      <c r="M285" s="110" t="s">
        <v>816</v>
      </c>
      <c r="N285" s="111" t="s">
        <v>2815</v>
      </c>
      <c r="O285" s="73" t="s">
        <v>2997</v>
      </c>
      <c r="P285" s="133" t="s">
        <v>2998</v>
      </c>
      <c r="Q285" s="71" t="s">
        <v>2509</v>
      </c>
      <c r="R285" s="75" t="s">
        <v>1383</v>
      </c>
      <c r="S285" s="74">
        <v>4</v>
      </c>
      <c r="T285" s="74" t="s">
        <v>1360</v>
      </c>
      <c r="U285" s="82" t="s">
        <v>1360</v>
      </c>
      <c r="V285" s="79" t="s">
        <v>2999</v>
      </c>
      <c r="W285" s="75" t="s">
        <v>3000</v>
      </c>
      <c r="X285" s="83" t="s">
        <v>1340</v>
      </c>
      <c r="Y285" t="str">
        <f t="shared" si="12"/>
        <v>OW_POWER_BI_G20_PERF_FIN_FASES_AIS %NPT</v>
      </c>
      <c r="Z285" t="str">
        <f>+IFERROR(INDEX(mod_dic_01!$C$9:$D$156,MATCH(Modelado_v1!Y285,mod_dic_01!$D$9:$D$156,0),1),"")</f>
        <v>Producto</v>
      </c>
      <c r="AA285" s="127" t="s">
        <v>3001</v>
      </c>
    </row>
    <row r="286" spans="1:27">
      <c r="A286" s="84" t="s">
        <v>2435</v>
      </c>
      <c r="B286" s="74" t="s">
        <v>2813</v>
      </c>
      <c r="C286" s="71" t="s">
        <v>2441</v>
      </c>
      <c r="D286" s="71" t="s">
        <v>1784</v>
      </c>
      <c r="E286" s="71" t="s">
        <v>3002</v>
      </c>
      <c r="F286" s="71" t="s">
        <v>2442</v>
      </c>
      <c r="G286" s="71" t="s">
        <v>2814</v>
      </c>
      <c r="H286" s="71" t="s">
        <v>3003</v>
      </c>
      <c r="I286" s="71" t="str">
        <f t="shared" si="11"/>
        <v>OW_POWER_BI_G20_PERF_FIN_FASES_ais cal total</v>
      </c>
      <c r="J286" s="71" t="e">
        <f>+INDEX('Campos Ingesta'!$D$4:$L$173,MATCH(Modelado_v1!I286,'Campos Ingesta'!$L$4:$L$173,0),2)</f>
        <v>#N/A</v>
      </c>
      <c r="K286" s="71" t="str">
        <f>IFERROR(INDEX(mod_dic_01!$A$10:$B$27,MATCH(Modelado_v1!J286,mod_dic_01!$A$10:$A$27,0),2),"")</f>
        <v/>
      </c>
      <c r="L286" s="110" t="s">
        <v>2439</v>
      </c>
      <c r="M286" s="110" t="s">
        <v>816</v>
      </c>
      <c r="N286" s="73" t="s">
        <v>2815</v>
      </c>
      <c r="O286" s="73" t="s">
        <v>3003</v>
      </c>
      <c r="P286" s="73" t="s">
        <v>3004</v>
      </c>
      <c r="Q286" s="71" t="s">
        <v>2509</v>
      </c>
      <c r="R286" s="74" t="s">
        <v>1383</v>
      </c>
      <c r="S286" s="74">
        <v>2</v>
      </c>
      <c r="T286" s="74" t="s">
        <v>1360</v>
      </c>
      <c r="U286" s="82" t="s">
        <v>1360</v>
      </c>
      <c r="V286" s="84" t="s">
        <v>3005</v>
      </c>
      <c r="W286" s="74" t="s">
        <v>1360</v>
      </c>
      <c r="X286" s="82" t="s">
        <v>2503</v>
      </c>
      <c r="Y286" t="str">
        <f t="shared" si="12"/>
        <v>OW_POWER_BI_G20_PERF_FIN_FASES_AIS CAL TOTAL</v>
      </c>
      <c r="Z286" t="str">
        <f>+IFERROR(INDEX(mod_dic_01!$C$9:$D$156,MATCH(Modelado_v1!Y286,mod_dic_01!$D$9:$D$156,0),1),"")</f>
        <v>Modelo</v>
      </c>
    </row>
    <row r="287" spans="1:27">
      <c r="A287" s="84" t="s">
        <v>2435</v>
      </c>
      <c r="B287" s="74" t="s">
        <v>2813</v>
      </c>
      <c r="C287" s="71" t="s">
        <v>2441</v>
      </c>
      <c r="D287" s="71" t="s">
        <v>1784</v>
      </c>
      <c r="E287" s="71" t="s">
        <v>3006</v>
      </c>
      <c r="F287" s="71" t="s">
        <v>2442</v>
      </c>
      <c r="G287" s="71" t="s">
        <v>2814</v>
      </c>
      <c r="H287" s="71" t="s">
        <v>3007</v>
      </c>
      <c r="I287" s="71" t="str">
        <f t="shared" si="11"/>
        <v>OW_POWER_BI_G20_PERF_FIN_FASES_ais hc total</v>
      </c>
      <c r="J287" s="71" t="e">
        <f>+INDEX('Campos Ingesta'!$D$4:$L$173,MATCH(Modelado_v1!I287,'Campos Ingesta'!$L$4:$L$173,0),2)</f>
        <v>#N/A</v>
      </c>
      <c r="K287" s="71" t="str">
        <f>IFERROR(INDEX(mod_dic_01!$A$10:$B$27,MATCH(Modelado_v1!J287,mod_dic_01!$A$10:$A$27,0),2),"")</f>
        <v/>
      </c>
      <c r="L287" s="110" t="s">
        <v>2439</v>
      </c>
      <c r="M287" s="110" t="s">
        <v>816</v>
      </c>
      <c r="N287" s="73" t="s">
        <v>2815</v>
      </c>
      <c r="O287" s="73" t="s">
        <v>3007</v>
      </c>
      <c r="P287" s="73" t="s">
        <v>3008</v>
      </c>
      <c r="Q287" s="71" t="s">
        <v>2509</v>
      </c>
      <c r="R287" s="74" t="s">
        <v>1383</v>
      </c>
      <c r="S287" s="74">
        <v>4</v>
      </c>
      <c r="T287" s="74" t="s">
        <v>1360</v>
      </c>
      <c r="U287" s="82" t="s">
        <v>1360</v>
      </c>
      <c r="V287" s="84" t="s">
        <v>3009</v>
      </c>
      <c r="W287" s="74" t="s">
        <v>1360</v>
      </c>
      <c r="X287" s="82" t="s">
        <v>2503</v>
      </c>
      <c r="Y287" t="str">
        <f t="shared" si="12"/>
        <v>OW_POWER_BI_G20_PERF_FIN_FASES_AIS HC TOTAL</v>
      </c>
      <c r="Z287" t="str">
        <f>+IFERROR(INDEX(mod_dic_01!$C$9:$D$156,MATCH(Modelado_v1!Y287,mod_dic_01!$D$9:$D$156,0),1),"")</f>
        <v>Modelo</v>
      </c>
    </row>
    <row r="288" spans="1:27">
      <c r="A288" s="84" t="s">
        <v>2435</v>
      </c>
      <c r="B288" s="74" t="s">
        <v>2813</v>
      </c>
      <c r="C288" s="71" t="s">
        <v>2441</v>
      </c>
      <c r="D288" s="71" t="s">
        <v>1784</v>
      </c>
      <c r="E288" s="71" t="s">
        <v>3010</v>
      </c>
      <c r="F288" s="71" t="s">
        <v>2442</v>
      </c>
      <c r="G288" s="71" t="s">
        <v>2814</v>
      </c>
      <c r="H288" s="71" t="s">
        <v>3011</v>
      </c>
      <c r="I288" s="71" t="str">
        <f t="shared" si="11"/>
        <v>OW_POWER_BI_G20_PERF_FIN_FASES_ais hl total</v>
      </c>
      <c r="J288" s="71" t="e">
        <f>+INDEX('Campos Ingesta'!$D$4:$L$173,MATCH(Modelado_v1!I288,'Campos Ingesta'!$L$4:$L$173,0),2)</f>
        <v>#N/A</v>
      </c>
      <c r="K288" s="71" t="str">
        <f>IFERROR(INDEX(mod_dic_01!$A$10:$B$27,MATCH(Modelado_v1!J288,mod_dic_01!$A$10:$A$27,0),2),"")</f>
        <v/>
      </c>
      <c r="L288" s="110" t="s">
        <v>2439</v>
      </c>
      <c r="M288" s="110" t="s">
        <v>816</v>
      </c>
      <c r="N288" s="73" t="s">
        <v>2815</v>
      </c>
      <c r="O288" s="73" t="s">
        <v>3011</v>
      </c>
      <c r="P288" s="73" t="s">
        <v>3012</v>
      </c>
      <c r="Q288" s="71" t="s">
        <v>2509</v>
      </c>
      <c r="R288" s="74" t="s">
        <v>1383</v>
      </c>
      <c r="S288" s="74">
        <v>4</v>
      </c>
      <c r="T288" s="74" t="s">
        <v>1360</v>
      </c>
      <c r="U288" s="82" t="s">
        <v>1360</v>
      </c>
      <c r="V288" s="84" t="s">
        <v>3013</v>
      </c>
      <c r="W288" s="74" t="s">
        <v>1360</v>
      </c>
      <c r="X288" s="82" t="s">
        <v>2503</v>
      </c>
      <c r="Y288" t="str">
        <f t="shared" si="12"/>
        <v>OW_POWER_BI_G20_PERF_FIN_FASES_AIS HL TOTAL</v>
      </c>
      <c r="Z288" t="str">
        <f>+IFERROR(INDEX(mod_dic_01!$C$9:$D$156,MATCH(Modelado_v1!Y288,mod_dic_01!$D$9:$D$156,0),1),"")</f>
        <v>Modelo</v>
      </c>
    </row>
    <row r="289" spans="1:27">
      <c r="A289" s="84" t="s">
        <v>2435</v>
      </c>
      <c r="B289" s="74" t="s">
        <v>2813</v>
      </c>
      <c r="C289" s="71" t="s">
        <v>2441</v>
      </c>
      <c r="D289" s="71" t="s">
        <v>1784</v>
      </c>
      <c r="E289" s="71" t="s">
        <v>3014</v>
      </c>
      <c r="F289" s="71" t="s">
        <v>2442</v>
      </c>
      <c r="G289" s="71" t="s">
        <v>2814</v>
      </c>
      <c r="H289" s="71" t="s">
        <v>3015</v>
      </c>
      <c r="I289" s="71" t="str">
        <f t="shared" si="11"/>
        <v>OW_POWER_BI_G20_PERF_FIN_FASES_ais hv total</v>
      </c>
      <c r="J289" s="71" t="e">
        <f>+INDEX('Campos Ingesta'!$D$4:$L$173,MATCH(Modelado_v1!I289,'Campos Ingesta'!$L$4:$L$173,0),2)</f>
        <v>#N/A</v>
      </c>
      <c r="K289" s="71" t="str">
        <f>IFERROR(INDEX(mod_dic_01!$A$10:$B$27,MATCH(Modelado_v1!J289,mod_dic_01!$A$10:$A$27,0),2),"")</f>
        <v/>
      </c>
      <c r="L289" s="110" t="s">
        <v>2439</v>
      </c>
      <c r="M289" s="110" t="s">
        <v>816</v>
      </c>
      <c r="N289" s="73" t="s">
        <v>2815</v>
      </c>
      <c r="O289" s="73" t="s">
        <v>3015</v>
      </c>
      <c r="P289" s="73" t="s">
        <v>3016</v>
      </c>
      <c r="Q289" s="71" t="s">
        <v>2509</v>
      </c>
      <c r="R289" s="74" t="s">
        <v>1383</v>
      </c>
      <c r="S289" s="74">
        <v>4</v>
      </c>
      <c r="T289" s="74" t="s">
        <v>1360</v>
      </c>
      <c r="U289" s="82" t="s">
        <v>1360</v>
      </c>
      <c r="V289" s="84" t="s">
        <v>3017</v>
      </c>
      <c r="W289" s="74" t="s">
        <v>1360</v>
      </c>
      <c r="X289" s="82" t="s">
        <v>2503</v>
      </c>
      <c r="Y289" t="str">
        <f t="shared" si="12"/>
        <v>OW_POWER_BI_G20_PERF_FIN_FASES_AIS HV TOTAL</v>
      </c>
      <c r="Z289" t="str">
        <f>+IFERROR(INDEX(mod_dic_01!$C$9:$D$156,MATCH(Modelado_v1!Y289,mod_dic_01!$D$9:$D$156,0),1),"")</f>
        <v>Modelo</v>
      </c>
    </row>
    <row r="290" spans="1:27">
      <c r="A290" s="69" t="s">
        <v>2435</v>
      </c>
      <c r="B290" s="69"/>
      <c r="C290" s="70" t="s">
        <v>2600</v>
      </c>
      <c r="D290" s="77" t="s">
        <v>1784</v>
      </c>
      <c r="E290" s="77" t="s">
        <v>3018</v>
      </c>
      <c r="F290" s="77" t="s">
        <v>2602</v>
      </c>
      <c r="G290" s="71" t="s">
        <v>2814</v>
      </c>
      <c r="H290" s="71" t="s">
        <v>3019</v>
      </c>
      <c r="I290" s="71" t="str">
        <f t="shared" si="11"/>
        <v>OW_POWER_BI_G20_PERF_FIN_FASES_ais mayor perc50</v>
      </c>
      <c r="J290" s="71" t="e">
        <f>+INDEX('Campos Ingesta'!$D$4:$L$173,MATCH(Modelado_v1!I290,'Campos Ingesta'!$L$4:$L$173,0),2)</f>
        <v>#N/A</v>
      </c>
      <c r="K290" s="71" t="str">
        <f>IFERROR(INDEX(mod_dic_01!$A$10:$B$27,MATCH(Modelado_v1!J290,mod_dic_01!$A$10:$A$27,0),2),"")</f>
        <v/>
      </c>
      <c r="L290" s="110" t="s">
        <v>2439</v>
      </c>
      <c r="M290" s="110" t="s">
        <v>816</v>
      </c>
      <c r="N290" s="73" t="s">
        <v>2815</v>
      </c>
      <c r="O290" s="73" t="s">
        <v>3019</v>
      </c>
      <c r="P290" s="73" t="s">
        <v>3020</v>
      </c>
      <c r="Q290" s="71" t="s">
        <v>1342</v>
      </c>
      <c r="R290" s="78" t="s">
        <v>1359</v>
      </c>
      <c r="S290" s="74" t="s">
        <v>1360</v>
      </c>
      <c r="T290" s="74" t="s">
        <v>1360</v>
      </c>
      <c r="U290" s="74" t="s">
        <v>1360</v>
      </c>
      <c r="V290" s="78" t="s">
        <v>1360</v>
      </c>
      <c r="W290" s="78" t="s">
        <v>1360</v>
      </c>
      <c r="X290" s="69"/>
      <c r="Y290" t="str">
        <f t="shared" si="12"/>
        <v>OW_POWER_BI_G20_PERF_FIN_FASES_AIS Mayor Perc50</v>
      </c>
      <c r="Z290">
        <f>+IFERROR(INDEX(mod_dic_01!$C$9:$D$156,MATCH(Modelado_v1!Y290,mod_dic_01!$D$9:$D$156,0),1),"")</f>
        <v>0</v>
      </c>
    </row>
    <row r="291" spans="1:27">
      <c r="A291" s="79" t="s">
        <v>2435</v>
      </c>
      <c r="B291" s="75" t="s">
        <v>2813</v>
      </c>
      <c r="C291" s="71" t="s">
        <v>2441</v>
      </c>
      <c r="D291" s="80" t="s">
        <v>1784</v>
      </c>
      <c r="E291" s="80" t="s">
        <v>3021</v>
      </c>
      <c r="F291" s="80" t="s">
        <v>2442</v>
      </c>
      <c r="G291" s="71" t="s">
        <v>2814</v>
      </c>
      <c r="H291" s="71" t="s">
        <v>3022</v>
      </c>
      <c r="I291" s="71" t="str">
        <f t="shared" si="11"/>
        <v>OW_POWER_BI_G20_PERF_FIN_FASES_ais npt [dias]</v>
      </c>
      <c r="J291" s="71" t="e">
        <f>+INDEX('Campos Ingesta'!$D$4:$L$173,MATCH(Modelado_v1!I291,'Campos Ingesta'!$L$4:$L$173,0),2)</f>
        <v>#N/A</v>
      </c>
      <c r="K291" s="71" t="str">
        <f>IFERROR(INDEX(mod_dic_01!$A$10:$B$27,MATCH(Modelado_v1!J291,mod_dic_01!$A$10:$A$27,0),2),"")</f>
        <v/>
      </c>
      <c r="L291" s="110" t="s">
        <v>2439</v>
      </c>
      <c r="M291" s="110" t="s">
        <v>816</v>
      </c>
      <c r="N291" s="73" t="s">
        <v>2815</v>
      </c>
      <c r="O291" s="73" t="s">
        <v>3022</v>
      </c>
      <c r="P291" s="73" t="s">
        <v>3023</v>
      </c>
      <c r="Q291" s="71" t="s">
        <v>2509</v>
      </c>
      <c r="R291" s="75" t="s">
        <v>1383</v>
      </c>
      <c r="S291" s="74" t="s">
        <v>2465</v>
      </c>
      <c r="T291" s="74" t="s">
        <v>1360</v>
      </c>
      <c r="U291" s="82" t="s">
        <v>1360</v>
      </c>
      <c r="V291" s="79" t="s">
        <v>3024</v>
      </c>
      <c r="W291" s="75" t="s">
        <v>1360</v>
      </c>
      <c r="X291" s="83" t="s">
        <v>2503</v>
      </c>
      <c r="Y291" t="str">
        <f t="shared" si="12"/>
        <v>OW_POWER_BI_G20_PERF_FIN_FASES_AIS NPT [DIAS]</v>
      </c>
      <c r="Z291" t="str">
        <f>+IFERROR(INDEX(mod_dic_01!$C$9:$D$156,MATCH(Modelado_v1!Y291,mod_dic_01!$D$9:$D$156,0),1),"")</f>
        <v>Modelo</v>
      </c>
    </row>
    <row r="292" spans="1:27">
      <c r="A292" s="84" t="s">
        <v>2435</v>
      </c>
      <c r="B292" s="74" t="s">
        <v>2813</v>
      </c>
      <c r="C292" s="71" t="s">
        <v>2441</v>
      </c>
      <c r="D292" s="71" t="s">
        <v>1784</v>
      </c>
      <c r="E292" s="71" t="s">
        <v>3025</v>
      </c>
      <c r="F292" s="71" t="s">
        <v>2442</v>
      </c>
      <c r="G292" s="71" t="s">
        <v>2814</v>
      </c>
      <c r="H292" s="71" t="s">
        <v>3026</v>
      </c>
      <c r="I292" s="71" t="str">
        <f t="shared" si="11"/>
        <v>OW_POWER_BI_G20_PERF_FIN_FASES_ais op[dias]</v>
      </c>
      <c r="J292" s="71" t="e">
        <f>+INDEX('Campos Ingesta'!$D$4:$L$173,MATCH(Modelado_v1!I292,'Campos Ingesta'!$L$4:$L$173,0),2)</f>
        <v>#N/A</v>
      </c>
      <c r="K292" s="71" t="str">
        <f>IFERROR(INDEX(mod_dic_01!$A$10:$B$27,MATCH(Modelado_v1!J292,mod_dic_01!$A$10:$A$27,0),2),"")</f>
        <v/>
      </c>
      <c r="L292" s="110" t="s">
        <v>2439</v>
      </c>
      <c r="M292" s="110" t="s">
        <v>816</v>
      </c>
      <c r="N292" s="73" t="s">
        <v>2815</v>
      </c>
      <c r="O292" s="73" t="s">
        <v>3026</v>
      </c>
      <c r="P292" s="73" t="s">
        <v>3027</v>
      </c>
      <c r="Q292" s="71" t="s">
        <v>2509</v>
      </c>
      <c r="R292" s="74" t="s">
        <v>1383</v>
      </c>
      <c r="S292" s="74" t="s">
        <v>2465</v>
      </c>
      <c r="T292" s="74" t="s">
        <v>1360</v>
      </c>
      <c r="U292" s="82" t="s">
        <v>1360</v>
      </c>
      <c r="V292" s="84" t="s">
        <v>3028</v>
      </c>
      <c r="W292" s="74" t="s">
        <v>1360</v>
      </c>
      <c r="X292" s="82" t="s">
        <v>2503</v>
      </c>
      <c r="Y292" t="str">
        <f t="shared" si="12"/>
        <v>OW_POWER_BI_G20_PERF_FIN_FASES_AIS OP[DIAS]</v>
      </c>
      <c r="Z292" t="str">
        <f>+IFERROR(INDEX(mod_dic_01!$C$9:$D$156,MATCH(Modelado_v1!Y292,mod_dic_01!$D$9:$D$156,0),1),"")</f>
        <v>Modelo</v>
      </c>
    </row>
    <row r="293" spans="1:27">
      <c r="A293" s="84" t="s">
        <v>2435</v>
      </c>
      <c r="B293" s="74" t="s">
        <v>2813</v>
      </c>
      <c r="C293" s="71" t="s">
        <v>2441</v>
      </c>
      <c r="D293" s="71" t="s">
        <v>1784</v>
      </c>
      <c r="E293" s="71" t="s">
        <v>3029</v>
      </c>
      <c r="F293" s="71" t="s">
        <v>2442</v>
      </c>
      <c r="G293" s="71" t="s">
        <v>2814</v>
      </c>
      <c r="H293" s="71" t="s">
        <v>3030</v>
      </c>
      <c r="I293" s="71" t="str">
        <f t="shared" si="11"/>
        <v>OW_POWER_BI_G20_PERF_FIN_FASES_ais otro total</v>
      </c>
      <c r="J293" s="71" t="e">
        <f>+INDEX('Campos Ingesta'!$D$4:$L$173,MATCH(Modelado_v1!I293,'Campos Ingesta'!$L$4:$L$173,0),2)</f>
        <v>#N/A</v>
      </c>
      <c r="K293" s="71" t="str">
        <f>IFERROR(INDEX(mod_dic_01!$A$10:$B$27,MATCH(Modelado_v1!J293,mod_dic_01!$A$10:$A$27,0),2),"")</f>
        <v/>
      </c>
      <c r="L293" s="110" t="s">
        <v>2439</v>
      </c>
      <c r="M293" s="110" t="s">
        <v>816</v>
      </c>
      <c r="N293" s="73" t="s">
        <v>2815</v>
      </c>
      <c r="O293" s="73" t="s">
        <v>3030</v>
      </c>
      <c r="P293" s="73" t="s">
        <v>3031</v>
      </c>
      <c r="Q293" s="71" t="s">
        <v>2509</v>
      </c>
      <c r="R293" s="74" t="s">
        <v>1383</v>
      </c>
      <c r="S293" s="74">
        <v>2</v>
      </c>
      <c r="T293" s="74" t="s">
        <v>1360</v>
      </c>
      <c r="U293" s="82" t="s">
        <v>1360</v>
      </c>
      <c r="V293" s="84" t="s">
        <v>3032</v>
      </c>
      <c r="W293" s="74" t="s">
        <v>1360</v>
      </c>
      <c r="X293" s="82" t="s">
        <v>2503</v>
      </c>
      <c r="Y293" t="str">
        <f t="shared" si="12"/>
        <v>OW_POWER_BI_G20_PERF_FIN_FASES_AIS OTRO TOTAL</v>
      </c>
      <c r="Z293" t="str">
        <f>+IFERROR(INDEX(mod_dic_01!$C$9:$D$156,MATCH(Modelado_v1!Y293,mod_dic_01!$D$9:$D$156,0),1),"")</f>
        <v>Modelo</v>
      </c>
    </row>
    <row r="294" spans="1:27">
      <c r="A294" s="69" t="s">
        <v>2435</v>
      </c>
      <c r="B294" s="69"/>
      <c r="C294" s="70" t="s">
        <v>2600</v>
      </c>
      <c r="D294" s="77" t="s">
        <v>1784</v>
      </c>
      <c r="E294" s="77" t="s">
        <v>3033</v>
      </c>
      <c r="F294" s="77" t="s">
        <v>2602</v>
      </c>
      <c r="G294" s="71" t="s">
        <v>2814</v>
      </c>
      <c r="H294" s="71" t="s">
        <v>3034</v>
      </c>
      <c r="I294" s="71" t="str">
        <f t="shared" si="11"/>
        <v>OW_POWER_BI_G20_PERF_FIN_FASES_ais perc50 npt</v>
      </c>
      <c r="J294" s="71" t="e">
        <f>+INDEX('Campos Ingesta'!$D$4:$L$173,MATCH(Modelado_v1!I294,'Campos Ingesta'!$L$4:$L$173,0),2)</f>
        <v>#N/A</v>
      </c>
      <c r="K294" s="71" t="str">
        <f>IFERROR(INDEX(mod_dic_01!$A$10:$B$27,MATCH(Modelado_v1!J294,mod_dic_01!$A$10:$A$27,0),2),"")</f>
        <v/>
      </c>
      <c r="L294" s="110" t="s">
        <v>2439</v>
      </c>
      <c r="M294" s="110" t="s">
        <v>816</v>
      </c>
      <c r="N294" s="73" t="s">
        <v>2815</v>
      </c>
      <c r="O294" s="73" t="s">
        <v>3034</v>
      </c>
      <c r="P294" s="73" t="s">
        <v>3035</v>
      </c>
      <c r="Q294" s="71" t="s">
        <v>1342</v>
      </c>
      <c r="R294" s="78" t="s">
        <v>1359</v>
      </c>
      <c r="S294" s="74" t="s">
        <v>1360</v>
      </c>
      <c r="T294" s="74" t="s">
        <v>1360</v>
      </c>
      <c r="U294" s="74" t="s">
        <v>1360</v>
      </c>
      <c r="V294" s="78" t="e">
        <v>#N/A</v>
      </c>
      <c r="W294" s="78" t="s">
        <v>1360</v>
      </c>
      <c r="X294" s="69"/>
      <c r="Y294" t="str">
        <f t="shared" si="12"/>
        <v>OW_POWER_BI_G20_PERF_FIN_FASES_AIS PERC50 NPT</v>
      </c>
      <c r="Z294">
        <f>+IFERROR(INDEX(mod_dic_01!$C$9:$D$156,MATCH(Modelado_v1!Y294,mod_dic_01!$D$9:$D$156,0),1),"")</f>
        <v>0</v>
      </c>
    </row>
    <row r="295" spans="1:27">
      <c r="A295" s="79" t="s">
        <v>2435</v>
      </c>
      <c r="B295" s="75" t="s">
        <v>2813</v>
      </c>
      <c r="C295" s="71" t="s">
        <v>2441</v>
      </c>
      <c r="D295" s="80" t="s">
        <v>1784</v>
      </c>
      <c r="E295" s="80" t="s">
        <v>3036</v>
      </c>
      <c r="F295" s="80" t="s">
        <v>2442</v>
      </c>
      <c r="G295" s="71" t="s">
        <v>2814</v>
      </c>
      <c r="H295" s="71" t="s">
        <v>3037</v>
      </c>
      <c r="I295" s="71" t="str">
        <f t="shared" si="11"/>
        <v>OW_POWER_BI_G20_PERF_FIN_FASES_ais tot [dias]</v>
      </c>
      <c r="J295" s="71" t="e">
        <f>+INDEX('Campos Ingesta'!$D$4:$L$173,MATCH(Modelado_v1!I295,'Campos Ingesta'!$L$4:$L$173,0),2)</f>
        <v>#N/A</v>
      </c>
      <c r="K295" s="71" t="str">
        <f>IFERROR(INDEX(mod_dic_01!$A$10:$B$27,MATCH(Modelado_v1!J295,mod_dic_01!$A$10:$A$27,0),2),"")</f>
        <v/>
      </c>
      <c r="L295" s="110" t="s">
        <v>2439</v>
      </c>
      <c r="M295" s="110" t="s">
        <v>816</v>
      </c>
      <c r="N295" s="73" t="s">
        <v>2815</v>
      </c>
      <c r="O295" s="73" t="s">
        <v>3037</v>
      </c>
      <c r="P295" s="73" t="s">
        <v>3038</v>
      </c>
      <c r="Q295" s="71" t="s">
        <v>2509</v>
      </c>
      <c r="R295" s="75" t="s">
        <v>1383</v>
      </c>
      <c r="S295" s="74" t="s">
        <v>2465</v>
      </c>
      <c r="T295" s="74" t="s">
        <v>1360</v>
      </c>
      <c r="U295" s="82" t="s">
        <v>1360</v>
      </c>
      <c r="V295" s="79" t="s">
        <v>3039</v>
      </c>
      <c r="W295" s="75" t="s">
        <v>1360</v>
      </c>
      <c r="X295" s="83" t="s">
        <v>2503</v>
      </c>
      <c r="Y295" t="str">
        <f t="shared" si="12"/>
        <v>OW_POWER_BI_G20_PERF_FIN_FASES_AIS TOT [DIAS]</v>
      </c>
      <c r="Z295" t="str">
        <f>+IFERROR(INDEX(mod_dic_01!$C$9:$D$156,MATCH(Modelado_v1!Y295,mod_dic_01!$D$9:$D$156,0),1),"")</f>
        <v>Modelo</v>
      </c>
    </row>
    <row r="296" spans="1:27">
      <c r="A296" s="84" t="s">
        <v>2435</v>
      </c>
      <c r="B296" s="74" t="s">
        <v>2813</v>
      </c>
      <c r="C296" s="71" t="s">
        <v>2441</v>
      </c>
      <c r="D296" s="71" t="s">
        <v>1784</v>
      </c>
      <c r="E296" s="71" t="s">
        <v>2114</v>
      </c>
      <c r="F296" s="71" t="s">
        <v>2442</v>
      </c>
      <c r="G296" s="71" t="s">
        <v>2814</v>
      </c>
      <c r="H296" s="71" t="s">
        <v>2116</v>
      </c>
      <c r="I296" s="71" t="str">
        <f t="shared" si="11"/>
        <v>OW_POWER_BI_G20_PERF_FIN_FASES_aislacion depth</v>
      </c>
      <c r="J296" s="71" t="e">
        <f>+INDEX('Campos Ingesta'!$D$4:$L$173,MATCH(Modelado_v1!I296,'Campos Ingesta'!$L$4:$L$173,0),2)</f>
        <v>#N/A</v>
      </c>
      <c r="K296" s="71" t="str">
        <f>IFERROR(INDEX(mod_dic_01!$A$10:$B$27,MATCH(Modelado_v1!J296,mod_dic_01!$A$10:$A$27,0),2),"")</f>
        <v/>
      </c>
      <c r="L296" s="110" t="s">
        <v>2439</v>
      </c>
      <c r="M296" s="110" t="s">
        <v>816</v>
      </c>
      <c r="N296" s="73" t="s">
        <v>2815</v>
      </c>
      <c r="O296" s="73" t="s">
        <v>2116</v>
      </c>
      <c r="P296" s="73" t="s">
        <v>3040</v>
      </c>
      <c r="Q296" s="71" t="s">
        <v>2509</v>
      </c>
      <c r="R296" s="74" t="s">
        <v>1383</v>
      </c>
      <c r="S296" s="74" t="s">
        <v>1360</v>
      </c>
      <c r="T296" s="74" t="s">
        <v>1360</v>
      </c>
      <c r="U296" s="82" t="s">
        <v>1360</v>
      </c>
      <c r="V296" s="84" t="s">
        <v>3041</v>
      </c>
      <c r="W296" s="74" t="s">
        <v>1360</v>
      </c>
      <c r="X296" s="82" t="s">
        <v>2503</v>
      </c>
      <c r="Y296" t="str">
        <f t="shared" si="12"/>
        <v>OW_POWER_BI_G20_PERF_FIN_FASES_AISLACION Depth</v>
      </c>
      <c r="Z296" t="str">
        <f>+IFERROR(INDEX(mod_dic_01!$C$9:$D$156,MATCH(Modelado_v1!Y296,mod_dic_01!$D$9:$D$156,0),1),"")</f>
        <v>Modelo</v>
      </c>
    </row>
    <row r="297" spans="1:27" s="115" customFormat="1">
      <c r="A297" s="84" t="s">
        <v>2435</v>
      </c>
      <c r="B297" s="74" t="s">
        <v>2813</v>
      </c>
      <c r="C297" s="110" t="s">
        <v>3042</v>
      </c>
      <c r="D297" s="110" t="s">
        <v>1784</v>
      </c>
      <c r="E297" s="110" t="s">
        <v>3043</v>
      </c>
      <c r="F297" s="110" t="s">
        <v>3044</v>
      </c>
      <c r="G297" s="110" t="s">
        <v>2814</v>
      </c>
      <c r="H297" s="110" t="s">
        <v>3045</v>
      </c>
      <c r="I297" s="71" t="str">
        <f t="shared" si="11"/>
        <v>OW_POWER_BI_G20_PERF_FIN_FASES_aniomayorigual2015enddate</v>
      </c>
      <c r="J297" s="71" t="e">
        <f>+INDEX('Campos Ingesta'!$D$4:$L$173,MATCH(Modelado_v1!I297,'Campos Ingesta'!$L$4:$L$173,0),2)</f>
        <v>#N/A</v>
      </c>
      <c r="K297" s="110" t="str">
        <f>IFERROR(INDEX(mod_dic_01!$A$10:$B$27,MATCH(Modelado_v1!J297,mod_dic_01!$A$10:$A$27,0),2),"")</f>
        <v/>
      </c>
      <c r="L297" s="110" t="s">
        <v>2439</v>
      </c>
      <c r="M297" s="110" t="s">
        <v>816</v>
      </c>
      <c r="N297" s="111" t="s">
        <v>2815</v>
      </c>
      <c r="O297" s="111" t="s">
        <v>3045</v>
      </c>
      <c r="P297" s="111" t="s">
        <v>3045</v>
      </c>
      <c r="Q297" s="110" t="s">
        <v>1342</v>
      </c>
      <c r="R297" s="112" t="s">
        <v>1383</v>
      </c>
      <c r="S297" s="74" t="s">
        <v>1360</v>
      </c>
      <c r="T297" s="74" t="s">
        <v>1360</v>
      </c>
      <c r="U297" s="82" t="s">
        <v>3046</v>
      </c>
      <c r="V297" s="113" t="s">
        <v>3047</v>
      </c>
      <c r="W297" s="112" t="s">
        <v>1360</v>
      </c>
      <c r="X297" s="114" t="s">
        <v>1340</v>
      </c>
      <c r="Y297" t="str">
        <f t="shared" si="12"/>
        <v>OW_POWER_BI_G20_PERF_FIN_FASES_AnioMayorIgual2015EndDate</v>
      </c>
      <c r="Z297" t="str">
        <f>+IFERROR(INDEX(mod_dic_01!$C$9:$D$156,MATCH(Modelado_v1!Y297,mod_dic_01!$D$9:$D$156,0),1),"")</f>
        <v>Producto</v>
      </c>
    </row>
    <row r="298" spans="1:27">
      <c r="A298" s="69" t="s">
        <v>2435</v>
      </c>
      <c r="B298" s="69"/>
      <c r="C298" s="70" t="s">
        <v>2633</v>
      </c>
      <c r="D298" s="71" t="s">
        <v>1784</v>
      </c>
      <c r="E298" s="71" t="s">
        <v>3048</v>
      </c>
      <c r="F298" s="71" t="s">
        <v>2635</v>
      </c>
      <c r="G298" s="71" t="s">
        <v>2814</v>
      </c>
      <c r="H298" s="131" t="s">
        <v>3049</v>
      </c>
      <c r="I298" s="71" t="str">
        <f t="shared" si="11"/>
        <v>OW_POWER_BI_G20_PERF_FIN_FASES_best comb well</v>
      </c>
      <c r="J298" s="71" t="e">
        <f>+INDEX('Campos Ingesta'!$D$4:$L$173,MATCH(Modelado_v1!I298,'Campos Ingesta'!$L$4:$L$173,0),2)</f>
        <v>#N/A</v>
      </c>
      <c r="K298" s="71" t="str">
        <f>IFERROR(INDEX(mod_dic_01!$A$10:$B$27,MATCH(Modelado_v1!J298,mod_dic_01!$A$10:$A$27,0),2),"")</f>
        <v/>
      </c>
      <c r="L298" s="110" t="s">
        <v>2439</v>
      </c>
      <c r="M298" s="110" t="s">
        <v>816</v>
      </c>
      <c r="N298" s="132" t="s">
        <v>2815</v>
      </c>
      <c r="O298" s="73" t="s">
        <v>3049</v>
      </c>
      <c r="P298" s="132" t="s">
        <v>3050</v>
      </c>
      <c r="Q298" s="71" t="s">
        <v>1342</v>
      </c>
      <c r="R298" s="74" t="s">
        <v>1359</v>
      </c>
      <c r="S298" s="74" t="s">
        <v>1360</v>
      </c>
      <c r="T298" s="74" t="s">
        <v>1360</v>
      </c>
      <c r="U298" s="74" t="s">
        <v>1360</v>
      </c>
      <c r="V298" s="74" t="s">
        <v>1360</v>
      </c>
      <c r="W298" s="74" t="s">
        <v>1360</v>
      </c>
      <c r="X298" s="69"/>
      <c r="Y298" t="str">
        <f t="shared" si="12"/>
        <v>OW_POWER_BI_G20_PERF_FIN_FASES_BEST COMB WELL</v>
      </c>
      <c r="Z298">
        <f>+IFERROR(INDEX(mod_dic_01!$C$9:$D$156,MATCH(Modelado_v1!Y298,mod_dic_01!$D$9:$D$156,0),1),"")</f>
        <v>0</v>
      </c>
    </row>
    <row r="299" spans="1:27">
      <c r="A299" s="69" t="s">
        <v>2435</v>
      </c>
      <c r="B299" s="69"/>
      <c r="C299" s="70" t="s">
        <v>2633</v>
      </c>
      <c r="D299" s="77" t="s">
        <v>1784</v>
      </c>
      <c r="E299" s="77" t="s">
        <v>3051</v>
      </c>
      <c r="F299" s="77" t="s">
        <v>2635</v>
      </c>
      <c r="G299" s="71" t="s">
        <v>2814</v>
      </c>
      <c r="H299" s="71" t="s">
        <v>3052</v>
      </c>
      <c r="I299" s="71" t="str">
        <f t="shared" si="11"/>
        <v>OW_POWER_BI_G20_PERF_FIN_FASES_cant guias</v>
      </c>
      <c r="J299" s="71" t="e">
        <f>+INDEX('Campos Ingesta'!$D$4:$L$173,MATCH(Modelado_v1!I299,'Campos Ingesta'!$L$4:$L$173,0),2)</f>
        <v>#N/A</v>
      </c>
      <c r="K299" s="71" t="str">
        <f>IFERROR(INDEX(mod_dic_01!$A$10:$B$27,MATCH(Modelado_v1!J299,mod_dic_01!$A$10:$A$27,0),2),"")</f>
        <v/>
      </c>
      <c r="L299" s="110" t="s">
        <v>2439</v>
      </c>
      <c r="M299" s="110" t="s">
        <v>816</v>
      </c>
      <c r="N299" s="73" t="s">
        <v>2815</v>
      </c>
      <c r="O299" s="73" t="s">
        <v>3052</v>
      </c>
      <c r="P299" s="73" t="s">
        <v>3053</v>
      </c>
      <c r="Q299" s="71" t="s">
        <v>1342</v>
      </c>
      <c r="R299" s="78" t="s">
        <v>1359</v>
      </c>
      <c r="S299" s="74" t="s">
        <v>1360</v>
      </c>
      <c r="T299" s="74" t="s">
        <v>1360</v>
      </c>
      <c r="U299" s="74" t="s">
        <v>1360</v>
      </c>
      <c r="V299" s="78" t="s">
        <v>1360</v>
      </c>
      <c r="W299" s="78" t="s">
        <v>1360</v>
      </c>
      <c r="X299" s="69"/>
      <c r="Y299" t="str">
        <f t="shared" si="12"/>
        <v>OW_POWER_BI_G20_PERF_FIN_FASES_Cant Guias</v>
      </c>
      <c r="Z299">
        <f>+IFERROR(INDEX(mod_dic_01!$C$9:$D$156,MATCH(Modelado_v1!Y299,mod_dic_01!$D$9:$D$156,0),1),"")</f>
        <v>0</v>
      </c>
    </row>
    <row r="300" spans="1:27" ht="101.45">
      <c r="A300" s="79" t="s">
        <v>2435</v>
      </c>
      <c r="B300" s="75" t="s">
        <v>2813</v>
      </c>
      <c r="C300" s="71" t="s">
        <v>2600</v>
      </c>
      <c r="D300" s="80" t="s">
        <v>1784</v>
      </c>
      <c r="E300" s="80" t="s">
        <v>3054</v>
      </c>
      <c r="F300" s="80" t="s">
        <v>2602</v>
      </c>
      <c r="G300" s="71" t="s">
        <v>2814</v>
      </c>
      <c r="H300" s="71" t="s">
        <v>3055</v>
      </c>
      <c r="I300" s="71" t="str">
        <f t="shared" si="11"/>
        <v>OW_POWER_BI_G20_PERF_FIN_FASES_cantidad eventos fin</v>
      </c>
      <c r="J300" s="71" t="e">
        <f>+INDEX('Campos Ingesta'!$D$4:$L$173,MATCH(Modelado_v1!I300,'Campos Ingesta'!$L$4:$L$173,0),2)</f>
        <v>#N/A</v>
      </c>
      <c r="K300" s="71" t="str">
        <f>IFERROR(INDEX(mod_dic_01!$A$10:$B$27,MATCH(Modelado_v1!J300,mod_dic_01!$A$10:$A$27,0),2),"")</f>
        <v/>
      </c>
      <c r="L300" s="110" t="s">
        <v>2439</v>
      </c>
      <c r="M300" s="110" t="s">
        <v>816</v>
      </c>
      <c r="N300" s="111" t="s">
        <v>2815</v>
      </c>
      <c r="O300" s="73" t="s">
        <v>3055</v>
      </c>
      <c r="P300" s="111" t="s">
        <v>3056</v>
      </c>
      <c r="Q300" s="71" t="s">
        <v>2509</v>
      </c>
      <c r="R300" s="75" t="s">
        <v>1383</v>
      </c>
      <c r="S300" s="74" t="s">
        <v>1360</v>
      </c>
      <c r="T300" s="74" t="s">
        <v>1360</v>
      </c>
      <c r="U300" s="82" t="s">
        <v>1360</v>
      </c>
      <c r="V300" s="79" t="s">
        <v>3057</v>
      </c>
      <c r="W300" s="89" t="s">
        <v>3058</v>
      </c>
      <c r="X300" s="83" t="s">
        <v>1340</v>
      </c>
      <c r="Y300" t="str">
        <f t="shared" si="12"/>
        <v>OW_POWER_BI_G20_PERF_FIN_FASES_Cantidad Eventos Fin</v>
      </c>
      <c r="Z300" t="str">
        <f>+IFERROR(INDEX(mod_dic_01!$C$9:$D$156,MATCH(Modelado_v1!Y300,mod_dic_01!$D$9:$D$156,0),1),"")</f>
        <v>Producto</v>
      </c>
      <c r="AA300" s="127" t="s">
        <v>3059</v>
      </c>
    </row>
    <row r="301" spans="1:27">
      <c r="A301" s="69" t="s">
        <v>2435</v>
      </c>
      <c r="B301" s="69"/>
      <c r="C301" s="70" t="s">
        <v>2600</v>
      </c>
      <c r="D301" s="77" t="s">
        <v>1784</v>
      </c>
      <c r="E301" s="77" t="s">
        <v>3060</v>
      </c>
      <c r="F301" s="77" t="s">
        <v>2602</v>
      </c>
      <c r="G301" s="71" t="s">
        <v>2814</v>
      </c>
      <c r="H301" s="71" t="s">
        <v>3061</v>
      </c>
      <c r="I301" s="71" t="str">
        <f t="shared" si="11"/>
        <v>OW_POWER_BI_G20_PERF_FIN_FASES_case</v>
      </c>
      <c r="J301" s="71" t="e">
        <f>+INDEX('Campos Ingesta'!$D$4:$L$173,MATCH(Modelado_v1!I301,'Campos Ingesta'!$L$4:$L$173,0),2)</f>
        <v>#N/A</v>
      </c>
      <c r="K301" s="71" t="str">
        <f>IFERROR(INDEX(mod_dic_01!$A$10:$B$27,MATCH(Modelado_v1!J301,mod_dic_01!$A$10:$A$27,0),2),"")</f>
        <v/>
      </c>
      <c r="L301" s="110" t="s">
        <v>2439</v>
      </c>
      <c r="M301" s="110" t="s">
        <v>816</v>
      </c>
      <c r="N301" s="73" t="s">
        <v>2815</v>
      </c>
      <c r="O301" s="73" t="s">
        <v>3061</v>
      </c>
      <c r="P301" s="73" t="s">
        <v>3061</v>
      </c>
      <c r="Q301" s="71" t="s">
        <v>1342</v>
      </c>
      <c r="R301" s="78" t="s">
        <v>1359</v>
      </c>
      <c r="S301" s="74" t="s">
        <v>1360</v>
      </c>
      <c r="T301" s="74" t="s">
        <v>1360</v>
      </c>
      <c r="U301" s="74" t="s">
        <v>1360</v>
      </c>
      <c r="V301" s="78" t="s">
        <v>1360</v>
      </c>
      <c r="W301" s="78" t="s">
        <v>1360</v>
      </c>
      <c r="X301" s="69"/>
      <c r="Y301" t="str">
        <f t="shared" si="12"/>
        <v>OW_POWER_BI_G20_PERF_FIN_FASES_CASE</v>
      </c>
      <c r="Z301">
        <f>+IFERROR(INDEX(mod_dic_01!$C$9:$D$156,MATCH(Modelado_v1!Y301,mod_dic_01!$D$9:$D$156,0),1),"")</f>
        <v>0</v>
      </c>
    </row>
    <row r="302" spans="1:27" ht="275.45">
      <c r="A302" s="79" t="s">
        <v>2435</v>
      </c>
      <c r="B302" s="75" t="s">
        <v>2813</v>
      </c>
      <c r="C302" s="71" t="s">
        <v>2600</v>
      </c>
      <c r="D302" s="80" t="s">
        <v>1784</v>
      </c>
      <c r="E302" s="80" t="s">
        <v>3062</v>
      </c>
      <c r="F302" s="80" t="s">
        <v>2602</v>
      </c>
      <c r="G302" s="71" t="s">
        <v>2814</v>
      </c>
      <c r="H302" s="71" t="s">
        <v>3063</v>
      </c>
      <c r="I302" s="71" t="str">
        <f t="shared" si="11"/>
        <v>OW_POWER_BI_G20_PERF_FIN_FASES_check ais</v>
      </c>
      <c r="J302" s="71" t="e">
        <f>+INDEX('Campos Ingesta'!$D$4:$L$173,MATCH(Modelado_v1!I302,'Campos Ingesta'!$L$4:$L$173,0),2)</f>
        <v>#N/A</v>
      </c>
      <c r="K302" s="71" t="str">
        <f>IFERROR(INDEX(mod_dic_01!$A$10:$B$27,MATCH(Modelado_v1!J302,mod_dic_01!$A$10:$A$27,0),2),"")</f>
        <v/>
      </c>
      <c r="L302" s="110" t="s">
        <v>2439</v>
      </c>
      <c r="M302" s="110" t="s">
        <v>816</v>
      </c>
      <c r="N302" s="111" t="s">
        <v>2815</v>
      </c>
      <c r="O302" s="73" t="s">
        <v>3063</v>
      </c>
      <c r="P302" s="111" t="s">
        <v>3064</v>
      </c>
      <c r="Q302" s="71" t="s">
        <v>2509</v>
      </c>
      <c r="R302" s="75" t="s">
        <v>1383</v>
      </c>
      <c r="S302" s="74">
        <v>6</v>
      </c>
      <c r="T302" s="74" t="s">
        <v>1360</v>
      </c>
      <c r="U302" s="82" t="s">
        <v>1360</v>
      </c>
      <c r="V302" s="79" t="s">
        <v>3065</v>
      </c>
      <c r="W302" s="96" t="s">
        <v>3066</v>
      </c>
      <c r="X302" s="83" t="s">
        <v>1340</v>
      </c>
      <c r="Y302" t="str">
        <f t="shared" si="12"/>
        <v>OW_POWER_BI_G20_PERF_FIN_FASES_Check AIS</v>
      </c>
      <c r="Z302" t="str">
        <f>+IFERROR(INDEX(mod_dic_01!$C$9:$D$156,MATCH(Modelado_v1!Y302,mod_dic_01!$D$9:$D$156,0),1),"")</f>
        <v>Producto</v>
      </c>
      <c r="AA302" s="127" t="s">
        <v>3067</v>
      </c>
    </row>
    <row r="303" spans="1:27" ht="231.95">
      <c r="A303" s="84" t="s">
        <v>2435</v>
      </c>
      <c r="B303" s="74" t="s">
        <v>2813</v>
      </c>
      <c r="C303" s="71" t="s">
        <v>2600</v>
      </c>
      <c r="D303" s="71" t="s">
        <v>1784</v>
      </c>
      <c r="E303" s="71" t="s">
        <v>3068</v>
      </c>
      <c r="F303" s="71" t="s">
        <v>2602</v>
      </c>
      <c r="G303" s="71" t="s">
        <v>2814</v>
      </c>
      <c r="H303" s="71" t="s">
        <v>3069</v>
      </c>
      <c r="I303" s="71" t="str">
        <f t="shared" si="11"/>
        <v>OW_POWER_BI_G20_PERF_FIN_FASES_check guia</v>
      </c>
      <c r="J303" s="71" t="e">
        <f>+INDEX('Campos Ingesta'!$D$4:$L$173,MATCH(Modelado_v1!I303,'Campos Ingesta'!$L$4:$L$173,0),2)</f>
        <v>#N/A</v>
      </c>
      <c r="K303" s="71" t="str">
        <f>IFERROR(INDEX(mod_dic_01!$A$10:$B$27,MATCH(Modelado_v1!J303,mod_dic_01!$A$10:$A$27,0),2),"")</f>
        <v/>
      </c>
      <c r="L303" s="110" t="s">
        <v>2439</v>
      </c>
      <c r="M303" s="110" t="s">
        <v>816</v>
      </c>
      <c r="N303" s="111" t="s">
        <v>2815</v>
      </c>
      <c r="O303" s="73" t="s">
        <v>3069</v>
      </c>
      <c r="P303" s="111" t="s">
        <v>3070</v>
      </c>
      <c r="Q303" s="71" t="s">
        <v>2509</v>
      </c>
      <c r="R303" s="74" t="s">
        <v>1383</v>
      </c>
      <c r="S303" s="74">
        <v>6</v>
      </c>
      <c r="T303" s="74" t="s">
        <v>1360</v>
      </c>
      <c r="U303" s="82" t="s">
        <v>1360</v>
      </c>
      <c r="V303" s="84" t="s">
        <v>3071</v>
      </c>
      <c r="W303" s="76" t="s">
        <v>3072</v>
      </c>
      <c r="X303" s="82" t="s">
        <v>1340</v>
      </c>
      <c r="Y303" t="str">
        <f t="shared" si="12"/>
        <v>OW_POWER_BI_G20_PERF_FIN_FASES_Check Guia</v>
      </c>
      <c r="Z303" t="str">
        <f>+IFERROR(INDEX(mod_dic_01!$C$9:$D$156,MATCH(Modelado_v1!Y303,mod_dic_01!$D$9:$D$156,0),1),"")</f>
        <v>Producto</v>
      </c>
      <c r="AA303" s="127" t="s">
        <v>3073</v>
      </c>
    </row>
    <row r="304" spans="1:27" ht="231.95">
      <c r="A304" s="84" t="s">
        <v>2435</v>
      </c>
      <c r="B304" s="74" t="s">
        <v>2813</v>
      </c>
      <c r="C304" s="71" t="s">
        <v>2600</v>
      </c>
      <c r="D304" s="71" t="s">
        <v>1784</v>
      </c>
      <c r="E304" s="71" t="s">
        <v>3074</v>
      </c>
      <c r="F304" s="71" t="s">
        <v>2602</v>
      </c>
      <c r="G304" s="71" t="s">
        <v>2814</v>
      </c>
      <c r="H304" s="71" t="s">
        <v>3075</v>
      </c>
      <c r="I304" s="71" t="str">
        <f t="shared" si="11"/>
        <v>OW_POWER_BI_G20_PERF_FIN_FASES_check int</v>
      </c>
      <c r="J304" s="71" t="e">
        <f>+INDEX('Campos Ingesta'!$D$4:$L$173,MATCH(Modelado_v1!I304,'Campos Ingesta'!$L$4:$L$173,0),2)</f>
        <v>#N/A</v>
      </c>
      <c r="K304" s="71" t="str">
        <f>IFERROR(INDEX(mod_dic_01!$A$10:$B$27,MATCH(Modelado_v1!J304,mod_dic_01!$A$10:$A$27,0),2),"")</f>
        <v/>
      </c>
      <c r="L304" s="110" t="s">
        <v>2439</v>
      </c>
      <c r="M304" s="110" t="s">
        <v>816</v>
      </c>
      <c r="N304" s="111" t="s">
        <v>2815</v>
      </c>
      <c r="O304" s="73" t="s">
        <v>3075</v>
      </c>
      <c r="P304" s="111" t="s">
        <v>3076</v>
      </c>
      <c r="Q304" s="71" t="s">
        <v>2509</v>
      </c>
      <c r="R304" s="74" t="s">
        <v>1383</v>
      </c>
      <c r="S304" s="74">
        <v>6</v>
      </c>
      <c r="T304" s="74" t="s">
        <v>1360</v>
      </c>
      <c r="U304" s="82" t="s">
        <v>1360</v>
      </c>
      <c r="V304" s="84" t="s">
        <v>3077</v>
      </c>
      <c r="W304" s="76" t="s">
        <v>3078</v>
      </c>
      <c r="X304" s="82" t="s">
        <v>1340</v>
      </c>
      <c r="Y304" t="str">
        <f t="shared" si="12"/>
        <v>OW_POWER_BI_G20_PERF_FIN_FASES_Check INT</v>
      </c>
      <c r="Z304" t="str">
        <f>+IFERROR(INDEX(mod_dic_01!$C$9:$D$156,MATCH(Modelado_v1!Y304,mod_dic_01!$D$9:$D$156,0),1),"")</f>
        <v>Producto</v>
      </c>
      <c r="AA304" s="127" t="s">
        <v>3079</v>
      </c>
    </row>
    <row r="305" spans="1:27">
      <c r="A305" s="69" t="s">
        <v>2435</v>
      </c>
      <c r="B305" s="69"/>
      <c r="C305" s="70" t="s">
        <v>2600</v>
      </c>
      <c r="D305" s="77" t="s">
        <v>1784</v>
      </c>
      <c r="E305" s="77" t="s">
        <v>3080</v>
      </c>
      <c r="F305" s="77" t="s">
        <v>2602</v>
      </c>
      <c r="G305" s="71" t="s">
        <v>2814</v>
      </c>
      <c r="H305" s="71" t="s">
        <v>3081</v>
      </c>
      <c r="I305" s="71" t="str">
        <f t="shared" si="11"/>
        <v>OW_POWER_BI_G20_PERF_FIN_FASES_check pozo</v>
      </c>
      <c r="J305" s="71" t="e">
        <f>+INDEX('Campos Ingesta'!$D$4:$L$173,MATCH(Modelado_v1!I305,'Campos Ingesta'!$L$4:$L$173,0),2)</f>
        <v>#N/A</v>
      </c>
      <c r="K305" s="71" t="str">
        <f>IFERROR(INDEX(mod_dic_01!$A$10:$B$27,MATCH(Modelado_v1!J305,mod_dic_01!$A$10:$A$27,0),2),"")</f>
        <v/>
      </c>
      <c r="L305" s="110" t="s">
        <v>2439</v>
      </c>
      <c r="M305" s="110" t="s">
        <v>816</v>
      </c>
      <c r="N305" s="73" t="s">
        <v>2815</v>
      </c>
      <c r="O305" s="73" t="s">
        <v>3081</v>
      </c>
      <c r="P305" s="73" t="s">
        <v>3082</v>
      </c>
      <c r="Q305" s="71" t="s">
        <v>1342</v>
      </c>
      <c r="R305" s="78" t="s">
        <v>1359</v>
      </c>
      <c r="S305" s="74" t="s">
        <v>1360</v>
      </c>
      <c r="T305" s="74" t="s">
        <v>1360</v>
      </c>
      <c r="U305" s="74" t="s">
        <v>1360</v>
      </c>
      <c r="V305" s="78" t="s">
        <v>1360</v>
      </c>
      <c r="W305" s="78" t="s">
        <v>1360</v>
      </c>
      <c r="X305" s="69"/>
      <c r="Y305" t="str">
        <f t="shared" si="12"/>
        <v>OW_POWER_BI_G20_PERF_FIN_FASES_Check Pozo</v>
      </c>
      <c r="Z305">
        <f>+IFERROR(INDEX(mod_dic_01!$C$9:$D$156,MATCH(Modelado_v1!Y305,mod_dic_01!$D$9:$D$156,0),1),"")</f>
        <v>0</v>
      </c>
    </row>
    <row r="306" spans="1:27" ht="130.5">
      <c r="A306" s="79" t="s">
        <v>2435</v>
      </c>
      <c r="B306" s="75" t="s">
        <v>2813</v>
      </c>
      <c r="C306" s="71" t="s">
        <v>2600</v>
      </c>
      <c r="D306" s="80" t="s">
        <v>1784</v>
      </c>
      <c r="E306" s="80" t="s">
        <v>3083</v>
      </c>
      <c r="F306" s="80" t="s">
        <v>2602</v>
      </c>
      <c r="G306" s="71" t="s">
        <v>2814</v>
      </c>
      <c r="H306" s="71" t="s">
        <v>3084</v>
      </c>
      <c r="I306" s="71" t="str">
        <f t="shared" si="11"/>
        <v>OW_POWER_BI_G20_PERF_FIN_FASES_coef vel perf ais</v>
      </c>
      <c r="J306" s="71" t="e">
        <f>+INDEX('Campos Ingesta'!$D$4:$L$173,MATCH(Modelado_v1!I306,'Campos Ingesta'!$L$4:$L$173,0),2)</f>
        <v>#N/A</v>
      </c>
      <c r="K306" s="71" t="str">
        <f>IFERROR(INDEX(mod_dic_01!$A$10:$B$27,MATCH(Modelado_v1!J306,mod_dic_01!$A$10:$A$27,0),2),"")</f>
        <v/>
      </c>
      <c r="L306" s="110" t="s">
        <v>2439</v>
      </c>
      <c r="M306" s="110" t="s">
        <v>816</v>
      </c>
      <c r="N306" s="111" t="s">
        <v>2815</v>
      </c>
      <c r="O306" s="73" t="s">
        <v>3084</v>
      </c>
      <c r="P306" s="111" t="s">
        <v>3085</v>
      </c>
      <c r="Q306" s="71" t="s">
        <v>2509</v>
      </c>
      <c r="R306" s="75" t="s">
        <v>1383</v>
      </c>
      <c r="S306" s="74" t="s">
        <v>2465</v>
      </c>
      <c r="T306" s="74" t="s">
        <v>1360</v>
      </c>
      <c r="U306" s="82" t="s">
        <v>1360</v>
      </c>
      <c r="V306" s="79" t="s">
        <v>3086</v>
      </c>
      <c r="W306" s="98" t="s">
        <v>3087</v>
      </c>
      <c r="X306" s="83" t="s">
        <v>1340</v>
      </c>
      <c r="Y306" t="str">
        <f t="shared" si="12"/>
        <v>OW_POWER_BI_G20_PERF_FIN_FASES_Coef Vel Perf AIS</v>
      </c>
      <c r="Z306" t="str">
        <f>+IFERROR(INDEX(mod_dic_01!$C$9:$D$156,MATCH(Modelado_v1!Y306,mod_dic_01!$D$9:$D$156,0),1),"")</f>
        <v>Producto</v>
      </c>
      <c r="AA306" s="127" t="s">
        <v>3088</v>
      </c>
    </row>
    <row r="307" spans="1:27">
      <c r="A307" s="84" t="s">
        <v>2435</v>
      </c>
      <c r="B307" s="74" t="s">
        <v>2813</v>
      </c>
      <c r="C307" s="71" t="s">
        <v>2600</v>
      </c>
      <c r="D307" s="71" t="s">
        <v>1784</v>
      </c>
      <c r="E307" s="71" t="s">
        <v>3089</v>
      </c>
      <c r="F307" s="71" t="s">
        <v>2602</v>
      </c>
      <c r="G307" s="71" t="s">
        <v>2814</v>
      </c>
      <c r="H307" s="71" t="s">
        <v>3090</v>
      </c>
      <c r="I307" s="71" t="str">
        <f t="shared" si="11"/>
        <v>OW_POWER_BI_G20_PERF_FIN_FASES_coef vel perf guia</v>
      </c>
      <c r="J307" s="71" t="e">
        <f>+INDEX('Campos Ingesta'!$D$4:$L$173,MATCH(Modelado_v1!I307,'Campos Ingesta'!$L$4:$L$173,0),2)</f>
        <v>#N/A</v>
      </c>
      <c r="K307" s="71" t="str">
        <f>IFERROR(INDEX(mod_dic_01!$A$10:$B$27,MATCH(Modelado_v1!J307,mod_dic_01!$A$10:$A$27,0),2),"")</f>
        <v/>
      </c>
      <c r="L307" s="110" t="s">
        <v>2439</v>
      </c>
      <c r="M307" s="110" t="s">
        <v>816</v>
      </c>
      <c r="N307" s="111" t="s">
        <v>2815</v>
      </c>
      <c r="O307" s="73" t="s">
        <v>3090</v>
      </c>
      <c r="P307" s="111" t="s">
        <v>3091</v>
      </c>
      <c r="Q307" s="71" t="s">
        <v>2509</v>
      </c>
      <c r="R307" s="74" t="s">
        <v>1383</v>
      </c>
      <c r="S307" s="74">
        <v>4</v>
      </c>
      <c r="T307" s="74" t="s">
        <v>1360</v>
      </c>
      <c r="U307" s="82" t="s">
        <v>1360</v>
      </c>
      <c r="V307" s="84" t="s">
        <v>3092</v>
      </c>
      <c r="W307" s="99" t="s">
        <v>3093</v>
      </c>
      <c r="X307" s="82" t="s">
        <v>1340</v>
      </c>
      <c r="Y307" t="str">
        <f t="shared" si="12"/>
        <v>OW_POWER_BI_G20_PERF_FIN_FASES_Coef Vel Perf Guia</v>
      </c>
      <c r="Z307" t="str">
        <f>+IFERROR(INDEX(mod_dic_01!$C$9:$D$156,MATCH(Modelado_v1!Y307,mod_dic_01!$D$9:$D$156,0),1),"")</f>
        <v>Producto</v>
      </c>
      <c r="AA307" t="s">
        <v>2687</v>
      </c>
    </row>
    <row r="308" spans="1:27">
      <c r="A308" s="84" t="s">
        <v>2435</v>
      </c>
      <c r="B308" s="74" t="s">
        <v>2813</v>
      </c>
      <c r="C308" s="71" t="s">
        <v>2600</v>
      </c>
      <c r="D308" s="71" t="s">
        <v>1784</v>
      </c>
      <c r="E308" s="71" t="s">
        <v>3094</v>
      </c>
      <c r="F308" s="71" t="s">
        <v>2602</v>
      </c>
      <c r="G308" s="71" t="s">
        <v>2814</v>
      </c>
      <c r="H308" s="71" t="s">
        <v>3095</v>
      </c>
      <c r="I308" s="71" t="str">
        <f t="shared" si="11"/>
        <v>OW_POWER_BI_G20_PERF_FIN_FASES_coef vel perf int</v>
      </c>
      <c r="J308" s="71" t="e">
        <f>+INDEX('Campos Ingesta'!$D$4:$L$173,MATCH(Modelado_v1!I308,'Campos Ingesta'!$L$4:$L$173,0),2)</f>
        <v>#N/A</v>
      </c>
      <c r="K308" s="71" t="str">
        <f>IFERROR(INDEX(mod_dic_01!$A$10:$B$27,MATCH(Modelado_v1!J308,mod_dic_01!$A$10:$A$27,0),2),"")</f>
        <v/>
      </c>
      <c r="L308" s="110" t="s">
        <v>2439</v>
      </c>
      <c r="M308" s="110" t="s">
        <v>816</v>
      </c>
      <c r="N308" s="111" t="s">
        <v>2815</v>
      </c>
      <c r="O308" s="73" t="s">
        <v>3095</v>
      </c>
      <c r="P308" s="111" t="s">
        <v>3096</v>
      </c>
      <c r="Q308" s="71" t="s">
        <v>2509</v>
      </c>
      <c r="R308" s="74" t="s">
        <v>1383</v>
      </c>
      <c r="S308" s="74" t="s">
        <v>2465</v>
      </c>
      <c r="T308" s="74" t="s">
        <v>1360</v>
      </c>
      <c r="U308" s="82" t="s">
        <v>1360</v>
      </c>
      <c r="V308" s="84" t="s">
        <v>3097</v>
      </c>
      <c r="W308" s="99" t="s">
        <v>3098</v>
      </c>
      <c r="X308" s="82" t="s">
        <v>1340</v>
      </c>
      <c r="Y308" t="str">
        <f t="shared" si="12"/>
        <v>OW_POWER_BI_G20_PERF_FIN_FASES_Coef Vel Perf INT</v>
      </c>
      <c r="Z308" t="str">
        <f>+IFERROR(INDEX(mod_dic_01!$C$9:$D$156,MATCH(Modelado_v1!Y308,mod_dic_01!$D$9:$D$156,0),1),"")</f>
        <v>Producto</v>
      </c>
      <c r="AA308" t="s">
        <v>2687</v>
      </c>
    </row>
    <row r="309" spans="1:27">
      <c r="A309" s="84" t="s">
        <v>2435</v>
      </c>
      <c r="B309" s="74" t="s">
        <v>2813</v>
      </c>
      <c r="C309" s="71" t="s">
        <v>2441</v>
      </c>
      <c r="D309" s="71" t="s">
        <v>1784</v>
      </c>
      <c r="E309" s="71" t="s">
        <v>3099</v>
      </c>
      <c r="F309" s="71" t="s">
        <v>2442</v>
      </c>
      <c r="G309" s="71" t="s">
        <v>2814</v>
      </c>
      <c r="H309" s="71" t="s">
        <v>3100</v>
      </c>
      <c r="I309" s="71" t="str">
        <f t="shared" si="11"/>
        <v>OW_POWER_BI_G20_PERF_FIN_FASES_cond npt [dias]</v>
      </c>
      <c r="J309" s="71" t="e">
        <f>+INDEX('Campos Ingesta'!$D$4:$L$173,MATCH(Modelado_v1!I309,'Campos Ingesta'!$L$4:$L$173,0),2)</f>
        <v>#N/A</v>
      </c>
      <c r="K309" s="71" t="str">
        <f>IFERROR(INDEX(mod_dic_01!$A$10:$B$27,MATCH(Modelado_v1!J309,mod_dic_01!$A$10:$A$27,0),2),"")</f>
        <v/>
      </c>
      <c r="L309" s="110" t="s">
        <v>2439</v>
      </c>
      <c r="M309" s="110" t="s">
        <v>816</v>
      </c>
      <c r="N309" s="73" t="s">
        <v>2815</v>
      </c>
      <c r="O309" s="73" t="s">
        <v>3100</v>
      </c>
      <c r="P309" s="73" t="s">
        <v>3101</v>
      </c>
      <c r="Q309" s="71" t="s">
        <v>2509</v>
      </c>
      <c r="R309" s="74" t="s">
        <v>1383</v>
      </c>
      <c r="S309" s="74" t="s">
        <v>2465</v>
      </c>
      <c r="T309" s="74" t="s">
        <v>1360</v>
      </c>
      <c r="U309" s="82" t="s">
        <v>1360</v>
      </c>
      <c r="V309" s="84" t="s">
        <v>3102</v>
      </c>
      <c r="W309" s="74" t="s">
        <v>1360</v>
      </c>
      <c r="X309" s="82" t="s">
        <v>2503</v>
      </c>
      <c r="Y309" t="str">
        <f t="shared" si="12"/>
        <v>OW_POWER_BI_G20_PERF_FIN_FASES_COND NPT [DIAS]</v>
      </c>
      <c r="Z309" t="str">
        <f>+IFERROR(INDEX(mod_dic_01!$C$9:$D$156,MATCH(Modelado_v1!Y309,mod_dic_01!$D$9:$D$156,0),1),"")</f>
        <v>Modelo</v>
      </c>
    </row>
    <row r="310" spans="1:27">
      <c r="A310" s="84" t="s">
        <v>2435</v>
      </c>
      <c r="B310" s="74" t="s">
        <v>2813</v>
      </c>
      <c r="C310" s="71" t="s">
        <v>2441</v>
      </c>
      <c r="D310" s="71" t="s">
        <v>1784</v>
      </c>
      <c r="E310" s="71" t="s">
        <v>3103</v>
      </c>
      <c r="F310" s="71" t="s">
        <v>2442</v>
      </c>
      <c r="G310" s="71" t="s">
        <v>2814</v>
      </c>
      <c r="H310" s="71" t="s">
        <v>3104</v>
      </c>
      <c r="I310" s="71" t="str">
        <f t="shared" si="11"/>
        <v>OW_POWER_BI_G20_PERF_FIN_FASES_cond op [dias]</v>
      </c>
      <c r="J310" s="71" t="e">
        <f>+INDEX('Campos Ingesta'!$D$4:$L$173,MATCH(Modelado_v1!I310,'Campos Ingesta'!$L$4:$L$173,0),2)</f>
        <v>#N/A</v>
      </c>
      <c r="K310" s="71" t="str">
        <f>IFERROR(INDEX(mod_dic_01!$A$10:$B$27,MATCH(Modelado_v1!J310,mod_dic_01!$A$10:$A$27,0),2),"")</f>
        <v/>
      </c>
      <c r="L310" s="110" t="s">
        <v>2439</v>
      </c>
      <c r="M310" s="110" t="s">
        <v>816</v>
      </c>
      <c r="N310" s="73" t="s">
        <v>2815</v>
      </c>
      <c r="O310" s="73" t="s">
        <v>3104</v>
      </c>
      <c r="P310" s="73" t="s">
        <v>3105</v>
      </c>
      <c r="Q310" s="71" t="s">
        <v>2509</v>
      </c>
      <c r="R310" s="74" t="s">
        <v>1383</v>
      </c>
      <c r="S310" s="74" t="s">
        <v>2465</v>
      </c>
      <c r="T310" s="74" t="s">
        <v>1360</v>
      </c>
      <c r="U310" s="82" t="s">
        <v>1360</v>
      </c>
      <c r="V310" s="84" t="s">
        <v>3106</v>
      </c>
      <c r="W310" s="74" t="s">
        <v>1360</v>
      </c>
      <c r="X310" s="82" t="s">
        <v>2503</v>
      </c>
      <c r="Y310" t="str">
        <f t="shared" si="12"/>
        <v>OW_POWER_BI_G20_PERF_FIN_FASES_COND OP [DIAS]</v>
      </c>
      <c r="Z310" t="str">
        <f>+IFERROR(INDEX(mod_dic_01!$C$9:$D$156,MATCH(Modelado_v1!Y310,mod_dic_01!$D$9:$D$156,0),1),"")</f>
        <v>Modelo</v>
      </c>
    </row>
    <row r="311" spans="1:27">
      <c r="A311" s="84" t="s">
        <v>2435</v>
      </c>
      <c r="B311" s="74" t="s">
        <v>2813</v>
      </c>
      <c r="C311" s="71" t="s">
        <v>2441</v>
      </c>
      <c r="D311" s="71" t="s">
        <v>1784</v>
      </c>
      <c r="E311" s="71" t="s">
        <v>3107</v>
      </c>
      <c r="F311" s="71" t="s">
        <v>2442</v>
      </c>
      <c r="G311" s="71" t="s">
        <v>2814</v>
      </c>
      <c r="H311" s="71" t="s">
        <v>3108</v>
      </c>
      <c r="I311" s="71" t="str">
        <f t="shared" si="11"/>
        <v>OW_POWER_BI_G20_PERF_FIN_FASES_cond tot [dias]</v>
      </c>
      <c r="J311" s="71" t="e">
        <f>+INDEX('Campos Ingesta'!$D$4:$L$173,MATCH(Modelado_v1!I311,'Campos Ingesta'!$L$4:$L$173,0),2)</f>
        <v>#N/A</v>
      </c>
      <c r="K311" s="71" t="str">
        <f>IFERROR(INDEX(mod_dic_01!$A$10:$B$27,MATCH(Modelado_v1!J311,mod_dic_01!$A$10:$A$27,0),2),"")</f>
        <v/>
      </c>
      <c r="L311" s="110" t="s">
        <v>2439</v>
      </c>
      <c r="M311" s="110" t="s">
        <v>816</v>
      </c>
      <c r="N311" s="73" t="s">
        <v>2815</v>
      </c>
      <c r="O311" s="73" t="s">
        <v>3108</v>
      </c>
      <c r="P311" s="73" t="s">
        <v>3109</v>
      </c>
      <c r="Q311" s="71" t="s">
        <v>2509</v>
      </c>
      <c r="R311" s="74" t="s">
        <v>1383</v>
      </c>
      <c r="S311" s="74" t="s">
        <v>2465</v>
      </c>
      <c r="T311" s="74" t="s">
        <v>1360</v>
      </c>
      <c r="U311" s="82" t="s">
        <v>1360</v>
      </c>
      <c r="V311" s="84" t="s">
        <v>3110</v>
      </c>
      <c r="W311" s="74" t="s">
        <v>1360</v>
      </c>
      <c r="X311" s="82" t="s">
        <v>2503</v>
      </c>
      <c r="Y311" t="str">
        <f t="shared" si="12"/>
        <v>OW_POWER_BI_G20_PERF_FIN_FASES_COND TOT [DIAS]</v>
      </c>
      <c r="Z311" t="str">
        <f>+IFERROR(INDEX(mod_dic_01!$C$9:$D$156,MATCH(Modelado_v1!Y311,mod_dic_01!$D$9:$D$156,0),1),"")</f>
        <v>Modelo</v>
      </c>
    </row>
    <row r="312" spans="1:27">
      <c r="A312" s="69" t="s">
        <v>2435</v>
      </c>
      <c r="B312" s="69"/>
      <c r="C312" s="70" t="s">
        <v>2441</v>
      </c>
      <c r="D312" s="71" t="s">
        <v>1784</v>
      </c>
      <c r="E312" s="71" t="s">
        <v>2138</v>
      </c>
      <c r="F312" s="71" t="s">
        <v>2442</v>
      </c>
      <c r="G312" s="71" t="s">
        <v>2814</v>
      </c>
      <c r="H312" s="71" t="s">
        <v>2140</v>
      </c>
      <c r="I312" s="71" t="str">
        <f t="shared" si="11"/>
        <v>OW_POWER_BI_G20_PERF_FIN_FASES_conductor depth</v>
      </c>
      <c r="J312" s="71" t="e">
        <f>+INDEX('Campos Ingesta'!$D$4:$L$173,MATCH(Modelado_v1!I312,'Campos Ingesta'!$L$4:$L$173,0),2)</f>
        <v>#N/A</v>
      </c>
      <c r="K312" s="71" t="str">
        <f>IFERROR(INDEX(mod_dic_01!$A$10:$B$27,MATCH(Modelado_v1!J312,mod_dic_01!$A$10:$A$27,0),2),"")</f>
        <v/>
      </c>
      <c r="L312" s="110" t="s">
        <v>2439</v>
      </c>
      <c r="M312" s="110" t="s">
        <v>816</v>
      </c>
      <c r="N312" s="73" t="s">
        <v>2815</v>
      </c>
      <c r="O312" s="73" t="s">
        <v>2140</v>
      </c>
      <c r="P312" s="73" t="s">
        <v>3111</v>
      </c>
      <c r="Q312" s="71" t="s">
        <v>2509</v>
      </c>
      <c r="R312" s="74" t="s">
        <v>1359</v>
      </c>
      <c r="S312" s="74" t="s">
        <v>1360</v>
      </c>
      <c r="T312" s="74" t="s">
        <v>1360</v>
      </c>
      <c r="U312" s="74" t="s">
        <v>1360</v>
      </c>
      <c r="V312" s="74" t="s">
        <v>3112</v>
      </c>
      <c r="W312" s="74" t="s">
        <v>1360</v>
      </c>
      <c r="X312" s="69"/>
      <c r="Y312" t="str">
        <f t="shared" si="12"/>
        <v>OW_POWER_BI_G20_PERF_FIN_FASES_CONDUCTOR Depth</v>
      </c>
      <c r="Z312">
        <f>+IFERROR(INDEX(mod_dic_01!$C$9:$D$156,MATCH(Modelado_v1!Y312,mod_dic_01!$D$9:$D$156,0),1),"")</f>
        <v>0</v>
      </c>
    </row>
    <row r="313" spans="1:27">
      <c r="A313" s="69" t="s">
        <v>2435</v>
      </c>
      <c r="B313" s="69"/>
      <c r="C313" s="70" t="s">
        <v>2600</v>
      </c>
      <c r="D313" s="77" t="s">
        <v>1784</v>
      </c>
      <c r="E313" s="77" t="s">
        <v>3113</v>
      </c>
      <c r="F313" s="77" t="s">
        <v>2602</v>
      </c>
      <c r="G313" s="71" t="s">
        <v>2814</v>
      </c>
      <c r="H313" s="71" t="s">
        <v>3114</v>
      </c>
      <c r="I313" s="71" t="str">
        <f t="shared" si="11"/>
        <v>OW_POWER_BI_G20_PERF_FIN_FASES_drill</v>
      </c>
      <c r="J313" s="71" t="e">
        <f>+INDEX('Campos Ingesta'!$D$4:$L$173,MATCH(Modelado_v1!I313,'Campos Ingesta'!$L$4:$L$173,0),2)</f>
        <v>#N/A</v>
      </c>
      <c r="K313" s="71" t="str">
        <f>IFERROR(INDEX(mod_dic_01!$A$10:$B$27,MATCH(Modelado_v1!J313,mod_dic_01!$A$10:$A$27,0),2),"")</f>
        <v/>
      </c>
      <c r="L313" s="110" t="s">
        <v>2439</v>
      </c>
      <c r="M313" s="110" t="s">
        <v>816</v>
      </c>
      <c r="N313" s="73" t="s">
        <v>2815</v>
      </c>
      <c r="O313" s="73" t="s">
        <v>3114</v>
      </c>
      <c r="P313" s="73" t="s">
        <v>3114</v>
      </c>
      <c r="Q313" s="71" t="s">
        <v>1342</v>
      </c>
      <c r="R313" s="78" t="s">
        <v>1359</v>
      </c>
      <c r="S313" s="74" t="s">
        <v>1360</v>
      </c>
      <c r="T313" s="74" t="s">
        <v>1360</v>
      </c>
      <c r="U313" s="74" t="s">
        <v>1360</v>
      </c>
      <c r="V313" s="78" t="s">
        <v>1360</v>
      </c>
      <c r="W313" s="78" t="s">
        <v>1360</v>
      </c>
      <c r="X313" s="69"/>
      <c r="Y313" t="str">
        <f t="shared" si="12"/>
        <v>OW_POWER_BI_G20_PERF_FIN_FASES_DRILL</v>
      </c>
      <c r="Z313">
        <f>+IFERROR(INDEX(mod_dic_01!$C$9:$D$156,MATCH(Modelado_v1!Y313,mod_dic_01!$D$9:$D$156,0),1),"")</f>
        <v>0</v>
      </c>
    </row>
    <row r="314" spans="1:27">
      <c r="A314" s="79" t="s">
        <v>2435</v>
      </c>
      <c r="B314" s="75" t="s">
        <v>2813</v>
      </c>
      <c r="C314" s="71" t="s">
        <v>2441</v>
      </c>
      <c r="D314" s="80" t="s">
        <v>1784</v>
      </c>
      <c r="E314" s="80" t="s">
        <v>3115</v>
      </c>
      <c r="F314" s="80" t="s">
        <v>2442</v>
      </c>
      <c r="G314" s="71" t="s">
        <v>2814</v>
      </c>
      <c r="H314" s="71" t="s">
        <v>3116</v>
      </c>
      <c r="I314" s="71" t="str">
        <f t="shared" si="11"/>
        <v>OW_POWER_BI_G20_PERF_FIN_FASES_enddate</v>
      </c>
      <c r="J314" s="71" t="e">
        <f>+INDEX('Campos Ingesta'!$D$4:$L$173,MATCH(Modelado_v1!I314,'Campos Ingesta'!$L$4:$L$173,0),2)</f>
        <v>#N/A</v>
      </c>
      <c r="K314" s="71" t="str">
        <f>IFERROR(INDEX(mod_dic_01!$A$10:$B$27,MATCH(Modelado_v1!J314,mod_dic_01!$A$10:$A$27,0),2),"")</f>
        <v/>
      </c>
      <c r="L314" s="110" t="s">
        <v>2439</v>
      </c>
      <c r="M314" s="110" t="s">
        <v>816</v>
      </c>
      <c r="N314" s="73" t="s">
        <v>2815</v>
      </c>
      <c r="O314" s="73" t="s">
        <v>3116</v>
      </c>
      <c r="P314" s="73" t="s">
        <v>3116</v>
      </c>
      <c r="Q314" s="71" t="s">
        <v>1396</v>
      </c>
      <c r="R314" s="75" t="s">
        <v>1383</v>
      </c>
      <c r="S314" s="74" t="s">
        <v>1360</v>
      </c>
      <c r="T314" s="74" t="s">
        <v>3117</v>
      </c>
      <c r="U314" s="82" t="s">
        <v>1360</v>
      </c>
      <c r="V314" s="79" t="s">
        <v>1805</v>
      </c>
      <c r="W314" s="75" t="s">
        <v>1360</v>
      </c>
      <c r="X314" s="83" t="s">
        <v>2503</v>
      </c>
      <c r="Y314" t="str">
        <f t="shared" si="12"/>
        <v>OW_POWER_BI_G20_PERF_FIN_FASES_ENDDATE</v>
      </c>
      <c r="Z314" t="str">
        <f>+IFERROR(INDEX(mod_dic_01!$C$9:$D$156,MATCH(Modelado_v1!Y314,mod_dic_01!$D$9:$D$156,0),1),"")</f>
        <v>Modelo</v>
      </c>
    </row>
    <row r="315" spans="1:27" ht="87">
      <c r="A315" s="84" t="s">
        <v>2435</v>
      </c>
      <c r="B315" s="74" t="s">
        <v>2813</v>
      </c>
      <c r="C315" s="71" t="s">
        <v>2600</v>
      </c>
      <c r="D315" s="71" t="s">
        <v>1784</v>
      </c>
      <c r="E315" s="71" t="s">
        <v>3118</v>
      </c>
      <c r="F315" s="71" t="s">
        <v>2602</v>
      </c>
      <c r="G315" s="71" t="s">
        <v>2814</v>
      </c>
      <c r="H315" s="71" t="s">
        <v>3119</v>
      </c>
      <c r="I315" s="71" t="str">
        <f t="shared" si="11"/>
        <v>OW_POWER_BI_G20_PERF_FIN_FASES_enddate 1er evento</v>
      </c>
      <c r="J315" s="71" t="e">
        <f>+INDEX('Campos Ingesta'!$D$4:$L$173,MATCH(Modelado_v1!I315,'Campos Ingesta'!$L$4:$L$173,0),2)</f>
        <v>#N/A</v>
      </c>
      <c r="K315" s="71" t="str">
        <f>IFERROR(INDEX(mod_dic_01!$A$10:$B$27,MATCH(Modelado_v1!J315,mod_dic_01!$A$10:$A$27,0),2),"")</f>
        <v/>
      </c>
      <c r="L315" s="110" t="s">
        <v>2439</v>
      </c>
      <c r="M315" s="110" t="s">
        <v>816</v>
      </c>
      <c r="N315" s="111" t="s">
        <v>2815</v>
      </c>
      <c r="O315" s="73" t="s">
        <v>3119</v>
      </c>
      <c r="P315" s="111" t="s">
        <v>3120</v>
      </c>
      <c r="Q315" s="71" t="s">
        <v>2509</v>
      </c>
      <c r="R315" s="74" t="s">
        <v>1383</v>
      </c>
      <c r="S315" s="74">
        <v>1</v>
      </c>
      <c r="T315" s="74" t="s">
        <v>1360</v>
      </c>
      <c r="U315" s="82" t="s">
        <v>1360</v>
      </c>
      <c r="V315" s="84" t="s">
        <v>1805</v>
      </c>
      <c r="W315" s="99" t="s">
        <v>3121</v>
      </c>
      <c r="X315" s="82" t="s">
        <v>1340</v>
      </c>
      <c r="Y315" t="str">
        <f t="shared" si="12"/>
        <v>OW_POWER_BI_G20_PERF_FIN_FASES_ENDDATE 1ER EVENTO</v>
      </c>
      <c r="Z315" t="str">
        <f>+IFERROR(INDEX(mod_dic_01!$C$9:$D$156,MATCH(Modelado_v1!Y315,mod_dic_01!$D$9:$D$156,0),1),"")</f>
        <v>Producto</v>
      </c>
      <c r="AA315" s="127" t="s">
        <v>3122</v>
      </c>
    </row>
    <row r="316" spans="1:27" ht="188.45">
      <c r="A316" s="84" t="s">
        <v>2435</v>
      </c>
      <c r="B316" s="74" t="s">
        <v>2813</v>
      </c>
      <c r="C316" s="71" t="s">
        <v>2600</v>
      </c>
      <c r="D316" s="71" t="s">
        <v>1784</v>
      </c>
      <c r="E316" s="71" t="s">
        <v>3123</v>
      </c>
      <c r="F316" s="71" t="s">
        <v>2602</v>
      </c>
      <c r="G316" s="71" t="s">
        <v>2814</v>
      </c>
      <c r="H316" s="71" t="s">
        <v>3124</v>
      </c>
      <c r="I316" s="71" t="str">
        <f t="shared" si="11"/>
        <v>OW_POWER_BI_G20_PERF_FIN_FASES_enddate 2er evento</v>
      </c>
      <c r="J316" s="71" t="e">
        <f>+INDEX('Campos Ingesta'!$D$4:$L$173,MATCH(Modelado_v1!I316,'Campos Ingesta'!$L$4:$L$173,0),2)</f>
        <v>#N/A</v>
      </c>
      <c r="K316" s="71" t="str">
        <f>IFERROR(INDEX(mod_dic_01!$A$10:$B$27,MATCH(Modelado_v1!J316,mod_dic_01!$A$10:$A$27,0),2),"")</f>
        <v/>
      </c>
      <c r="L316" s="110" t="s">
        <v>2439</v>
      </c>
      <c r="M316" s="110" t="s">
        <v>816</v>
      </c>
      <c r="N316" s="111" t="s">
        <v>2815</v>
      </c>
      <c r="O316" s="73" t="s">
        <v>3124</v>
      </c>
      <c r="P316" s="111" t="s">
        <v>3125</v>
      </c>
      <c r="Q316" s="71" t="s">
        <v>2509</v>
      </c>
      <c r="R316" s="74" t="s">
        <v>1383</v>
      </c>
      <c r="S316" s="74" t="s">
        <v>1360</v>
      </c>
      <c r="T316" s="74" t="s">
        <v>1360</v>
      </c>
      <c r="U316" s="82" t="s">
        <v>1360</v>
      </c>
      <c r="V316" s="84" t="s">
        <v>1805</v>
      </c>
      <c r="W316" s="100" t="s">
        <v>3126</v>
      </c>
      <c r="X316" s="82" t="s">
        <v>1340</v>
      </c>
      <c r="Y316" t="str">
        <f t="shared" si="12"/>
        <v>OW_POWER_BI_G20_PERF_FIN_FASES_ENDDATE 2ER EVENTO</v>
      </c>
      <c r="Z316" t="str">
        <f>+IFERROR(INDEX(mod_dic_01!$C$9:$D$156,MATCH(Modelado_v1!Y316,mod_dic_01!$D$9:$D$156,0),1),"")</f>
        <v>Producto</v>
      </c>
      <c r="AA316" s="127" t="s">
        <v>3127</v>
      </c>
    </row>
    <row r="317" spans="1:27" ht="29.1">
      <c r="A317" s="84" t="s">
        <v>2435</v>
      </c>
      <c r="B317" s="74" t="s">
        <v>2813</v>
      </c>
      <c r="C317" s="71" t="s">
        <v>2600</v>
      </c>
      <c r="D317" s="71" t="s">
        <v>1784</v>
      </c>
      <c r="E317" s="71" t="s">
        <v>3128</v>
      </c>
      <c r="F317" s="71" t="s">
        <v>2602</v>
      </c>
      <c r="G317" s="71" t="s">
        <v>2814</v>
      </c>
      <c r="H317" s="71" t="s">
        <v>3129</v>
      </c>
      <c r="I317" s="71" t="str">
        <f t="shared" si="11"/>
        <v>OW_POWER_BI_G20_PERF_FIN_FASES_enddate 3er evento</v>
      </c>
      <c r="J317" s="71" t="e">
        <f>+INDEX('Campos Ingesta'!$D$4:$L$173,MATCH(Modelado_v1!I317,'Campos Ingesta'!$L$4:$L$173,0),2)</f>
        <v>#N/A</v>
      </c>
      <c r="K317" s="71" t="str">
        <f>IFERROR(INDEX(mod_dic_01!$A$10:$B$27,MATCH(Modelado_v1!J317,mod_dic_01!$A$10:$A$27,0),2),"")</f>
        <v/>
      </c>
      <c r="L317" s="110" t="s">
        <v>2439</v>
      </c>
      <c r="M317" s="110" t="s">
        <v>816</v>
      </c>
      <c r="N317" s="111" t="s">
        <v>2815</v>
      </c>
      <c r="O317" s="73" t="s">
        <v>3129</v>
      </c>
      <c r="P317" s="111" t="s">
        <v>3130</v>
      </c>
      <c r="Q317" s="71" t="s">
        <v>2509</v>
      </c>
      <c r="R317" s="74" t="s">
        <v>1383</v>
      </c>
      <c r="S317" s="74" t="s">
        <v>1360</v>
      </c>
      <c r="T317" s="74" t="s">
        <v>1360</v>
      </c>
      <c r="U317" s="82" t="s">
        <v>1360</v>
      </c>
      <c r="V317" s="84" t="s">
        <v>1805</v>
      </c>
      <c r="W317" s="99" t="s">
        <v>3131</v>
      </c>
      <c r="X317" s="82" t="s">
        <v>1340</v>
      </c>
      <c r="Y317" t="str">
        <f t="shared" si="12"/>
        <v>OW_POWER_BI_G20_PERF_FIN_FASES_ENDDATE 3ER EVENTO</v>
      </c>
      <c r="Z317" t="str">
        <f>+IFERROR(INDEX(mod_dic_01!$C$9:$D$156,MATCH(Modelado_v1!Y317,mod_dic_01!$D$9:$D$156,0),1),"")</f>
        <v>Producto</v>
      </c>
      <c r="AA317" s="127" t="s">
        <v>3132</v>
      </c>
    </row>
    <row r="318" spans="1:27" ht="144.94999999999999">
      <c r="A318" s="84" t="s">
        <v>2435</v>
      </c>
      <c r="B318" s="74" t="s">
        <v>2813</v>
      </c>
      <c r="C318" s="71" t="s">
        <v>2600</v>
      </c>
      <c r="D318" s="71" t="s">
        <v>1784</v>
      </c>
      <c r="E318" s="71" t="s">
        <v>3133</v>
      </c>
      <c r="F318" s="71" t="s">
        <v>2602</v>
      </c>
      <c r="G318" s="71" t="s">
        <v>2814</v>
      </c>
      <c r="H318" s="71" t="s">
        <v>3134</v>
      </c>
      <c r="I318" s="71" t="str">
        <f t="shared" si="11"/>
        <v>OW_POWER_BI_G20_PERF_FIN_FASES_endstatusdrilling</v>
      </c>
      <c r="J318" s="71" t="e">
        <f>+INDEX('Campos Ingesta'!$D$4:$L$173,MATCH(Modelado_v1!I318,'Campos Ingesta'!$L$4:$L$173,0),2)</f>
        <v>#N/A</v>
      </c>
      <c r="K318" s="71" t="str">
        <f>IFERROR(INDEX(mod_dic_01!$A$10:$B$27,MATCH(Modelado_v1!J318,mod_dic_01!$A$10:$A$27,0),2),"")</f>
        <v/>
      </c>
      <c r="L318" s="110" t="s">
        <v>2439</v>
      </c>
      <c r="M318" s="110" t="s">
        <v>816</v>
      </c>
      <c r="N318" s="111" t="s">
        <v>2815</v>
      </c>
      <c r="O318" s="73" t="s">
        <v>3134</v>
      </c>
      <c r="P318" s="111" t="s">
        <v>3134</v>
      </c>
      <c r="Q318" s="71" t="s">
        <v>2509</v>
      </c>
      <c r="R318" s="74" t="s">
        <v>1383</v>
      </c>
      <c r="S318" s="74" t="s">
        <v>2465</v>
      </c>
      <c r="T318" s="74" t="s">
        <v>1360</v>
      </c>
      <c r="U318" s="82" t="s">
        <v>1360</v>
      </c>
      <c r="V318" s="84" t="s">
        <v>1402</v>
      </c>
      <c r="W318" s="76" t="s">
        <v>3135</v>
      </c>
      <c r="X318" s="82" t="s">
        <v>1340</v>
      </c>
      <c r="Y318" t="str">
        <f t="shared" si="12"/>
        <v>OW_POWER_BI_G20_PERF_FIN_FASES_ENDSTATUSDRILLING</v>
      </c>
      <c r="Z318" t="str">
        <f>+IFERROR(INDEX(mod_dic_01!$C$9:$D$156,MATCH(Modelado_v1!Y318,mod_dic_01!$D$9:$D$156,0),1),"")</f>
        <v>Producto</v>
      </c>
      <c r="AA318" s="127" t="s">
        <v>3136</v>
      </c>
    </row>
    <row r="319" spans="1:27" ht="188.45">
      <c r="A319" s="84" t="s">
        <v>2435</v>
      </c>
      <c r="B319" s="74" t="s">
        <v>2813</v>
      </c>
      <c r="C319" s="71" t="s">
        <v>2600</v>
      </c>
      <c r="D319" s="71" t="s">
        <v>1784</v>
      </c>
      <c r="E319" s="71" t="s">
        <v>3137</v>
      </c>
      <c r="F319" s="71" t="s">
        <v>2602</v>
      </c>
      <c r="G319" s="71" t="s">
        <v>2814</v>
      </c>
      <c r="H319" s="71" t="s">
        <v>3138</v>
      </c>
      <c r="I319" s="71" t="str">
        <f t="shared" si="11"/>
        <v>OW_POWER_BI_G20_PERF_FIN_FASES_equipo ais</v>
      </c>
      <c r="J319" s="71" t="e">
        <f>+INDEX('Campos Ingesta'!$D$4:$L$173,MATCH(Modelado_v1!I319,'Campos Ingesta'!$L$4:$L$173,0),2)</f>
        <v>#N/A</v>
      </c>
      <c r="K319" s="71" t="str">
        <f>IFERROR(INDEX(mod_dic_01!$A$10:$B$27,MATCH(Modelado_v1!J319,mod_dic_01!$A$10:$A$27,0),2),"")</f>
        <v/>
      </c>
      <c r="L319" s="110" t="s">
        <v>2439</v>
      </c>
      <c r="M319" s="110" t="s">
        <v>816</v>
      </c>
      <c r="N319" s="111" t="s">
        <v>2815</v>
      </c>
      <c r="O319" s="73" t="s">
        <v>3138</v>
      </c>
      <c r="P319" s="111" t="s">
        <v>3139</v>
      </c>
      <c r="Q319" s="71" t="s">
        <v>2509</v>
      </c>
      <c r="R319" s="74" t="s">
        <v>1383</v>
      </c>
      <c r="S319" s="74" t="s">
        <v>2465</v>
      </c>
      <c r="T319" s="74" t="s">
        <v>1360</v>
      </c>
      <c r="U319" s="82" t="s">
        <v>1360</v>
      </c>
      <c r="V319" s="84" t="s">
        <v>3140</v>
      </c>
      <c r="W319" s="76" t="s">
        <v>3141</v>
      </c>
      <c r="X319" s="82" t="s">
        <v>1340</v>
      </c>
      <c r="Y319" t="str">
        <f t="shared" si="12"/>
        <v>OW_POWER_BI_G20_PERF_FIN_FASES_EQUIPO AIS</v>
      </c>
      <c r="Z319" t="str">
        <f>+IFERROR(INDEX(mod_dic_01!$C$9:$D$156,MATCH(Modelado_v1!Y319,mod_dic_01!$D$9:$D$156,0),1),"")</f>
        <v>Producto</v>
      </c>
      <c r="AA319" s="127" t="s">
        <v>3142</v>
      </c>
    </row>
    <row r="320" spans="1:27" ht="261">
      <c r="A320" s="84" t="s">
        <v>2435</v>
      </c>
      <c r="B320" s="74" t="s">
        <v>2813</v>
      </c>
      <c r="C320" s="71" t="s">
        <v>2600</v>
      </c>
      <c r="D320" s="71" t="s">
        <v>1784</v>
      </c>
      <c r="E320" s="71" t="s">
        <v>3143</v>
      </c>
      <c r="F320" s="71" t="s">
        <v>2602</v>
      </c>
      <c r="G320" s="71" t="s">
        <v>2814</v>
      </c>
      <c r="H320" s="71" t="s">
        <v>3144</v>
      </c>
      <c r="I320" s="71" t="str">
        <f t="shared" si="11"/>
        <v>OW_POWER_BI_G20_PERF_FIN_FASES_equipo guia</v>
      </c>
      <c r="J320" s="71" t="e">
        <f>+INDEX('Campos Ingesta'!$D$4:$L$173,MATCH(Modelado_v1!I320,'Campos Ingesta'!$L$4:$L$173,0),2)</f>
        <v>#N/A</v>
      </c>
      <c r="K320" s="71" t="str">
        <f>IFERROR(INDEX(mod_dic_01!$A$10:$B$27,MATCH(Modelado_v1!J320,mod_dic_01!$A$10:$A$27,0),2),"")</f>
        <v/>
      </c>
      <c r="L320" s="110" t="s">
        <v>2439</v>
      </c>
      <c r="M320" s="110" t="s">
        <v>816</v>
      </c>
      <c r="N320" s="111" t="s">
        <v>2815</v>
      </c>
      <c r="O320" s="73" t="s">
        <v>3144</v>
      </c>
      <c r="P320" s="111" t="s">
        <v>3145</v>
      </c>
      <c r="Q320" s="71" t="s">
        <v>2509</v>
      </c>
      <c r="R320" s="74" t="s">
        <v>1383</v>
      </c>
      <c r="S320" s="74" t="s">
        <v>2465</v>
      </c>
      <c r="T320" s="74" t="s">
        <v>1360</v>
      </c>
      <c r="U320" s="82" t="s">
        <v>1360</v>
      </c>
      <c r="V320" s="84" t="s">
        <v>3146</v>
      </c>
      <c r="W320" s="76" t="s">
        <v>3147</v>
      </c>
      <c r="X320" s="82" t="s">
        <v>1340</v>
      </c>
      <c r="Y320" t="str">
        <f t="shared" si="12"/>
        <v>OW_POWER_BI_G20_PERF_FIN_FASES_EQUIPO GUIA</v>
      </c>
      <c r="Z320" t="str">
        <f>+IFERROR(INDEX(mod_dic_01!$C$9:$D$156,MATCH(Modelado_v1!Y320,mod_dic_01!$D$9:$D$156,0),1),"")</f>
        <v>Producto</v>
      </c>
      <c r="AA320" s="127" t="s">
        <v>3148</v>
      </c>
    </row>
    <row r="321" spans="1:27" ht="409.5">
      <c r="A321" s="84" t="s">
        <v>2435</v>
      </c>
      <c r="B321" s="74" t="s">
        <v>2813</v>
      </c>
      <c r="C321" s="71" t="s">
        <v>2600</v>
      </c>
      <c r="D321" s="71" t="s">
        <v>1784</v>
      </c>
      <c r="E321" s="71" t="s">
        <v>3149</v>
      </c>
      <c r="F321" s="71" t="s">
        <v>2602</v>
      </c>
      <c r="G321" s="71" t="s">
        <v>2814</v>
      </c>
      <c r="H321" s="71" t="s">
        <v>3150</v>
      </c>
      <c r="I321" s="71" t="str">
        <f t="shared" si="11"/>
        <v>OW_POWER_BI_G20_PERF_FIN_FASES_equipo int1</v>
      </c>
      <c r="J321" s="71" t="e">
        <f>+INDEX('Campos Ingesta'!$D$4:$L$173,MATCH(Modelado_v1!I321,'Campos Ingesta'!$L$4:$L$173,0),2)</f>
        <v>#N/A</v>
      </c>
      <c r="K321" s="71" t="str">
        <f>IFERROR(INDEX(mod_dic_01!$A$10:$B$27,MATCH(Modelado_v1!J321,mod_dic_01!$A$10:$A$27,0),2),"")</f>
        <v/>
      </c>
      <c r="L321" s="110" t="s">
        <v>2439</v>
      </c>
      <c r="M321" s="110" t="s">
        <v>816</v>
      </c>
      <c r="N321" s="111" t="s">
        <v>2815</v>
      </c>
      <c r="O321" s="73" t="s">
        <v>3150</v>
      </c>
      <c r="P321" s="111" t="s">
        <v>3151</v>
      </c>
      <c r="Q321" s="71" t="s">
        <v>2509</v>
      </c>
      <c r="R321" s="74" t="s">
        <v>1383</v>
      </c>
      <c r="S321" s="74" t="s">
        <v>2465</v>
      </c>
      <c r="T321" s="74" t="s">
        <v>1360</v>
      </c>
      <c r="U321" s="82" t="s">
        <v>1360</v>
      </c>
      <c r="V321" s="84" t="s">
        <v>3152</v>
      </c>
      <c r="W321" s="76" t="s">
        <v>3153</v>
      </c>
      <c r="X321" s="82" t="s">
        <v>1340</v>
      </c>
      <c r="Y321" t="str">
        <f t="shared" si="12"/>
        <v>OW_POWER_BI_G20_PERF_FIN_FASES_EQUIPO INT1</v>
      </c>
      <c r="Z321" t="str">
        <f>+IFERROR(INDEX(mod_dic_01!$C$9:$D$156,MATCH(Modelado_v1!Y321,mod_dic_01!$D$9:$D$156,0),1),"")</f>
        <v>Producto</v>
      </c>
      <c r="AA321" s="127" t="s">
        <v>3154</v>
      </c>
    </row>
    <row r="322" spans="1:27" ht="409.5">
      <c r="A322" s="84" t="s">
        <v>2435</v>
      </c>
      <c r="B322" s="74" t="s">
        <v>2813</v>
      </c>
      <c r="C322" s="71" t="s">
        <v>2600</v>
      </c>
      <c r="D322" s="71" t="s">
        <v>1784</v>
      </c>
      <c r="E322" s="71" t="s">
        <v>3155</v>
      </c>
      <c r="F322" s="71" t="s">
        <v>2602</v>
      </c>
      <c r="G322" s="71" t="s">
        <v>2814</v>
      </c>
      <c r="H322" s="71" t="s">
        <v>3156</v>
      </c>
      <c r="I322" s="71" t="str">
        <f t="shared" ref="I322:I385" si="13">+D322&amp;"_"&amp;LOWER(TRIM(E322))</f>
        <v>OW_POWER_BI_G20_PERF_FIN_FASES_equipo int2</v>
      </c>
      <c r="J322" s="71" t="e">
        <f>+INDEX('Campos Ingesta'!$D$4:$L$173,MATCH(Modelado_v1!I322,'Campos Ingesta'!$L$4:$L$173,0),2)</f>
        <v>#N/A</v>
      </c>
      <c r="K322" s="71" t="str">
        <f>IFERROR(INDEX(mod_dic_01!$A$10:$B$27,MATCH(Modelado_v1!J322,mod_dic_01!$A$10:$A$27,0),2),"")</f>
        <v/>
      </c>
      <c r="L322" s="110" t="s">
        <v>2439</v>
      </c>
      <c r="M322" s="110" t="s">
        <v>816</v>
      </c>
      <c r="N322" s="111" t="s">
        <v>2815</v>
      </c>
      <c r="O322" s="73" t="s">
        <v>3156</v>
      </c>
      <c r="P322" s="111" t="s">
        <v>3157</v>
      </c>
      <c r="Q322" s="71" t="s">
        <v>2509</v>
      </c>
      <c r="R322" s="74" t="s">
        <v>1383</v>
      </c>
      <c r="S322" s="74" t="s">
        <v>2465</v>
      </c>
      <c r="T322" s="74" t="s">
        <v>1360</v>
      </c>
      <c r="U322" s="82" t="s">
        <v>1360</v>
      </c>
      <c r="V322" s="84" t="s">
        <v>3158</v>
      </c>
      <c r="W322" s="76" t="s">
        <v>3159</v>
      </c>
      <c r="X322" s="82" t="s">
        <v>1340</v>
      </c>
      <c r="Y322" t="str">
        <f t="shared" si="12"/>
        <v>OW_POWER_BI_G20_PERF_FIN_FASES_EQUIPO INT2</v>
      </c>
      <c r="Z322" t="str">
        <f>+IFERROR(INDEX(mod_dic_01!$C$9:$D$156,MATCH(Modelado_v1!Y322,mod_dic_01!$D$9:$D$156,0),1),"")</f>
        <v>Producto</v>
      </c>
      <c r="AA322" t="s">
        <v>2687</v>
      </c>
    </row>
    <row r="323" spans="1:27" ht="409.5">
      <c r="A323" s="84" t="s">
        <v>2435</v>
      </c>
      <c r="B323" s="74" t="s">
        <v>2813</v>
      </c>
      <c r="C323" s="71" t="s">
        <v>2600</v>
      </c>
      <c r="D323" s="71" t="s">
        <v>1784</v>
      </c>
      <c r="E323" s="71" t="s">
        <v>3160</v>
      </c>
      <c r="F323" s="71" t="s">
        <v>2602</v>
      </c>
      <c r="G323" s="71" t="s">
        <v>2814</v>
      </c>
      <c r="H323" s="71" t="s">
        <v>3161</v>
      </c>
      <c r="I323" s="71" t="str">
        <f t="shared" si="13"/>
        <v>OW_POWER_BI_G20_PERF_FIN_FASES_equipo int3</v>
      </c>
      <c r="J323" s="71" t="e">
        <f>+INDEX('Campos Ingesta'!$D$4:$L$173,MATCH(Modelado_v1!I323,'Campos Ingesta'!$L$4:$L$173,0),2)</f>
        <v>#N/A</v>
      </c>
      <c r="K323" s="71" t="str">
        <f>IFERROR(INDEX(mod_dic_01!$A$10:$B$27,MATCH(Modelado_v1!J323,mod_dic_01!$A$10:$A$27,0),2),"")</f>
        <v/>
      </c>
      <c r="L323" s="110" t="s">
        <v>2439</v>
      </c>
      <c r="M323" s="110" t="s">
        <v>816</v>
      </c>
      <c r="N323" s="111" t="s">
        <v>2815</v>
      </c>
      <c r="O323" s="73" t="s">
        <v>3161</v>
      </c>
      <c r="P323" s="111" t="s">
        <v>3162</v>
      </c>
      <c r="Q323" s="71" t="s">
        <v>2509</v>
      </c>
      <c r="R323" s="74" t="s">
        <v>1383</v>
      </c>
      <c r="S323" s="74" t="s">
        <v>2465</v>
      </c>
      <c r="T323" s="74" t="s">
        <v>1360</v>
      </c>
      <c r="U323" s="82" t="s">
        <v>1360</v>
      </c>
      <c r="V323" s="84" t="s">
        <v>3163</v>
      </c>
      <c r="W323" s="76" t="s">
        <v>3164</v>
      </c>
      <c r="X323" s="82" t="s">
        <v>1340</v>
      </c>
      <c r="Y323" t="str">
        <f t="shared" ref="Y323:Y386" si="14">+D323&amp;"_"&amp;E323</f>
        <v>OW_POWER_BI_G20_PERF_FIN_FASES_EQUIPO INT3</v>
      </c>
      <c r="Z323" t="str">
        <f>+IFERROR(INDEX(mod_dic_01!$C$9:$D$156,MATCH(Modelado_v1!Y323,mod_dic_01!$D$9:$D$156,0),1),"")</f>
        <v>Producto</v>
      </c>
    </row>
    <row r="324" spans="1:27">
      <c r="A324" s="69" t="s">
        <v>2435</v>
      </c>
      <c r="B324" s="69"/>
      <c r="C324" s="70" t="s">
        <v>2600</v>
      </c>
      <c r="D324" s="77" t="s">
        <v>1784</v>
      </c>
      <c r="E324" s="77" t="s">
        <v>3165</v>
      </c>
      <c r="F324" s="77" t="s">
        <v>2602</v>
      </c>
      <c r="G324" s="71" t="s">
        <v>2814</v>
      </c>
      <c r="H324" s="71" t="s">
        <v>3166</v>
      </c>
      <c r="I324" s="71" t="str">
        <f t="shared" si="13"/>
        <v>OW_POWER_BI_G20_PERF_FIN_FASES_eval</v>
      </c>
      <c r="J324" s="71" t="e">
        <f>+INDEX('Campos Ingesta'!$D$4:$L$173,MATCH(Modelado_v1!I324,'Campos Ingesta'!$L$4:$L$173,0),2)</f>
        <v>#N/A</v>
      </c>
      <c r="K324" s="71" t="str">
        <f>IFERROR(INDEX(mod_dic_01!$A$10:$B$27,MATCH(Modelado_v1!J324,mod_dic_01!$A$10:$A$27,0),2),"")</f>
        <v/>
      </c>
      <c r="L324" s="110" t="s">
        <v>2439</v>
      </c>
      <c r="M324" s="110" t="s">
        <v>816</v>
      </c>
      <c r="N324" s="73" t="s">
        <v>2815</v>
      </c>
      <c r="O324" s="73" t="s">
        <v>3166</v>
      </c>
      <c r="P324" s="73" t="s">
        <v>3166</v>
      </c>
      <c r="Q324" s="71" t="s">
        <v>1342</v>
      </c>
      <c r="R324" s="78" t="s">
        <v>1359</v>
      </c>
      <c r="S324" s="74" t="s">
        <v>1360</v>
      </c>
      <c r="T324" s="74" t="s">
        <v>1360</v>
      </c>
      <c r="U324" s="74" t="s">
        <v>1360</v>
      </c>
      <c r="V324" s="78" t="s">
        <v>1360</v>
      </c>
      <c r="W324" s="78" t="s">
        <v>1360</v>
      </c>
      <c r="X324" s="69"/>
      <c r="Y324" t="str">
        <f t="shared" si="14"/>
        <v>OW_POWER_BI_G20_PERF_FIN_FASES_EVAL</v>
      </c>
      <c r="Z324">
        <f>+IFERROR(INDEX(mod_dic_01!$C$9:$D$156,MATCH(Modelado_v1!Y324,mod_dic_01!$D$9:$D$156,0),1),"")</f>
        <v>0</v>
      </c>
    </row>
    <row r="325" spans="1:27" ht="144.94999999999999">
      <c r="A325" s="79" t="s">
        <v>2435</v>
      </c>
      <c r="B325" s="75" t="s">
        <v>2813</v>
      </c>
      <c r="C325" s="71" t="s">
        <v>2600</v>
      </c>
      <c r="D325" s="80" t="s">
        <v>1784</v>
      </c>
      <c r="E325" s="80" t="s">
        <v>2695</v>
      </c>
      <c r="F325" s="80" t="s">
        <v>2602</v>
      </c>
      <c r="G325" s="71" t="s">
        <v>2814</v>
      </c>
      <c r="H325" s="71" t="s">
        <v>2696</v>
      </c>
      <c r="I325" s="71" t="str">
        <f t="shared" si="13"/>
        <v>OW_POWER_BI_G20_PERF_FIN_FASES_fullcycle</v>
      </c>
      <c r="J325" s="71" t="e">
        <f>+INDEX('Campos Ingesta'!$D$4:$L$173,MATCH(Modelado_v1!I325,'Campos Ingesta'!$L$4:$L$173,0),2)</f>
        <v>#N/A</v>
      </c>
      <c r="K325" s="71" t="str">
        <f>IFERROR(INDEX(mod_dic_01!$A$10:$B$27,MATCH(Modelado_v1!J325,mod_dic_01!$A$10:$A$27,0),2),"")</f>
        <v/>
      </c>
      <c r="L325" s="110" t="s">
        <v>2439</v>
      </c>
      <c r="M325" s="110" t="s">
        <v>816</v>
      </c>
      <c r="N325" s="111" t="s">
        <v>2815</v>
      </c>
      <c r="O325" s="73" t="s">
        <v>2696</v>
      </c>
      <c r="P325" s="111" t="s">
        <v>2696</v>
      </c>
      <c r="Q325" s="71" t="s">
        <v>2509</v>
      </c>
      <c r="R325" s="75" t="s">
        <v>1383</v>
      </c>
      <c r="S325" s="74" t="s">
        <v>2465</v>
      </c>
      <c r="T325" s="74" t="s">
        <v>1360</v>
      </c>
      <c r="U325" s="82" t="s">
        <v>1360</v>
      </c>
      <c r="V325" s="79" t="s">
        <v>1407</v>
      </c>
      <c r="W325" s="96" t="s">
        <v>3167</v>
      </c>
      <c r="X325" s="83" t="s">
        <v>1340</v>
      </c>
      <c r="Y325" t="str">
        <f t="shared" si="14"/>
        <v>OW_POWER_BI_G20_PERF_FIN_FASES_FULLCYCLE</v>
      </c>
      <c r="Z325" t="str">
        <f>+IFERROR(INDEX(mod_dic_01!$C$9:$D$156,MATCH(Modelado_v1!Y325,mod_dic_01!$D$9:$D$156,0),1),"")</f>
        <v>Producto</v>
      </c>
      <c r="AA325" t="s">
        <v>2687</v>
      </c>
    </row>
    <row r="326" spans="1:27" ht="188.45">
      <c r="A326" s="84" t="s">
        <v>2435</v>
      </c>
      <c r="B326" s="74" t="s">
        <v>2813</v>
      </c>
      <c r="C326" s="71" t="s">
        <v>2600</v>
      </c>
      <c r="D326" s="71" t="s">
        <v>1784</v>
      </c>
      <c r="E326" s="71" t="s">
        <v>3168</v>
      </c>
      <c r="F326" s="71" t="s">
        <v>2602</v>
      </c>
      <c r="G326" s="71" t="s">
        <v>2814</v>
      </c>
      <c r="H326" s="71" t="s">
        <v>3169</v>
      </c>
      <c r="I326" s="71" t="str">
        <f t="shared" si="13"/>
        <v>OW_POWER_BI_G20_PERF_FIN_FASES_guia %npt</v>
      </c>
      <c r="J326" s="71" t="e">
        <f>+INDEX('Campos Ingesta'!$D$4:$L$173,MATCH(Modelado_v1!I326,'Campos Ingesta'!$L$4:$L$173,0),2)</f>
        <v>#N/A</v>
      </c>
      <c r="K326" s="71" t="str">
        <f>IFERROR(INDEX(mod_dic_01!$A$10:$B$27,MATCH(Modelado_v1!J326,mod_dic_01!$A$10:$A$27,0),2),"")</f>
        <v/>
      </c>
      <c r="L326" s="110" t="s">
        <v>2439</v>
      </c>
      <c r="M326" s="110" t="s">
        <v>816</v>
      </c>
      <c r="N326" s="111" t="s">
        <v>2815</v>
      </c>
      <c r="O326" s="73" t="s">
        <v>3169</v>
      </c>
      <c r="P326" s="111" t="s">
        <v>3170</v>
      </c>
      <c r="Q326" s="71" t="s">
        <v>2509</v>
      </c>
      <c r="R326" s="74" t="s">
        <v>1383</v>
      </c>
      <c r="S326" s="74" t="s">
        <v>1360</v>
      </c>
      <c r="T326" s="74" t="s">
        <v>1360</v>
      </c>
      <c r="U326" s="82" t="s">
        <v>1360</v>
      </c>
      <c r="V326" s="84" t="s">
        <v>3171</v>
      </c>
      <c r="W326" s="74" t="s">
        <v>3172</v>
      </c>
      <c r="X326" s="82" t="s">
        <v>1340</v>
      </c>
      <c r="Y326" t="str">
        <f t="shared" si="14"/>
        <v>OW_POWER_BI_G20_PERF_FIN_FASES_GUIA %NPT</v>
      </c>
      <c r="Z326" t="str">
        <f>+IFERROR(INDEX(mod_dic_01!$C$9:$D$156,MATCH(Modelado_v1!Y326,mod_dic_01!$D$9:$D$156,0),1),"")</f>
        <v>Producto</v>
      </c>
      <c r="AA326" s="127" t="s">
        <v>3173</v>
      </c>
    </row>
    <row r="327" spans="1:27">
      <c r="A327" s="84" t="s">
        <v>2435</v>
      </c>
      <c r="B327" s="74" t="s">
        <v>2813</v>
      </c>
      <c r="C327" s="71" t="s">
        <v>2441</v>
      </c>
      <c r="D327" s="71" t="s">
        <v>1784</v>
      </c>
      <c r="E327" s="71" t="s">
        <v>2082</v>
      </c>
      <c r="F327" s="71" t="s">
        <v>2442</v>
      </c>
      <c r="G327" s="71" t="s">
        <v>2814</v>
      </c>
      <c r="H327" s="71" t="s">
        <v>2084</v>
      </c>
      <c r="I327" s="71" t="str">
        <f t="shared" si="13"/>
        <v>OW_POWER_BI_G20_PERF_FIN_FASES_guia depth</v>
      </c>
      <c r="J327" s="71" t="e">
        <f>+INDEX('Campos Ingesta'!$D$4:$L$173,MATCH(Modelado_v1!I327,'Campos Ingesta'!$L$4:$L$173,0),2)</f>
        <v>#N/A</v>
      </c>
      <c r="K327" s="71" t="str">
        <f>IFERROR(INDEX(mod_dic_01!$A$10:$B$27,MATCH(Modelado_v1!J327,mod_dic_01!$A$10:$A$27,0),2),"")</f>
        <v/>
      </c>
      <c r="L327" s="110" t="s">
        <v>2439</v>
      </c>
      <c r="M327" s="110" t="s">
        <v>816</v>
      </c>
      <c r="N327" s="73" t="s">
        <v>2815</v>
      </c>
      <c r="O327" s="73" t="s">
        <v>2084</v>
      </c>
      <c r="P327" s="73" t="s">
        <v>3174</v>
      </c>
      <c r="Q327" s="71" t="s">
        <v>2509</v>
      </c>
      <c r="R327" s="74" t="s">
        <v>1383</v>
      </c>
      <c r="S327" s="74" t="s">
        <v>2465</v>
      </c>
      <c r="T327" s="74" t="s">
        <v>1360</v>
      </c>
      <c r="U327" s="82" t="s">
        <v>1360</v>
      </c>
      <c r="V327" s="84" t="s">
        <v>3175</v>
      </c>
      <c r="W327" s="74" t="s">
        <v>1360</v>
      </c>
      <c r="X327" s="82" t="s">
        <v>2503</v>
      </c>
      <c r="Y327" t="str">
        <f t="shared" si="14"/>
        <v>OW_POWER_BI_G20_PERF_FIN_FASES_GUIA Depth</v>
      </c>
      <c r="Z327" t="str">
        <f>+IFERROR(INDEX(mod_dic_01!$C$9:$D$156,MATCH(Modelado_v1!Y327,mod_dic_01!$D$9:$D$156,0),1),"")</f>
        <v>Modelo</v>
      </c>
    </row>
    <row r="328" spans="1:27">
      <c r="A328" s="69" t="s">
        <v>2435</v>
      </c>
      <c r="B328" s="69"/>
      <c r="C328" s="70" t="s">
        <v>2600</v>
      </c>
      <c r="D328" s="77" t="s">
        <v>1784</v>
      </c>
      <c r="E328" s="77" t="s">
        <v>3176</v>
      </c>
      <c r="F328" s="77" t="s">
        <v>2602</v>
      </c>
      <c r="G328" s="71" t="s">
        <v>2814</v>
      </c>
      <c r="H328" s="71" t="s">
        <v>3177</v>
      </c>
      <c r="I328" s="71" t="str">
        <f t="shared" si="13"/>
        <v>OW_POWER_BI_G20_PERF_FIN_FASES_guia mayor perc50</v>
      </c>
      <c r="J328" s="71" t="e">
        <f>+INDEX('Campos Ingesta'!$D$4:$L$173,MATCH(Modelado_v1!I328,'Campos Ingesta'!$L$4:$L$173,0),2)</f>
        <v>#N/A</v>
      </c>
      <c r="K328" s="71" t="str">
        <f>IFERROR(INDEX(mod_dic_01!$A$10:$B$27,MATCH(Modelado_v1!J328,mod_dic_01!$A$10:$A$27,0),2),"")</f>
        <v/>
      </c>
      <c r="L328" s="110" t="s">
        <v>2439</v>
      </c>
      <c r="M328" s="110" t="s">
        <v>816</v>
      </c>
      <c r="N328" s="73" t="s">
        <v>2815</v>
      </c>
      <c r="O328" s="73" t="s">
        <v>3177</v>
      </c>
      <c r="P328" s="73" t="s">
        <v>3178</v>
      </c>
      <c r="Q328" s="71" t="s">
        <v>1342</v>
      </c>
      <c r="R328" s="78" t="s">
        <v>1359</v>
      </c>
      <c r="S328" s="74" t="s">
        <v>1360</v>
      </c>
      <c r="T328" s="74" t="s">
        <v>1360</v>
      </c>
      <c r="U328" s="74" t="s">
        <v>1360</v>
      </c>
      <c r="V328" s="78" t="s">
        <v>1360</v>
      </c>
      <c r="W328" s="78" t="s">
        <v>1360</v>
      </c>
      <c r="X328" s="69"/>
      <c r="Y328" t="str">
        <f t="shared" si="14"/>
        <v>OW_POWER_BI_G20_PERF_FIN_FASES_GUIA Mayor Perc50</v>
      </c>
      <c r="Z328">
        <f>+IFERROR(INDEX(mod_dic_01!$C$9:$D$156,MATCH(Modelado_v1!Y328,mod_dic_01!$D$9:$D$156,0),1),"")</f>
        <v>0</v>
      </c>
    </row>
    <row r="329" spans="1:27">
      <c r="A329" s="79" t="s">
        <v>2435</v>
      </c>
      <c r="B329" s="75" t="s">
        <v>2813</v>
      </c>
      <c r="C329" s="71" t="s">
        <v>2441</v>
      </c>
      <c r="D329" s="80" t="s">
        <v>1784</v>
      </c>
      <c r="E329" s="80" t="s">
        <v>3179</v>
      </c>
      <c r="F329" s="80" t="s">
        <v>2442</v>
      </c>
      <c r="G329" s="71" t="s">
        <v>2814</v>
      </c>
      <c r="H329" s="71" t="s">
        <v>3180</v>
      </c>
      <c r="I329" s="71" t="str">
        <f t="shared" si="13"/>
        <v>OW_POWER_BI_G20_PERF_FIN_FASES_guia tot [dias]</v>
      </c>
      <c r="J329" s="71" t="e">
        <f>+INDEX('Campos Ingesta'!$D$4:$L$173,MATCH(Modelado_v1!I329,'Campos Ingesta'!$L$4:$L$173,0),2)</f>
        <v>#N/A</v>
      </c>
      <c r="K329" s="71" t="str">
        <f>IFERROR(INDEX(mod_dic_01!$A$10:$B$27,MATCH(Modelado_v1!J329,mod_dic_01!$A$10:$A$27,0),2),"")</f>
        <v/>
      </c>
      <c r="L329" s="110" t="s">
        <v>2439</v>
      </c>
      <c r="M329" s="110" t="s">
        <v>816</v>
      </c>
      <c r="N329" s="73" t="s">
        <v>2815</v>
      </c>
      <c r="O329" s="73" t="s">
        <v>3180</v>
      </c>
      <c r="P329" s="73" t="s">
        <v>3181</v>
      </c>
      <c r="Q329" s="71" t="s">
        <v>2509</v>
      </c>
      <c r="R329" s="75" t="s">
        <v>1383</v>
      </c>
      <c r="S329" s="74" t="s">
        <v>1360</v>
      </c>
      <c r="T329" s="74" t="s">
        <v>1360</v>
      </c>
      <c r="U329" s="82" t="s">
        <v>1360</v>
      </c>
      <c r="V329" s="79" t="s">
        <v>3182</v>
      </c>
      <c r="W329" s="75" t="s">
        <v>1360</v>
      </c>
      <c r="X329" s="83" t="s">
        <v>2503</v>
      </c>
      <c r="Y329" t="str">
        <f t="shared" si="14"/>
        <v>OW_POWER_BI_G20_PERF_FIN_FASES_GUIA TOT [DIAS]</v>
      </c>
      <c r="Z329" t="str">
        <f>+IFERROR(INDEX(mod_dic_01!$C$9:$D$156,MATCH(Modelado_v1!Y329,mod_dic_01!$D$9:$D$156,0),1),"")</f>
        <v>Modelo</v>
      </c>
    </row>
    <row r="330" spans="1:27">
      <c r="A330" s="84" t="s">
        <v>2435</v>
      </c>
      <c r="B330" s="74" t="s">
        <v>2813</v>
      </c>
      <c r="C330" s="71" t="s">
        <v>2441</v>
      </c>
      <c r="D330" s="71" t="s">
        <v>1784</v>
      </c>
      <c r="E330" s="71" t="s">
        <v>2028</v>
      </c>
      <c r="F330" s="71" t="s">
        <v>2442</v>
      </c>
      <c r="G330" s="71" t="s">
        <v>2814</v>
      </c>
      <c r="H330" s="71" t="s">
        <v>2030</v>
      </c>
      <c r="I330" s="71" t="str">
        <f t="shared" si="13"/>
        <v>OW_POWER_BI_G20_PERF_FIN_FASES_h curva depth</v>
      </c>
      <c r="J330" s="71" t="e">
        <f>+INDEX('Campos Ingesta'!$D$4:$L$173,MATCH(Modelado_v1!I330,'Campos Ingesta'!$L$4:$L$173,0),2)</f>
        <v>#N/A</v>
      </c>
      <c r="K330" s="71" t="str">
        <f>IFERROR(INDEX(mod_dic_01!$A$10:$B$27,MATCH(Modelado_v1!J330,mod_dic_01!$A$10:$A$27,0),2),"")</f>
        <v/>
      </c>
      <c r="L330" s="110" t="s">
        <v>2439</v>
      </c>
      <c r="M330" s="110" t="s">
        <v>816</v>
      </c>
      <c r="N330" s="73" t="s">
        <v>2815</v>
      </c>
      <c r="O330" s="73" t="s">
        <v>2030</v>
      </c>
      <c r="P330" s="73" t="s">
        <v>3183</v>
      </c>
      <c r="Q330" s="71" t="s">
        <v>2509</v>
      </c>
      <c r="R330" s="74" t="s">
        <v>1383</v>
      </c>
      <c r="S330" s="74" t="s">
        <v>1360</v>
      </c>
      <c r="T330" s="74" t="s">
        <v>1360</v>
      </c>
      <c r="U330" s="82" t="s">
        <v>1360</v>
      </c>
      <c r="V330" s="84" t="s">
        <v>3184</v>
      </c>
      <c r="W330" s="74" t="s">
        <v>1360</v>
      </c>
      <c r="X330" s="82" t="s">
        <v>2503</v>
      </c>
      <c r="Y330" t="str">
        <f t="shared" si="14"/>
        <v>OW_POWER_BI_G20_PERF_FIN_FASES_H CURVA Depth</v>
      </c>
      <c r="Z330" t="str">
        <f>+IFERROR(INDEX(mod_dic_01!$C$9:$D$156,MATCH(Modelado_v1!Y330,mod_dic_01!$D$9:$D$156,0),1),"")</f>
        <v>Modelo</v>
      </c>
    </row>
    <row r="331" spans="1:27">
      <c r="A331" s="84" t="s">
        <v>2435</v>
      </c>
      <c r="B331" s="74" t="s">
        <v>2813</v>
      </c>
      <c r="C331" s="71" t="s">
        <v>2441</v>
      </c>
      <c r="D331" s="71" t="s">
        <v>1784</v>
      </c>
      <c r="E331" s="71" t="s">
        <v>2202</v>
      </c>
      <c r="F331" s="71" t="s">
        <v>2442</v>
      </c>
      <c r="G331" s="71" t="s">
        <v>2814</v>
      </c>
      <c r="H331" s="71" t="s">
        <v>2204</v>
      </c>
      <c r="I331" s="71" t="str">
        <f t="shared" si="13"/>
        <v>OW_POWER_BI_G20_PERF_FIN_FASES_h lateral depth</v>
      </c>
      <c r="J331" s="71" t="e">
        <f>+INDEX('Campos Ingesta'!$D$4:$L$173,MATCH(Modelado_v1!I331,'Campos Ingesta'!$L$4:$L$173,0),2)</f>
        <v>#N/A</v>
      </c>
      <c r="K331" s="71" t="str">
        <f>IFERROR(INDEX(mod_dic_01!$A$10:$B$27,MATCH(Modelado_v1!J331,mod_dic_01!$A$10:$A$27,0),2),"")</f>
        <v/>
      </c>
      <c r="L331" s="110" t="s">
        <v>2439</v>
      </c>
      <c r="M331" s="110" t="s">
        <v>816</v>
      </c>
      <c r="N331" s="73" t="s">
        <v>2815</v>
      </c>
      <c r="O331" s="73" t="s">
        <v>2204</v>
      </c>
      <c r="P331" s="73" t="s">
        <v>3185</v>
      </c>
      <c r="Q331" s="71" t="s">
        <v>2509</v>
      </c>
      <c r="R331" s="74" t="s">
        <v>1383</v>
      </c>
      <c r="S331" s="74" t="s">
        <v>1360</v>
      </c>
      <c r="T331" s="74" t="s">
        <v>1360</v>
      </c>
      <c r="U331" s="82" t="s">
        <v>1360</v>
      </c>
      <c r="V331" s="84" t="s">
        <v>3186</v>
      </c>
      <c r="W331" s="74" t="s">
        <v>1360</v>
      </c>
      <c r="X331" s="82" t="s">
        <v>2503</v>
      </c>
      <c r="Y331" t="str">
        <f t="shared" si="14"/>
        <v>OW_POWER_BI_G20_PERF_FIN_FASES_H LATERAL Depth</v>
      </c>
      <c r="Z331" t="str">
        <f>+IFERROR(INDEX(mod_dic_01!$C$9:$D$156,MATCH(Modelado_v1!Y331,mod_dic_01!$D$9:$D$156,0),1),"")</f>
        <v>Modelo</v>
      </c>
    </row>
    <row r="332" spans="1:27">
      <c r="A332" s="84" t="s">
        <v>2435</v>
      </c>
      <c r="B332" s="74" t="s">
        <v>2813</v>
      </c>
      <c r="C332" s="71" t="s">
        <v>2441</v>
      </c>
      <c r="D332" s="71" t="s">
        <v>1784</v>
      </c>
      <c r="E332" s="71" t="s">
        <v>2186</v>
      </c>
      <c r="F332" s="71" t="s">
        <v>2442</v>
      </c>
      <c r="G332" s="71" t="s">
        <v>2814</v>
      </c>
      <c r="H332" s="71" t="s">
        <v>2188</v>
      </c>
      <c r="I332" s="71" t="str">
        <f t="shared" si="13"/>
        <v>OW_POWER_BI_G20_PERF_FIN_FASES_h vertical depth</v>
      </c>
      <c r="J332" s="71" t="e">
        <f>+INDEX('Campos Ingesta'!$D$4:$L$173,MATCH(Modelado_v1!I332,'Campos Ingesta'!$L$4:$L$173,0),2)</f>
        <v>#N/A</v>
      </c>
      <c r="K332" s="71" t="str">
        <f>IFERROR(INDEX(mod_dic_01!$A$10:$B$27,MATCH(Modelado_v1!J332,mod_dic_01!$A$10:$A$27,0),2),"")</f>
        <v/>
      </c>
      <c r="L332" s="110" t="s">
        <v>2439</v>
      </c>
      <c r="M332" s="110" t="s">
        <v>816</v>
      </c>
      <c r="N332" s="73" t="s">
        <v>2815</v>
      </c>
      <c r="O332" s="73" t="s">
        <v>2188</v>
      </c>
      <c r="P332" s="73" t="s">
        <v>3187</v>
      </c>
      <c r="Q332" s="71" t="s">
        <v>2509</v>
      </c>
      <c r="R332" s="74" t="s">
        <v>1383</v>
      </c>
      <c r="S332" s="74" t="s">
        <v>1360</v>
      </c>
      <c r="T332" s="74" t="s">
        <v>1360</v>
      </c>
      <c r="U332" s="82" t="s">
        <v>1360</v>
      </c>
      <c r="V332" s="84" t="s">
        <v>3188</v>
      </c>
      <c r="W332" s="74" t="s">
        <v>1360</v>
      </c>
      <c r="X332" s="82" t="s">
        <v>2503</v>
      </c>
      <c r="Y332" t="str">
        <f t="shared" si="14"/>
        <v>OW_POWER_BI_G20_PERF_FIN_FASES_H VERTICAL Depth</v>
      </c>
      <c r="Z332" t="str">
        <f>+IFERROR(INDEX(mod_dic_01!$C$9:$D$156,MATCH(Modelado_v1!Y332,mod_dic_01!$D$9:$D$156,0),1),"")</f>
        <v>Modelo</v>
      </c>
    </row>
    <row r="333" spans="1:27" ht="409.5">
      <c r="A333" s="84" t="s">
        <v>2435</v>
      </c>
      <c r="B333" s="74" t="s">
        <v>2813</v>
      </c>
      <c r="C333" s="71" t="s">
        <v>2600</v>
      </c>
      <c r="D333" s="71" t="s">
        <v>1784</v>
      </c>
      <c r="E333" s="71" t="s">
        <v>3189</v>
      </c>
      <c r="F333" s="71" t="s">
        <v>2602</v>
      </c>
      <c r="G333" s="71" t="s">
        <v>2814</v>
      </c>
      <c r="H333" s="71" t="s">
        <v>3190</v>
      </c>
      <c r="I333" s="71" t="str">
        <f t="shared" si="13"/>
        <v>OW_POWER_BI_G20_PERF_FIN_FASES_int %npt</v>
      </c>
      <c r="J333" s="71" t="e">
        <f>+INDEX('Campos Ingesta'!$D$4:$L$173,MATCH(Modelado_v1!I333,'Campos Ingesta'!$L$4:$L$173,0),2)</f>
        <v>#N/A</v>
      </c>
      <c r="K333" s="71" t="str">
        <f>IFERROR(INDEX(mod_dic_01!$A$10:$B$27,MATCH(Modelado_v1!J333,mod_dic_01!$A$10:$A$27,0),2),"")</f>
        <v/>
      </c>
      <c r="L333" s="110" t="s">
        <v>2439</v>
      </c>
      <c r="M333" s="110" t="s">
        <v>816</v>
      </c>
      <c r="N333" s="111" t="s">
        <v>2815</v>
      </c>
      <c r="O333" s="73" t="s">
        <v>3190</v>
      </c>
      <c r="P333" s="111" t="s">
        <v>3191</v>
      </c>
      <c r="Q333" s="71" t="s">
        <v>2509</v>
      </c>
      <c r="R333" s="74" t="s">
        <v>1383</v>
      </c>
      <c r="S333" s="74" t="s">
        <v>1360</v>
      </c>
      <c r="T333" s="74" t="s">
        <v>1360</v>
      </c>
      <c r="U333" s="82" t="s">
        <v>1360</v>
      </c>
      <c r="V333" s="84" t="s">
        <v>3192</v>
      </c>
      <c r="W333" s="76" t="s">
        <v>3193</v>
      </c>
      <c r="X333" s="82" t="s">
        <v>1340</v>
      </c>
      <c r="Y333" t="str">
        <f t="shared" si="14"/>
        <v>OW_POWER_BI_G20_PERF_FIN_FASES_INT %NPT</v>
      </c>
      <c r="Z333" t="str">
        <f>+IFERROR(INDEX(mod_dic_01!$C$9:$D$156,MATCH(Modelado_v1!Y333,mod_dic_01!$D$9:$D$156,0),1),"")</f>
        <v>Producto</v>
      </c>
      <c r="AA333" s="127" t="s">
        <v>3194</v>
      </c>
    </row>
    <row r="334" spans="1:27">
      <c r="A334" s="84" t="s">
        <v>2435</v>
      </c>
      <c r="B334" s="74" t="s">
        <v>2813</v>
      </c>
      <c r="C334" s="71" t="s">
        <v>2441</v>
      </c>
      <c r="D334" s="71" t="s">
        <v>1784</v>
      </c>
      <c r="E334" s="71" t="s">
        <v>3195</v>
      </c>
      <c r="F334" s="71" t="s">
        <v>2442</v>
      </c>
      <c r="G334" s="71" t="s">
        <v>2814</v>
      </c>
      <c r="H334" s="71" t="s">
        <v>3196</v>
      </c>
      <c r="I334" s="71" t="str">
        <f t="shared" si="13"/>
        <v>OW_POWER_BI_G20_PERF_FIN_FASES_int 2 npt [dias]</v>
      </c>
      <c r="J334" s="71" t="e">
        <f>+INDEX('Campos Ingesta'!$D$4:$L$173,MATCH(Modelado_v1!I334,'Campos Ingesta'!$L$4:$L$173,0),2)</f>
        <v>#N/A</v>
      </c>
      <c r="K334" s="71" t="str">
        <f>IFERROR(INDEX(mod_dic_01!$A$10:$B$27,MATCH(Modelado_v1!J334,mod_dic_01!$A$10:$A$27,0),2),"")</f>
        <v/>
      </c>
      <c r="L334" s="110" t="s">
        <v>2439</v>
      </c>
      <c r="M334" s="110" t="s">
        <v>816</v>
      </c>
      <c r="N334" s="73" t="s">
        <v>2815</v>
      </c>
      <c r="O334" s="73" t="s">
        <v>3196</v>
      </c>
      <c r="P334" s="73" t="s">
        <v>3197</v>
      </c>
      <c r="Q334" s="71" t="s">
        <v>2509</v>
      </c>
      <c r="R334" s="74" t="s">
        <v>1383</v>
      </c>
      <c r="S334" s="74" t="s">
        <v>1360</v>
      </c>
      <c r="T334" s="74" t="s">
        <v>1360</v>
      </c>
      <c r="U334" s="82" t="s">
        <v>1360</v>
      </c>
      <c r="V334" s="84" t="s">
        <v>3198</v>
      </c>
      <c r="W334" s="74" t="s">
        <v>1360</v>
      </c>
      <c r="X334" s="82" t="s">
        <v>2503</v>
      </c>
      <c r="Y334" t="str">
        <f t="shared" si="14"/>
        <v>OW_POWER_BI_G20_PERF_FIN_FASES_INT 2 NPT [DIAS]</v>
      </c>
      <c r="Z334" t="str">
        <f>+IFERROR(INDEX(mod_dic_01!$C$9:$D$156,MATCH(Modelado_v1!Y334,mod_dic_01!$D$9:$D$156,0),1),"")</f>
        <v>Modelo</v>
      </c>
    </row>
    <row r="335" spans="1:27">
      <c r="A335" s="84" t="s">
        <v>2435</v>
      </c>
      <c r="B335" s="74" t="s">
        <v>2813</v>
      </c>
      <c r="C335" s="71" t="s">
        <v>2441</v>
      </c>
      <c r="D335" s="71" t="s">
        <v>1784</v>
      </c>
      <c r="E335" s="71" t="s">
        <v>3199</v>
      </c>
      <c r="F335" s="71" t="s">
        <v>2442</v>
      </c>
      <c r="G335" s="71" t="s">
        <v>2814</v>
      </c>
      <c r="H335" s="71" t="s">
        <v>3200</v>
      </c>
      <c r="I335" s="71" t="str">
        <f t="shared" si="13"/>
        <v>OW_POWER_BI_G20_PERF_FIN_FASES_int 2 op [dias]</v>
      </c>
      <c r="J335" s="71" t="e">
        <f>+INDEX('Campos Ingesta'!$D$4:$L$173,MATCH(Modelado_v1!I335,'Campos Ingesta'!$L$4:$L$173,0),2)</f>
        <v>#N/A</v>
      </c>
      <c r="K335" s="71" t="str">
        <f>IFERROR(INDEX(mod_dic_01!$A$10:$B$27,MATCH(Modelado_v1!J335,mod_dic_01!$A$10:$A$27,0),2),"")</f>
        <v/>
      </c>
      <c r="L335" s="110" t="s">
        <v>2439</v>
      </c>
      <c r="M335" s="110" t="s">
        <v>816</v>
      </c>
      <c r="N335" s="73" t="s">
        <v>2815</v>
      </c>
      <c r="O335" s="73" t="s">
        <v>3200</v>
      </c>
      <c r="P335" s="73" t="s">
        <v>3201</v>
      </c>
      <c r="Q335" s="71" t="s">
        <v>2509</v>
      </c>
      <c r="R335" s="74" t="s">
        <v>1383</v>
      </c>
      <c r="S335" s="74" t="s">
        <v>1360</v>
      </c>
      <c r="T335" s="74" t="s">
        <v>1360</v>
      </c>
      <c r="U335" s="82" t="s">
        <v>1360</v>
      </c>
      <c r="V335" s="84" t="s">
        <v>3202</v>
      </c>
      <c r="W335" s="74" t="s">
        <v>1360</v>
      </c>
      <c r="X335" s="82" t="s">
        <v>2503</v>
      </c>
      <c r="Y335" t="str">
        <f t="shared" si="14"/>
        <v>OW_POWER_BI_G20_PERF_FIN_FASES_INT 2 OP [DIAS]</v>
      </c>
      <c r="Z335" t="str">
        <f>+IFERROR(INDEX(mod_dic_01!$C$9:$D$156,MATCH(Modelado_v1!Y335,mod_dic_01!$D$9:$D$156,0),1),"")</f>
        <v>Modelo</v>
      </c>
    </row>
    <row r="336" spans="1:27">
      <c r="A336" s="84" t="s">
        <v>2435</v>
      </c>
      <c r="B336" s="74" t="s">
        <v>2813</v>
      </c>
      <c r="C336" s="71" t="s">
        <v>2441</v>
      </c>
      <c r="D336" s="71" t="s">
        <v>1784</v>
      </c>
      <c r="E336" s="71" t="s">
        <v>3203</v>
      </c>
      <c r="F336" s="71" t="s">
        <v>2442</v>
      </c>
      <c r="G336" s="71" t="s">
        <v>2814</v>
      </c>
      <c r="H336" s="71" t="s">
        <v>3204</v>
      </c>
      <c r="I336" s="71" t="str">
        <f t="shared" si="13"/>
        <v>OW_POWER_BI_G20_PERF_FIN_FASES_int 2 tot [dias]</v>
      </c>
      <c r="J336" s="71" t="e">
        <f>+INDEX('Campos Ingesta'!$D$4:$L$173,MATCH(Modelado_v1!I336,'Campos Ingesta'!$L$4:$L$173,0),2)</f>
        <v>#N/A</v>
      </c>
      <c r="K336" s="71" t="str">
        <f>IFERROR(INDEX(mod_dic_01!$A$10:$B$27,MATCH(Modelado_v1!J336,mod_dic_01!$A$10:$A$27,0),2),"")</f>
        <v/>
      </c>
      <c r="L336" s="110" t="s">
        <v>2439</v>
      </c>
      <c r="M336" s="110" t="s">
        <v>816</v>
      </c>
      <c r="N336" s="73" t="s">
        <v>2815</v>
      </c>
      <c r="O336" s="73" t="s">
        <v>3204</v>
      </c>
      <c r="P336" s="73" t="s">
        <v>3205</v>
      </c>
      <c r="Q336" s="71" t="s">
        <v>2509</v>
      </c>
      <c r="R336" s="74" t="s">
        <v>1383</v>
      </c>
      <c r="S336" s="74" t="s">
        <v>1360</v>
      </c>
      <c r="T336" s="74" t="s">
        <v>1360</v>
      </c>
      <c r="U336" s="82" t="s">
        <v>1360</v>
      </c>
      <c r="V336" s="84" t="s">
        <v>3206</v>
      </c>
      <c r="W336" s="74" t="s">
        <v>1360</v>
      </c>
      <c r="X336" s="82" t="s">
        <v>2503</v>
      </c>
      <c r="Y336" t="str">
        <f t="shared" si="14"/>
        <v>OW_POWER_BI_G20_PERF_FIN_FASES_INT 2 TOT [DIAS]</v>
      </c>
      <c r="Z336" t="str">
        <f>+IFERROR(INDEX(mod_dic_01!$C$9:$D$156,MATCH(Modelado_v1!Y336,mod_dic_01!$D$9:$D$156,0),1),"")</f>
        <v>Modelo</v>
      </c>
    </row>
    <row r="337" spans="1:27">
      <c r="A337" s="84" t="s">
        <v>2435</v>
      </c>
      <c r="B337" s="74" t="s">
        <v>2813</v>
      </c>
      <c r="C337" s="71" t="s">
        <v>2441</v>
      </c>
      <c r="D337" s="71" t="s">
        <v>1784</v>
      </c>
      <c r="E337" s="71" t="s">
        <v>3207</v>
      </c>
      <c r="F337" s="71" t="s">
        <v>2442</v>
      </c>
      <c r="G337" s="71" t="s">
        <v>2814</v>
      </c>
      <c r="H337" s="71" t="s">
        <v>3208</v>
      </c>
      <c r="I337" s="71" t="str">
        <f t="shared" si="13"/>
        <v>OW_POWER_BI_G20_PERF_FIN_FASES_int 3 npt [dias]</v>
      </c>
      <c r="J337" s="71" t="e">
        <f>+INDEX('Campos Ingesta'!$D$4:$L$173,MATCH(Modelado_v1!I337,'Campos Ingesta'!$L$4:$L$173,0),2)</f>
        <v>#N/A</v>
      </c>
      <c r="K337" s="71" t="str">
        <f>IFERROR(INDEX(mod_dic_01!$A$10:$B$27,MATCH(Modelado_v1!J337,mod_dic_01!$A$10:$A$27,0),2),"")</f>
        <v/>
      </c>
      <c r="L337" s="110" t="s">
        <v>2439</v>
      </c>
      <c r="M337" s="110" t="s">
        <v>816</v>
      </c>
      <c r="N337" s="73" t="s">
        <v>2815</v>
      </c>
      <c r="O337" s="73" t="s">
        <v>3208</v>
      </c>
      <c r="P337" s="73" t="s">
        <v>3209</v>
      </c>
      <c r="Q337" s="71" t="s">
        <v>2509</v>
      </c>
      <c r="R337" s="74" t="s">
        <v>1383</v>
      </c>
      <c r="S337" s="74" t="s">
        <v>1360</v>
      </c>
      <c r="T337" s="74" t="s">
        <v>1360</v>
      </c>
      <c r="U337" s="82" t="s">
        <v>1360</v>
      </c>
      <c r="V337" s="84" t="s">
        <v>3210</v>
      </c>
      <c r="W337" s="74" t="s">
        <v>1360</v>
      </c>
      <c r="X337" s="82" t="s">
        <v>2503</v>
      </c>
      <c r="Y337" t="str">
        <f t="shared" si="14"/>
        <v>OW_POWER_BI_G20_PERF_FIN_FASES_INT 3 NPT [DIAS]</v>
      </c>
      <c r="Z337" t="str">
        <f>+IFERROR(INDEX(mod_dic_01!$C$9:$D$156,MATCH(Modelado_v1!Y337,mod_dic_01!$D$9:$D$156,0),1),"")</f>
        <v>Modelo</v>
      </c>
    </row>
    <row r="338" spans="1:27">
      <c r="A338" s="84" t="s">
        <v>2435</v>
      </c>
      <c r="B338" s="74" t="s">
        <v>2813</v>
      </c>
      <c r="C338" s="71" t="s">
        <v>2600</v>
      </c>
      <c r="D338" s="71" t="s">
        <v>1784</v>
      </c>
      <c r="E338" s="71" t="s">
        <v>3211</v>
      </c>
      <c r="F338" s="71" t="s">
        <v>2602</v>
      </c>
      <c r="G338" s="71" t="s">
        <v>2814</v>
      </c>
      <c r="H338" s="71" t="s">
        <v>3212</v>
      </c>
      <c r="I338" s="71" t="str">
        <f t="shared" si="13"/>
        <v>OW_POWER_BI_G20_PERF_FIN_FASES_int 3 op(dias)</v>
      </c>
      <c r="J338" s="71" t="e">
        <f>+INDEX('Campos Ingesta'!$D$4:$L$173,MATCH(Modelado_v1!I338,'Campos Ingesta'!$L$4:$L$173,0),2)</f>
        <v>#N/A</v>
      </c>
      <c r="K338" s="71" t="str">
        <f>IFERROR(INDEX(mod_dic_01!$A$10:$B$27,MATCH(Modelado_v1!J338,mod_dic_01!$A$10:$A$27,0),2),"")</f>
        <v/>
      </c>
      <c r="L338" s="110" t="s">
        <v>2439</v>
      </c>
      <c r="M338" s="110" t="s">
        <v>816</v>
      </c>
      <c r="N338" s="111" t="s">
        <v>2815</v>
      </c>
      <c r="O338" s="73" t="s">
        <v>3212</v>
      </c>
      <c r="P338" s="111" t="s">
        <v>3213</v>
      </c>
      <c r="Q338" s="71" t="s">
        <v>2509</v>
      </c>
      <c r="R338" s="74" t="s">
        <v>1383</v>
      </c>
      <c r="S338" s="74" t="s">
        <v>1360</v>
      </c>
      <c r="T338" s="74" t="s">
        <v>1360</v>
      </c>
      <c r="U338" s="82" t="s">
        <v>1360</v>
      </c>
      <c r="V338" s="84" t="s">
        <v>3214</v>
      </c>
      <c r="W338" s="74" t="s">
        <v>3215</v>
      </c>
      <c r="X338" s="82" t="s">
        <v>2503</v>
      </c>
      <c r="Y338" t="str">
        <f t="shared" si="14"/>
        <v>OW_POWER_BI_G20_PERF_FIN_FASES_INT 3 OP(DIAS)</v>
      </c>
      <c r="Z338" t="str">
        <f>+IFERROR(INDEX(mod_dic_01!$C$9:$D$156,MATCH(Modelado_v1!Y338,mod_dic_01!$D$9:$D$156,0),1),"")</f>
        <v>Modelo</v>
      </c>
    </row>
    <row r="339" spans="1:27">
      <c r="A339" s="84" t="s">
        <v>2435</v>
      </c>
      <c r="B339" s="74" t="s">
        <v>2813</v>
      </c>
      <c r="C339" s="71" t="s">
        <v>2441</v>
      </c>
      <c r="D339" s="71" t="s">
        <v>1784</v>
      </c>
      <c r="E339" s="71" t="s">
        <v>3216</v>
      </c>
      <c r="F339" s="71" t="s">
        <v>2442</v>
      </c>
      <c r="G339" s="71" t="s">
        <v>2814</v>
      </c>
      <c r="H339" s="71" t="s">
        <v>3217</v>
      </c>
      <c r="I339" s="71" t="str">
        <f t="shared" si="13"/>
        <v>OW_POWER_BI_G20_PERF_FIN_FASES_int 3 tot [dias]</v>
      </c>
      <c r="J339" s="71" t="e">
        <f>+INDEX('Campos Ingesta'!$D$4:$L$173,MATCH(Modelado_v1!I339,'Campos Ingesta'!$L$4:$L$173,0),2)</f>
        <v>#N/A</v>
      </c>
      <c r="K339" s="71" t="str">
        <f>IFERROR(INDEX(mod_dic_01!$A$10:$B$27,MATCH(Modelado_v1!J339,mod_dic_01!$A$10:$A$27,0),2),"")</f>
        <v/>
      </c>
      <c r="L339" s="110" t="s">
        <v>2439</v>
      </c>
      <c r="M339" s="110" t="s">
        <v>816</v>
      </c>
      <c r="N339" s="73" t="s">
        <v>2815</v>
      </c>
      <c r="O339" s="73" t="s">
        <v>3217</v>
      </c>
      <c r="P339" s="73" t="s">
        <v>3218</v>
      </c>
      <c r="Q339" s="71" t="s">
        <v>2509</v>
      </c>
      <c r="R339" s="74" t="s">
        <v>1383</v>
      </c>
      <c r="S339" s="74" t="s">
        <v>1360</v>
      </c>
      <c r="T339" s="74" t="s">
        <v>1360</v>
      </c>
      <c r="U339" s="82" t="s">
        <v>1360</v>
      </c>
      <c r="V339" s="84" t="s">
        <v>3219</v>
      </c>
      <c r="W339" s="74" t="s">
        <v>1360</v>
      </c>
      <c r="X339" s="82" t="s">
        <v>2503</v>
      </c>
      <c r="Y339" t="str">
        <f t="shared" si="14"/>
        <v>OW_POWER_BI_G20_PERF_FIN_FASES_INT 3 TOT [DIAS]</v>
      </c>
      <c r="Z339" t="str">
        <f>+IFERROR(INDEX(mod_dic_01!$C$9:$D$156,MATCH(Modelado_v1!Y339,mod_dic_01!$D$9:$D$156,0),1),"")</f>
        <v>Modelo</v>
      </c>
    </row>
    <row r="340" spans="1:27">
      <c r="A340" s="69" t="s">
        <v>2435</v>
      </c>
      <c r="B340" s="69"/>
      <c r="C340" s="70" t="s">
        <v>2600</v>
      </c>
      <c r="D340" s="77" t="s">
        <v>1784</v>
      </c>
      <c r="E340" s="77" t="s">
        <v>3220</v>
      </c>
      <c r="F340" s="77" t="s">
        <v>2602</v>
      </c>
      <c r="G340" s="71" t="s">
        <v>2814</v>
      </c>
      <c r="H340" s="71" t="s">
        <v>3221</v>
      </c>
      <c r="I340" s="71" t="str">
        <f t="shared" si="13"/>
        <v>OW_POWER_BI_G20_PERF_FIN_FASES_int mayor perc50</v>
      </c>
      <c r="J340" s="71" t="e">
        <f>+INDEX('Campos Ingesta'!$D$4:$L$173,MATCH(Modelado_v1!I340,'Campos Ingesta'!$L$4:$L$173,0),2)</f>
        <v>#N/A</v>
      </c>
      <c r="K340" s="71" t="str">
        <f>IFERROR(INDEX(mod_dic_01!$A$10:$B$27,MATCH(Modelado_v1!J340,mod_dic_01!$A$10:$A$27,0),2),"")</f>
        <v/>
      </c>
      <c r="L340" s="110" t="s">
        <v>2439</v>
      </c>
      <c r="M340" s="110" t="s">
        <v>816</v>
      </c>
      <c r="N340" s="73" t="s">
        <v>2815</v>
      </c>
      <c r="O340" s="73" t="s">
        <v>3221</v>
      </c>
      <c r="P340" s="73" t="s">
        <v>3222</v>
      </c>
      <c r="Q340" s="71" t="s">
        <v>1342</v>
      </c>
      <c r="R340" s="78" t="s">
        <v>1359</v>
      </c>
      <c r="S340" s="74" t="s">
        <v>1360</v>
      </c>
      <c r="T340" s="74" t="s">
        <v>1360</v>
      </c>
      <c r="U340" s="74" t="s">
        <v>1360</v>
      </c>
      <c r="V340" s="78" t="s">
        <v>1360</v>
      </c>
      <c r="W340" s="78" t="s">
        <v>1360</v>
      </c>
      <c r="X340" s="69"/>
      <c r="Y340" t="str">
        <f t="shared" si="14"/>
        <v>OW_POWER_BI_G20_PERF_FIN_FASES_INT Mayor Perc50</v>
      </c>
      <c r="Z340">
        <f>+IFERROR(INDEX(mod_dic_01!$C$9:$D$156,MATCH(Modelado_v1!Y340,mod_dic_01!$D$9:$D$156,0),1),"")</f>
        <v>0</v>
      </c>
    </row>
    <row r="341" spans="1:27">
      <c r="A341" s="79" t="s">
        <v>2435</v>
      </c>
      <c r="B341" s="75" t="s">
        <v>2813</v>
      </c>
      <c r="C341" s="71" t="s">
        <v>2441</v>
      </c>
      <c r="D341" s="80" t="s">
        <v>1784</v>
      </c>
      <c r="E341" s="80" t="s">
        <v>3223</v>
      </c>
      <c r="F341" s="80" t="s">
        <v>2442</v>
      </c>
      <c r="G341" s="71" t="s">
        <v>2814</v>
      </c>
      <c r="H341" s="71" t="s">
        <v>3224</v>
      </c>
      <c r="I341" s="71" t="str">
        <f t="shared" si="13"/>
        <v>OW_POWER_BI_G20_PERF_FIN_FASES_int npt [dias]</v>
      </c>
      <c r="J341" s="71" t="e">
        <f>+INDEX('Campos Ingesta'!$D$4:$L$173,MATCH(Modelado_v1!I341,'Campos Ingesta'!$L$4:$L$173,0),2)</f>
        <v>#N/A</v>
      </c>
      <c r="K341" s="71" t="str">
        <f>IFERROR(INDEX(mod_dic_01!$A$10:$B$27,MATCH(Modelado_v1!J341,mod_dic_01!$A$10:$A$27,0),2),"")</f>
        <v/>
      </c>
      <c r="L341" s="110" t="s">
        <v>2439</v>
      </c>
      <c r="M341" s="110" t="s">
        <v>816</v>
      </c>
      <c r="N341" s="73" t="s">
        <v>2815</v>
      </c>
      <c r="O341" s="73" t="s">
        <v>3224</v>
      </c>
      <c r="P341" s="73" t="s">
        <v>3225</v>
      </c>
      <c r="Q341" s="71" t="s">
        <v>2509</v>
      </c>
      <c r="R341" s="75" t="s">
        <v>1383</v>
      </c>
      <c r="S341" s="74" t="s">
        <v>1360</v>
      </c>
      <c r="T341" s="74" t="s">
        <v>1360</v>
      </c>
      <c r="U341" s="82" t="s">
        <v>1360</v>
      </c>
      <c r="V341" s="79" t="s">
        <v>3226</v>
      </c>
      <c r="W341" s="75" t="s">
        <v>1360</v>
      </c>
      <c r="X341" s="83" t="s">
        <v>2503</v>
      </c>
      <c r="Y341" t="str">
        <f t="shared" si="14"/>
        <v>OW_POWER_BI_G20_PERF_FIN_FASES_INT NPT [DIAS]</v>
      </c>
      <c r="Z341" t="str">
        <f>+IFERROR(INDEX(mod_dic_01!$C$9:$D$156,MATCH(Modelado_v1!Y341,mod_dic_01!$D$9:$D$156,0),1),"")</f>
        <v>Modelo</v>
      </c>
    </row>
    <row r="342" spans="1:27">
      <c r="A342" s="84" t="s">
        <v>2435</v>
      </c>
      <c r="B342" s="74" t="s">
        <v>2813</v>
      </c>
      <c r="C342" s="71" t="s">
        <v>2441</v>
      </c>
      <c r="D342" s="71" t="s">
        <v>1784</v>
      </c>
      <c r="E342" s="71" t="s">
        <v>3227</v>
      </c>
      <c r="F342" s="71" t="s">
        <v>2442</v>
      </c>
      <c r="G342" s="71" t="s">
        <v>2814</v>
      </c>
      <c r="H342" s="71" t="s">
        <v>3228</v>
      </c>
      <c r="I342" s="71" t="str">
        <f t="shared" si="13"/>
        <v>OW_POWER_BI_G20_PERF_FIN_FASES_int op [dias]</v>
      </c>
      <c r="J342" s="71" t="e">
        <f>+INDEX('Campos Ingesta'!$D$4:$L$173,MATCH(Modelado_v1!I342,'Campos Ingesta'!$L$4:$L$173,0),2)</f>
        <v>#N/A</v>
      </c>
      <c r="K342" s="71" t="str">
        <f>IFERROR(INDEX(mod_dic_01!$A$10:$B$27,MATCH(Modelado_v1!J342,mod_dic_01!$A$10:$A$27,0),2),"")</f>
        <v/>
      </c>
      <c r="L342" s="110" t="s">
        <v>2439</v>
      </c>
      <c r="M342" s="110" t="s">
        <v>816</v>
      </c>
      <c r="N342" s="73" t="s">
        <v>2815</v>
      </c>
      <c r="O342" s="73" t="s">
        <v>3228</v>
      </c>
      <c r="P342" s="73" t="s">
        <v>3229</v>
      </c>
      <c r="Q342" s="71" t="s">
        <v>2509</v>
      </c>
      <c r="R342" s="74" t="s">
        <v>1383</v>
      </c>
      <c r="S342" s="74" t="s">
        <v>1360</v>
      </c>
      <c r="T342" s="74" t="s">
        <v>1360</v>
      </c>
      <c r="U342" s="82" t="s">
        <v>1360</v>
      </c>
      <c r="V342" s="84" t="s">
        <v>3230</v>
      </c>
      <c r="W342" s="74" t="s">
        <v>1360</v>
      </c>
      <c r="X342" s="82" t="s">
        <v>2503</v>
      </c>
      <c r="Y342" t="str">
        <f t="shared" si="14"/>
        <v>OW_POWER_BI_G20_PERF_FIN_FASES_INT OP [DIAS]</v>
      </c>
      <c r="Z342" t="str">
        <f>+IFERROR(INDEX(mod_dic_01!$C$9:$D$156,MATCH(Modelado_v1!Y342,mod_dic_01!$D$9:$D$156,0),1),"")</f>
        <v>Modelo</v>
      </c>
    </row>
    <row r="343" spans="1:27">
      <c r="A343" s="69" t="s">
        <v>2435</v>
      </c>
      <c r="B343" s="69"/>
      <c r="C343" s="70" t="s">
        <v>2600</v>
      </c>
      <c r="D343" s="77" t="s">
        <v>1784</v>
      </c>
      <c r="E343" s="77" t="s">
        <v>3231</v>
      </c>
      <c r="F343" s="77" t="s">
        <v>2602</v>
      </c>
      <c r="G343" s="71" t="s">
        <v>2814</v>
      </c>
      <c r="H343" s="71" t="s">
        <v>3232</v>
      </c>
      <c r="I343" s="71" t="str">
        <f t="shared" si="13"/>
        <v>OW_POWER_BI_G20_PERF_FIN_FASES_int perc50 npt</v>
      </c>
      <c r="J343" s="71" t="e">
        <f>+INDEX('Campos Ingesta'!$D$4:$L$173,MATCH(Modelado_v1!I343,'Campos Ingesta'!$L$4:$L$173,0),2)</f>
        <v>#N/A</v>
      </c>
      <c r="K343" s="71" t="str">
        <f>IFERROR(INDEX(mod_dic_01!$A$10:$B$27,MATCH(Modelado_v1!J343,mod_dic_01!$A$10:$A$27,0),2),"")</f>
        <v/>
      </c>
      <c r="L343" s="110" t="s">
        <v>2439</v>
      </c>
      <c r="M343" s="110" t="s">
        <v>816</v>
      </c>
      <c r="N343" s="73" t="s">
        <v>2815</v>
      </c>
      <c r="O343" s="73" t="s">
        <v>3232</v>
      </c>
      <c r="P343" s="73" t="s">
        <v>3233</v>
      </c>
      <c r="Q343" s="71" t="s">
        <v>1342</v>
      </c>
      <c r="R343" s="78" t="s">
        <v>1359</v>
      </c>
      <c r="S343" s="74" t="s">
        <v>1360</v>
      </c>
      <c r="T343" s="74" t="s">
        <v>1360</v>
      </c>
      <c r="U343" s="74" t="s">
        <v>1360</v>
      </c>
      <c r="V343" s="78" t="s">
        <v>1360</v>
      </c>
      <c r="W343" s="78" t="s">
        <v>1360</v>
      </c>
      <c r="X343" s="69"/>
      <c r="Y343" t="str">
        <f t="shared" si="14"/>
        <v>OW_POWER_BI_G20_PERF_FIN_FASES_INT PERC50 NPT</v>
      </c>
      <c r="Z343">
        <f>+IFERROR(INDEX(mod_dic_01!$C$9:$D$156,MATCH(Modelado_v1!Y343,mod_dic_01!$D$9:$D$156,0),1),"")</f>
        <v>0</v>
      </c>
    </row>
    <row r="344" spans="1:27">
      <c r="A344" s="79" t="s">
        <v>2435</v>
      </c>
      <c r="B344" s="75" t="s">
        <v>2813</v>
      </c>
      <c r="C344" s="71" t="s">
        <v>2441</v>
      </c>
      <c r="D344" s="80" t="s">
        <v>1784</v>
      </c>
      <c r="E344" s="80" t="s">
        <v>3234</v>
      </c>
      <c r="F344" s="80" t="s">
        <v>2442</v>
      </c>
      <c r="G344" s="71" t="s">
        <v>2814</v>
      </c>
      <c r="H344" s="71" t="s">
        <v>3235</v>
      </c>
      <c r="I344" s="71" t="str">
        <f t="shared" si="13"/>
        <v>OW_POWER_BI_G20_PERF_FIN_FASES_int tot [dias]</v>
      </c>
      <c r="J344" s="71" t="e">
        <f>+INDEX('Campos Ingesta'!$D$4:$L$173,MATCH(Modelado_v1!I344,'Campos Ingesta'!$L$4:$L$173,0),2)</f>
        <v>#N/A</v>
      </c>
      <c r="K344" s="71" t="str">
        <f>IFERROR(INDEX(mod_dic_01!$A$10:$B$27,MATCH(Modelado_v1!J344,mod_dic_01!$A$10:$A$27,0),2),"")</f>
        <v/>
      </c>
      <c r="L344" s="110" t="s">
        <v>2439</v>
      </c>
      <c r="M344" s="110" t="s">
        <v>816</v>
      </c>
      <c r="N344" s="73" t="s">
        <v>2815</v>
      </c>
      <c r="O344" s="73" t="s">
        <v>3235</v>
      </c>
      <c r="P344" s="73" t="s">
        <v>3236</v>
      </c>
      <c r="Q344" s="71" t="s">
        <v>2509</v>
      </c>
      <c r="R344" s="75" t="s">
        <v>1383</v>
      </c>
      <c r="S344" s="74" t="s">
        <v>1360</v>
      </c>
      <c r="T344" s="74" t="s">
        <v>1360</v>
      </c>
      <c r="U344" s="82" t="s">
        <v>1360</v>
      </c>
      <c r="V344" s="79" t="s">
        <v>3237</v>
      </c>
      <c r="W344" s="75" t="s">
        <v>1360</v>
      </c>
      <c r="X344" s="83" t="s">
        <v>2503</v>
      </c>
      <c r="Y344" t="str">
        <f t="shared" si="14"/>
        <v>OW_POWER_BI_G20_PERF_FIN_FASES_INT TOT [DIAS]</v>
      </c>
      <c r="Z344" t="str">
        <f>+IFERROR(INDEX(mod_dic_01!$C$9:$D$156,MATCH(Modelado_v1!Y344,mod_dic_01!$D$9:$D$156,0),1),"")</f>
        <v>Modelo</v>
      </c>
    </row>
    <row r="345" spans="1:27" ht="130.5">
      <c r="A345" s="84" t="s">
        <v>2435</v>
      </c>
      <c r="B345" s="74" t="s">
        <v>2813</v>
      </c>
      <c r="C345" s="71" t="s">
        <v>2600</v>
      </c>
      <c r="D345" s="71" t="s">
        <v>1784</v>
      </c>
      <c r="E345" s="71" t="s">
        <v>3238</v>
      </c>
      <c r="F345" s="71" t="s">
        <v>2602</v>
      </c>
      <c r="G345" s="71" t="s">
        <v>2814</v>
      </c>
      <c r="H345" s="71" t="s">
        <v>3239</v>
      </c>
      <c r="I345" s="71" t="str">
        <f t="shared" si="13"/>
        <v>OW_POWER_BI_G20_PERF_FIN_FASES_intemedia npt(dias)</v>
      </c>
      <c r="J345" s="71" t="e">
        <f>+INDEX('Campos Ingesta'!$D$4:$L$173,MATCH(Modelado_v1!I345,'Campos Ingesta'!$L$4:$L$173,0),2)</f>
        <v>#N/A</v>
      </c>
      <c r="K345" s="71" t="str">
        <f>IFERROR(INDEX(mod_dic_01!$A$10:$B$27,MATCH(Modelado_v1!J345,mod_dic_01!$A$10:$A$27,0),2),"")</f>
        <v/>
      </c>
      <c r="L345" s="110" t="s">
        <v>2439</v>
      </c>
      <c r="M345" s="110" t="s">
        <v>816</v>
      </c>
      <c r="N345" s="111" t="s">
        <v>2815</v>
      </c>
      <c r="O345" s="73" t="s">
        <v>3239</v>
      </c>
      <c r="P345" s="111" t="s">
        <v>3240</v>
      </c>
      <c r="Q345" s="71" t="s">
        <v>2509</v>
      </c>
      <c r="R345" s="74" t="s">
        <v>1383</v>
      </c>
      <c r="S345" s="74" t="s">
        <v>1360</v>
      </c>
      <c r="T345" s="74" t="s">
        <v>1360</v>
      </c>
      <c r="U345" s="82" t="s">
        <v>1360</v>
      </c>
      <c r="V345" s="84" t="s">
        <v>3241</v>
      </c>
      <c r="W345" s="74" t="s">
        <v>3242</v>
      </c>
      <c r="X345" s="82" t="s">
        <v>2503</v>
      </c>
      <c r="Y345" t="str">
        <f t="shared" si="14"/>
        <v>OW_POWER_BI_G20_PERF_FIN_FASES_INTEMEDIA NPT(DIAS)</v>
      </c>
      <c r="Z345" t="str">
        <f>+IFERROR(INDEX(mod_dic_01!$C$9:$D$156,MATCH(Modelado_v1!Y345,mod_dic_01!$D$9:$D$156,0),1),"")</f>
        <v>Modelo</v>
      </c>
      <c r="AA345" s="127" t="s">
        <v>3243</v>
      </c>
    </row>
    <row r="346" spans="1:27">
      <c r="A346" s="84" t="s">
        <v>2435</v>
      </c>
      <c r="B346" s="74" t="s">
        <v>2813</v>
      </c>
      <c r="C346" s="71" t="s">
        <v>2600</v>
      </c>
      <c r="D346" s="71" t="s">
        <v>1784</v>
      </c>
      <c r="E346" s="71" t="s">
        <v>3244</v>
      </c>
      <c r="F346" s="71" t="s">
        <v>2602</v>
      </c>
      <c r="G346" s="71" t="s">
        <v>2814</v>
      </c>
      <c r="H346" s="71" t="s">
        <v>3245</v>
      </c>
      <c r="I346" s="71" t="str">
        <f t="shared" si="13"/>
        <v>OW_POWER_BI_G20_PERF_FIN_FASES_intemedia opt(dias)</v>
      </c>
      <c r="J346" s="71" t="e">
        <f>+INDEX('Campos Ingesta'!$D$4:$L$173,MATCH(Modelado_v1!I346,'Campos Ingesta'!$L$4:$L$173,0),2)</f>
        <v>#N/A</v>
      </c>
      <c r="K346" s="71" t="str">
        <f>IFERROR(INDEX(mod_dic_01!$A$10:$B$27,MATCH(Modelado_v1!J346,mod_dic_01!$A$10:$A$27,0),2),"")</f>
        <v/>
      </c>
      <c r="L346" s="110" t="s">
        <v>2439</v>
      </c>
      <c r="M346" s="110" t="s">
        <v>816</v>
      </c>
      <c r="N346" s="111" t="s">
        <v>2815</v>
      </c>
      <c r="O346" s="73" t="s">
        <v>3245</v>
      </c>
      <c r="P346" s="111" t="s">
        <v>3246</v>
      </c>
      <c r="Q346" s="71" t="s">
        <v>2509</v>
      </c>
      <c r="R346" s="74" t="s">
        <v>1383</v>
      </c>
      <c r="S346" s="74" t="s">
        <v>1360</v>
      </c>
      <c r="T346" s="74" t="s">
        <v>1360</v>
      </c>
      <c r="U346" s="82" t="s">
        <v>1360</v>
      </c>
      <c r="V346" s="84" t="s">
        <v>3247</v>
      </c>
      <c r="W346" s="74" t="s">
        <v>3248</v>
      </c>
      <c r="X346" s="82" t="s">
        <v>2503</v>
      </c>
      <c r="Y346" t="str">
        <f t="shared" si="14"/>
        <v>OW_POWER_BI_G20_PERF_FIN_FASES_INTEMEDIA OPT(DIAS)</v>
      </c>
      <c r="Z346" t="str">
        <f>+IFERROR(INDEX(mod_dic_01!$C$9:$D$156,MATCH(Modelado_v1!Y346,mod_dic_01!$D$9:$D$156,0),1),"")</f>
        <v>Modelo</v>
      </c>
    </row>
    <row r="347" spans="1:27">
      <c r="A347" s="84" t="s">
        <v>2435</v>
      </c>
      <c r="B347" s="74" t="s">
        <v>2813</v>
      </c>
      <c r="C347" s="71" t="s">
        <v>2441</v>
      </c>
      <c r="D347" s="71" t="s">
        <v>1784</v>
      </c>
      <c r="E347" s="71" t="s">
        <v>2171</v>
      </c>
      <c r="F347" s="71" t="s">
        <v>2442</v>
      </c>
      <c r="G347" s="71" t="s">
        <v>2814</v>
      </c>
      <c r="H347" s="71" t="s">
        <v>2173</v>
      </c>
      <c r="I347" s="71" t="str">
        <f t="shared" si="13"/>
        <v>OW_POWER_BI_G20_PERF_FIN_FASES_intermedia 1 depth</v>
      </c>
      <c r="J347" s="71" t="e">
        <f>+INDEX('Campos Ingesta'!$D$4:$L$173,MATCH(Modelado_v1!I347,'Campos Ingesta'!$L$4:$L$173,0),2)</f>
        <v>#N/A</v>
      </c>
      <c r="K347" s="71" t="str">
        <f>IFERROR(INDEX(mod_dic_01!$A$10:$B$27,MATCH(Modelado_v1!J347,mod_dic_01!$A$10:$A$27,0),2),"")</f>
        <v/>
      </c>
      <c r="L347" s="110" t="s">
        <v>2439</v>
      </c>
      <c r="M347" s="110" t="s">
        <v>816</v>
      </c>
      <c r="N347" s="73" t="s">
        <v>2815</v>
      </c>
      <c r="O347" s="73" t="s">
        <v>2173</v>
      </c>
      <c r="P347" s="73" t="s">
        <v>3249</v>
      </c>
      <c r="Q347" s="71" t="s">
        <v>2509</v>
      </c>
      <c r="R347" s="74" t="s">
        <v>1383</v>
      </c>
      <c r="S347" s="74" t="s">
        <v>1360</v>
      </c>
      <c r="T347" s="74" t="s">
        <v>1360</v>
      </c>
      <c r="U347" s="82" t="s">
        <v>1360</v>
      </c>
      <c r="V347" s="84" t="s">
        <v>3250</v>
      </c>
      <c r="W347" s="74" t="s">
        <v>1360</v>
      </c>
      <c r="X347" s="82" t="s">
        <v>2503</v>
      </c>
      <c r="Y347" t="str">
        <f t="shared" si="14"/>
        <v>OW_POWER_BI_G20_PERF_FIN_FASES_INTERMEDIA 1 Depth</v>
      </c>
      <c r="Z347" t="str">
        <f>+IFERROR(INDEX(mod_dic_01!$C$9:$D$156,MATCH(Modelado_v1!Y347,mod_dic_01!$D$9:$D$156,0),1),"")</f>
        <v>Modelo</v>
      </c>
    </row>
    <row r="348" spans="1:27">
      <c r="A348" s="84" t="s">
        <v>2435</v>
      </c>
      <c r="B348" s="74" t="s">
        <v>2813</v>
      </c>
      <c r="C348" s="71" t="s">
        <v>2441</v>
      </c>
      <c r="D348" s="71" t="s">
        <v>1784</v>
      </c>
      <c r="E348" s="71" t="s">
        <v>2141</v>
      </c>
      <c r="F348" s="71" t="s">
        <v>2442</v>
      </c>
      <c r="G348" s="71" t="s">
        <v>2814</v>
      </c>
      <c r="H348" s="71" t="s">
        <v>2143</v>
      </c>
      <c r="I348" s="71" t="str">
        <f t="shared" si="13"/>
        <v>OW_POWER_BI_G20_PERF_FIN_FASES_intermedia 2 depth</v>
      </c>
      <c r="J348" s="71" t="e">
        <f>+INDEX('Campos Ingesta'!$D$4:$L$173,MATCH(Modelado_v1!I348,'Campos Ingesta'!$L$4:$L$173,0),2)</f>
        <v>#N/A</v>
      </c>
      <c r="K348" s="71" t="str">
        <f>IFERROR(INDEX(mod_dic_01!$A$10:$B$27,MATCH(Modelado_v1!J348,mod_dic_01!$A$10:$A$27,0),2),"")</f>
        <v/>
      </c>
      <c r="L348" s="110" t="s">
        <v>2439</v>
      </c>
      <c r="M348" s="110" t="s">
        <v>816</v>
      </c>
      <c r="N348" s="73" t="s">
        <v>2815</v>
      </c>
      <c r="O348" s="73" t="s">
        <v>2143</v>
      </c>
      <c r="P348" s="73" t="s">
        <v>3251</v>
      </c>
      <c r="Q348" s="71" t="s">
        <v>2509</v>
      </c>
      <c r="R348" s="74" t="s">
        <v>1383</v>
      </c>
      <c r="S348" s="74" t="s">
        <v>1360</v>
      </c>
      <c r="T348" s="74" t="s">
        <v>1360</v>
      </c>
      <c r="U348" s="82" t="s">
        <v>1360</v>
      </c>
      <c r="V348" s="84" t="s">
        <v>3252</v>
      </c>
      <c r="W348" s="74" t="s">
        <v>1360</v>
      </c>
      <c r="X348" s="82" t="s">
        <v>2503</v>
      </c>
      <c r="Y348" t="str">
        <f t="shared" si="14"/>
        <v>OW_POWER_BI_G20_PERF_FIN_FASES_INTERMEDIA 2 Depth</v>
      </c>
      <c r="Z348" t="str">
        <f>+IFERROR(INDEX(mod_dic_01!$C$9:$D$156,MATCH(Modelado_v1!Y348,mod_dic_01!$D$9:$D$156,0),1),"")</f>
        <v>Modelo</v>
      </c>
    </row>
    <row r="349" spans="1:27">
      <c r="A349" s="84" t="s">
        <v>2435</v>
      </c>
      <c r="B349" s="74" t="s">
        <v>2813</v>
      </c>
      <c r="C349" s="71" t="s">
        <v>2441</v>
      </c>
      <c r="D349" s="71" t="s">
        <v>1784</v>
      </c>
      <c r="E349" s="71" t="s">
        <v>3253</v>
      </c>
      <c r="F349" s="71" t="s">
        <v>2442</v>
      </c>
      <c r="G349" s="71" t="s">
        <v>2814</v>
      </c>
      <c r="H349" s="71" t="s">
        <v>3254</v>
      </c>
      <c r="I349" s="71" t="str">
        <f t="shared" si="13"/>
        <v>OW_POWER_BI_G20_PERF_FIN_FASES_intermedia 3 depth</v>
      </c>
      <c r="J349" s="71" t="e">
        <f>+INDEX('Campos Ingesta'!$D$4:$L$173,MATCH(Modelado_v1!I349,'Campos Ingesta'!$L$4:$L$173,0),2)</f>
        <v>#N/A</v>
      </c>
      <c r="K349" s="71" t="str">
        <f>IFERROR(INDEX(mod_dic_01!$A$10:$B$27,MATCH(Modelado_v1!J349,mod_dic_01!$A$10:$A$27,0),2),"")</f>
        <v/>
      </c>
      <c r="L349" s="110" t="s">
        <v>2439</v>
      </c>
      <c r="M349" s="110" t="s">
        <v>816</v>
      </c>
      <c r="N349" s="73" t="s">
        <v>2815</v>
      </c>
      <c r="O349" s="73" t="s">
        <v>3254</v>
      </c>
      <c r="P349" s="73" t="s">
        <v>3255</v>
      </c>
      <c r="Q349" s="71" t="s">
        <v>2509</v>
      </c>
      <c r="R349" s="74" t="s">
        <v>1383</v>
      </c>
      <c r="S349" s="74" t="s">
        <v>1360</v>
      </c>
      <c r="T349" s="74" t="s">
        <v>1360</v>
      </c>
      <c r="U349" s="82" t="s">
        <v>1360</v>
      </c>
      <c r="V349" s="84" t="s">
        <v>3256</v>
      </c>
      <c r="W349" s="74" t="s">
        <v>1360</v>
      </c>
      <c r="X349" s="82" t="s">
        <v>2503</v>
      </c>
      <c r="Y349" t="str">
        <f t="shared" si="14"/>
        <v>OW_POWER_BI_G20_PERF_FIN_FASES_INTERMEDIA 3 Depth</v>
      </c>
      <c r="Z349" t="str">
        <f>+IFERROR(INDEX(mod_dic_01!$C$9:$D$156,MATCH(Modelado_v1!Y349,mod_dic_01!$D$9:$D$156,0),1),"")</f>
        <v>Modelo</v>
      </c>
    </row>
    <row r="350" spans="1:27" ht="87">
      <c r="A350" s="84" t="s">
        <v>2435</v>
      </c>
      <c r="B350" s="74" t="s">
        <v>2813</v>
      </c>
      <c r="C350" s="71" t="s">
        <v>2600</v>
      </c>
      <c r="D350" s="71" t="s">
        <v>1784</v>
      </c>
      <c r="E350" s="71" t="s">
        <v>3257</v>
      </c>
      <c r="F350" s="71" t="s">
        <v>2602</v>
      </c>
      <c r="G350" s="71" t="s">
        <v>2814</v>
      </c>
      <c r="H350" s="71" t="s">
        <v>3258</v>
      </c>
      <c r="I350" s="71" t="str">
        <f t="shared" si="13"/>
        <v>OW_POWER_BI_G20_PERF_FIN_FASES_intermedia depth</v>
      </c>
      <c r="J350" s="71" t="e">
        <f>+INDEX('Campos Ingesta'!$D$4:$L$173,MATCH(Modelado_v1!I350,'Campos Ingesta'!$L$4:$L$173,0),2)</f>
        <v>#N/A</v>
      </c>
      <c r="K350" s="71" t="str">
        <f>IFERROR(INDEX(mod_dic_01!$A$10:$B$27,MATCH(Modelado_v1!J350,mod_dic_01!$A$10:$A$27,0),2),"")</f>
        <v/>
      </c>
      <c r="L350" s="110" t="s">
        <v>2439</v>
      </c>
      <c r="M350" s="110" t="s">
        <v>816</v>
      </c>
      <c r="N350" s="111" t="s">
        <v>2815</v>
      </c>
      <c r="O350" s="73" t="s">
        <v>3258</v>
      </c>
      <c r="P350" s="111" t="s">
        <v>3259</v>
      </c>
      <c r="Q350" s="71" t="s">
        <v>2509</v>
      </c>
      <c r="R350" s="74" t="s">
        <v>1383</v>
      </c>
      <c r="S350" s="74" t="s">
        <v>1360</v>
      </c>
      <c r="T350" s="74" t="s">
        <v>1360</v>
      </c>
      <c r="U350" s="82" t="s">
        <v>1360</v>
      </c>
      <c r="V350" s="84" t="s">
        <v>3260</v>
      </c>
      <c r="W350" s="74" t="s">
        <v>3261</v>
      </c>
      <c r="X350" s="82" t="s">
        <v>2503</v>
      </c>
      <c r="Y350" t="str">
        <f t="shared" si="14"/>
        <v>OW_POWER_BI_G20_PERF_FIN_FASES_INTERMEDIA Depth</v>
      </c>
      <c r="Z350" t="str">
        <f>+IFERROR(INDEX(mod_dic_01!$C$9:$D$156,MATCH(Modelado_v1!Y350,mod_dic_01!$D$9:$D$156,0),1),"")</f>
        <v>Modelo</v>
      </c>
      <c r="AA350" s="127" t="s">
        <v>3262</v>
      </c>
    </row>
    <row r="351" spans="1:27" ht="130.5">
      <c r="A351" s="84" t="s">
        <v>2435</v>
      </c>
      <c r="B351" s="74" t="s">
        <v>2813</v>
      </c>
      <c r="C351" s="71" t="s">
        <v>2600</v>
      </c>
      <c r="D351" s="71" t="s">
        <v>1784</v>
      </c>
      <c r="E351" s="71" t="s">
        <v>3263</v>
      </c>
      <c r="F351" s="71" t="s">
        <v>2602</v>
      </c>
      <c r="G351" s="71" t="s">
        <v>2814</v>
      </c>
      <c r="H351" s="71" t="s">
        <v>3264</v>
      </c>
      <c r="I351" s="71" t="str">
        <f t="shared" si="13"/>
        <v>OW_POWER_BI_G20_PERF_FIN_FASES_intermedia tot(dias)</v>
      </c>
      <c r="J351" s="71" t="e">
        <f>+INDEX('Campos Ingesta'!$D$4:$L$173,MATCH(Modelado_v1!I351,'Campos Ingesta'!$L$4:$L$173,0),2)</f>
        <v>#N/A</v>
      </c>
      <c r="K351" s="71" t="str">
        <f>IFERROR(INDEX(mod_dic_01!$A$10:$B$27,MATCH(Modelado_v1!J351,mod_dic_01!$A$10:$A$27,0),2),"")</f>
        <v/>
      </c>
      <c r="L351" s="110" t="s">
        <v>2439</v>
      </c>
      <c r="M351" s="110" t="s">
        <v>816</v>
      </c>
      <c r="N351" s="111" t="s">
        <v>2815</v>
      </c>
      <c r="O351" s="73" t="s">
        <v>3264</v>
      </c>
      <c r="P351" s="111" t="s">
        <v>3265</v>
      </c>
      <c r="Q351" s="71" t="s">
        <v>2509</v>
      </c>
      <c r="R351" s="74" t="s">
        <v>1383</v>
      </c>
      <c r="S351" s="74" t="s">
        <v>1360</v>
      </c>
      <c r="T351" s="74" t="s">
        <v>1360</v>
      </c>
      <c r="U351" s="82" t="s">
        <v>1360</v>
      </c>
      <c r="V351" s="84" t="s">
        <v>3266</v>
      </c>
      <c r="W351" s="74" t="s">
        <v>3267</v>
      </c>
      <c r="X351" s="82" t="s">
        <v>2503</v>
      </c>
      <c r="Y351" t="str">
        <f t="shared" si="14"/>
        <v>OW_POWER_BI_G20_PERF_FIN_FASES_INTERMEDIA TOT(DIAS)</v>
      </c>
      <c r="Z351" t="str">
        <f>+IFERROR(INDEX(mod_dic_01!$C$9:$D$156,MATCH(Modelado_v1!Y351,mod_dic_01!$D$9:$D$156,0),1),"")</f>
        <v>Modelo</v>
      </c>
      <c r="AA351" s="127" t="s">
        <v>3268</v>
      </c>
    </row>
    <row r="352" spans="1:27" ht="144.94999999999999">
      <c r="A352" s="84" t="s">
        <v>2435</v>
      </c>
      <c r="B352" s="74" t="s">
        <v>2813</v>
      </c>
      <c r="C352" s="71" t="s">
        <v>2600</v>
      </c>
      <c r="D352" s="71" t="s">
        <v>1784</v>
      </c>
      <c r="E352" s="71" t="s">
        <v>3269</v>
      </c>
      <c r="F352" s="71" t="s">
        <v>2602</v>
      </c>
      <c r="G352" s="71" t="s">
        <v>2814</v>
      </c>
      <c r="H352" s="71" t="s">
        <v>3270</v>
      </c>
      <c r="I352" s="71" t="str">
        <f t="shared" si="13"/>
        <v>OW_POWER_BI_G20_PERF_FIN_FASES_lateral_plan</v>
      </c>
      <c r="J352" s="71" t="e">
        <f>+INDEX('Campos Ingesta'!$D$4:$L$173,MATCH(Modelado_v1!I352,'Campos Ingesta'!$L$4:$L$173,0),2)</f>
        <v>#N/A</v>
      </c>
      <c r="K352" s="71" t="str">
        <f>IFERROR(INDEX(mod_dic_01!$A$10:$B$27,MATCH(Modelado_v1!J352,mod_dic_01!$A$10:$A$27,0),2),"")</f>
        <v/>
      </c>
      <c r="L352" s="110" t="s">
        <v>2439</v>
      </c>
      <c r="M352" s="110" t="s">
        <v>816</v>
      </c>
      <c r="N352" s="111" t="s">
        <v>2815</v>
      </c>
      <c r="O352" s="73" t="s">
        <v>3270</v>
      </c>
      <c r="P352" s="111" t="s">
        <v>3270</v>
      </c>
      <c r="Q352" s="71" t="s">
        <v>2509</v>
      </c>
      <c r="R352" s="74" t="s">
        <v>1383</v>
      </c>
      <c r="S352" s="74" t="s">
        <v>1360</v>
      </c>
      <c r="T352" s="74" t="s">
        <v>1360</v>
      </c>
      <c r="U352" s="82" t="s">
        <v>1360</v>
      </c>
      <c r="V352" s="84" t="s">
        <v>3271</v>
      </c>
      <c r="W352" s="76" t="s">
        <v>3272</v>
      </c>
      <c r="X352" s="82" t="s">
        <v>1340</v>
      </c>
      <c r="Y352" t="str">
        <f t="shared" si="14"/>
        <v>OW_POWER_BI_G20_PERF_FIN_FASES_LATERAL_PLAN</v>
      </c>
      <c r="Z352" t="str">
        <f>+IFERROR(INDEX(mod_dic_01!$C$9:$D$156,MATCH(Modelado_v1!Y352,mod_dic_01!$D$9:$D$156,0),1),"")</f>
        <v>Producto</v>
      </c>
      <c r="AA352" s="127" t="s">
        <v>3273</v>
      </c>
    </row>
    <row r="353" spans="1:37" ht="144.94999999999999">
      <c r="A353" s="84" t="s">
        <v>2435</v>
      </c>
      <c r="B353" s="74" t="s">
        <v>2813</v>
      </c>
      <c r="C353" s="71" t="s">
        <v>2600</v>
      </c>
      <c r="D353" s="71" t="s">
        <v>1784</v>
      </c>
      <c r="E353" s="71" t="s">
        <v>3274</v>
      </c>
      <c r="F353" s="71" t="s">
        <v>2602</v>
      </c>
      <c r="G353" s="71" t="s">
        <v>2814</v>
      </c>
      <c r="H353" s="71" t="s">
        <v>3275</v>
      </c>
      <c r="I353" s="71" t="str">
        <f t="shared" si="13"/>
        <v>OW_POWER_BI_G20_PERF_FIN_FASES_lateral_real</v>
      </c>
      <c r="J353" s="71" t="e">
        <f>+INDEX('Campos Ingesta'!$D$4:$L$173,MATCH(Modelado_v1!I353,'Campos Ingesta'!$L$4:$L$173,0),2)</f>
        <v>#N/A</v>
      </c>
      <c r="K353" s="71" t="str">
        <f>IFERROR(INDEX(mod_dic_01!$A$10:$B$27,MATCH(Modelado_v1!J353,mod_dic_01!$A$10:$A$27,0),2),"")</f>
        <v/>
      </c>
      <c r="L353" s="110" t="s">
        <v>2439</v>
      </c>
      <c r="M353" s="110" t="s">
        <v>816</v>
      </c>
      <c r="N353" s="111" t="s">
        <v>2815</v>
      </c>
      <c r="O353" s="73" t="s">
        <v>3275</v>
      </c>
      <c r="P353" s="111" t="s">
        <v>3275</v>
      </c>
      <c r="Q353" s="71" t="s">
        <v>2509</v>
      </c>
      <c r="R353" s="74" t="s">
        <v>1383</v>
      </c>
      <c r="S353" s="74" t="s">
        <v>1360</v>
      </c>
      <c r="T353" s="74" t="s">
        <v>1360</v>
      </c>
      <c r="U353" s="82" t="s">
        <v>1360</v>
      </c>
      <c r="V353" s="84" t="s">
        <v>3276</v>
      </c>
      <c r="W353" s="76" t="s">
        <v>3277</v>
      </c>
      <c r="X353" s="82" t="s">
        <v>1340</v>
      </c>
      <c r="Y353" t="str">
        <f t="shared" si="14"/>
        <v>OW_POWER_BI_G20_PERF_FIN_FASES_LATERAL_REAL</v>
      </c>
      <c r="Z353" t="str">
        <f>+IFERROR(INDEX(mod_dic_01!$C$9:$D$156,MATCH(Modelado_v1!Y353,mod_dic_01!$D$9:$D$156,0),1),"")</f>
        <v>Producto</v>
      </c>
      <c r="AA353" s="127" t="s">
        <v>3278</v>
      </c>
    </row>
    <row r="354" spans="1:37">
      <c r="A354" s="84" t="s">
        <v>2435</v>
      </c>
      <c r="B354" s="74" t="s">
        <v>2813</v>
      </c>
      <c r="C354" s="71" t="s">
        <v>2633</v>
      </c>
      <c r="D354" s="71" t="s">
        <v>1784</v>
      </c>
      <c r="E354" s="71" t="s">
        <v>3279</v>
      </c>
      <c r="F354" s="71" t="s">
        <v>2635</v>
      </c>
      <c r="G354" s="71" t="s">
        <v>2814</v>
      </c>
      <c r="H354" s="71" t="s">
        <v>3280</v>
      </c>
      <c r="I354" s="71" t="str">
        <f t="shared" si="13"/>
        <v>OW_POWER_BI_G20_PERF_FIN_FASES_min ais</v>
      </c>
      <c r="J354" s="71" t="e">
        <f>+INDEX('Campos Ingesta'!$D$4:$L$173,MATCH(Modelado_v1!I354,'Campos Ingesta'!$L$4:$L$173,0),2)</f>
        <v>#N/A</v>
      </c>
      <c r="K354" s="71" t="str">
        <f>IFERROR(INDEX(mod_dic_01!$A$10:$B$27,MATCH(Modelado_v1!J354,mod_dic_01!$A$10:$A$27,0),2),"")</f>
        <v/>
      </c>
      <c r="L354" s="110" t="s">
        <v>2439</v>
      </c>
      <c r="M354" s="110" t="s">
        <v>816</v>
      </c>
      <c r="N354" s="73" t="s">
        <v>2815</v>
      </c>
      <c r="O354" s="73" t="s">
        <v>3280</v>
      </c>
      <c r="P354" s="73" t="s">
        <v>3281</v>
      </c>
      <c r="Q354" s="71" t="s">
        <v>2509</v>
      </c>
      <c r="R354" s="74" t="s">
        <v>1383</v>
      </c>
      <c r="S354" s="74" t="s">
        <v>1360</v>
      </c>
      <c r="T354" s="74" t="s">
        <v>1360</v>
      </c>
      <c r="U354" s="82" t="s">
        <v>1360</v>
      </c>
      <c r="V354" s="84" t="s">
        <v>3282</v>
      </c>
      <c r="W354" s="88" t="s">
        <v>3283</v>
      </c>
      <c r="X354" s="82" t="s">
        <v>1340</v>
      </c>
      <c r="Y354" t="str">
        <f t="shared" si="14"/>
        <v>OW_POWER_BI_G20_PERF_FIN_FASES_MIN AIS</v>
      </c>
      <c r="Z354" t="str">
        <f>+IFERROR(INDEX(mod_dic_01!$C$9:$D$156,MATCH(Modelado_v1!Y354,mod_dic_01!$D$9:$D$156,0),1),"")</f>
        <v>Producto</v>
      </c>
    </row>
    <row r="355" spans="1:37">
      <c r="A355" s="84" t="s">
        <v>2435</v>
      </c>
      <c r="B355" s="74" t="s">
        <v>2813</v>
      </c>
      <c r="C355" s="71" t="s">
        <v>2633</v>
      </c>
      <c r="D355" s="71" t="s">
        <v>1784</v>
      </c>
      <c r="E355" s="71" t="s">
        <v>3284</v>
      </c>
      <c r="F355" s="71" t="s">
        <v>2635</v>
      </c>
      <c r="G355" s="71" t="s">
        <v>2814</v>
      </c>
      <c r="H355" s="71" t="s">
        <v>3285</v>
      </c>
      <c r="I355" s="71" t="str">
        <f t="shared" si="13"/>
        <v>OW_POWER_BI_G20_PERF_FIN_FASES_min guia</v>
      </c>
      <c r="J355" s="71" t="e">
        <f>+INDEX('Campos Ingesta'!$D$4:$L$173,MATCH(Modelado_v1!I355,'Campos Ingesta'!$L$4:$L$173,0),2)</f>
        <v>#N/A</v>
      </c>
      <c r="K355" s="71" t="str">
        <f>IFERROR(INDEX(mod_dic_01!$A$10:$B$27,MATCH(Modelado_v1!J355,mod_dic_01!$A$10:$A$27,0),2),"")</f>
        <v/>
      </c>
      <c r="L355" s="110" t="s">
        <v>2439</v>
      </c>
      <c r="M355" s="110" t="s">
        <v>816</v>
      </c>
      <c r="N355" s="73" t="s">
        <v>2815</v>
      </c>
      <c r="O355" s="73" t="s">
        <v>3285</v>
      </c>
      <c r="P355" s="73" t="s">
        <v>3286</v>
      </c>
      <c r="Q355" s="71" t="s">
        <v>2509</v>
      </c>
      <c r="R355" s="74" t="s">
        <v>1383</v>
      </c>
      <c r="S355" s="74" t="s">
        <v>1360</v>
      </c>
      <c r="T355" s="74" t="s">
        <v>1360</v>
      </c>
      <c r="U355" s="82" t="s">
        <v>1360</v>
      </c>
      <c r="V355" s="84" t="s">
        <v>3287</v>
      </c>
      <c r="W355" s="88" t="s">
        <v>3288</v>
      </c>
      <c r="X355" s="82" t="s">
        <v>1340</v>
      </c>
      <c r="Y355" t="str">
        <f t="shared" si="14"/>
        <v>OW_POWER_BI_G20_PERF_FIN_FASES_MIN GUIA</v>
      </c>
      <c r="Z355" t="str">
        <f>+IFERROR(INDEX(mod_dic_01!$C$9:$D$156,MATCH(Modelado_v1!Y355,mod_dic_01!$D$9:$D$156,0),1),"")</f>
        <v>Producto</v>
      </c>
    </row>
    <row r="356" spans="1:37">
      <c r="A356" s="84" t="s">
        <v>2435</v>
      </c>
      <c r="B356" s="74" t="s">
        <v>2813</v>
      </c>
      <c r="C356" s="71" t="s">
        <v>2633</v>
      </c>
      <c r="D356" s="71" t="s">
        <v>1784</v>
      </c>
      <c r="E356" s="71" t="s">
        <v>3289</v>
      </c>
      <c r="F356" s="71" t="s">
        <v>2635</v>
      </c>
      <c r="G356" s="71" t="s">
        <v>2814</v>
      </c>
      <c r="H356" s="71" t="s">
        <v>3290</v>
      </c>
      <c r="I356" s="71" t="str">
        <f t="shared" si="13"/>
        <v>OW_POWER_BI_G20_PERF_FIN_FASES_min int</v>
      </c>
      <c r="J356" s="71" t="e">
        <f>+INDEX('Campos Ingesta'!$D$4:$L$173,MATCH(Modelado_v1!I356,'Campos Ingesta'!$L$4:$L$173,0),2)</f>
        <v>#N/A</v>
      </c>
      <c r="K356" s="71" t="str">
        <f>IFERROR(INDEX(mod_dic_01!$A$10:$B$27,MATCH(Modelado_v1!J356,mod_dic_01!$A$10:$A$27,0),2),"")</f>
        <v/>
      </c>
      <c r="L356" s="110" t="s">
        <v>2439</v>
      </c>
      <c r="M356" s="110" t="s">
        <v>816</v>
      </c>
      <c r="N356" s="73" t="s">
        <v>2815</v>
      </c>
      <c r="O356" s="73" t="s">
        <v>3290</v>
      </c>
      <c r="P356" s="73" t="s">
        <v>3291</v>
      </c>
      <c r="Q356" s="71" t="s">
        <v>2509</v>
      </c>
      <c r="R356" s="74" t="s">
        <v>1383</v>
      </c>
      <c r="S356" s="74" t="s">
        <v>1360</v>
      </c>
      <c r="T356" s="74" t="s">
        <v>1360</v>
      </c>
      <c r="U356" s="82" t="s">
        <v>1360</v>
      </c>
      <c r="V356" s="84" t="s">
        <v>3292</v>
      </c>
      <c r="W356" s="88" t="s">
        <v>3293</v>
      </c>
      <c r="X356" s="82" t="s">
        <v>1340</v>
      </c>
      <c r="Y356" t="str">
        <f t="shared" si="14"/>
        <v>OW_POWER_BI_G20_PERF_FIN_FASES_MIN INT</v>
      </c>
      <c r="Z356" t="str">
        <f>+IFERROR(INDEX(mod_dic_01!$C$9:$D$156,MATCH(Modelado_v1!Y356,mod_dic_01!$D$9:$D$156,0),1),"")</f>
        <v>Producto</v>
      </c>
    </row>
    <row r="357" spans="1:37">
      <c r="A357" s="84" t="s">
        <v>2435</v>
      </c>
      <c r="B357" s="74" t="s">
        <v>2813</v>
      </c>
      <c r="C357" s="71" t="s">
        <v>2633</v>
      </c>
      <c r="D357" s="71" t="s">
        <v>1784</v>
      </c>
      <c r="E357" s="71" t="s">
        <v>3294</v>
      </c>
      <c r="F357" s="71" t="s">
        <v>2635</v>
      </c>
      <c r="G357" s="71" t="s">
        <v>2814</v>
      </c>
      <c r="H357" s="71" t="s">
        <v>3295</v>
      </c>
      <c r="I357" s="71" t="str">
        <f t="shared" si="13"/>
        <v>OW_POWER_BI_G20_PERF_FIN_FASES_min pozo ais</v>
      </c>
      <c r="J357" s="71" t="e">
        <f>+INDEX('Campos Ingesta'!$D$4:$L$173,MATCH(Modelado_v1!I357,'Campos Ingesta'!$L$4:$L$173,0),2)</f>
        <v>#N/A</v>
      </c>
      <c r="K357" s="71" t="str">
        <f>IFERROR(INDEX(mod_dic_01!$A$10:$B$27,MATCH(Modelado_v1!J357,mod_dic_01!$A$10:$A$27,0),2),"")</f>
        <v/>
      </c>
      <c r="L357" s="110" t="s">
        <v>2439</v>
      </c>
      <c r="M357" s="110" t="s">
        <v>816</v>
      </c>
      <c r="N357" s="73" t="s">
        <v>2815</v>
      </c>
      <c r="O357" s="73" t="s">
        <v>3295</v>
      </c>
      <c r="P357" s="73" t="s">
        <v>3296</v>
      </c>
      <c r="Q357" s="71" t="s">
        <v>2509</v>
      </c>
      <c r="R357" s="74" t="s">
        <v>1383</v>
      </c>
      <c r="S357" s="74" t="s">
        <v>1360</v>
      </c>
      <c r="T357" s="74" t="s">
        <v>1360</v>
      </c>
      <c r="U357" s="82" t="s">
        <v>1360</v>
      </c>
      <c r="V357" s="84" t="s">
        <v>3297</v>
      </c>
      <c r="W357" s="88" t="s">
        <v>3298</v>
      </c>
      <c r="X357" s="82" t="s">
        <v>1340</v>
      </c>
      <c r="Y357" t="str">
        <f t="shared" si="14"/>
        <v>OW_POWER_BI_G20_PERF_FIN_FASES_MIN POZO AIS</v>
      </c>
      <c r="Z357" t="str">
        <f>+IFERROR(INDEX(mod_dic_01!$C$9:$D$156,MATCH(Modelado_v1!Y357,mod_dic_01!$D$9:$D$156,0),1),"")</f>
        <v>Producto</v>
      </c>
    </row>
    <row r="358" spans="1:37">
      <c r="A358" s="84" t="s">
        <v>2435</v>
      </c>
      <c r="B358" s="74" t="s">
        <v>2813</v>
      </c>
      <c r="C358" s="71" t="s">
        <v>2633</v>
      </c>
      <c r="D358" s="71" t="s">
        <v>1784</v>
      </c>
      <c r="E358" s="71" t="s">
        <v>3299</v>
      </c>
      <c r="F358" s="71" t="s">
        <v>2635</v>
      </c>
      <c r="G358" s="71" t="s">
        <v>2814</v>
      </c>
      <c r="H358" s="71" t="s">
        <v>3300</v>
      </c>
      <c r="I358" s="71" t="str">
        <f t="shared" si="13"/>
        <v>OW_POWER_BI_G20_PERF_FIN_FASES_min pozo guia</v>
      </c>
      <c r="J358" s="71" t="e">
        <f>+INDEX('Campos Ingesta'!$D$4:$L$173,MATCH(Modelado_v1!I358,'Campos Ingesta'!$L$4:$L$173,0),2)</f>
        <v>#N/A</v>
      </c>
      <c r="K358" s="71" t="str">
        <f>IFERROR(INDEX(mod_dic_01!$A$10:$B$27,MATCH(Modelado_v1!J358,mod_dic_01!$A$10:$A$27,0),2),"")</f>
        <v/>
      </c>
      <c r="L358" s="110" t="s">
        <v>2439</v>
      </c>
      <c r="M358" s="110" t="s">
        <v>816</v>
      </c>
      <c r="N358" s="73" t="s">
        <v>2815</v>
      </c>
      <c r="O358" s="73" t="s">
        <v>3300</v>
      </c>
      <c r="P358" s="73" t="s">
        <v>3301</v>
      </c>
      <c r="Q358" s="71" t="s">
        <v>2509</v>
      </c>
      <c r="R358" s="74" t="s">
        <v>1383</v>
      </c>
      <c r="S358" s="74" t="s">
        <v>1360</v>
      </c>
      <c r="T358" s="74" t="s">
        <v>1360</v>
      </c>
      <c r="U358" s="82" t="s">
        <v>1360</v>
      </c>
      <c r="V358" s="84" t="s">
        <v>3302</v>
      </c>
      <c r="W358" s="99" t="s">
        <v>3303</v>
      </c>
      <c r="X358" s="82" t="s">
        <v>1340</v>
      </c>
      <c r="Y358" t="str">
        <f t="shared" si="14"/>
        <v>OW_POWER_BI_G20_PERF_FIN_FASES_MIN POZO GUIA</v>
      </c>
      <c r="Z358" t="str">
        <f>+IFERROR(INDEX(mod_dic_01!$C$9:$D$156,MATCH(Modelado_v1!Y358,mod_dic_01!$D$9:$D$156,0),1),"")</f>
        <v>Producto</v>
      </c>
    </row>
    <row r="359" spans="1:37">
      <c r="A359" s="84" t="s">
        <v>2435</v>
      </c>
      <c r="B359" s="74" t="s">
        <v>2813</v>
      </c>
      <c r="C359" s="71" t="s">
        <v>2633</v>
      </c>
      <c r="D359" s="71" t="s">
        <v>1784</v>
      </c>
      <c r="E359" s="71" t="s">
        <v>3304</v>
      </c>
      <c r="F359" s="71" t="s">
        <v>2635</v>
      </c>
      <c r="G359" s="71" t="s">
        <v>2814</v>
      </c>
      <c r="H359" s="71" t="s">
        <v>3305</v>
      </c>
      <c r="I359" s="71" t="str">
        <f t="shared" si="13"/>
        <v>OW_POWER_BI_G20_PERF_FIN_FASES_min pozo int</v>
      </c>
      <c r="J359" s="71" t="e">
        <f>+INDEX('Campos Ingesta'!$D$4:$L$173,MATCH(Modelado_v1!I359,'Campos Ingesta'!$L$4:$L$173,0),2)</f>
        <v>#N/A</v>
      </c>
      <c r="K359" s="71" t="str">
        <f>IFERROR(INDEX(mod_dic_01!$A$10:$B$27,MATCH(Modelado_v1!J359,mod_dic_01!$A$10:$A$27,0),2),"")</f>
        <v/>
      </c>
      <c r="L359" s="110" t="s">
        <v>2439</v>
      </c>
      <c r="M359" s="110" t="s">
        <v>816</v>
      </c>
      <c r="N359" s="73" t="s">
        <v>2815</v>
      </c>
      <c r="O359" s="73" t="s">
        <v>3305</v>
      </c>
      <c r="P359" s="73" t="s">
        <v>3306</v>
      </c>
      <c r="Q359" s="71" t="s">
        <v>2509</v>
      </c>
      <c r="R359" s="74" t="s">
        <v>1383</v>
      </c>
      <c r="S359" s="74" t="s">
        <v>1360</v>
      </c>
      <c r="T359" s="74" t="s">
        <v>1360</v>
      </c>
      <c r="U359" s="82" t="s">
        <v>1360</v>
      </c>
      <c r="V359" s="84" t="s">
        <v>3307</v>
      </c>
      <c r="W359" s="99" t="s">
        <v>3308</v>
      </c>
      <c r="X359" s="82" t="s">
        <v>1340</v>
      </c>
      <c r="Y359" t="str">
        <f t="shared" si="14"/>
        <v>OW_POWER_BI_G20_PERF_FIN_FASES_MIN POZO INT</v>
      </c>
      <c r="Z359" t="str">
        <f>+IFERROR(INDEX(mod_dic_01!$C$9:$D$156,MATCH(Modelado_v1!Y359,mod_dic_01!$D$9:$D$156,0),1),"")</f>
        <v>Producto</v>
      </c>
    </row>
    <row r="360" spans="1:37">
      <c r="A360" s="84" t="s">
        <v>2435</v>
      </c>
      <c r="B360" s="74" t="s">
        <v>2813</v>
      </c>
      <c r="C360" s="71" t="s">
        <v>2633</v>
      </c>
      <c r="D360" s="71" t="s">
        <v>1784</v>
      </c>
      <c r="E360" s="71" t="s">
        <v>3309</v>
      </c>
      <c r="F360" s="71" t="s">
        <v>2635</v>
      </c>
      <c r="G360" s="71" t="s">
        <v>2814</v>
      </c>
      <c r="H360" s="71" t="s">
        <v>3310</v>
      </c>
      <c r="I360" s="71" t="str">
        <f t="shared" si="13"/>
        <v>OW_POWER_BI_G20_PERF_FIN_FASES_min prof ais</v>
      </c>
      <c r="J360" s="71" t="e">
        <f>+INDEX('Campos Ingesta'!$D$4:$L$173,MATCH(Modelado_v1!I360,'Campos Ingesta'!$L$4:$L$173,0),2)</f>
        <v>#N/A</v>
      </c>
      <c r="K360" s="71" t="str">
        <f>IFERROR(INDEX(mod_dic_01!$A$10:$B$27,MATCH(Modelado_v1!J360,mod_dic_01!$A$10:$A$27,0),2),"")</f>
        <v/>
      </c>
      <c r="L360" s="110" t="s">
        <v>2439</v>
      </c>
      <c r="M360" s="110" t="s">
        <v>816</v>
      </c>
      <c r="N360" s="73" t="s">
        <v>2815</v>
      </c>
      <c r="O360" s="73" t="s">
        <v>3310</v>
      </c>
      <c r="P360" s="73" t="s">
        <v>3311</v>
      </c>
      <c r="Q360" s="71" t="s">
        <v>2509</v>
      </c>
      <c r="R360" s="74" t="s">
        <v>1383</v>
      </c>
      <c r="S360" s="74" t="s">
        <v>1360</v>
      </c>
      <c r="T360" s="74" t="s">
        <v>1360</v>
      </c>
      <c r="U360" s="82" t="s">
        <v>1360</v>
      </c>
      <c r="V360" s="84" t="s">
        <v>3312</v>
      </c>
      <c r="W360" s="99" t="s">
        <v>3313</v>
      </c>
      <c r="X360" s="82" t="s">
        <v>1340</v>
      </c>
      <c r="Y360" t="str">
        <f t="shared" si="14"/>
        <v>OW_POWER_BI_G20_PERF_FIN_FASES_MIN Prof AIS</v>
      </c>
      <c r="Z360" t="str">
        <f>+IFERROR(INDEX(mod_dic_01!$C$9:$D$156,MATCH(Modelado_v1!Y360,mod_dic_01!$D$9:$D$156,0),1),"")</f>
        <v>Producto</v>
      </c>
    </row>
    <row r="361" spans="1:37">
      <c r="A361" s="84" t="s">
        <v>2435</v>
      </c>
      <c r="B361" s="74" t="s">
        <v>2813</v>
      </c>
      <c r="C361" s="71" t="s">
        <v>2633</v>
      </c>
      <c r="D361" s="71" t="s">
        <v>1784</v>
      </c>
      <c r="E361" s="71" t="s">
        <v>3314</v>
      </c>
      <c r="F361" s="71" t="s">
        <v>2635</v>
      </c>
      <c r="G361" s="71" t="s">
        <v>2814</v>
      </c>
      <c r="H361" s="71" t="s">
        <v>3315</v>
      </c>
      <c r="I361" s="71" t="str">
        <f t="shared" si="13"/>
        <v>OW_POWER_BI_G20_PERF_FIN_FASES_min prof guia</v>
      </c>
      <c r="J361" s="71" t="e">
        <f>+INDEX('Campos Ingesta'!$D$4:$L$173,MATCH(Modelado_v1!I361,'Campos Ingesta'!$L$4:$L$173,0),2)</f>
        <v>#N/A</v>
      </c>
      <c r="K361" s="71" t="str">
        <f>IFERROR(INDEX(mod_dic_01!$A$10:$B$27,MATCH(Modelado_v1!J361,mod_dic_01!$A$10:$A$27,0),2),"")</f>
        <v/>
      </c>
      <c r="L361" s="110" t="s">
        <v>2439</v>
      </c>
      <c r="M361" s="110" t="s">
        <v>816</v>
      </c>
      <c r="N361" s="73" t="s">
        <v>2815</v>
      </c>
      <c r="O361" s="73" t="s">
        <v>3315</v>
      </c>
      <c r="P361" s="73" t="s">
        <v>3316</v>
      </c>
      <c r="Q361" s="71" t="s">
        <v>2509</v>
      </c>
      <c r="R361" s="74" t="s">
        <v>1383</v>
      </c>
      <c r="S361" s="74" t="s">
        <v>1360</v>
      </c>
      <c r="T361" s="74" t="s">
        <v>1360</v>
      </c>
      <c r="U361" s="82" t="s">
        <v>1360</v>
      </c>
      <c r="V361" s="84" t="s">
        <v>3317</v>
      </c>
      <c r="W361" s="99" t="s">
        <v>3318</v>
      </c>
      <c r="X361" s="82" t="s">
        <v>1340</v>
      </c>
      <c r="Y361" t="str">
        <f t="shared" si="14"/>
        <v>OW_POWER_BI_G20_PERF_FIN_FASES_MIN Prof GUIA</v>
      </c>
      <c r="Z361" t="str">
        <f>+IFERROR(INDEX(mod_dic_01!$C$9:$D$156,MATCH(Modelado_v1!Y361,mod_dic_01!$D$9:$D$156,0),1),"")</f>
        <v>Producto</v>
      </c>
    </row>
    <row r="362" spans="1:37">
      <c r="A362" s="84" t="s">
        <v>2435</v>
      </c>
      <c r="B362" s="74" t="s">
        <v>2813</v>
      </c>
      <c r="C362" s="71" t="s">
        <v>2633</v>
      </c>
      <c r="D362" s="71" t="s">
        <v>1784</v>
      </c>
      <c r="E362" s="71" t="s">
        <v>3319</v>
      </c>
      <c r="F362" s="71" t="s">
        <v>2635</v>
      </c>
      <c r="G362" s="71" t="s">
        <v>2814</v>
      </c>
      <c r="H362" s="71" t="s">
        <v>3320</v>
      </c>
      <c r="I362" s="71" t="str">
        <f t="shared" si="13"/>
        <v>OW_POWER_BI_G20_PERF_FIN_FASES_min prof int</v>
      </c>
      <c r="J362" s="71" t="e">
        <f>+INDEX('Campos Ingesta'!$D$4:$L$173,MATCH(Modelado_v1!I362,'Campos Ingesta'!$L$4:$L$173,0),2)</f>
        <v>#N/A</v>
      </c>
      <c r="K362" s="71" t="str">
        <f>IFERROR(INDEX(mod_dic_01!$A$10:$B$27,MATCH(Modelado_v1!J362,mod_dic_01!$A$10:$A$27,0),2),"")</f>
        <v/>
      </c>
      <c r="L362" s="110" t="s">
        <v>2439</v>
      </c>
      <c r="M362" s="110" t="s">
        <v>816</v>
      </c>
      <c r="N362" s="73" t="s">
        <v>2815</v>
      </c>
      <c r="O362" s="73" t="s">
        <v>3320</v>
      </c>
      <c r="P362" s="73" t="s">
        <v>3321</v>
      </c>
      <c r="Q362" s="71" t="s">
        <v>2509</v>
      </c>
      <c r="R362" s="74" t="s">
        <v>1383</v>
      </c>
      <c r="S362" s="74" t="s">
        <v>1360</v>
      </c>
      <c r="T362" s="74" t="s">
        <v>1360</v>
      </c>
      <c r="U362" s="82" t="s">
        <v>1360</v>
      </c>
      <c r="V362" s="84" t="s">
        <v>3322</v>
      </c>
      <c r="W362" s="99" t="s">
        <v>3323</v>
      </c>
      <c r="X362" s="82" t="s">
        <v>1340</v>
      </c>
      <c r="Y362" t="str">
        <f t="shared" si="14"/>
        <v>OW_POWER_BI_G20_PERF_FIN_FASES_MIN Prof INT</v>
      </c>
      <c r="Z362" t="str">
        <f>+IFERROR(INDEX(mod_dic_01!$C$9:$D$156,MATCH(Modelado_v1!Y362,mod_dic_01!$D$9:$D$156,0),1),"")</f>
        <v>Producto</v>
      </c>
    </row>
    <row r="363" spans="1:37">
      <c r="A363" s="69" t="s">
        <v>2435</v>
      </c>
      <c r="B363" s="69"/>
      <c r="C363" s="70" t="s">
        <v>2441</v>
      </c>
      <c r="D363" s="71" t="s">
        <v>1784</v>
      </c>
      <c r="E363" s="71" t="s">
        <v>3324</v>
      </c>
      <c r="F363" s="71" t="s">
        <v>2442</v>
      </c>
      <c r="G363" s="71" t="s">
        <v>2814</v>
      </c>
      <c r="H363" s="71" t="s">
        <v>3325</v>
      </c>
      <c r="I363" s="71" t="str">
        <f t="shared" si="13"/>
        <v>OW_POWER_BI_G20_PERF_FIN_FASES_otros npt[dias]</v>
      </c>
      <c r="J363" s="71" t="e">
        <f>+INDEX('Campos Ingesta'!$D$4:$L$173,MATCH(Modelado_v1!I363,'Campos Ingesta'!$L$4:$L$173,0),2)</f>
        <v>#N/A</v>
      </c>
      <c r="K363" s="71" t="str">
        <f>IFERROR(INDEX(mod_dic_01!$A$10:$B$27,MATCH(Modelado_v1!J363,mod_dic_01!$A$10:$A$27,0),2),"")</f>
        <v/>
      </c>
      <c r="L363" s="110" t="s">
        <v>2439</v>
      </c>
      <c r="M363" s="110" t="s">
        <v>816</v>
      </c>
      <c r="N363" s="73" t="s">
        <v>2815</v>
      </c>
      <c r="O363" s="73" t="s">
        <v>3325</v>
      </c>
      <c r="P363" s="73" t="s">
        <v>3326</v>
      </c>
      <c r="Q363" s="71" t="s">
        <v>2509</v>
      </c>
      <c r="R363" s="74" t="s">
        <v>1359</v>
      </c>
      <c r="S363" s="74" t="s">
        <v>1360</v>
      </c>
      <c r="T363" s="74" t="s">
        <v>1360</v>
      </c>
      <c r="U363" s="74" t="s">
        <v>1360</v>
      </c>
      <c r="V363" s="74" t="s">
        <v>3327</v>
      </c>
      <c r="W363" s="74" t="s">
        <v>1360</v>
      </c>
      <c r="X363" s="69"/>
      <c r="Y363" t="str">
        <f t="shared" si="14"/>
        <v>OW_POWER_BI_G20_PERF_FIN_FASES_OTROS NPT[DIAS]</v>
      </c>
      <c r="Z363">
        <f>+IFERROR(INDEX(mod_dic_01!$C$9:$D$156,MATCH(Modelado_v1!Y363,mod_dic_01!$D$9:$D$156,0),1),"")</f>
        <v>0</v>
      </c>
    </row>
    <row r="364" spans="1:37">
      <c r="A364" s="69" t="s">
        <v>2435</v>
      </c>
      <c r="B364" s="69"/>
      <c r="C364" s="70" t="s">
        <v>2441</v>
      </c>
      <c r="D364" s="77" t="s">
        <v>1784</v>
      </c>
      <c r="E364" s="77" t="s">
        <v>3328</v>
      </c>
      <c r="F364" s="77" t="s">
        <v>2442</v>
      </c>
      <c r="G364" s="71" t="s">
        <v>2814</v>
      </c>
      <c r="H364" s="71" t="s">
        <v>3329</v>
      </c>
      <c r="I364" s="71" t="str">
        <f t="shared" si="13"/>
        <v>OW_POWER_BI_G20_PERF_FIN_FASES_otros op [dias]</v>
      </c>
      <c r="J364" s="71" t="e">
        <f>+INDEX('Campos Ingesta'!$D$4:$L$173,MATCH(Modelado_v1!I364,'Campos Ingesta'!$L$4:$L$173,0),2)</f>
        <v>#N/A</v>
      </c>
      <c r="K364" s="71" t="str">
        <f>IFERROR(INDEX(mod_dic_01!$A$10:$B$27,MATCH(Modelado_v1!J364,mod_dic_01!$A$10:$A$27,0),2),"")</f>
        <v/>
      </c>
      <c r="L364" s="110" t="s">
        <v>2439</v>
      </c>
      <c r="M364" s="110" t="s">
        <v>816</v>
      </c>
      <c r="N364" s="73" t="s">
        <v>2815</v>
      </c>
      <c r="O364" s="73" t="s">
        <v>3329</v>
      </c>
      <c r="P364" s="73" t="s">
        <v>3330</v>
      </c>
      <c r="Q364" s="71" t="s">
        <v>2509</v>
      </c>
      <c r="R364" s="78" t="s">
        <v>1359</v>
      </c>
      <c r="S364" s="74" t="s">
        <v>1360</v>
      </c>
      <c r="T364" s="74" t="s">
        <v>1360</v>
      </c>
      <c r="U364" s="74" t="s">
        <v>1360</v>
      </c>
      <c r="V364" s="78" t="s">
        <v>3331</v>
      </c>
      <c r="W364" s="78" t="s">
        <v>1360</v>
      </c>
      <c r="X364" s="69"/>
      <c r="Y364" t="str">
        <f t="shared" si="14"/>
        <v>OW_POWER_BI_G20_PERF_FIN_FASES_OTROS OP [DIAS]</v>
      </c>
      <c r="Z364">
        <f>+IFERROR(INDEX(mod_dic_01!$C$9:$D$156,MATCH(Modelado_v1!Y364,mod_dic_01!$D$9:$D$156,0),1),"")</f>
        <v>0</v>
      </c>
    </row>
    <row r="365" spans="1:37">
      <c r="A365" s="79" t="s">
        <v>2435</v>
      </c>
      <c r="B365" s="75" t="s">
        <v>2813</v>
      </c>
      <c r="C365" s="71" t="s">
        <v>2441</v>
      </c>
      <c r="D365" s="80" t="s">
        <v>1784</v>
      </c>
      <c r="E365" s="80" t="s">
        <v>3332</v>
      </c>
      <c r="F365" s="80" t="s">
        <v>2442</v>
      </c>
      <c r="G365" s="71" t="s">
        <v>2814</v>
      </c>
      <c r="H365" s="71" t="s">
        <v>3333</v>
      </c>
      <c r="I365" s="71" t="str">
        <f t="shared" si="13"/>
        <v>OW_POWER_BI_G20_PERF_FIN_FASES_otros tot [dias]</v>
      </c>
      <c r="J365" s="71" t="e">
        <f>+INDEX('Campos Ingesta'!$D$4:$L$173,MATCH(Modelado_v1!I365,'Campos Ingesta'!$L$4:$L$173,0),2)</f>
        <v>#N/A</v>
      </c>
      <c r="K365" s="71" t="str">
        <f>IFERROR(INDEX(mod_dic_01!$A$10:$B$27,MATCH(Modelado_v1!J365,mod_dic_01!$A$10:$A$27,0),2),"")</f>
        <v/>
      </c>
      <c r="L365" s="110" t="s">
        <v>2439</v>
      </c>
      <c r="M365" s="110" t="s">
        <v>816</v>
      </c>
      <c r="N365" s="73" t="s">
        <v>2815</v>
      </c>
      <c r="O365" s="73" t="s">
        <v>3333</v>
      </c>
      <c r="P365" s="73" t="s">
        <v>3334</v>
      </c>
      <c r="Q365" s="71" t="s">
        <v>2509</v>
      </c>
      <c r="R365" s="75" t="s">
        <v>1383</v>
      </c>
      <c r="S365" s="74" t="s">
        <v>1360</v>
      </c>
      <c r="T365" s="74" t="s">
        <v>1360</v>
      </c>
      <c r="U365" s="82" t="s">
        <v>1360</v>
      </c>
      <c r="V365" s="79" t="s">
        <v>3335</v>
      </c>
      <c r="W365" s="75" t="s">
        <v>1360</v>
      </c>
      <c r="X365" s="83" t="s">
        <v>2503</v>
      </c>
      <c r="Y365" t="str">
        <f t="shared" si="14"/>
        <v>OW_POWER_BI_G20_PERF_FIN_FASES_OTROS TOT [DIAS]</v>
      </c>
      <c r="Z365" t="str">
        <f>+IFERROR(INDEX(mod_dic_01!$C$9:$D$156,MATCH(Modelado_v1!Y365,mod_dic_01!$D$9:$D$156,0),1),"")</f>
        <v>Modelo</v>
      </c>
    </row>
    <row r="366" spans="1:37" ht="116.1">
      <c r="A366" s="84" t="s">
        <v>2435</v>
      </c>
      <c r="B366" s="74" t="s">
        <v>2813</v>
      </c>
      <c r="C366" s="71" t="s">
        <v>2600</v>
      </c>
      <c r="D366" s="71" t="s">
        <v>1784</v>
      </c>
      <c r="E366" s="71" t="s">
        <v>89</v>
      </c>
      <c r="F366" s="71" t="s">
        <v>2602</v>
      </c>
      <c r="G366" s="71" t="s">
        <v>2814</v>
      </c>
      <c r="H366" s="71" t="s">
        <v>853</v>
      </c>
      <c r="I366" s="71" t="str">
        <f t="shared" si="13"/>
        <v>OW_POWER_BI_G20_PERF_FIN_FASES_path</v>
      </c>
      <c r="J366" s="71" t="e">
        <f>+INDEX('Campos Ingesta'!$D$4:$L$173,MATCH(Modelado_v1!I366,'Campos Ingesta'!$L$4:$L$173,0),2)</f>
        <v>#N/A</v>
      </c>
      <c r="K366" s="71" t="str">
        <f>IFERROR(INDEX(mod_dic_01!$A$10:$B$27,MATCH(Modelado_v1!J366,mod_dic_01!$A$10:$A$27,0),2),"")</f>
        <v/>
      </c>
      <c r="L366" s="110" t="s">
        <v>2439</v>
      </c>
      <c r="M366" s="110" t="s">
        <v>816</v>
      </c>
      <c r="N366" s="111" t="s">
        <v>2815</v>
      </c>
      <c r="O366" s="73" t="s">
        <v>853</v>
      </c>
      <c r="P366" s="111" t="s">
        <v>853</v>
      </c>
      <c r="Q366" s="71" t="s">
        <v>2481</v>
      </c>
      <c r="R366" s="74" t="s">
        <v>1383</v>
      </c>
      <c r="S366" s="74" t="s">
        <v>1360</v>
      </c>
      <c r="T366" s="74" t="s">
        <v>1360</v>
      </c>
      <c r="U366" s="82" t="s">
        <v>1360</v>
      </c>
      <c r="V366" s="84" t="s">
        <v>1489</v>
      </c>
      <c r="W366" s="74" t="s">
        <v>3336</v>
      </c>
      <c r="X366" s="82" t="s">
        <v>1340</v>
      </c>
      <c r="Y366" t="str">
        <f t="shared" si="14"/>
        <v>OW_POWER_BI_G20_PERF_FIN_FASES_PATH</v>
      </c>
      <c r="Z366" t="str">
        <f>+IFERROR(INDEX(mod_dic_01!$C$9:$D$156,MATCH(Modelado_v1!Y366,mod_dic_01!$D$9:$D$156,0),1),"")</f>
        <v>Producto</v>
      </c>
      <c r="AA366" s="127" t="s">
        <v>3337</v>
      </c>
      <c r="AK366" s="130"/>
    </row>
    <row r="367" spans="1:37">
      <c r="A367" s="69" t="s">
        <v>2435</v>
      </c>
      <c r="B367" s="69"/>
      <c r="C367" s="70" t="s">
        <v>2600</v>
      </c>
      <c r="D367" s="71" t="s">
        <v>1784</v>
      </c>
      <c r="E367" s="71" t="s">
        <v>3338</v>
      </c>
      <c r="F367" s="71" t="s">
        <v>2602</v>
      </c>
      <c r="G367" s="71" t="s">
        <v>2814</v>
      </c>
      <c r="H367" s="71" t="s">
        <v>3339</v>
      </c>
      <c r="I367" s="71" t="str">
        <f t="shared" si="13"/>
        <v>OW_POWER_BI_G20_PERF_FIN_FASES_path test</v>
      </c>
      <c r="J367" s="71" t="e">
        <f>+INDEX('Campos Ingesta'!$D$4:$L$173,MATCH(Modelado_v1!I367,'Campos Ingesta'!$L$4:$L$173,0),2)</f>
        <v>#N/A</v>
      </c>
      <c r="K367" s="71" t="str">
        <f>IFERROR(INDEX(mod_dic_01!$A$10:$B$27,MATCH(Modelado_v1!J367,mod_dic_01!$A$10:$A$27,0),2),"")</f>
        <v/>
      </c>
      <c r="L367" s="110" t="s">
        <v>2439</v>
      </c>
      <c r="M367" s="110" t="s">
        <v>816</v>
      </c>
      <c r="N367" s="73" t="s">
        <v>2815</v>
      </c>
      <c r="O367" s="73" t="s">
        <v>3339</v>
      </c>
      <c r="P367" s="73" t="s">
        <v>3340</v>
      </c>
      <c r="Q367" s="71" t="s">
        <v>1342</v>
      </c>
      <c r="R367" s="74" t="s">
        <v>1359</v>
      </c>
      <c r="S367" s="74" t="s">
        <v>1360</v>
      </c>
      <c r="T367" s="74" t="s">
        <v>1360</v>
      </c>
      <c r="U367" s="74" t="s">
        <v>1360</v>
      </c>
      <c r="V367" s="74" t="s">
        <v>1360</v>
      </c>
      <c r="W367" s="74" t="s">
        <v>1360</v>
      </c>
      <c r="X367" s="69"/>
      <c r="Y367" t="str">
        <f t="shared" si="14"/>
        <v>OW_POWER_BI_G20_PERF_FIN_FASES_Path test</v>
      </c>
      <c r="Z367">
        <f>+IFERROR(INDEX(mod_dic_01!$C$9:$D$156,MATCH(Modelado_v1!Y367,mod_dic_01!$D$9:$D$156,0),1),"")</f>
        <v>0</v>
      </c>
    </row>
    <row r="368" spans="1:37">
      <c r="A368" s="69" t="s">
        <v>2435</v>
      </c>
      <c r="B368" s="69"/>
      <c r="C368" s="70" t="s">
        <v>2441</v>
      </c>
      <c r="D368" s="77" t="s">
        <v>1784</v>
      </c>
      <c r="E368" s="77" t="s">
        <v>466</v>
      </c>
      <c r="F368" s="77" t="s">
        <v>2442</v>
      </c>
      <c r="G368" s="71" t="s">
        <v>2814</v>
      </c>
      <c r="H368" s="71" t="s">
        <v>1687</v>
      </c>
      <c r="I368" s="71" t="str">
        <f t="shared" si="13"/>
        <v>OW_POWER_BI_G20_PERF_FIN_FASES_state/prov</v>
      </c>
      <c r="J368" s="71" t="e">
        <f>+INDEX('Campos Ingesta'!$D$4:$L$173,MATCH(Modelado_v1!I368,'Campos Ingesta'!$L$4:$L$173,0),2)</f>
        <v>#N/A</v>
      </c>
      <c r="K368" s="71" t="str">
        <f>IFERROR(INDEX(mod_dic_01!$A$10:$B$27,MATCH(Modelado_v1!J368,mod_dic_01!$A$10:$A$27,0),2),"")</f>
        <v/>
      </c>
      <c r="L368" s="110" t="s">
        <v>2439</v>
      </c>
      <c r="M368" s="110" t="s">
        <v>816</v>
      </c>
      <c r="N368" s="73" t="s">
        <v>2815</v>
      </c>
      <c r="O368" s="73" t="s">
        <v>1687</v>
      </c>
      <c r="P368" s="73" t="s">
        <v>955</v>
      </c>
      <c r="Q368" s="71" t="s">
        <v>2481</v>
      </c>
      <c r="R368" s="78" t="s">
        <v>1359</v>
      </c>
      <c r="S368" s="74" t="s">
        <v>1360</v>
      </c>
      <c r="T368" s="74" t="s">
        <v>1360</v>
      </c>
      <c r="U368" s="74" t="s">
        <v>1360</v>
      </c>
      <c r="V368" s="78" t="s">
        <v>265</v>
      </c>
      <c r="W368" s="78" t="s">
        <v>1360</v>
      </c>
      <c r="X368" s="69"/>
      <c r="Y368" t="str">
        <f t="shared" si="14"/>
        <v>OW_POWER_BI_G20_PERF_FIN_FASES_State/Prov</v>
      </c>
      <c r="Z368">
        <f>+IFERROR(INDEX(mod_dic_01!$C$9:$D$156,MATCH(Modelado_v1!Y368,mod_dic_01!$D$9:$D$156,0),1),"")</f>
        <v>0</v>
      </c>
    </row>
    <row r="369" spans="1:28" ht="188.45">
      <c r="A369" s="79" t="s">
        <v>2435</v>
      </c>
      <c r="B369" s="75" t="s">
        <v>2813</v>
      </c>
      <c r="C369" s="71" t="s">
        <v>2600</v>
      </c>
      <c r="D369" s="80" t="s">
        <v>1784</v>
      </c>
      <c r="E369" s="80" t="s">
        <v>3341</v>
      </c>
      <c r="F369" s="80" t="s">
        <v>2602</v>
      </c>
      <c r="G369" s="71" t="s">
        <v>2814</v>
      </c>
      <c r="H369" s="71" t="s">
        <v>3342</v>
      </c>
      <c r="I369" s="71" t="str">
        <f t="shared" si="13"/>
        <v>OW_POWER_BI_G20_PERF_FIN_FASES_tiempo npt total</v>
      </c>
      <c r="J369" s="71" t="e">
        <f>+INDEX('Campos Ingesta'!$D$4:$L$173,MATCH(Modelado_v1!I369,'Campos Ingesta'!$L$4:$L$173,0),2)</f>
        <v>#N/A</v>
      </c>
      <c r="K369" s="71" t="str">
        <f>IFERROR(INDEX(mod_dic_01!$A$10:$B$27,MATCH(Modelado_v1!J369,mod_dic_01!$A$10:$A$27,0),2),"")</f>
        <v/>
      </c>
      <c r="L369" s="110" t="s">
        <v>2439</v>
      </c>
      <c r="M369" s="110" t="s">
        <v>816</v>
      </c>
      <c r="N369" s="111" t="s">
        <v>2815</v>
      </c>
      <c r="O369" s="73" t="s">
        <v>3342</v>
      </c>
      <c r="P369" s="111" t="s">
        <v>3343</v>
      </c>
      <c r="Q369" s="71" t="s">
        <v>2509</v>
      </c>
      <c r="R369" s="75" t="s">
        <v>1383</v>
      </c>
      <c r="S369" s="74" t="s">
        <v>1360</v>
      </c>
      <c r="T369" s="74" t="s">
        <v>1360</v>
      </c>
      <c r="U369" s="82" t="s">
        <v>1360</v>
      </c>
      <c r="V369" s="79" t="s">
        <v>3344</v>
      </c>
      <c r="W369" s="96" t="s">
        <v>3345</v>
      </c>
      <c r="X369" s="83" t="s">
        <v>1340</v>
      </c>
      <c r="Y369" t="str">
        <f t="shared" si="14"/>
        <v>OW_POWER_BI_G20_PERF_FIN_FASES_TIEMPO NPT TOTAL</v>
      </c>
      <c r="Z369" t="str">
        <f>+IFERROR(INDEX(mod_dic_01!$C$9:$D$156,MATCH(Modelado_v1!Y369,mod_dic_01!$D$9:$D$156,0),1),"")</f>
        <v>Producto</v>
      </c>
    </row>
    <row r="370" spans="1:28" ht="217.5">
      <c r="A370" s="84" t="s">
        <v>2435</v>
      </c>
      <c r="B370" s="74" t="s">
        <v>2813</v>
      </c>
      <c r="C370" s="71" t="s">
        <v>2600</v>
      </c>
      <c r="D370" s="71" t="s">
        <v>1784</v>
      </c>
      <c r="E370" s="71" t="s">
        <v>3346</v>
      </c>
      <c r="F370" s="71" t="s">
        <v>2602</v>
      </c>
      <c r="G370" s="71" t="s">
        <v>2814</v>
      </c>
      <c r="H370" s="71" t="s">
        <v>3347</v>
      </c>
      <c r="I370" s="71" t="str">
        <f t="shared" si="13"/>
        <v>OW_POWER_BI_G20_PERF_FIN_FASES_tiempo op total</v>
      </c>
      <c r="J370" s="71" t="e">
        <f>+INDEX('Campos Ingesta'!$D$4:$L$173,MATCH(Modelado_v1!I370,'Campos Ingesta'!$L$4:$L$173,0),2)</f>
        <v>#N/A</v>
      </c>
      <c r="K370" s="71" t="str">
        <f>IFERROR(INDEX(mod_dic_01!$A$10:$B$27,MATCH(Modelado_v1!J370,mod_dic_01!$A$10:$A$27,0),2),"")</f>
        <v/>
      </c>
      <c r="L370" s="110" t="s">
        <v>2439</v>
      </c>
      <c r="M370" s="110" t="s">
        <v>816</v>
      </c>
      <c r="N370" s="111" t="s">
        <v>2815</v>
      </c>
      <c r="O370" s="73" t="s">
        <v>3347</v>
      </c>
      <c r="P370" s="111" t="s">
        <v>3348</v>
      </c>
      <c r="Q370" s="71" t="s">
        <v>2509</v>
      </c>
      <c r="R370" s="74" t="s">
        <v>1383</v>
      </c>
      <c r="S370" s="74" t="s">
        <v>1360</v>
      </c>
      <c r="T370" s="74" t="s">
        <v>1360</v>
      </c>
      <c r="U370" s="82" t="s">
        <v>1360</v>
      </c>
      <c r="V370" s="84" t="s">
        <v>3349</v>
      </c>
      <c r="W370" s="76" t="s">
        <v>3350</v>
      </c>
      <c r="X370" s="82" t="s">
        <v>1340</v>
      </c>
      <c r="Y370" t="str">
        <f t="shared" si="14"/>
        <v>OW_POWER_BI_G20_PERF_FIN_FASES_TIEMPO OP TOTAL</v>
      </c>
      <c r="Z370" t="str">
        <f>+IFERROR(INDEX(mod_dic_01!$C$9:$D$156,MATCH(Modelado_v1!Y370,mod_dic_01!$D$9:$D$156,0),1),"")</f>
        <v>Producto</v>
      </c>
    </row>
    <row r="371" spans="1:28" ht="217.5">
      <c r="A371" s="84" t="s">
        <v>2435</v>
      </c>
      <c r="B371" s="74" t="s">
        <v>2813</v>
      </c>
      <c r="C371" s="71" t="s">
        <v>2600</v>
      </c>
      <c r="D371" s="71" t="s">
        <v>1784</v>
      </c>
      <c r="E371" s="71" t="s">
        <v>3351</v>
      </c>
      <c r="F371" s="71" t="s">
        <v>2602</v>
      </c>
      <c r="G371" s="71" t="s">
        <v>2814</v>
      </c>
      <c r="H371" s="71" t="s">
        <v>1877</v>
      </c>
      <c r="I371" s="71" t="str">
        <f t="shared" si="13"/>
        <v>OW_POWER_BI_G20_PERF_FIN_FASES_tiempo total</v>
      </c>
      <c r="J371" s="71" t="e">
        <f>+INDEX('Campos Ingesta'!$D$4:$L$173,MATCH(Modelado_v1!I371,'Campos Ingesta'!$L$4:$L$173,0),2)</f>
        <v>#N/A</v>
      </c>
      <c r="K371" s="71" t="str">
        <f>IFERROR(INDEX(mod_dic_01!$A$10:$B$27,MATCH(Modelado_v1!J371,mod_dic_01!$A$10:$A$27,0),2),"")</f>
        <v/>
      </c>
      <c r="L371" s="110" t="s">
        <v>2439</v>
      </c>
      <c r="M371" s="110" t="s">
        <v>816</v>
      </c>
      <c r="N371" s="111" t="s">
        <v>2815</v>
      </c>
      <c r="O371" s="73" t="s">
        <v>1877</v>
      </c>
      <c r="P371" s="111" t="s">
        <v>3352</v>
      </c>
      <c r="Q371" s="71" t="s">
        <v>2509</v>
      </c>
      <c r="R371" s="74" t="s">
        <v>1383</v>
      </c>
      <c r="S371" s="74" t="s">
        <v>1360</v>
      </c>
      <c r="T371" s="74" t="s">
        <v>1360</v>
      </c>
      <c r="U371" s="82" t="s">
        <v>1360</v>
      </c>
      <c r="V371" s="84" t="s">
        <v>3353</v>
      </c>
      <c r="W371" s="76" t="s">
        <v>3354</v>
      </c>
      <c r="X371" s="82" t="s">
        <v>1340</v>
      </c>
      <c r="Y371" t="str">
        <f t="shared" si="14"/>
        <v>OW_POWER_BI_G20_PERF_FIN_FASES_TIEMPO TOTAL</v>
      </c>
      <c r="Z371" t="str">
        <f>+IFERROR(INDEX(mod_dic_01!$C$9:$D$156,MATCH(Modelado_v1!Y371,mod_dic_01!$D$9:$D$156,0),1),"")</f>
        <v>Producto</v>
      </c>
    </row>
    <row r="372" spans="1:28" ht="217.5">
      <c r="A372" s="84" t="s">
        <v>2435</v>
      </c>
      <c r="B372" s="74" t="s">
        <v>2813</v>
      </c>
      <c r="C372" s="71" t="s">
        <v>2600</v>
      </c>
      <c r="D372" s="71" t="s">
        <v>1784</v>
      </c>
      <c r="E372" s="71" t="s">
        <v>2527</v>
      </c>
      <c r="F372" s="71" t="s">
        <v>2602</v>
      </c>
      <c r="G372" s="71" t="s">
        <v>2814</v>
      </c>
      <c r="H372" s="71" t="s">
        <v>1454</v>
      </c>
      <c r="I372" s="71" t="str">
        <f t="shared" si="13"/>
        <v>OW_POWER_BI_G20_PERF_FIN_FASES_tmd_norm</v>
      </c>
      <c r="J372" s="71" t="e">
        <f>+INDEX('Campos Ingesta'!$D$4:$L$173,MATCH(Modelado_v1!I372,'Campos Ingesta'!$L$4:$L$173,0),2)</f>
        <v>#N/A</v>
      </c>
      <c r="K372" s="71" t="str">
        <f>IFERROR(INDEX(mod_dic_01!$A$10:$B$27,MATCH(Modelado_v1!J372,mod_dic_01!$A$10:$A$27,0),2),"")</f>
        <v/>
      </c>
      <c r="L372" s="110" t="s">
        <v>2439</v>
      </c>
      <c r="M372" s="110" t="s">
        <v>816</v>
      </c>
      <c r="N372" s="111" t="s">
        <v>2815</v>
      </c>
      <c r="O372" s="73" t="s">
        <v>1454</v>
      </c>
      <c r="P372" s="111" t="s">
        <v>1454</v>
      </c>
      <c r="Q372" s="71" t="s">
        <v>2509</v>
      </c>
      <c r="R372" s="74" t="s">
        <v>1383</v>
      </c>
      <c r="S372" s="74" t="s">
        <v>1360</v>
      </c>
      <c r="T372" s="74" t="s">
        <v>1360</v>
      </c>
      <c r="U372" s="82" t="s">
        <v>1360</v>
      </c>
      <c r="V372" s="84" t="s">
        <v>2528</v>
      </c>
      <c r="W372" s="76" t="s">
        <v>3355</v>
      </c>
      <c r="X372" s="82" t="s">
        <v>1340</v>
      </c>
      <c r="Y372" t="str">
        <f t="shared" si="14"/>
        <v>OW_POWER_BI_G20_PERF_FIN_FASES_TMD_NORM</v>
      </c>
      <c r="Z372" t="str">
        <f>+IFERROR(INDEX(mod_dic_01!$C$9:$D$156,MATCH(Modelado_v1!Y372,mod_dic_01!$D$9:$D$156,0),1),"")</f>
        <v>Producto</v>
      </c>
    </row>
    <row r="373" spans="1:28" ht="29.1">
      <c r="A373" s="84" t="s">
        <v>2435</v>
      </c>
      <c r="B373" s="74" t="s">
        <v>2813</v>
      </c>
      <c r="C373" s="71" t="s">
        <v>2441</v>
      </c>
      <c r="D373" s="71" t="s">
        <v>1784</v>
      </c>
      <c r="E373" s="71" t="s">
        <v>80</v>
      </c>
      <c r="F373" s="71" t="s">
        <v>2442</v>
      </c>
      <c r="G373" s="71" t="s">
        <v>2814</v>
      </c>
      <c r="H373" s="71" t="s">
        <v>847</v>
      </c>
      <c r="I373" s="71" t="str">
        <f t="shared" si="13"/>
        <v>OW_POWER_BI_G20_PERF_FIN_FASES_ug</v>
      </c>
      <c r="J373" s="71" t="e">
        <f>+INDEX('Campos Ingesta'!$D$4:$L$173,MATCH(Modelado_v1!I373,'Campos Ingesta'!$L$4:$L$173,0),2)</f>
        <v>#N/A</v>
      </c>
      <c r="K373" s="71" t="str">
        <f>IFERROR(INDEX(mod_dic_01!$A$10:$B$27,MATCH(Modelado_v1!J373,mod_dic_01!$A$10:$A$27,0),2),"")</f>
        <v/>
      </c>
      <c r="L373" s="110" t="s">
        <v>2439</v>
      </c>
      <c r="M373" s="110" t="s">
        <v>816</v>
      </c>
      <c r="N373" s="73" t="s">
        <v>2815</v>
      </c>
      <c r="O373" s="73" t="s">
        <v>847</v>
      </c>
      <c r="P373" s="73" t="s">
        <v>847</v>
      </c>
      <c r="Q373" s="71" t="s">
        <v>2481</v>
      </c>
      <c r="R373" s="74" t="s">
        <v>1383</v>
      </c>
      <c r="S373" s="74" t="s">
        <v>1360</v>
      </c>
      <c r="T373" s="76" t="s">
        <v>3356</v>
      </c>
      <c r="U373" s="82" t="s">
        <v>1360</v>
      </c>
      <c r="V373" s="84" t="s">
        <v>1785</v>
      </c>
      <c r="W373" s="74" t="s">
        <v>1360</v>
      </c>
      <c r="X373" s="82" t="s">
        <v>2503</v>
      </c>
      <c r="Y373" t="str">
        <f t="shared" si="14"/>
        <v>OW_POWER_BI_G20_PERF_FIN_FASES_UG</v>
      </c>
      <c r="Z373" t="str">
        <f>+IFERROR(INDEX(mod_dic_01!$C$9:$D$156,MATCH(Modelado_v1!Y373,mod_dic_01!$D$9:$D$156,0),1),"")</f>
        <v>Modelo</v>
      </c>
    </row>
    <row r="374" spans="1:28">
      <c r="A374" s="84" t="s">
        <v>2435</v>
      </c>
      <c r="B374" s="74" t="s">
        <v>2813</v>
      </c>
      <c r="C374" s="71" t="s">
        <v>2600</v>
      </c>
      <c r="D374" s="71" t="s">
        <v>1784</v>
      </c>
      <c r="E374" s="71" t="s">
        <v>3357</v>
      </c>
      <c r="F374" s="71" t="s">
        <v>2602</v>
      </c>
      <c r="G374" s="71" t="s">
        <v>2814</v>
      </c>
      <c r="H374" s="71" t="s">
        <v>3358</v>
      </c>
      <c r="I374" s="71" t="str">
        <f t="shared" si="13"/>
        <v>OW_POWER_BI_G20_PERF_FIN_FASES_vel ais dril mts/hs</v>
      </c>
      <c r="J374" s="71" t="e">
        <f>+INDEX('Campos Ingesta'!$D$4:$L$173,MATCH(Modelado_v1!I374,'Campos Ingesta'!$L$4:$L$173,0),2)</f>
        <v>#N/A</v>
      </c>
      <c r="K374" s="71" t="str">
        <f>IFERROR(INDEX(mod_dic_01!$A$10:$B$27,MATCH(Modelado_v1!J374,mod_dic_01!$A$10:$A$27,0),2),"")</f>
        <v/>
      </c>
      <c r="L374" s="110" t="s">
        <v>2439</v>
      </c>
      <c r="M374" s="110" t="s">
        <v>816</v>
      </c>
      <c r="N374" s="111" t="s">
        <v>2815</v>
      </c>
      <c r="O374" s="73" t="s">
        <v>3358</v>
      </c>
      <c r="P374" s="111" t="s">
        <v>3359</v>
      </c>
      <c r="Q374" s="71" t="s">
        <v>2509</v>
      </c>
      <c r="R374" s="74" t="s">
        <v>1383</v>
      </c>
      <c r="S374" s="74" t="s">
        <v>1360</v>
      </c>
      <c r="T374" s="74" t="s">
        <v>1360</v>
      </c>
      <c r="U374" s="82" t="s">
        <v>1360</v>
      </c>
      <c r="V374" s="84" t="s">
        <v>3360</v>
      </c>
      <c r="W374" s="74" t="s">
        <v>3361</v>
      </c>
      <c r="X374" s="82" t="s">
        <v>1340</v>
      </c>
      <c r="Y374" t="str">
        <f t="shared" si="14"/>
        <v>OW_POWER_BI_G20_PERF_FIN_FASES_Vel AIS DRIL Mts/Hs</v>
      </c>
      <c r="Z374" t="str">
        <f>+IFERROR(INDEX(mod_dic_01!$C$9:$D$156,MATCH(Modelado_v1!Y374,mod_dic_01!$D$9:$D$156,0),1),"")</f>
        <v>Producto</v>
      </c>
    </row>
    <row r="375" spans="1:28">
      <c r="A375" s="84" t="s">
        <v>2435</v>
      </c>
      <c r="B375" s="74" t="s">
        <v>2813</v>
      </c>
      <c r="C375" s="71" t="s">
        <v>2600</v>
      </c>
      <c r="D375" s="71" t="s">
        <v>1784</v>
      </c>
      <c r="E375" s="71" t="s">
        <v>3362</v>
      </c>
      <c r="F375" s="71" t="s">
        <v>2602</v>
      </c>
      <c r="G375" s="71" t="s">
        <v>2814</v>
      </c>
      <c r="H375" s="71" t="s">
        <v>3363</v>
      </c>
      <c r="I375" s="71" t="str">
        <f t="shared" si="13"/>
        <v>OW_POWER_BI_G20_PERF_FIN_FASES_vel ais mts/hs</v>
      </c>
      <c r="J375" s="71" t="e">
        <f>+INDEX('Campos Ingesta'!$D$4:$L$173,MATCH(Modelado_v1!I375,'Campos Ingesta'!$L$4:$L$173,0),2)</f>
        <v>#N/A</v>
      </c>
      <c r="K375" s="71" t="str">
        <f>IFERROR(INDEX(mod_dic_01!$A$10:$B$27,MATCH(Modelado_v1!J375,mod_dic_01!$A$10:$A$27,0),2),"")</f>
        <v/>
      </c>
      <c r="L375" s="110" t="s">
        <v>2439</v>
      </c>
      <c r="M375" s="110" t="s">
        <v>816</v>
      </c>
      <c r="N375" s="111" t="s">
        <v>2815</v>
      </c>
      <c r="O375" s="73" t="s">
        <v>3363</v>
      </c>
      <c r="P375" s="111" t="s">
        <v>3364</v>
      </c>
      <c r="Q375" s="71" t="s">
        <v>2509</v>
      </c>
      <c r="R375" s="74" t="s">
        <v>1383</v>
      </c>
      <c r="S375" s="74" t="s">
        <v>1360</v>
      </c>
      <c r="T375" s="74" t="s">
        <v>1360</v>
      </c>
      <c r="U375" s="82" t="s">
        <v>1360</v>
      </c>
      <c r="V375" s="84" t="s">
        <v>3365</v>
      </c>
      <c r="W375" s="74" t="s">
        <v>3366</v>
      </c>
      <c r="X375" s="82" t="s">
        <v>1340</v>
      </c>
      <c r="Y375" t="str">
        <f t="shared" si="14"/>
        <v>OW_POWER_BI_G20_PERF_FIN_FASES_Vel AIS Mts/Hs</v>
      </c>
      <c r="Z375" t="str">
        <f>+IFERROR(INDEX(mod_dic_01!$C$9:$D$156,MATCH(Modelado_v1!Y375,mod_dic_01!$D$9:$D$156,0),1),"")</f>
        <v>Producto</v>
      </c>
    </row>
    <row r="376" spans="1:28">
      <c r="A376" s="84" t="s">
        <v>2435</v>
      </c>
      <c r="B376" s="74" t="s">
        <v>2813</v>
      </c>
      <c r="C376" s="71" t="s">
        <v>2600</v>
      </c>
      <c r="D376" s="71" t="s">
        <v>1784</v>
      </c>
      <c r="E376" s="71" t="s">
        <v>3367</v>
      </c>
      <c r="F376" s="71" t="s">
        <v>2602</v>
      </c>
      <c r="G376" s="71" t="s">
        <v>2814</v>
      </c>
      <c r="H376" s="71" t="s">
        <v>3368</v>
      </c>
      <c r="I376" s="71" t="str">
        <f t="shared" si="13"/>
        <v>OW_POWER_BI_G20_PERF_FIN_FASES_vel guia dril mts/hs</v>
      </c>
      <c r="J376" s="71" t="e">
        <f>+INDEX('Campos Ingesta'!$D$4:$L$173,MATCH(Modelado_v1!I376,'Campos Ingesta'!$L$4:$L$173,0),2)</f>
        <v>#N/A</v>
      </c>
      <c r="K376" s="71" t="str">
        <f>IFERROR(INDEX(mod_dic_01!$A$10:$B$27,MATCH(Modelado_v1!J376,mod_dic_01!$A$10:$A$27,0),2),"")</f>
        <v/>
      </c>
      <c r="L376" s="110" t="s">
        <v>2439</v>
      </c>
      <c r="M376" s="110" t="s">
        <v>816</v>
      </c>
      <c r="N376" s="111" t="s">
        <v>2815</v>
      </c>
      <c r="O376" s="73" t="s">
        <v>3368</v>
      </c>
      <c r="P376" s="111" t="s">
        <v>3369</v>
      </c>
      <c r="Q376" s="71" t="s">
        <v>2509</v>
      </c>
      <c r="R376" s="74" t="s">
        <v>1383</v>
      </c>
      <c r="S376" s="74" t="s">
        <v>1360</v>
      </c>
      <c r="T376" s="74" t="s">
        <v>1360</v>
      </c>
      <c r="U376" s="82" t="s">
        <v>1360</v>
      </c>
      <c r="V376" s="84" t="s">
        <v>3370</v>
      </c>
      <c r="W376" s="74" t="s">
        <v>3371</v>
      </c>
      <c r="X376" s="82" t="s">
        <v>1340</v>
      </c>
      <c r="Y376" t="str">
        <f t="shared" si="14"/>
        <v>OW_POWER_BI_G20_PERF_FIN_FASES_Vel GUIA DRIL Mts/Hs</v>
      </c>
      <c r="Z376" t="str">
        <f>+IFERROR(INDEX(mod_dic_01!$C$9:$D$156,MATCH(Modelado_v1!Y376,mod_dic_01!$D$9:$D$156,0),1),"")</f>
        <v>Producto</v>
      </c>
    </row>
    <row r="377" spans="1:28">
      <c r="A377" s="84" t="s">
        <v>2435</v>
      </c>
      <c r="B377" s="74" t="s">
        <v>2813</v>
      </c>
      <c r="C377" s="71" t="s">
        <v>2600</v>
      </c>
      <c r="D377" s="71" t="s">
        <v>1784</v>
      </c>
      <c r="E377" s="71" t="s">
        <v>3372</v>
      </c>
      <c r="F377" s="71" t="s">
        <v>2602</v>
      </c>
      <c r="G377" s="71" t="s">
        <v>2814</v>
      </c>
      <c r="H377" s="71" t="s">
        <v>3373</v>
      </c>
      <c r="I377" s="71" t="str">
        <f t="shared" si="13"/>
        <v>OW_POWER_BI_G20_PERF_FIN_FASES_vel guia mts/hs</v>
      </c>
      <c r="J377" s="71" t="e">
        <f>+INDEX('Campos Ingesta'!$D$4:$L$173,MATCH(Modelado_v1!I377,'Campos Ingesta'!$L$4:$L$173,0),2)</f>
        <v>#N/A</v>
      </c>
      <c r="K377" s="71" t="str">
        <f>IFERROR(INDEX(mod_dic_01!$A$10:$B$27,MATCH(Modelado_v1!J377,mod_dic_01!$A$10:$A$27,0),2),"")</f>
        <v/>
      </c>
      <c r="L377" s="110" t="s">
        <v>2439</v>
      </c>
      <c r="M377" s="110" t="s">
        <v>816</v>
      </c>
      <c r="N377" s="111" t="s">
        <v>2815</v>
      </c>
      <c r="O377" s="73" t="s">
        <v>3373</v>
      </c>
      <c r="P377" s="111" t="s">
        <v>3374</v>
      </c>
      <c r="Q377" s="71" t="s">
        <v>2509</v>
      </c>
      <c r="R377" s="74" t="s">
        <v>1383</v>
      </c>
      <c r="S377" s="74" t="s">
        <v>1360</v>
      </c>
      <c r="T377" s="74" t="s">
        <v>1360</v>
      </c>
      <c r="U377" s="82" t="s">
        <v>1360</v>
      </c>
      <c r="V377" s="84" t="s">
        <v>3375</v>
      </c>
      <c r="W377" s="74" t="s">
        <v>3376</v>
      </c>
      <c r="X377" s="82" t="s">
        <v>1340</v>
      </c>
      <c r="Y377" t="str">
        <f t="shared" si="14"/>
        <v>OW_POWER_BI_G20_PERF_FIN_FASES_Vel Guia Mts/Hs</v>
      </c>
      <c r="Z377" t="str">
        <f>+IFERROR(INDEX(mod_dic_01!$C$9:$D$156,MATCH(Modelado_v1!Y377,mod_dic_01!$D$9:$D$156,0),1),"")</f>
        <v>Producto</v>
      </c>
    </row>
    <row r="378" spans="1:28" ht="130.5">
      <c r="A378" s="84" t="s">
        <v>2435</v>
      </c>
      <c r="B378" s="74" t="s">
        <v>2813</v>
      </c>
      <c r="C378" s="71" t="s">
        <v>2600</v>
      </c>
      <c r="D378" s="71" t="s">
        <v>1784</v>
      </c>
      <c r="E378" s="71" t="s">
        <v>3377</v>
      </c>
      <c r="F378" s="71" t="s">
        <v>2602</v>
      </c>
      <c r="G378" s="71" t="s">
        <v>2814</v>
      </c>
      <c r="H378" s="71" t="s">
        <v>3378</v>
      </c>
      <c r="I378" s="71" t="str">
        <f t="shared" si="13"/>
        <v>OW_POWER_BI_G20_PERF_FIN_FASES_vel int dril mts/hs</v>
      </c>
      <c r="J378" s="71" t="e">
        <f>+INDEX('Campos Ingesta'!$D$4:$L$173,MATCH(Modelado_v1!I378,'Campos Ingesta'!$L$4:$L$173,0),2)</f>
        <v>#N/A</v>
      </c>
      <c r="K378" s="71" t="str">
        <f>IFERROR(INDEX(mod_dic_01!$A$10:$B$27,MATCH(Modelado_v1!J378,mod_dic_01!$A$10:$A$27,0),2),"")</f>
        <v/>
      </c>
      <c r="L378" s="110" t="s">
        <v>2439</v>
      </c>
      <c r="M378" s="110" t="s">
        <v>816</v>
      </c>
      <c r="N378" s="111" t="s">
        <v>2815</v>
      </c>
      <c r="O378" s="73" t="s">
        <v>3378</v>
      </c>
      <c r="P378" s="111" t="s">
        <v>3379</v>
      </c>
      <c r="Q378" s="71" t="s">
        <v>2509</v>
      </c>
      <c r="R378" s="74" t="s">
        <v>1383</v>
      </c>
      <c r="S378" s="74" t="s">
        <v>1360</v>
      </c>
      <c r="T378" s="74" t="s">
        <v>1360</v>
      </c>
      <c r="U378" s="82" t="s">
        <v>1360</v>
      </c>
      <c r="V378" s="84" t="s">
        <v>3380</v>
      </c>
      <c r="W378" s="76" t="s">
        <v>3381</v>
      </c>
      <c r="X378" s="82" t="s">
        <v>1340</v>
      </c>
      <c r="Y378" t="str">
        <f t="shared" si="14"/>
        <v>OW_POWER_BI_G20_PERF_FIN_FASES_Vel INT DRIL Mts/Hs</v>
      </c>
      <c r="Z378" t="str">
        <f>+IFERROR(INDEX(mod_dic_01!$C$9:$D$156,MATCH(Modelado_v1!Y378,mod_dic_01!$D$9:$D$156,0),1),"")</f>
        <v>Producto</v>
      </c>
    </row>
    <row r="379" spans="1:28" ht="130.5">
      <c r="A379" s="84" t="s">
        <v>2435</v>
      </c>
      <c r="B379" s="74" t="s">
        <v>2813</v>
      </c>
      <c r="C379" s="71" t="s">
        <v>2600</v>
      </c>
      <c r="D379" s="71" t="s">
        <v>1784</v>
      </c>
      <c r="E379" s="71" t="s">
        <v>3382</v>
      </c>
      <c r="F379" s="71" t="s">
        <v>2602</v>
      </c>
      <c r="G379" s="71" t="s">
        <v>2814</v>
      </c>
      <c r="H379" s="71" t="s">
        <v>3383</v>
      </c>
      <c r="I379" s="71" t="str">
        <f t="shared" si="13"/>
        <v>OW_POWER_BI_G20_PERF_FIN_FASES_vel int mts/hs</v>
      </c>
      <c r="J379" s="71" t="e">
        <f>+INDEX('Campos Ingesta'!$D$4:$L$173,MATCH(Modelado_v1!I379,'Campos Ingesta'!$L$4:$L$173,0),2)</f>
        <v>#N/A</v>
      </c>
      <c r="K379" s="71" t="str">
        <f>IFERROR(INDEX(mod_dic_01!$A$10:$B$27,MATCH(Modelado_v1!J379,mod_dic_01!$A$10:$A$27,0),2),"")</f>
        <v/>
      </c>
      <c r="L379" s="110" t="s">
        <v>2439</v>
      </c>
      <c r="M379" s="110" t="s">
        <v>816</v>
      </c>
      <c r="N379" s="111" t="s">
        <v>2815</v>
      </c>
      <c r="O379" s="73" t="s">
        <v>3383</v>
      </c>
      <c r="P379" s="111" t="s">
        <v>3384</v>
      </c>
      <c r="Q379" s="71" t="s">
        <v>2509</v>
      </c>
      <c r="R379" s="74" t="s">
        <v>1383</v>
      </c>
      <c r="S379" s="74" t="s">
        <v>1360</v>
      </c>
      <c r="T379" s="74" t="s">
        <v>1360</v>
      </c>
      <c r="U379" s="82" t="s">
        <v>1360</v>
      </c>
      <c r="V379" s="84" t="s">
        <v>3385</v>
      </c>
      <c r="W379" s="76" t="s">
        <v>3386</v>
      </c>
      <c r="X379" s="82" t="s">
        <v>1340</v>
      </c>
      <c r="Y379" t="str">
        <f t="shared" si="14"/>
        <v>OW_POWER_BI_G20_PERF_FIN_FASES_Vel INT Mts/Hs</v>
      </c>
      <c r="Z379" t="str">
        <f>+IFERROR(INDEX(mod_dic_01!$C$9:$D$156,MATCH(Modelado_v1!Y379,mod_dic_01!$D$9:$D$156,0),1),"")</f>
        <v>Producto</v>
      </c>
    </row>
    <row r="380" spans="1:28">
      <c r="A380" s="84" t="s">
        <v>2435</v>
      </c>
      <c r="B380" s="74" t="s">
        <v>2813</v>
      </c>
      <c r="C380" s="71" t="s">
        <v>2441</v>
      </c>
      <c r="D380" s="71" t="s">
        <v>1784</v>
      </c>
      <c r="E380" s="71" t="s">
        <v>160</v>
      </c>
      <c r="F380" s="71" t="s">
        <v>2442</v>
      </c>
      <c r="G380" s="71" t="s">
        <v>2814</v>
      </c>
      <c r="H380" s="71" t="s">
        <v>1387</v>
      </c>
      <c r="I380" s="71" t="str">
        <f t="shared" si="13"/>
        <v>OW_POWER_BI_G20_PERF_FIN_FASES_well name</v>
      </c>
      <c r="J380" s="71" t="e">
        <f>+INDEX('Campos Ingesta'!$D$4:$L$173,MATCH(Modelado_v1!I380,'Campos Ingesta'!$L$4:$L$173,0),2)</f>
        <v>#N/A</v>
      </c>
      <c r="K380" s="71" t="str">
        <f>IFERROR(INDEX(mod_dic_01!$A$10:$B$27,MATCH(Modelado_v1!J380,mod_dic_01!$A$10:$A$27,0),2),"")</f>
        <v/>
      </c>
      <c r="L380" s="110" t="s">
        <v>2439</v>
      </c>
      <c r="M380" s="110" t="s">
        <v>816</v>
      </c>
      <c r="N380" s="73" t="s">
        <v>2815</v>
      </c>
      <c r="O380" s="73" t="s">
        <v>1387</v>
      </c>
      <c r="P380" s="73" t="s">
        <v>908</v>
      </c>
      <c r="Q380" s="71" t="s">
        <v>2481</v>
      </c>
      <c r="R380" s="74" t="s">
        <v>1383</v>
      </c>
      <c r="S380" s="74" t="s">
        <v>1360</v>
      </c>
      <c r="T380" s="74" t="s">
        <v>1360</v>
      </c>
      <c r="U380" s="82" t="s">
        <v>1360</v>
      </c>
      <c r="V380" s="84" t="s">
        <v>269</v>
      </c>
      <c r="W380" s="74" t="s">
        <v>1360</v>
      </c>
      <c r="X380" s="82" t="s">
        <v>2503</v>
      </c>
      <c r="Y380" t="str">
        <f t="shared" si="14"/>
        <v>OW_POWER_BI_G20_PERF_FIN_FASES_Well Name</v>
      </c>
      <c r="Z380" t="str">
        <f>+IFERROR(INDEX(mod_dic_01!$C$9:$D$156,MATCH(Modelado_v1!Y380,mod_dic_01!$D$9:$D$156,0),1),"")</f>
        <v>Modelo</v>
      </c>
    </row>
    <row r="381" spans="1:28">
      <c r="A381" s="69" t="s">
        <v>2435</v>
      </c>
      <c r="B381" s="69"/>
      <c r="C381" s="70" t="s">
        <v>2600</v>
      </c>
      <c r="D381" s="71" t="s">
        <v>1784</v>
      </c>
      <c r="E381" s="71" t="s">
        <v>3387</v>
      </c>
      <c r="F381" s="71" t="s">
        <v>2602</v>
      </c>
      <c r="G381" s="71" t="s">
        <v>2814</v>
      </c>
      <c r="H381" s="71" t="s">
        <v>3388</v>
      </c>
      <c r="I381" s="71" t="str">
        <f t="shared" si="13"/>
        <v>OW_POWER_BI_G20_PERF_FIN_FASES_wtrip</v>
      </c>
      <c r="J381" s="71" t="e">
        <f>+INDEX('Campos Ingesta'!$D$4:$L$173,MATCH(Modelado_v1!I381,'Campos Ingesta'!$L$4:$L$173,0),2)</f>
        <v>#N/A</v>
      </c>
      <c r="K381" s="71" t="str">
        <f>IFERROR(INDEX(mod_dic_01!$A$10:$B$27,MATCH(Modelado_v1!J381,mod_dic_01!$A$10:$A$27,0),2),"")</f>
        <v/>
      </c>
      <c r="L381" s="110" t="s">
        <v>2439</v>
      </c>
      <c r="M381" s="110" t="s">
        <v>816</v>
      </c>
      <c r="N381" s="73" t="s">
        <v>2815</v>
      </c>
      <c r="O381" s="73" t="s">
        <v>3388</v>
      </c>
      <c r="P381" s="73" t="s">
        <v>3388</v>
      </c>
      <c r="Q381" s="71" t="s">
        <v>1342</v>
      </c>
      <c r="R381" s="74" t="s">
        <v>1359</v>
      </c>
      <c r="S381" s="74" t="s">
        <v>1360</v>
      </c>
      <c r="T381" s="74" t="s">
        <v>1360</v>
      </c>
      <c r="U381" s="74" t="s">
        <v>3389</v>
      </c>
      <c r="V381" s="74" t="s">
        <v>1360</v>
      </c>
      <c r="W381" s="74" t="s">
        <v>1360</v>
      </c>
      <c r="X381" s="69"/>
      <c r="Y381" t="str">
        <f t="shared" si="14"/>
        <v>OW_POWER_BI_G20_PERF_FIN_FASES_WTRIP</v>
      </c>
      <c r="Z381" t="str">
        <f>+IFERROR(INDEX(mod_dic_01!$C$9:$D$156,MATCH(Modelado_v1!Y381,mod_dic_01!$D$9:$D$156,0),1),"")</f>
        <v/>
      </c>
    </row>
    <row r="382" spans="1:28">
      <c r="A382" s="69" t="s">
        <v>2435</v>
      </c>
      <c r="B382" s="69"/>
      <c r="C382" s="70" t="s">
        <v>2441</v>
      </c>
      <c r="D382" s="77" t="s">
        <v>1784</v>
      </c>
      <c r="E382" s="77" t="s">
        <v>156</v>
      </c>
      <c r="F382" s="77" t="s">
        <v>2442</v>
      </c>
      <c r="G382" s="71" t="s">
        <v>2814</v>
      </c>
      <c r="H382" s="71" t="s">
        <v>906</v>
      </c>
      <c r="I382" s="71" t="str">
        <f t="shared" si="13"/>
        <v>OW_POWER_BI_G20_PERF_FIN_FASES_yacimiento</v>
      </c>
      <c r="J382" s="71" t="e">
        <f>+INDEX('Campos Ingesta'!$D$4:$L$173,MATCH(Modelado_v1!I382,'Campos Ingesta'!$L$4:$L$173,0),2)</f>
        <v>#N/A</v>
      </c>
      <c r="K382" s="71" t="str">
        <f>IFERROR(INDEX(mod_dic_01!$A$10:$B$27,MATCH(Modelado_v1!J382,mod_dic_01!$A$10:$A$27,0),2),"")</f>
        <v/>
      </c>
      <c r="L382" s="110" t="s">
        <v>2439</v>
      </c>
      <c r="M382" s="110" t="s">
        <v>816</v>
      </c>
      <c r="N382" s="73" t="s">
        <v>2815</v>
      </c>
      <c r="O382" s="73" t="s">
        <v>906</v>
      </c>
      <c r="P382" s="73" t="s">
        <v>906</v>
      </c>
      <c r="Q382" s="71" t="s">
        <v>2481</v>
      </c>
      <c r="R382" s="78" t="s">
        <v>1359</v>
      </c>
      <c r="S382" s="74" t="s">
        <v>1360</v>
      </c>
      <c r="T382" s="74" t="s">
        <v>1360</v>
      </c>
      <c r="U382" s="74" t="s">
        <v>1360</v>
      </c>
      <c r="V382" s="78" t="s">
        <v>156</v>
      </c>
      <c r="W382" s="78" t="s">
        <v>1360</v>
      </c>
      <c r="X382" s="69"/>
      <c r="Y382" t="str">
        <f t="shared" si="14"/>
        <v>OW_POWER_BI_G20_PERF_FIN_FASES_Yacimiento</v>
      </c>
      <c r="Z382" t="str">
        <f>+IFERROR(INDEX(mod_dic_01!$C$9:$D$156,MATCH(Modelado_v1!Y382,mod_dic_01!$D$9:$D$156,0),1),"")</f>
        <v/>
      </c>
    </row>
    <row r="383" spans="1:28">
      <c r="A383" s="79" t="s">
        <v>2435</v>
      </c>
      <c r="B383" s="75" t="s">
        <v>3390</v>
      </c>
      <c r="C383" s="71" t="s">
        <v>2436</v>
      </c>
      <c r="D383" s="80" t="s">
        <v>2262</v>
      </c>
      <c r="E383" s="81" t="s">
        <v>2262</v>
      </c>
      <c r="F383" s="81" t="s">
        <v>2438</v>
      </c>
      <c r="G383" s="71" t="s">
        <v>3391</v>
      </c>
      <c r="H383" s="71" t="s">
        <v>3391</v>
      </c>
      <c r="I383" s="71" t="str">
        <f t="shared" si="13"/>
        <v>OW_POWER_BI_G20_RIG_PROPERTIES_ow_power_bi_g20_rig_properties</v>
      </c>
      <c r="J383" s="71" t="e">
        <f>+INDEX('Campos Ingesta'!$D$4:$L$173,MATCH(Modelado_v1!I383,'Campos Ingesta'!$L$4:$L$173,0),2)</f>
        <v>#N/A</v>
      </c>
      <c r="K383" s="71" t="str">
        <f>IFERROR(INDEX(mod_dic_01!$A$10:$B$27,MATCH(Modelado_v1!J383,mod_dic_01!$A$10:$A$27,0),2),"")</f>
        <v/>
      </c>
      <c r="L383" s="110" t="s">
        <v>2439</v>
      </c>
      <c r="M383" s="110" t="s">
        <v>3392</v>
      </c>
      <c r="N383" s="73" t="s">
        <v>3393</v>
      </c>
      <c r="O383" s="73" t="s">
        <v>3391</v>
      </c>
      <c r="P383" s="73" t="s">
        <v>3391</v>
      </c>
      <c r="Q383" s="71" t="s">
        <v>1342</v>
      </c>
      <c r="R383" s="75" t="s">
        <v>2454</v>
      </c>
      <c r="S383" s="74" t="s">
        <v>1360</v>
      </c>
      <c r="T383" s="74" t="s">
        <v>1360</v>
      </c>
      <c r="U383" s="82" t="s">
        <v>1360</v>
      </c>
      <c r="V383" s="79" t="s">
        <v>1360</v>
      </c>
      <c r="W383" s="75" t="s">
        <v>1360</v>
      </c>
      <c r="X383" s="83" t="s">
        <v>1360</v>
      </c>
      <c r="Y383" t="str">
        <f t="shared" si="14"/>
        <v>OW_POWER_BI_G20_RIG_PROPERTIES_OW_POWER_BI_G20_RIG_PROPERTIES</v>
      </c>
      <c r="Z383" t="str">
        <f>+IFERROR(INDEX(mod_dic_01!$C$9:$D$156,MATCH(Modelado_v1!Y383,mod_dic_01!$D$9:$D$156,0),1),"")</f>
        <v/>
      </c>
      <c r="AB383" t="str">
        <f>CONCATENATE(P383,",")</f>
        <v>ow_power_bi_g20_rig_properties,</v>
      </c>
    </row>
    <row r="384" spans="1:28">
      <c r="A384" s="84" t="s">
        <v>2435</v>
      </c>
      <c r="B384" s="74" t="s">
        <v>3390</v>
      </c>
      <c r="C384" s="71" t="s">
        <v>2441</v>
      </c>
      <c r="D384" s="71" t="s">
        <v>2262</v>
      </c>
      <c r="E384" s="71" t="s">
        <v>744</v>
      </c>
      <c r="F384" s="71" t="s">
        <v>2442</v>
      </c>
      <c r="G384" s="71" t="s">
        <v>3391</v>
      </c>
      <c r="H384" s="71" t="s">
        <v>1654</v>
      </c>
      <c r="I384" s="71" t="str">
        <f t="shared" si="13"/>
        <v>OW_POWER_BI_G20_RIG_PROPERTIES_rig name and number</v>
      </c>
      <c r="J384" s="71" t="e">
        <f>+INDEX('Campos Ingesta'!$D$4:$L$173,MATCH(Modelado_v1!I384,'Campos Ingesta'!$L$4:$L$173,0),2)</f>
        <v>#N/A</v>
      </c>
      <c r="K384" s="71" t="str">
        <f>IFERROR(INDEX(mod_dic_01!$A$10:$B$27,MATCH(Modelado_v1!J384,mod_dic_01!$A$10:$A$27,0),2),"")</f>
        <v/>
      </c>
      <c r="L384" s="110" t="s">
        <v>2439</v>
      </c>
      <c r="M384" s="110" t="s">
        <v>3392</v>
      </c>
      <c r="N384" s="73" t="s">
        <v>3393</v>
      </c>
      <c r="O384" s="73" t="s">
        <v>1654</v>
      </c>
      <c r="P384" s="73" t="s">
        <v>1290</v>
      </c>
      <c r="Q384" s="71" t="s">
        <v>2481</v>
      </c>
      <c r="R384" s="74" t="s">
        <v>1383</v>
      </c>
      <c r="S384" s="74" t="s">
        <v>1360</v>
      </c>
      <c r="T384" s="74" t="s">
        <v>3394</v>
      </c>
      <c r="U384" s="82" t="s">
        <v>1360</v>
      </c>
      <c r="V384" s="84" t="s">
        <v>3395</v>
      </c>
      <c r="W384" s="74" t="s">
        <v>1360</v>
      </c>
      <c r="X384" s="82" t="s">
        <v>2503</v>
      </c>
      <c r="Y384" t="str">
        <f t="shared" si="14"/>
        <v>OW_POWER_BI_G20_RIG_PROPERTIES_Rig Name and Number</v>
      </c>
      <c r="Z384" t="str">
        <f>+IFERROR(INDEX(mod_dic_01!$C$9:$D$156,MATCH(Modelado_v1!Y384,mod_dic_01!$D$9:$D$156,0),1),"")</f>
        <v/>
      </c>
      <c r="AB384" t="str">
        <f t="shared" ref="AB384:AB423" si="15">CONCATENATE(P384,",")</f>
        <v>rig_name_and_number,</v>
      </c>
    </row>
    <row r="385" spans="1:28">
      <c r="A385" s="84" t="s">
        <v>2435</v>
      </c>
      <c r="B385" s="74" t="s">
        <v>3390</v>
      </c>
      <c r="C385" s="71" t="s">
        <v>2441</v>
      </c>
      <c r="D385" s="71" t="s">
        <v>2262</v>
      </c>
      <c r="E385" s="71" t="s">
        <v>761</v>
      </c>
      <c r="F385" s="71" t="s">
        <v>2442</v>
      </c>
      <c r="G385" s="71" t="s">
        <v>3391</v>
      </c>
      <c r="H385" s="71" t="s">
        <v>959</v>
      </c>
      <c r="I385" s="71" t="str">
        <f t="shared" si="13"/>
        <v>OW_POWER_BI_G20_RIG_PROPERTIES_contractor</v>
      </c>
      <c r="J385" s="71" t="e">
        <f>+INDEX('Campos Ingesta'!$D$4:$L$173,MATCH(Modelado_v1!I385,'Campos Ingesta'!$L$4:$L$173,0),2)</f>
        <v>#N/A</v>
      </c>
      <c r="K385" s="71" t="str">
        <f>IFERROR(INDEX(mod_dic_01!$A$10:$B$27,MATCH(Modelado_v1!J385,mod_dic_01!$A$10:$A$27,0),2),"")</f>
        <v/>
      </c>
      <c r="L385" s="110" t="s">
        <v>2439</v>
      </c>
      <c r="M385" s="110" t="s">
        <v>3392</v>
      </c>
      <c r="N385" s="73" t="s">
        <v>3393</v>
      </c>
      <c r="O385" s="73" t="s">
        <v>959</v>
      </c>
      <c r="P385" s="73" t="s">
        <v>959</v>
      </c>
      <c r="Q385" s="71" t="s">
        <v>2481</v>
      </c>
      <c r="R385" s="74" t="s">
        <v>1383</v>
      </c>
      <c r="S385" s="74" t="s">
        <v>1360</v>
      </c>
      <c r="T385" s="74" t="s">
        <v>1360</v>
      </c>
      <c r="U385" s="82" t="s">
        <v>1360</v>
      </c>
      <c r="V385" s="84" t="s">
        <v>3396</v>
      </c>
      <c r="W385" s="74" t="s">
        <v>1360</v>
      </c>
      <c r="X385" s="82" t="s">
        <v>2503</v>
      </c>
      <c r="Y385" t="str">
        <f t="shared" si="14"/>
        <v>OW_POWER_BI_G20_RIG_PROPERTIES_Contractor</v>
      </c>
      <c r="Z385" t="str">
        <f>+IFERROR(INDEX(mod_dic_01!$C$9:$D$156,MATCH(Modelado_v1!Y385,mod_dic_01!$D$9:$D$156,0),1),"")</f>
        <v/>
      </c>
      <c r="AB385" t="str">
        <f t="shared" si="15"/>
        <v>contractor,</v>
      </c>
    </row>
    <row r="386" spans="1:28">
      <c r="A386" s="69" t="s">
        <v>2435</v>
      </c>
      <c r="B386" s="69"/>
      <c r="C386" s="70" t="s">
        <v>2441</v>
      </c>
      <c r="D386" s="71" t="s">
        <v>2262</v>
      </c>
      <c r="E386" s="71" t="s">
        <v>2266</v>
      </c>
      <c r="F386" s="71" t="s">
        <v>2442</v>
      </c>
      <c r="G386" s="71" t="s">
        <v>3391</v>
      </c>
      <c r="H386" s="71" t="s">
        <v>2268</v>
      </c>
      <c r="I386" s="71" t="str">
        <f t="shared" ref="I386:I416" si="16">+D386&amp;"_"&amp;LOWER(TRIM(E386))</f>
        <v>OW_POWER_BI_G20_RIG_PROPERTIES_rig type</v>
      </c>
      <c r="J386" s="71" t="e">
        <f>+INDEX('Campos Ingesta'!$D$4:$L$173,MATCH(Modelado_v1!I386,'Campos Ingesta'!$L$4:$L$173,0),2)</f>
        <v>#N/A</v>
      </c>
      <c r="K386" s="71" t="str">
        <f>IFERROR(INDEX(mod_dic_01!$A$10:$B$27,MATCH(Modelado_v1!J386,mod_dic_01!$A$10:$A$27,0),2),"")</f>
        <v/>
      </c>
      <c r="L386" s="110" t="s">
        <v>2439</v>
      </c>
      <c r="M386" s="110" t="s">
        <v>3392</v>
      </c>
      <c r="N386" s="73" t="s">
        <v>3393</v>
      </c>
      <c r="O386" s="73" t="s">
        <v>2268</v>
      </c>
      <c r="P386" s="73" t="s">
        <v>3397</v>
      </c>
      <c r="Q386" s="71" t="s">
        <v>2481</v>
      </c>
      <c r="R386" s="74" t="s">
        <v>1359</v>
      </c>
      <c r="S386" s="74" t="s">
        <v>1360</v>
      </c>
      <c r="T386" s="74" t="s">
        <v>1360</v>
      </c>
      <c r="U386" s="74" t="s">
        <v>1360</v>
      </c>
      <c r="V386" s="74" t="s">
        <v>3398</v>
      </c>
      <c r="W386" s="74" t="s">
        <v>1360</v>
      </c>
      <c r="X386" s="69"/>
      <c r="Y386" t="str">
        <f t="shared" si="14"/>
        <v>OW_POWER_BI_G20_RIG_PROPERTIES_Rig Type</v>
      </c>
      <c r="Z386" t="str">
        <f>+IFERROR(INDEX(mod_dic_01!$C$9:$D$156,MATCH(Modelado_v1!Y386,mod_dic_01!$D$9:$D$156,0),1),"")</f>
        <v/>
      </c>
      <c r="AB386" t="str">
        <f t="shared" si="15"/>
        <v>rig_type,</v>
      </c>
    </row>
    <row r="387" spans="1:28">
      <c r="A387" s="69" t="s">
        <v>2435</v>
      </c>
      <c r="B387" s="69"/>
      <c r="C387" s="70" t="s">
        <v>2441</v>
      </c>
      <c r="D387" s="71" t="s">
        <v>2262</v>
      </c>
      <c r="E387" s="71" t="s">
        <v>2269</v>
      </c>
      <c r="F387" s="71" t="s">
        <v>2442</v>
      </c>
      <c r="G387" s="71" t="s">
        <v>3391</v>
      </c>
      <c r="H387" s="71" t="s">
        <v>2271</v>
      </c>
      <c r="I387" s="71" t="str">
        <f t="shared" si="16"/>
        <v>OW_POWER_BI_G20_RIG_PROPERTIES_technology</v>
      </c>
      <c r="J387" s="71" t="e">
        <f>+INDEX('Campos Ingesta'!$D$4:$L$173,MATCH(Modelado_v1!I387,'Campos Ingesta'!$L$4:$L$173,0),2)</f>
        <v>#N/A</v>
      </c>
      <c r="K387" s="71" t="str">
        <f>IFERROR(INDEX(mod_dic_01!$A$10:$B$27,MATCH(Modelado_v1!J387,mod_dic_01!$A$10:$A$27,0),2),"")</f>
        <v/>
      </c>
      <c r="L387" s="110" t="s">
        <v>2439</v>
      </c>
      <c r="M387" s="110" t="s">
        <v>3392</v>
      </c>
      <c r="N387" s="73" t="s">
        <v>3393</v>
      </c>
      <c r="O387" s="73" t="s">
        <v>2271</v>
      </c>
      <c r="P387" s="73" t="s">
        <v>2271</v>
      </c>
      <c r="Q387" s="71" t="s">
        <v>2481</v>
      </c>
      <c r="R387" s="74" t="s">
        <v>1359</v>
      </c>
      <c r="S387" s="74" t="s">
        <v>1360</v>
      </c>
      <c r="T387" s="74" t="s">
        <v>1360</v>
      </c>
      <c r="U387" s="74" t="s">
        <v>1360</v>
      </c>
      <c r="V387" s="74" t="s">
        <v>3399</v>
      </c>
      <c r="W387" s="74" t="s">
        <v>1360</v>
      </c>
      <c r="X387" s="69"/>
      <c r="Y387" t="str">
        <f t="shared" ref="Y387:Y423" si="17">+D387&amp;"_"&amp;E387</f>
        <v>OW_POWER_BI_G20_RIG_PROPERTIES_Technology</v>
      </c>
      <c r="Z387" t="str">
        <f>+IFERROR(INDEX(mod_dic_01!$C$9:$D$156,MATCH(Modelado_v1!Y387,mod_dic_01!$D$9:$D$156,0),1),"")</f>
        <v/>
      </c>
      <c r="AB387" t="str">
        <f t="shared" si="15"/>
        <v>technology,</v>
      </c>
    </row>
    <row r="388" spans="1:28">
      <c r="A388" s="69" t="s">
        <v>2435</v>
      </c>
      <c r="B388" s="69"/>
      <c r="C388" s="70" t="s">
        <v>2441</v>
      </c>
      <c r="D388" s="71" t="s">
        <v>2262</v>
      </c>
      <c r="E388" s="71" t="s">
        <v>3400</v>
      </c>
      <c r="F388" s="71" t="s">
        <v>2442</v>
      </c>
      <c r="G388" s="71" t="s">
        <v>3391</v>
      </c>
      <c r="H388" s="71" t="s">
        <v>2275</v>
      </c>
      <c r="I388" s="71" t="str">
        <f t="shared" si="16"/>
        <v>OW_POWER_BI_G20_RIG_PROPERTIES_rig year</v>
      </c>
      <c r="J388" s="71" t="e">
        <f>+INDEX('Campos Ingesta'!$D$4:$L$173,MATCH(Modelado_v1!I388,'Campos Ingesta'!$L$4:$L$173,0),2)</f>
        <v>#N/A</v>
      </c>
      <c r="K388" s="71" t="str">
        <f>IFERROR(INDEX(mod_dic_01!$A$10:$B$27,MATCH(Modelado_v1!J388,mod_dic_01!$A$10:$A$27,0),2),"")</f>
        <v/>
      </c>
      <c r="L388" s="110" t="s">
        <v>2439</v>
      </c>
      <c r="M388" s="110" t="s">
        <v>3392</v>
      </c>
      <c r="N388" s="73" t="s">
        <v>3393</v>
      </c>
      <c r="O388" s="73" t="s">
        <v>2275</v>
      </c>
      <c r="P388" s="73" t="s">
        <v>3401</v>
      </c>
      <c r="Q388" s="71" t="s">
        <v>2440</v>
      </c>
      <c r="R388" s="74" t="s">
        <v>1359</v>
      </c>
      <c r="S388" s="74" t="s">
        <v>1360</v>
      </c>
      <c r="T388" s="74" t="s">
        <v>1360</v>
      </c>
      <c r="U388" s="74" t="s">
        <v>1360</v>
      </c>
      <c r="V388" s="74" t="s">
        <v>3402</v>
      </c>
      <c r="W388" s="74" t="s">
        <v>1360</v>
      </c>
      <c r="X388" s="69"/>
      <c r="Y388" t="str">
        <f t="shared" si="17"/>
        <v>OW_POWER_BI_G20_RIG_PROPERTIES_Rig year</v>
      </c>
      <c r="Z388" t="str">
        <f>+IFERROR(INDEX(mod_dic_01!$C$9:$D$156,MATCH(Modelado_v1!Y388,mod_dic_01!$D$9:$D$156,0),1),"")</f>
        <v/>
      </c>
      <c r="AB388" t="str">
        <f t="shared" si="15"/>
        <v>rig_year,</v>
      </c>
    </row>
    <row r="389" spans="1:28">
      <c r="A389" s="69" t="s">
        <v>2435</v>
      </c>
      <c r="B389" s="69"/>
      <c r="C389" s="70" t="s">
        <v>2441</v>
      </c>
      <c r="D389" s="71" t="s">
        <v>2262</v>
      </c>
      <c r="E389" s="71" t="s">
        <v>3403</v>
      </c>
      <c r="F389" s="71" t="s">
        <v>2442</v>
      </c>
      <c r="G389" s="71" t="s">
        <v>3391</v>
      </c>
      <c r="H389" s="71" t="s">
        <v>2277</v>
      </c>
      <c r="I389" s="71" t="str">
        <f t="shared" si="16"/>
        <v>OW_POWER_BI_G20_RIG_PROPERTIES_air gap</v>
      </c>
      <c r="J389" s="71" t="e">
        <f>+INDEX('Campos Ingesta'!$D$4:$L$173,MATCH(Modelado_v1!I389,'Campos Ingesta'!$L$4:$L$173,0),2)</f>
        <v>#N/A</v>
      </c>
      <c r="K389" s="71" t="str">
        <f>IFERROR(INDEX(mod_dic_01!$A$10:$B$27,MATCH(Modelado_v1!J389,mod_dic_01!$A$10:$A$27,0),2),"")</f>
        <v/>
      </c>
      <c r="L389" s="110" t="s">
        <v>2439</v>
      </c>
      <c r="M389" s="110" t="s">
        <v>3392</v>
      </c>
      <c r="N389" s="73" t="s">
        <v>3393</v>
      </c>
      <c r="O389" s="73" t="s">
        <v>2277</v>
      </c>
      <c r="P389" s="73" t="s">
        <v>3404</v>
      </c>
      <c r="Q389" s="71" t="s">
        <v>2509</v>
      </c>
      <c r="R389" s="74" t="s">
        <v>1359</v>
      </c>
      <c r="S389" s="74" t="s">
        <v>1360</v>
      </c>
      <c r="T389" s="74" t="s">
        <v>1360</v>
      </c>
      <c r="U389" s="74" t="s">
        <v>1360</v>
      </c>
      <c r="V389" s="74" t="s">
        <v>3405</v>
      </c>
      <c r="W389" s="74" t="s">
        <v>1360</v>
      </c>
      <c r="X389" s="69"/>
      <c r="Y389" t="str">
        <f t="shared" si="17"/>
        <v>OW_POWER_BI_G20_RIG_PROPERTIES_Air gap</v>
      </c>
      <c r="Z389" t="str">
        <f>+IFERROR(INDEX(mod_dic_01!$C$9:$D$156,MATCH(Modelado_v1!Y389,mod_dic_01!$D$9:$D$156,0),1),"")</f>
        <v/>
      </c>
      <c r="AB389" t="str">
        <f t="shared" si="15"/>
        <v>air_gap,</v>
      </c>
    </row>
    <row r="390" spans="1:28">
      <c r="A390" s="69" t="s">
        <v>2435</v>
      </c>
      <c r="B390" s="69"/>
      <c r="C390" s="70" t="s">
        <v>2441</v>
      </c>
      <c r="D390" s="71" t="s">
        <v>2262</v>
      </c>
      <c r="E390" s="71" t="s">
        <v>3406</v>
      </c>
      <c r="F390" s="71" t="s">
        <v>2442</v>
      </c>
      <c r="G390" s="71" t="s">
        <v>3391</v>
      </c>
      <c r="H390" s="71" t="s">
        <v>2280</v>
      </c>
      <c r="I390" s="71" t="str">
        <f t="shared" si="16"/>
        <v>OW_POWER_BI_G20_RIG_PROPERTIES_default elevation</v>
      </c>
      <c r="J390" s="71" t="e">
        <f>+INDEX('Campos Ingesta'!$D$4:$L$173,MATCH(Modelado_v1!I390,'Campos Ingesta'!$L$4:$L$173,0),2)</f>
        <v>#N/A</v>
      </c>
      <c r="K390" s="71" t="str">
        <f>IFERROR(INDEX(mod_dic_01!$A$10:$B$27,MATCH(Modelado_v1!J390,mod_dic_01!$A$10:$A$27,0),2),"")</f>
        <v/>
      </c>
      <c r="L390" s="110" t="s">
        <v>2439</v>
      </c>
      <c r="M390" s="110" t="s">
        <v>3392</v>
      </c>
      <c r="N390" s="73" t="s">
        <v>3393</v>
      </c>
      <c r="O390" s="73" t="s">
        <v>2280</v>
      </c>
      <c r="P390" s="73" t="s">
        <v>3407</v>
      </c>
      <c r="Q390" s="71" t="s">
        <v>2509</v>
      </c>
      <c r="R390" s="74" t="s">
        <v>1359</v>
      </c>
      <c r="S390" s="74" t="s">
        <v>1360</v>
      </c>
      <c r="T390" s="74" t="s">
        <v>1360</v>
      </c>
      <c r="U390" s="74" t="s">
        <v>1360</v>
      </c>
      <c r="V390" s="74" t="s">
        <v>3408</v>
      </c>
      <c r="W390" s="74" t="s">
        <v>1360</v>
      </c>
      <c r="X390" s="69"/>
      <c r="Y390" t="str">
        <f t="shared" si="17"/>
        <v>OW_POWER_BI_G20_RIG_PROPERTIES_Default elevation</v>
      </c>
      <c r="Z390" t="str">
        <f>+IFERROR(INDEX(mod_dic_01!$C$9:$D$156,MATCH(Modelado_v1!Y390,mod_dic_01!$D$9:$D$156,0),1),"")</f>
        <v/>
      </c>
      <c r="AB390" t="str">
        <f t="shared" si="15"/>
        <v>default_elevation,</v>
      </c>
    </row>
    <row r="391" spans="1:28">
      <c r="A391" s="69" t="s">
        <v>2435</v>
      </c>
      <c r="B391" s="69"/>
      <c r="C391" s="70" t="s">
        <v>2441</v>
      </c>
      <c r="D391" s="71" t="s">
        <v>2262</v>
      </c>
      <c r="E391" s="71" t="s">
        <v>2281</v>
      </c>
      <c r="F391" s="71" t="s">
        <v>2442</v>
      </c>
      <c r="G391" s="71" t="s">
        <v>3391</v>
      </c>
      <c r="H391" s="71" t="s">
        <v>2283</v>
      </c>
      <c r="I391" s="71" t="str">
        <f t="shared" si="16"/>
        <v>OW_POWER_BI_G20_RIG_PROPERTIES_drill depth rating</v>
      </c>
      <c r="J391" s="71" t="e">
        <f>+INDEX('Campos Ingesta'!$D$4:$L$173,MATCH(Modelado_v1!I391,'Campos Ingesta'!$L$4:$L$173,0),2)</f>
        <v>#N/A</v>
      </c>
      <c r="K391" s="71" t="str">
        <f>IFERROR(INDEX(mod_dic_01!$A$10:$B$27,MATCH(Modelado_v1!J391,mod_dic_01!$A$10:$A$27,0),2),"")</f>
        <v/>
      </c>
      <c r="L391" s="110" t="s">
        <v>2439</v>
      </c>
      <c r="M391" s="110" t="s">
        <v>3392</v>
      </c>
      <c r="N391" s="73" t="s">
        <v>3393</v>
      </c>
      <c r="O391" s="73" t="s">
        <v>2283</v>
      </c>
      <c r="P391" s="73" t="s">
        <v>3409</v>
      </c>
      <c r="Q391" s="71" t="s">
        <v>2509</v>
      </c>
      <c r="R391" s="74" t="s">
        <v>1359</v>
      </c>
      <c r="S391" s="74" t="s">
        <v>1360</v>
      </c>
      <c r="T391" s="74" t="s">
        <v>1360</v>
      </c>
      <c r="U391" s="74" t="s">
        <v>1360</v>
      </c>
      <c r="V391" s="74" t="s">
        <v>3410</v>
      </c>
      <c r="W391" s="74" t="s">
        <v>1360</v>
      </c>
      <c r="X391" s="69"/>
      <c r="Y391" t="str">
        <f t="shared" si="17"/>
        <v>OW_POWER_BI_G20_RIG_PROPERTIES_Drill depth rating</v>
      </c>
      <c r="Z391" t="str">
        <f>+IFERROR(INDEX(mod_dic_01!$C$9:$D$156,MATCH(Modelado_v1!Y391,mod_dic_01!$D$9:$D$156,0),1),"")</f>
        <v/>
      </c>
      <c r="AB391" t="str">
        <f t="shared" si="15"/>
        <v>drill_depth_rating,</v>
      </c>
    </row>
    <row r="392" spans="1:28">
      <c r="A392" s="69" t="s">
        <v>2435</v>
      </c>
      <c r="B392" s="69"/>
      <c r="C392" s="70" t="s">
        <v>2441</v>
      </c>
      <c r="D392" s="71" t="s">
        <v>2262</v>
      </c>
      <c r="E392" s="71" t="s">
        <v>2284</v>
      </c>
      <c r="F392" s="71" t="s">
        <v>2442</v>
      </c>
      <c r="G392" s="71" t="s">
        <v>3391</v>
      </c>
      <c r="H392" s="71" t="s">
        <v>2286</v>
      </c>
      <c r="I392" s="71" t="str">
        <f t="shared" si="16"/>
        <v>OW_POWER_BI_G20_RIG_PROPERTIES_autotransport</v>
      </c>
      <c r="J392" s="71" t="e">
        <f>+INDEX('Campos Ingesta'!$D$4:$L$173,MATCH(Modelado_v1!I392,'Campos Ingesta'!$L$4:$L$173,0),2)</f>
        <v>#N/A</v>
      </c>
      <c r="K392" s="71" t="str">
        <f>IFERROR(INDEX(mod_dic_01!$A$10:$B$27,MATCH(Modelado_v1!J392,mod_dic_01!$A$10:$A$27,0),2),"")</f>
        <v/>
      </c>
      <c r="L392" s="110" t="s">
        <v>2439</v>
      </c>
      <c r="M392" s="110" t="s">
        <v>3392</v>
      </c>
      <c r="N392" s="73" t="s">
        <v>3393</v>
      </c>
      <c r="O392" s="73" t="s">
        <v>2286</v>
      </c>
      <c r="P392" s="73" t="s">
        <v>2286</v>
      </c>
      <c r="Q392" s="71" t="s">
        <v>2481</v>
      </c>
      <c r="R392" s="74" t="s">
        <v>1359</v>
      </c>
      <c r="S392" s="74" t="s">
        <v>1360</v>
      </c>
      <c r="T392" s="74" t="s">
        <v>1360</v>
      </c>
      <c r="U392" s="74" t="s">
        <v>1360</v>
      </c>
      <c r="V392" s="74" t="s">
        <v>3411</v>
      </c>
      <c r="W392" s="74" t="s">
        <v>1360</v>
      </c>
      <c r="X392" s="69"/>
      <c r="Y392" t="str">
        <f t="shared" si="17"/>
        <v>OW_POWER_BI_G20_RIG_PROPERTIES_Autotransport</v>
      </c>
      <c r="Z392" t="str">
        <f>+IFERROR(INDEX(mod_dic_01!$C$9:$D$156,MATCH(Modelado_v1!Y392,mod_dic_01!$D$9:$D$156,0),1),"")</f>
        <v/>
      </c>
      <c r="AB392" t="str">
        <f t="shared" si="15"/>
        <v>autotransport,</v>
      </c>
    </row>
    <row r="393" spans="1:28">
      <c r="A393" s="69" t="s">
        <v>2435</v>
      </c>
      <c r="B393" s="69"/>
      <c r="C393" s="70" t="s">
        <v>2441</v>
      </c>
      <c r="D393" s="71" t="s">
        <v>2262</v>
      </c>
      <c r="E393" s="71" t="s">
        <v>3412</v>
      </c>
      <c r="F393" s="71" t="s">
        <v>2442</v>
      </c>
      <c r="G393" s="71" t="s">
        <v>3391</v>
      </c>
      <c r="H393" s="71" t="s">
        <v>3413</v>
      </c>
      <c r="I393" s="71" t="str">
        <f t="shared" si="16"/>
        <v>OW_POWER_BI_G20_RIG_PROPERTIES_tel. number</v>
      </c>
      <c r="J393" s="71" t="e">
        <f>+INDEX('Campos Ingesta'!$D$4:$L$173,MATCH(Modelado_v1!I393,'Campos Ingesta'!$L$4:$L$173,0),2)</f>
        <v>#N/A</v>
      </c>
      <c r="K393" s="71" t="str">
        <f>IFERROR(INDEX(mod_dic_01!$A$10:$B$27,MATCH(Modelado_v1!J393,mod_dic_01!$A$10:$A$27,0),2),"")</f>
        <v/>
      </c>
      <c r="L393" s="110" t="s">
        <v>2439</v>
      </c>
      <c r="M393" s="110" t="s">
        <v>3392</v>
      </c>
      <c r="N393" s="73" t="s">
        <v>3393</v>
      </c>
      <c r="O393" s="73" t="s">
        <v>3413</v>
      </c>
      <c r="P393" s="73" t="s">
        <v>3414</v>
      </c>
      <c r="Q393" s="71" t="s">
        <v>1342</v>
      </c>
      <c r="R393" s="74" t="s">
        <v>1359</v>
      </c>
      <c r="S393" s="74" t="s">
        <v>1360</v>
      </c>
      <c r="T393" s="74" t="s">
        <v>1360</v>
      </c>
      <c r="U393" s="74" t="s">
        <v>1360</v>
      </c>
      <c r="V393" s="74" t="s">
        <v>1360</v>
      </c>
      <c r="W393" s="74" t="s">
        <v>1360</v>
      </c>
      <c r="X393" s="69"/>
      <c r="Y393" t="str">
        <f t="shared" si="17"/>
        <v>OW_POWER_BI_G20_RIG_PROPERTIES_Tel. Number</v>
      </c>
      <c r="Z393" t="str">
        <f>+IFERROR(INDEX(mod_dic_01!$C$9:$D$156,MATCH(Modelado_v1!Y393,mod_dic_01!$D$9:$D$156,0),1),"")</f>
        <v/>
      </c>
      <c r="AB393" t="str">
        <f t="shared" si="15"/>
        <v>tel._number,</v>
      </c>
    </row>
    <row r="394" spans="1:28">
      <c r="A394" s="69" t="s">
        <v>2435</v>
      </c>
      <c r="B394" s="69"/>
      <c r="C394" s="70" t="s">
        <v>2441</v>
      </c>
      <c r="D394" s="71" t="s">
        <v>2262</v>
      </c>
      <c r="E394" s="71" t="s">
        <v>2290</v>
      </c>
      <c r="F394" s="71" t="s">
        <v>2442</v>
      </c>
      <c r="G394" s="71" t="s">
        <v>3391</v>
      </c>
      <c r="H394" s="71" t="s">
        <v>1524</v>
      </c>
      <c r="I394" s="71" t="str">
        <f t="shared" si="16"/>
        <v>OW_POWER_BI_G20_RIG_PROPERTIES_start date</v>
      </c>
      <c r="J394" s="71" t="e">
        <f>+INDEX('Campos Ingesta'!$D$4:$L$173,MATCH(Modelado_v1!I394,'Campos Ingesta'!$L$4:$L$173,0),2)</f>
        <v>#N/A</v>
      </c>
      <c r="K394" s="71" t="str">
        <f>IFERROR(INDEX(mod_dic_01!$A$10:$B$27,MATCH(Modelado_v1!J394,mod_dic_01!$A$10:$A$27,0),2),"")</f>
        <v/>
      </c>
      <c r="L394" s="110" t="s">
        <v>2439</v>
      </c>
      <c r="M394" s="110" t="s">
        <v>3392</v>
      </c>
      <c r="N394" s="73" t="s">
        <v>3393</v>
      </c>
      <c r="O394" s="73" t="s">
        <v>1524</v>
      </c>
      <c r="P394" s="73" t="s">
        <v>856</v>
      </c>
      <c r="Q394" s="71" t="s">
        <v>2463</v>
      </c>
      <c r="R394" s="74" t="s">
        <v>1359</v>
      </c>
      <c r="S394" s="74" t="s">
        <v>1360</v>
      </c>
      <c r="T394" s="74" t="s">
        <v>1360</v>
      </c>
      <c r="U394" s="74" t="s">
        <v>1360</v>
      </c>
      <c r="V394" s="74" t="s">
        <v>3415</v>
      </c>
      <c r="W394" s="74" t="s">
        <v>1360</v>
      </c>
      <c r="X394" s="69"/>
      <c r="Y394" t="str">
        <f t="shared" si="17"/>
        <v>OW_POWER_BI_G20_RIG_PROPERTIES_Start date</v>
      </c>
      <c r="Z394" t="str">
        <f>+IFERROR(INDEX(mod_dic_01!$C$9:$D$156,MATCH(Modelado_v1!Y394,mod_dic_01!$D$9:$D$156,0),1),"")</f>
        <v/>
      </c>
      <c r="AB394" t="str">
        <f t="shared" si="15"/>
        <v>start_date,</v>
      </c>
    </row>
    <row r="395" spans="1:28">
      <c r="A395" s="69" t="s">
        <v>2435</v>
      </c>
      <c r="B395" s="69"/>
      <c r="C395" s="70" t="s">
        <v>2441</v>
      </c>
      <c r="D395" s="71" t="s">
        <v>2262</v>
      </c>
      <c r="E395" s="71" t="s">
        <v>2292</v>
      </c>
      <c r="F395" s="71" t="s">
        <v>2442</v>
      </c>
      <c r="G395" s="71" t="s">
        <v>3391</v>
      </c>
      <c r="H395" s="71" t="s">
        <v>1399</v>
      </c>
      <c r="I395" s="71" t="str">
        <f t="shared" si="16"/>
        <v>OW_POWER_BI_G20_RIG_PROPERTIES_end date</v>
      </c>
      <c r="J395" s="71" t="e">
        <f>+INDEX('Campos Ingesta'!$D$4:$L$173,MATCH(Modelado_v1!I395,'Campos Ingesta'!$L$4:$L$173,0),2)</f>
        <v>#N/A</v>
      </c>
      <c r="K395" s="71" t="str">
        <f>IFERROR(INDEX(mod_dic_01!$A$10:$B$27,MATCH(Modelado_v1!J395,mod_dic_01!$A$10:$A$27,0),2),"")</f>
        <v/>
      </c>
      <c r="L395" s="110" t="s">
        <v>2439</v>
      </c>
      <c r="M395" s="110" t="s">
        <v>3392</v>
      </c>
      <c r="N395" s="73" t="s">
        <v>3393</v>
      </c>
      <c r="O395" s="73" t="s">
        <v>1399</v>
      </c>
      <c r="P395" s="73" t="s">
        <v>857</v>
      </c>
      <c r="Q395" s="71" t="s">
        <v>2463</v>
      </c>
      <c r="R395" s="74" t="s">
        <v>1359</v>
      </c>
      <c r="S395" s="74" t="s">
        <v>1360</v>
      </c>
      <c r="T395" s="74" t="s">
        <v>1360</v>
      </c>
      <c r="U395" s="74" t="s">
        <v>3389</v>
      </c>
      <c r="V395" s="74" t="s">
        <v>3416</v>
      </c>
      <c r="W395" s="74" t="s">
        <v>1360</v>
      </c>
      <c r="X395" s="69"/>
      <c r="Y395" t="str">
        <f t="shared" si="17"/>
        <v>OW_POWER_BI_G20_RIG_PROPERTIES_End date</v>
      </c>
      <c r="Z395" t="str">
        <f>+IFERROR(INDEX(mod_dic_01!$C$9:$D$156,MATCH(Modelado_v1!Y395,mod_dic_01!$D$9:$D$156,0),1),"")</f>
        <v/>
      </c>
      <c r="AB395" t="str">
        <f t="shared" si="15"/>
        <v>end_date,</v>
      </c>
    </row>
    <row r="396" spans="1:28">
      <c r="A396" s="69" t="s">
        <v>2435</v>
      </c>
      <c r="B396" s="69"/>
      <c r="C396" s="70" t="s">
        <v>2441</v>
      </c>
      <c r="D396" s="71" t="s">
        <v>2262</v>
      </c>
      <c r="E396" s="71" t="s">
        <v>3417</v>
      </c>
      <c r="F396" s="71" t="s">
        <v>2442</v>
      </c>
      <c r="G396" s="71" t="s">
        <v>3391</v>
      </c>
      <c r="H396" s="71" t="s">
        <v>3418</v>
      </c>
      <c r="I396" s="71" t="str">
        <f t="shared" si="16"/>
        <v>OW_POWER_BI_G20_RIG_PROPERTIES_derrick/mast height</v>
      </c>
      <c r="J396" s="71" t="e">
        <f>+INDEX('Campos Ingesta'!$D$4:$L$173,MATCH(Modelado_v1!I396,'Campos Ingesta'!$L$4:$L$173,0),2)</f>
        <v>#N/A</v>
      </c>
      <c r="K396" s="71" t="str">
        <f>IFERROR(INDEX(mod_dic_01!$A$10:$B$27,MATCH(Modelado_v1!J396,mod_dic_01!$A$10:$A$27,0),2),"")</f>
        <v/>
      </c>
      <c r="L396" s="110" t="s">
        <v>2439</v>
      </c>
      <c r="M396" s="110" t="s">
        <v>3392</v>
      </c>
      <c r="N396" s="73" t="s">
        <v>3393</v>
      </c>
      <c r="O396" s="73" t="s">
        <v>3418</v>
      </c>
      <c r="P396" s="73" t="s">
        <v>3419</v>
      </c>
      <c r="Q396" s="71" t="s">
        <v>1342</v>
      </c>
      <c r="R396" s="74" t="s">
        <v>1359</v>
      </c>
      <c r="S396" s="74" t="s">
        <v>1360</v>
      </c>
      <c r="T396" s="74" t="s">
        <v>1360</v>
      </c>
      <c r="U396" s="74" t="s">
        <v>1360</v>
      </c>
      <c r="V396" s="74" t="s">
        <v>1360</v>
      </c>
      <c r="W396" s="74" t="s">
        <v>1360</v>
      </c>
      <c r="X396" s="69"/>
      <c r="Y396" t="str">
        <f t="shared" si="17"/>
        <v>OW_POWER_BI_G20_RIG_PROPERTIES_Derrick/Mast Height</v>
      </c>
      <c r="Z396" t="str">
        <f>+IFERROR(INDEX(mod_dic_01!$C$9:$D$156,MATCH(Modelado_v1!Y396,mod_dic_01!$D$9:$D$156,0),1),"")</f>
        <v/>
      </c>
      <c r="AB396" t="str">
        <f t="shared" si="15"/>
        <v>derrick_mast_height,</v>
      </c>
    </row>
    <row r="397" spans="1:28">
      <c r="A397" s="69" t="s">
        <v>2435</v>
      </c>
      <c r="B397" s="69"/>
      <c r="C397" s="70" t="s">
        <v>2441</v>
      </c>
      <c r="D397" s="71" t="s">
        <v>2262</v>
      </c>
      <c r="E397" s="71" t="s">
        <v>2297</v>
      </c>
      <c r="F397" s="71" t="s">
        <v>2442</v>
      </c>
      <c r="G397" s="71" t="s">
        <v>3391</v>
      </c>
      <c r="H397" s="71" t="s">
        <v>2299</v>
      </c>
      <c r="I397" s="71" t="str">
        <f t="shared" si="16"/>
        <v>OW_POWER_BI_G20_RIG_PROPERTIES_pipe handling system</v>
      </c>
      <c r="J397" s="71" t="e">
        <f>+INDEX('Campos Ingesta'!$D$4:$L$173,MATCH(Modelado_v1!I397,'Campos Ingesta'!$L$4:$L$173,0),2)</f>
        <v>#N/A</v>
      </c>
      <c r="K397" s="71" t="str">
        <f>IFERROR(INDEX(mod_dic_01!$A$10:$B$27,MATCH(Modelado_v1!J397,mod_dic_01!$A$10:$A$27,0),2),"")</f>
        <v/>
      </c>
      <c r="L397" s="110" t="s">
        <v>2439</v>
      </c>
      <c r="M397" s="110" t="s">
        <v>3392</v>
      </c>
      <c r="N397" s="73" t="s">
        <v>3393</v>
      </c>
      <c r="O397" s="73" t="s">
        <v>2299</v>
      </c>
      <c r="P397" s="73" t="s">
        <v>3420</v>
      </c>
      <c r="Q397" s="71" t="s">
        <v>2481</v>
      </c>
      <c r="R397" s="74" t="s">
        <v>1359</v>
      </c>
      <c r="S397" s="74" t="s">
        <v>1360</v>
      </c>
      <c r="T397" s="74" t="s">
        <v>1360</v>
      </c>
      <c r="U397" s="74" t="s">
        <v>1360</v>
      </c>
      <c r="V397" s="74" t="s">
        <v>3421</v>
      </c>
      <c r="W397" s="74" t="s">
        <v>1360</v>
      </c>
      <c r="X397" s="69"/>
      <c r="Y397" t="str">
        <f t="shared" si="17"/>
        <v>OW_POWER_BI_G20_RIG_PROPERTIES_Pipe handling system</v>
      </c>
      <c r="Z397" t="str">
        <f>+IFERROR(INDEX(mod_dic_01!$C$9:$D$156,MATCH(Modelado_v1!Y397,mod_dic_01!$D$9:$D$156,0),1),"")</f>
        <v/>
      </c>
      <c r="AB397" t="str">
        <f t="shared" si="15"/>
        <v>pipe_handling_system,</v>
      </c>
    </row>
    <row r="398" spans="1:28">
      <c r="A398" s="69" t="s">
        <v>2435</v>
      </c>
      <c r="B398" s="69"/>
      <c r="C398" s="70" t="s">
        <v>2441</v>
      </c>
      <c r="D398" s="71" t="s">
        <v>2262</v>
      </c>
      <c r="E398" s="71" t="s">
        <v>2300</v>
      </c>
      <c r="F398" s="71" t="s">
        <v>2442</v>
      </c>
      <c r="G398" s="71" t="s">
        <v>3391</v>
      </c>
      <c r="H398" s="71" t="s">
        <v>2302</v>
      </c>
      <c r="I398" s="71" t="str">
        <f t="shared" si="16"/>
        <v>OW_POWER_BI_G20_RIG_PROPERTIES_bop handling</v>
      </c>
      <c r="J398" s="71" t="e">
        <f>+INDEX('Campos Ingesta'!$D$4:$L$173,MATCH(Modelado_v1!I398,'Campos Ingesta'!$L$4:$L$173,0),2)</f>
        <v>#N/A</v>
      </c>
      <c r="K398" s="71" t="str">
        <f>IFERROR(INDEX(mod_dic_01!$A$10:$B$27,MATCH(Modelado_v1!J398,mod_dic_01!$A$10:$A$27,0),2),"")</f>
        <v/>
      </c>
      <c r="L398" s="110" t="s">
        <v>2439</v>
      </c>
      <c r="M398" s="110" t="s">
        <v>3392</v>
      </c>
      <c r="N398" s="73" t="s">
        <v>3393</v>
      </c>
      <c r="O398" s="73" t="s">
        <v>2302</v>
      </c>
      <c r="P398" s="73" t="s">
        <v>3422</v>
      </c>
      <c r="Q398" s="71" t="s">
        <v>2481</v>
      </c>
      <c r="R398" s="74" t="s">
        <v>1359</v>
      </c>
      <c r="S398" s="74" t="s">
        <v>1360</v>
      </c>
      <c r="T398" s="74" t="s">
        <v>1360</v>
      </c>
      <c r="U398" s="74" t="s">
        <v>1360</v>
      </c>
      <c r="V398" s="74" t="s">
        <v>3423</v>
      </c>
      <c r="W398" s="74" t="s">
        <v>1360</v>
      </c>
      <c r="X398" s="69"/>
      <c r="Y398" t="str">
        <f t="shared" si="17"/>
        <v>OW_POWER_BI_G20_RIG_PROPERTIES_BOP Handling</v>
      </c>
      <c r="Z398" t="str">
        <f>+IFERROR(INDEX(mod_dic_01!$C$9:$D$156,MATCH(Modelado_v1!Y398,mod_dic_01!$D$9:$D$156,0),1),"")</f>
        <v/>
      </c>
      <c r="AB398" t="str">
        <f t="shared" si="15"/>
        <v>bop_handling,</v>
      </c>
    </row>
    <row r="399" spans="1:28">
      <c r="A399" s="69" t="s">
        <v>2435</v>
      </c>
      <c r="B399" s="69"/>
      <c r="C399" s="70" t="s">
        <v>2441</v>
      </c>
      <c r="D399" s="71" t="s">
        <v>2262</v>
      </c>
      <c r="E399" s="71" t="s">
        <v>2303</v>
      </c>
      <c r="F399" s="71" t="s">
        <v>2442</v>
      </c>
      <c r="G399" s="71" t="s">
        <v>3391</v>
      </c>
      <c r="H399" s="71" t="s">
        <v>2305</v>
      </c>
      <c r="I399" s="71" t="str">
        <f t="shared" si="16"/>
        <v>OW_POWER_BI_G20_RIG_PROPERTIES_bop stump</v>
      </c>
      <c r="J399" s="71" t="e">
        <f>+INDEX('Campos Ingesta'!$D$4:$L$173,MATCH(Modelado_v1!I399,'Campos Ingesta'!$L$4:$L$173,0),2)</f>
        <v>#N/A</v>
      </c>
      <c r="K399" s="71" t="str">
        <f>IFERROR(INDEX(mod_dic_01!$A$10:$B$27,MATCH(Modelado_v1!J399,mod_dic_01!$A$10:$A$27,0),2),"")</f>
        <v/>
      </c>
      <c r="L399" s="110" t="s">
        <v>2439</v>
      </c>
      <c r="M399" s="110" t="s">
        <v>3392</v>
      </c>
      <c r="N399" s="73" t="s">
        <v>3393</v>
      </c>
      <c r="O399" s="73" t="s">
        <v>2305</v>
      </c>
      <c r="P399" s="73" t="s">
        <v>3424</v>
      </c>
      <c r="Q399" s="71" t="s">
        <v>2481</v>
      </c>
      <c r="R399" s="74" t="s">
        <v>1359</v>
      </c>
      <c r="S399" s="74" t="s">
        <v>1360</v>
      </c>
      <c r="T399" s="74" t="s">
        <v>1360</v>
      </c>
      <c r="U399" s="74" t="s">
        <v>1360</v>
      </c>
      <c r="V399" s="74" t="s">
        <v>3425</v>
      </c>
      <c r="W399" s="74" t="s">
        <v>1360</v>
      </c>
      <c r="X399" s="69"/>
      <c r="Y399" t="str">
        <f t="shared" si="17"/>
        <v>OW_POWER_BI_G20_RIG_PROPERTIES_BOP Stump</v>
      </c>
      <c r="Z399" t="str">
        <f>+IFERROR(INDEX(mod_dic_01!$C$9:$D$156,MATCH(Modelado_v1!Y399,mod_dic_01!$D$9:$D$156,0),1),"")</f>
        <v/>
      </c>
      <c r="AB399" t="str">
        <f t="shared" si="15"/>
        <v>bop_stump,</v>
      </c>
    </row>
    <row r="400" spans="1:28">
      <c r="A400" s="69" t="s">
        <v>2435</v>
      </c>
      <c r="B400" s="69"/>
      <c r="C400" s="70" t="s">
        <v>2441</v>
      </c>
      <c r="D400" s="71" t="s">
        <v>2262</v>
      </c>
      <c r="E400" s="71" t="s">
        <v>2306</v>
      </c>
      <c r="F400" s="71" t="s">
        <v>2442</v>
      </c>
      <c r="G400" s="71" t="s">
        <v>3391</v>
      </c>
      <c r="H400" s="71" t="s">
        <v>2308</v>
      </c>
      <c r="I400" s="71" t="str">
        <f t="shared" si="16"/>
        <v>OW_POWER_BI_G20_RIG_PROPERTIES_iron roughneck</v>
      </c>
      <c r="J400" s="71" t="e">
        <f>+INDEX('Campos Ingesta'!$D$4:$L$173,MATCH(Modelado_v1!I400,'Campos Ingesta'!$L$4:$L$173,0),2)</f>
        <v>#N/A</v>
      </c>
      <c r="K400" s="71" t="str">
        <f>IFERROR(INDEX(mod_dic_01!$A$10:$B$27,MATCH(Modelado_v1!J400,mod_dic_01!$A$10:$A$27,0),2),"")</f>
        <v/>
      </c>
      <c r="L400" s="110" t="s">
        <v>2439</v>
      </c>
      <c r="M400" s="110" t="s">
        <v>3392</v>
      </c>
      <c r="N400" s="73" t="s">
        <v>3393</v>
      </c>
      <c r="O400" s="73" t="s">
        <v>2308</v>
      </c>
      <c r="P400" s="73" t="s">
        <v>3426</v>
      </c>
      <c r="Q400" s="71" t="s">
        <v>2481</v>
      </c>
      <c r="R400" s="74" t="s">
        <v>1359</v>
      </c>
      <c r="S400" s="74" t="s">
        <v>1360</v>
      </c>
      <c r="T400" s="74" t="s">
        <v>1360</v>
      </c>
      <c r="U400" s="74" t="s">
        <v>1360</v>
      </c>
      <c r="V400" s="74" t="s">
        <v>2306</v>
      </c>
      <c r="W400" s="74" t="s">
        <v>1360</v>
      </c>
      <c r="X400" s="69"/>
      <c r="Y400" t="str">
        <f t="shared" si="17"/>
        <v>OW_POWER_BI_G20_RIG_PROPERTIES_Iron Roughneck</v>
      </c>
      <c r="Z400" t="str">
        <f>+IFERROR(INDEX(mod_dic_01!$C$9:$D$156,MATCH(Modelado_v1!Y400,mod_dic_01!$D$9:$D$156,0),1),"")</f>
        <v/>
      </c>
      <c r="AB400" t="str">
        <f t="shared" si="15"/>
        <v>iron_roughneck,</v>
      </c>
    </row>
    <row r="401" spans="1:28">
      <c r="A401" s="69" t="s">
        <v>2435</v>
      </c>
      <c r="B401" s="69"/>
      <c r="C401" s="70" t="s">
        <v>2441</v>
      </c>
      <c r="D401" s="71" t="s">
        <v>2262</v>
      </c>
      <c r="E401" s="71" t="s">
        <v>2309</v>
      </c>
      <c r="F401" s="71" t="s">
        <v>2442</v>
      </c>
      <c r="G401" s="71" t="s">
        <v>3391</v>
      </c>
      <c r="H401" s="71" t="s">
        <v>2311</v>
      </c>
      <c r="I401" s="71" t="str">
        <f t="shared" si="16"/>
        <v>OW_POWER_BI_G20_RIG_PROPERTIES_rotary table</v>
      </c>
      <c r="J401" s="71" t="e">
        <f>+INDEX('Campos Ingesta'!$D$4:$L$173,MATCH(Modelado_v1!I401,'Campos Ingesta'!$L$4:$L$173,0),2)</f>
        <v>#N/A</v>
      </c>
      <c r="K401" s="71" t="str">
        <f>IFERROR(INDEX(mod_dic_01!$A$10:$B$27,MATCH(Modelado_v1!J401,mod_dic_01!$A$10:$A$27,0),2),"")</f>
        <v/>
      </c>
      <c r="L401" s="110" t="s">
        <v>2439</v>
      </c>
      <c r="M401" s="110" t="s">
        <v>3392</v>
      </c>
      <c r="N401" s="73" t="s">
        <v>3393</v>
      </c>
      <c r="O401" s="73" t="s">
        <v>2311</v>
      </c>
      <c r="P401" s="73" t="s">
        <v>3427</v>
      </c>
      <c r="Q401" s="71" t="s">
        <v>2509</v>
      </c>
      <c r="R401" s="74" t="s">
        <v>1359</v>
      </c>
      <c r="S401" s="74" t="s">
        <v>1360</v>
      </c>
      <c r="T401" s="74" t="s">
        <v>1360</v>
      </c>
      <c r="U401" s="74" t="s">
        <v>1360</v>
      </c>
      <c r="V401" s="74" t="s">
        <v>3428</v>
      </c>
      <c r="W401" s="74" t="s">
        <v>1360</v>
      </c>
      <c r="X401" s="69"/>
      <c r="Y401" t="str">
        <f t="shared" si="17"/>
        <v>OW_POWER_BI_G20_RIG_PROPERTIES_Rotary Table</v>
      </c>
      <c r="Z401" t="str">
        <f>+IFERROR(INDEX(mod_dic_01!$C$9:$D$156,MATCH(Modelado_v1!Y401,mod_dic_01!$D$9:$D$156,0),1),"")</f>
        <v/>
      </c>
      <c r="AB401" t="str">
        <f t="shared" si="15"/>
        <v>rotary_table,</v>
      </c>
    </row>
    <row r="402" spans="1:28">
      <c r="A402" s="69" t="s">
        <v>2435</v>
      </c>
      <c r="B402" s="69"/>
      <c r="C402" s="70" t="s">
        <v>2441</v>
      </c>
      <c r="D402" s="71" t="s">
        <v>2262</v>
      </c>
      <c r="E402" s="71" t="s">
        <v>2312</v>
      </c>
      <c r="F402" s="71" t="s">
        <v>2442</v>
      </c>
      <c r="G402" s="71" t="s">
        <v>3391</v>
      </c>
      <c r="H402" s="71" t="s">
        <v>2314</v>
      </c>
      <c r="I402" s="71" t="str">
        <f t="shared" si="16"/>
        <v>OW_POWER_BI_G20_RIG_PROPERTIES_top drive</v>
      </c>
      <c r="J402" s="71" t="e">
        <f>+INDEX('Campos Ingesta'!$D$4:$L$173,MATCH(Modelado_v1!I402,'Campos Ingesta'!$L$4:$L$173,0),2)</f>
        <v>#N/A</v>
      </c>
      <c r="K402" s="71" t="str">
        <f>IFERROR(INDEX(mod_dic_01!$A$10:$B$27,MATCH(Modelado_v1!J402,mod_dic_01!$A$10:$A$27,0),2),"")</f>
        <v/>
      </c>
      <c r="L402" s="110" t="s">
        <v>2439</v>
      </c>
      <c r="M402" s="110" t="s">
        <v>3392</v>
      </c>
      <c r="N402" s="73" t="s">
        <v>3393</v>
      </c>
      <c r="O402" s="73" t="s">
        <v>2314</v>
      </c>
      <c r="P402" s="73" t="s">
        <v>3429</v>
      </c>
      <c r="Q402" s="71" t="s">
        <v>2481</v>
      </c>
      <c r="R402" s="74" t="s">
        <v>1359</v>
      </c>
      <c r="S402" s="74" t="s">
        <v>1360</v>
      </c>
      <c r="T402" s="74" t="s">
        <v>1360</v>
      </c>
      <c r="U402" s="74" t="s">
        <v>1360</v>
      </c>
      <c r="V402" s="74" t="s">
        <v>2312</v>
      </c>
      <c r="W402" s="74" t="s">
        <v>1360</v>
      </c>
      <c r="X402" s="69"/>
      <c r="Y402" t="str">
        <f t="shared" si="17"/>
        <v>OW_POWER_BI_G20_RIG_PROPERTIES_Top Drive</v>
      </c>
      <c r="Z402" t="str">
        <f>+IFERROR(INDEX(mod_dic_01!$C$9:$D$156,MATCH(Modelado_v1!Y402,mod_dic_01!$D$9:$D$156,0),1),"")</f>
        <v/>
      </c>
      <c r="AB402" t="str">
        <f t="shared" si="15"/>
        <v>top_drive,</v>
      </c>
    </row>
    <row r="403" spans="1:28">
      <c r="A403" s="69" t="s">
        <v>2435</v>
      </c>
      <c r="B403" s="69"/>
      <c r="C403" s="70" t="s">
        <v>2441</v>
      </c>
      <c r="D403" s="71" t="s">
        <v>2262</v>
      </c>
      <c r="E403" s="71" t="s">
        <v>2315</v>
      </c>
      <c r="F403" s="71" t="s">
        <v>2442</v>
      </c>
      <c r="G403" s="71" t="s">
        <v>3391</v>
      </c>
      <c r="H403" s="71" t="s">
        <v>2317</v>
      </c>
      <c r="I403" s="71" t="str">
        <f t="shared" si="16"/>
        <v>OW_POWER_BI_G20_RIG_PROPERTIES_drawworks type</v>
      </c>
      <c r="J403" s="71" t="e">
        <f>+INDEX('Campos Ingesta'!$D$4:$L$173,MATCH(Modelado_v1!I403,'Campos Ingesta'!$L$4:$L$173,0),2)</f>
        <v>#N/A</v>
      </c>
      <c r="K403" s="71" t="str">
        <f>IFERROR(INDEX(mod_dic_01!$A$10:$B$27,MATCH(Modelado_v1!J403,mod_dic_01!$A$10:$A$27,0),2),"")</f>
        <v/>
      </c>
      <c r="L403" s="110" t="s">
        <v>2439</v>
      </c>
      <c r="M403" s="110" t="s">
        <v>3392</v>
      </c>
      <c r="N403" s="73" t="s">
        <v>3393</v>
      </c>
      <c r="O403" s="73" t="s">
        <v>2317</v>
      </c>
      <c r="P403" s="73" t="s">
        <v>3430</v>
      </c>
      <c r="Q403" s="71" t="s">
        <v>2481</v>
      </c>
      <c r="R403" s="74" t="s">
        <v>1359</v>
      </c>
      <c r="S403" s="74" t="s">
        <v>1360</v>
      </c>
      <c r="T403" s="74" t="s">
        <v>1360</v>
      </c>
      <c r="U403" s="74" t="s">
        <v>1360</v>
      </c>
      <c r="V403" s="74" t="s">
        <v>3431</v>
      </c>
      <c r="W403" s="74" t="s">
        <v>1360</v>
      </c>
      <c r="X403" s="69"/>
      <c r="Y403" t="str">
        <f t="shared" si="17"/>
        <v>OW_POWER_BI_G20_RIG_PROPERTIES_Drawworks type</v>
      </c>
      <c r="Z403" t="str">
        <f>+IFERROR(INDEX(mod_dic_01!$C$9:$D$156,MATCH(Modelado_v1!Y403,mod_dic_01!$D$9:$D$156,0),1),"")</f>
        <v/>
      </c>
      <c r="AB403" t="str">
        <f t="shared" si="15"/>
        <v>drawworks_type,</v>
      </c>
    </row>
    <row r="404" spans="1:28">
      <c r="A404" s="69" t="s">
        <v>2435</v>
      </c>
      <c r="B404" s="69"/>
      <c r="C404" s="70" t="s">
        <v>2441</v>
      </c>
      <c r="D404" s="71" t="s">
        <v>2262</v>
      </c>
      <c r="E404" s="71" t="s">
        <v>3432</v>
      </c>
      <c r="F404" s="71" t="s">
        <v>2442</v>
      </c>
      <c r="G404" s="71" t="s">
        <v>3391</v>
      </c>
      <c r="H404" s="71" t="s">
        <v>2320</v>
      </c>
      <c r="I404" s="71" t="str">
        <f t="shared" si="16"/>
        <v>OW_POWER_BI_G20_RIG_PROPERTIES_drawworks make/brand</v>
      </c>
      <c r="J404" s="71" t="e">
        <f>+INDEX('Campos Ingesta'!$D$4:$L$173,MATCH(Modelado_v1!I404,'Campos Ingesta'!$L$4:$L$173,0),2)</f>
        <v>#N/A</v>
      </c>
      <c r="K404" s="71" t="str">
        <f>IFERROR(INDEX(mod_dic_01!$A$10:$B$27,MATCH(Modelado_v1!J404,mod_dic_01!$A$10:$A$27,0),2),"")</f>
        <v/>
      </c>
      <c r="L404" s="110" t="s">
        <v>2439</v>
      </c>
      <c r="M404" s="110" t="s">
        <v>3392</v>
      </c>
      <c r="N404" s="73" t="s">
        <v>3393</v>
      </c>
      <c r="O404" s="73" t="s">
        <v>2320</v>
      </c>
      <c r="P404" s="73" t="s">
        <v>3433</v>
      </c>
      <c r="Q404" s="71" t="s">
        <v>2481</v>
      </c>
      <c r="R404" s="74" t="s">
        <v>1359</v>
      </c>
      <c r="S404" s="74" t="s">
        <v>1360</v>
      </c>
      <c r="T404" s="74" t="s">
        <v>1360</v>
      </c>
      <c r="U404" s="74" t="s">
        <v>1360</v>
      </c>
      <c r="V404" s="74" t="s">
        <v>1360</v>
      </c>
      <c r="W404" s="74" t="s">
        <v>1360</v>
      </c>
      <c r="X404" s="69"/>
      <c r="Y404" t="str">
        <f t="shared" si="17"/>
        <v>OW_POWER_BI_G20_RIG_PROPERTIES_Drawworks make/brand</v>
      </c>
      <c r="Z404" t="str">
        <f>+IFERROR(INDEX(mod_dic_01!$C$9:$D$156,MATCH(Modelado_v1!Y404,mod_dic_01!$D$9:$D$156,0),1),"")</f>
        <v/>
      </c>
      <c r="AB404" t="str">
        <f t="shared" si="15"/>
        <v>drawworks_make_brand,</v>
      </c>
    </row>
    <row r="405" spans="1:28">
      <c r="A405" s="69" t="s">
        <v>2435</v>
      </c>
      <c r="B405" s="69"/>
      <c r="C405" s="70" t="s">
        <v>2441</v>
      </c>
      <c r="D405" s="71" t="s">
        <v>2262</v>
      </c>
      <c r="E405" s="71" t="s">
        <v>2321</v>
      </c>
      <c r="F405" s="71" t="s">
        <v>2442</v>
      </c>
      <c r="G405" s="71" t="s">
        <v>3391</v>
      </c>
      <c r="H405" s="71" t="s">
        <v>2323</v>
      </c>
      <c r="I405" s="71" t="str">
        <f t="shared" si="16"/>
        <v>OW_POWER_BI_G20_RIG_PROPERTIES_drawworks power</v>
      </c>
      <c r="J405" s="71" t="e">
        <f>+INDEX('Campos Ingesta'!$D$4:$L$173,MATCH(Modelado_v1!I405,'Campos Ingesta'!$L$4:$L$173,0),2)</f>
        <v>#N/A</v>
      </c>
      <c r="K405" s="71" t="str">
        <f>IFERROR(INDEX(mod_dic_01!$A$10:$B$27,MATCH(Modelado_v1!J405,mod_dic_01!$A$10:$A$27,0),2),"")</f>
        <v/>
      </c>
      <c r="L405" s="110" t="s">
        <v>2439</v>
      </c>
      <c r="M405" s="110" t="s">
        <v>3392</v>
      </c>
      <c r="N405" s="73" t="s">
        <v>3393</v>
      </c>
      <c r="O405" s="73" t="s">
        <v>2323</v>
      </c>
      <c r="P405" s="73" t="s">
        <v>3434</v>
      </c>
      <c r="Q405" s="71" t="s">
        <v>2509</v>
      </c>
      <c r="R405" s="74" t="s">
        <v>1359</v>
      </c>
      <c r="S405" s="74" t="s">
        <v>1360</v>
      </c>
      <c r="T405" s="74" t="s">
        <v>1360</v>
      </c>
      <c r="U405" s="74" t="s">
        <v>1360</v>
      </c>
      <c r="V405" s="74" t="s">
        <v>3435</v>
      </c>
      <c r="W405" s="74" t="s">
        <v>1360</v>
      </c>
      <c r="X405" s="69"/>
      <c r="Y405" t="str">
        <f t="shared" si="17"/>
        <v>OW_POWER_BI_G20_RIG_PROPERTIES_Drawworks power</v>
      </c>
      <c r="Z405" t="str">
        <f>+IFERROR(INDEX(mod_dic_01!$C$9:$D$156,MATCH(Modelado_v1!Y405,mod_dic_01!$D$9:$D$156,0),1),"")</f>
        <v/>
      </c>
      <c r="AB405" t="str">
        <f t="shared" si="15"/>
        <v>drawworks_power,</v>
      </c>
    </row>
    <row r="406" spans="1:28">
      <c r="A406" s="69" t="s">
        <v>2435</v>
      </c>
      <c r="B406" s="69"/>
      <c r="C406" s="70" t="s">
        <v>2441</v>
      </c>
      <c r="D406" s="71" t="s">
        <v>2262</v>
      </c>
      <c r="E406" s="71" t="s">
        <v>2324</v>
      </c>
      <c r="F406" s="71" t="s">
        <v>2442</v>
      </c>
      <c r="G406" s="71" t="s">
        <v>3391</v>
      </c>
      <c r="H406" s="71" t="s">
        <v>2327</v>
      </c>
      <c r="I406" s="71" t="str">
        <f t="shared" si="16"/>
        <v>OW_POWER_BI_G20_RIG_PROPERTIES_no. of lines</v>
      </c>
      <c r="J406" s="71" t="e">
        <f>+INDEX('Campos Ingesta'!$D$4:$L$173,MATCH(Modelado_v1!I406,'Campos Ingesta'!$L$4:$L$173,0),2)</f>
        <v>#N/A</v>
      </c>
      <c r="K406" s="71" t="str">
        <f>IFERROR(INDEX(mod_dic_01!$A$10:$B$27,MATCH(Modelado_v1!J406,mod_dic_01!$A$10:$A$27,0),2),"")</f>
        <v/>
      </c>
      <c r="L406" s="110" t="s">
        <v>2439</v>
      </c>
      <c r="M406" s="110" t="s">
        <v>3392</v>
      </c>
      <c r="N406" s="73" t="s">
        <v>3393</v>
      </c>
      <c r="O406" s="73" t="s">
        <v>2327</v>
      </c>
      <c r="P406" s="73" t="s">
        <v>3436</v>
      </c>
      <c r="Q406" s="71" t="s">
        <v>3437</v>
      </c>
      <c r="R406" s="74" t="s">
        <v>1359</v>
      </c>
      <c r="S406" s="74" t="s">
        <v>1360</v>
      </c>
      <c r="T406" s="74" t="s">
        <v>1360</v>
      </c>
      <c r="U406" s="74" t="s">
        <v>1360</v>
      </c>
      <c r="V406" s="74" t="s">
        <v>3438</v>
      </c>
      <c r="W406" s="74" t="s">
        <v>1360</v>
      </c>
      <c r="X406" s="69"/>
      <c r="Y406" t="str">
        <f t="shared" si="17"/>
        <v>OW_POWER_BI_G20_RIG_PROPERTIES_No. of lines</v>
      </c>
      <c r="Z406" t="str">
        <f>+IFERROR(INDEX(mod_dic_01!$C$9:$D$156,MATCH(Modelado_v1!Y406,mod_dic_01!$D$9:$D$156,0),1),"")</f>
        <v/>
      </c>
      <c r="AB406" t="str">
        <f t="shared" si="15"/>
        <v>no._of_lines,</v>
      </c>
    </row>
    <row r="407" spans="1:28">
      <c r="A407" s="69" t="s">
        <v>2435</v>
      </c>
      <c r="B407" s="69"/>
      <c r="C407" s="70" t="s">
        <v>2441</v>
      </c>
      <c r="D407" s="71" t="s">
        <v>2262</v>
      </c>
      <c r="E407" s="71" t="s">
        <v>3439</v>
      </c>
      <c r="F407" s="71" t="s">
        <v>2442</v>
      </c>
      <c r="G407" s="71" t="s">
        <v>3391</v>
      </c>
      <c r="H407" s="71" t="s">
        <v>3440</v>
      </c>
      <c r="I407" s="71" t="str">
        <f t="shared" si="16"/>
        <v>OW_POWER_BI_G20_RIG_PROPERTIES_hook rating</v>
      </c>
      <c r="J407" s="71" t="e">
        <f>+INDEX('Campos Ingesta'!$D$4:$L$173,MATCH(Modelado_v1!I407,'Campos Ingesta'!$L$4:$L$173,0),2)</f>
        <v>#N/A</v>
      </c>
      <c r="K407" s="71" t="str">
        <f>IFERROR(INDEX(mod_dic_01!$A$10:$B$27,MATCH(Modelado_v1!J407,mod_dic_01!$A$10:$A$27,0),2),"")</f>
        <v/>
      </c>
      <c r="L407" s="110" t="s">
        <v>2439</v>
      </c>
      <c r="M407" s="110" t="s">
        <v>3392</v>
      </c>
      <c r="N407" s="73" t="s">
        <v>3393</v>
      </c>
      <c r="O407" s="73" t="s">
        <v>3440</v>
      </c>
      <c r="P407" s="73" t="s">
        <v>3441</v>
      </c>
      <c r="Q407" s="71" t="s">
        <v>1342</v>
      </c>
      <c r="R407" s="74" t="s">
        <v>1359</v>
      </c>
      <c r="S407" s="74" t="s">
        <v>1360</v>
      </c>
      <c r="T407" s="74" t="s">
        <v>1360</v>
      </c>
      <c r="U407" s="74" t="s">
        <v>1360</v>
      </c>
      <c r="V407" s="74" t="s">
        <v>1360</v>
      </c>
      <c r="W407" s="74" t="s">
        <v>1360</v>
      </c>
      <c r="X407" s="69"/>
      <c r="Y407" t="str">
        <f t="shared" si="17"/>
        <v>OW_POWER_BI_G20_RIG_PROPERTIES_Hook rating</v>
      </c>
      <c r="Z407" t="str">
        <f>+IFERROR(INDEX(mod_dic_01!$C$9:$D$156,MATCH(Modelado_v1!Y407,mod_dic_01!$D$9:$D$156,0),1),"")</f>
        <v/>
      </c>
      <c r="AB407" t="str">
        <f t="shared" si="15"/>
        <v>hook_rating,</v>
      </c>
    </row>
    <row r="408" spans="1:28">
      <c r="A408" s="69" t="s">
        <v>2435</v>
      </c>
      <c r="B408" s="69"/>
      <c r="C408" s="70" t="s">
        <v>2441</v>
      </c>
      <c r="D408" s="71" t="s">
        <v>2262</v>
      </c>
      <c r="E408" s="71" t="s">
        <v>2331</v>
      </c>
      <c r="F408" s="71" t="s">
        <v>2442</v>
      </c>
      <c r="G408" s="71" t="s">
        <v>3391</v>
      </c>
      <c r="H408" s="71" t="s">
        <v>2333</v>
      </c>
      <c r="I408" s="71" t="str">
        <f t="shared" si="16"/>
        <v>OW_POWER_BI_G20_RIG_PROPERTIES_drill line size</v>
      </c>
      <c r="J408" s="71" t="e">
        <f>+INDEX('Campos Ingesta'!$D$4:$L$173,MATCH(Modelado_v1!I408,'Campos Ingesta'!$L$4:$L$173,0),2)</f>
        <v>#N/A</v>
      </c>
      <c r="K408" s="71" t="str">
        <f>IFERROR(INDEX(mod_dic_01!$A$10:$B$27,MATCH(Modelado_v1!J408,mod_dic_01!$A$10:$A$27,0),2),"")</f>
        <v/>
      </c>
      <c r="L408" s="110" t="s">
        <v>2439</v>
      </c>
      <c r="M408" s="110" t="s">
        <v>3392</v>
      </c>
      <c r="N408" s="73" t="s">
        <v>3393</v>
      </c>
      <c r="O408" s="73" t="s">
        <v>2333</v>
      </c>
      <c r="P408" s="73" t="s">
        <v>3442</v>
      </c>
      <c r="Q408" s="71" t="s">
        <v>2509</v>
      </c>
      <c r="R408" s="74" t="s">
        <v>1359</v>
      </c>
      <c r="S408" s="74" t="s">
        <v>1360</v>
      </c>
      <c r="T408" s="74" t="s">
        <v>1360</v>
      </c>
      <c r="U408" s="74" t="s">
        <v>1360</v>
      </c>
      <c r="V408" s="74" t="s">
        <v>3443</v>
      </c>
      <c r="W408" s="74" t="s">
        <v>1360</v>
      </c>
      <c r="X408" s="69"/>
      <c r="Y408" t="str">
        <f t="shared" si="17"/>
        <v>OW_POWER_BI_G20_RIG_PROPERTIES_Drill line size</v>
      </c>
      <c r="Z408" t="str">
        <f>+IFERROR(INDEX(mod_dic_01!$C$9:$D$156,MATCH(Modelado_v1!Y408,mod_dic_01!$D$9:$D$156,0),1),"")</f>
        <v/>
      </c>
      <c r="AB408" t="str">
        <f t="shared" si="15"/>
        <v>drill_line_size,</v>
      </c>
    </row>
    <row r="409" spans="1:28">
      <c r="A409" s="69" t="s">
        <v>2435</v>
      </c>
      <c r="B409" s="69"/>
      <c r="C409" s="70" t="s">
        <v>2441</v>
      </c>
      <c r="D409" s="71" t="s">
        <v>2262</v>
      </c>
      <c r="E409" s="71" t="s">
        <v>2334</v>
      </c>
      <c r="F409" s="71" t="s">
        <v>2442</v>
      </c>
      <c r="G409" s="71" t="s">
        <v>3391</v>
      </c>
      <c r="H409" s="71" t="s">
        <v>2336</v>
      </c>
      <c r="I409" s="71" t="str">
        <f t="shared" si="16"/>
        <v>OW_POWER_BI_G20_RIG_PROPERTIES_mud system</v>
      </c>
      <c r="J409" s="71" t="e">
        <f>+INDEX('Campos Ingesta'!$D$4:$L$173,MATCH(Modelado_v1!I409,'Campos Ingesta'!$L$4:$L$173,0),2)</f>
        <v>#N/A</v>
      </c>
      <c r="K409" s="71" t="str">
        <f>IFERROR(INDEX(mod_dic_01!$A$10:$B$27,MATCH(Modelado_v1!J409,mod_dic_01!$A$10:$A$27,0),2),"")</f>
        <v/>
      </c>
      <c r="L409" s="110" t="s">
        <v>2439</v>
      </c>
      <c r="M409" s="110" t="s">
        <v>3392</v>
      </c>
      <c r="N409" s="73" t="s">
        <v>3393</v>
      </c>
      <c r="O409" s="73" t="s">
        <v>2336</v>
      </c>
      <c r="P409" s="73" t="s">
        <v>3444</v>
      </c>
      <c r="Q409" s="71" t="s">
        <v>2509</v>
      </c>
      <c r="R409" s="74" t="s">
        <v>1359</v>
      </c>
      <c r="S409" s="74" t="s">
        <v>1360</v>
      </c>
      <c r="T409" s="74" t="s">
        <v>1360</v>
      </c>
      <c r="U409" s="74" t="s">
        <v>1360</v>
      </c>
      <c r="V409" s="74" t="s">
        <v>3445</v>
      </c>
      <c r="W409" s="74" t="s">
        <v>1360</v>
      </c>
      <c r="X409" s="69"/>
      <c r="Y409" t="str">
        <f t="shared" si="17"/>
        <v>OW_POWER_BI_G20_RIG_PROPERTIES_Mud System</v>
      </c>
      <c r="Z409" t="str">
        <f>+IFERROR(INDEX(mod_dic_01!$C$9:$D$156,MATCH(Modelado_v1!Y409,mod_dic_01!$D$9:$D$156,0),1),"")</f>
        <v/>
      </c>
      <c r="AB409" t="str">
        <f t="shared" si="15"/>
        <v>mud_system,</v>
      </c>
    </row>
    <row r="410" spans="1:28">
      <c r="A410" s="69" t="s">
        <v>2435</v>
      </c>
      <c r="B410" s="69"/>
      <c r="C410" s="70" t="s">
        <v>2441</v>
      </c>
      <c r="D410" s="71" t="s">
        <v>2262</v>
      </c>
      <c r="E410" s="71" t="s">
        <v>2337</v>
      </c>
      <c r="F410" s="71" t="s">
        <v>2442</v>
      </c>
      <c r="G410" s="71" t="s">
        <v>3391</v>
      </c>
      <c r="H410" s="71" t="s">
        <v>2339</v>
      </c>
      <c r="I410" s="71" t="str">
        <f t="shared" si="16"/>
        <v>OW_POWER_BI_G20_RIG_PROPERTIES_annular bop diameter</v>
      </c>
      <c r="J410" s="71" t="e">
        <f>+INDEX('Campos Ingesta'!$D$4:$L$173,MATCH(Modelado_v1!I410,'Campos Ingesta'!$L$4:$L$173,0),2)</f>
        <v>#N/A</v>
      </c>
      <c r="K410" s="71" t="str">
        <f>IFERROR(INDEX(mod_dic_01!$A$10:$B$27,MATCH(Modelado_v1!J410,mod_dic_01!$A$10:$A$27,0),2),"")</f>
        <v/>
      </c>
      <c r="L410" s="110" t="s">
        <v>2439</v>
      </c>
      <c r="M410" s="110" t="s">
        <v>3392</v>
      </c>
      <c r="N410" s="73" t="s">
        <v>3393</v>
      </c>
      <c r="O410" s="73" t="s">
        <v>2339</v>
      </c>
      <c r="P410" s="73" t="s">
        <v>3446</v>
      </c>
      <c r="Q410" s="71" t="s">
        <v>2509</v>
      </c>
      <c r="R410" s="74" t="s">
        <v>1359</v>
      </c>
      <c r="S410" s="74" t="s">
        <v>1360</v>
      </c>
      <c r="T410" s="74" t="s">
        <v>1360</v>
      </c>
      <c r="U410" s="74" t="s">
        <v>1360</v>
      </c>
      <c r="V410" s="74" t="s">
        <v>3447</v>
      </c>
      <c r="W410" s="74" t="s">
        <v>1360</v>
      </c>
      <c r="X410" s="69"/>
      <c r="Y410" t="str">
        <f t="shared" si="17"/>
        <v>OW_POWER_BI_G20_RIG_PROPERTIES_Annular BOP diameter</v>
      </c>
      <c r="Z410" t="str">
        <f>+IFERROR(INDEX(mod_dic_01!$C$9:$D$156,MATCH(Modelado_v1!Y410,mod_dic_01!$D$9:$D$156,0),1),"")</f>
        <v/>
      </c>
      <c r="AB410" t="str">
        <f t="shared" si="15"/>
        <v>annular_bop_diameter,</v>
      </c>
    </row>
    <row r="411" spans="1:28">
      <c r="A411" s="69" t="s">
        <v>2435</v>
      </c>
      <c r="B411" s="69"/>
      <c r="C411" s="70" t="s">
        <v>2441</v>
      </c>
      <c r="D411" s="77" t="s">
        <v>2262</v>
      </c>
      <c r="E411" s="77" t="s">
        <v>2340</v>
      </c>
      <c r="F411" s="77" t="s">
        <v>2442</v>
      </c>
      <c r="G411" s="71" t="s">
        <v>3391</v>
      </c>
      <c r="H411" s="71" t="s">
        <v>2342</v>
      </c>
      <c r="I411" s="71" t="str">
        <f t="shared" si="16"/>
        <v>OW_POWER_BI_G20_RIG_PROPERTIES_annular bop press.</v>
      </c>
      <c r="J411" s="71" t="e">
        <f>+INDEX('Campos Ingesta'!$D$4:$L$173,MATCH(Modelado_v1!I411,'Campos Ingesta'!$L$4:$L$173,0),2)</f>
        <v>#N/A</v>
      </c>
      <c r="K411" s="71" t="str">
        <f>IFERROR(INDEX(mod_dic_01!$A$10:$B$27,MATCH(Modelado_v1!J411,mod_dic_01!$A$10:$A$27,0),2),"")</f>
        <v/>
      </c>
      <c r="L411" s="110" t="s">
        <v>2439</v>
      </c>
      <c r="M411" s="110" t="s">
        <v>3392</v>
      </c>
      <c r="N411" s="73" t="s">
        <v>3393</v>
      </c>
      <c r="O411" s="73" t="s">
        <v>2342</v>
      </c>
      <c r="P411" s="73" t="s">
        <v>3448</v>
      </c>
      <c r="Q411" s="71" t="s">
        <v>2509</v>
      </c>
      <c r="R411" s="78" t="s">
        <v>1359</v>
      </c>
      <c r="S411" s="74" t="s">
        <v>1360</v>
      </c>
      <c r="T411" s="74" t="s">
        <v>1360</v>
      </c>
      <c r="U411" s="74" t="s">
        <v>1360</v>
      </c>
      <c r="V411" s="78" t="s">
        <v>3449</v>
      </c>
      <c r="W411" s="78" t="s">
        <v>1360</v>
      </c>
      <c r="X411" s="69"/>
      <c r="Y411" t="str">
        <f t="shared" si="17"/>
        <v>OW_POWER_BI_G20_RIG_PROPERTIES_Annular BOP press.</v>
      </c>
      <c r="Z411" t="str">
        <f>+IFERROR(INDEX(mod_dic_01!$C$9:$D$156,MATCH(Modelado_v1!Y411,mod_dic_01!$D$9:$D$156,0),1),"")</f>
        <v/>
      </c>
      <c r="AB411" t="str">
        <f t="shared" si="15"/>
        <v>annular_bop_press.,</v>
      </c>
    </row>
    <row r="412" spans="1:28">
      <c r="A412" s="79" t="s">
        <v>2435</v>
      </c>
      <c r="B412" s="75" t="s">
        <v>3390</v>
      </c>
      <c r="C412" s="71" t="s">
        <v>2441</v>
      </c>
      <c r="D412" s="80" t="s">
        <v>2262</v>
      </c>
      <c r="E412" s="80" t="s">
        <v>2343</v>
      </c>
      <c r="F412" s="80" t="s">
        <v>2442</v>
      </c>
      <c r="G412" s="71" t="s">
        <v>3391</v>
      </c>
      <c r="H412" s="71" t="s">
        <v>2345</v>
      </c>
      <c r="I412" s="71" t="str">
        <f t="shared" si="16"/>
        <v>OW_POWER_BI_G20_RIG_PROPERTIES_business unit</v>
      </c>
      <c r="J412" s="71" t="e">
        <f>+INDEX('Campos Ingesta'!$D$4:$L$173,MATCH(Modelado_v1!I412,'Campos Ingesta'!$L$4:$L$173,0),2)</f>
        <v>#N/A</v>
      </c>
      <c r="K412" s="71" t="str">
        <f>IFERROR(INDEX(mod_dic_01!$A$10:$B$27,MATCH(Modelado_v1!J412,mod_dic_01!$A$10:$A$27,0),2),"")</f>
        <v/>
      </c>
      <c r="L412" s="110" t="s">
        <v>2439</v>
      </c>
      <c r="M412" s="110" t="s">
        <v>3392</v>
      </c>
      <c r="N412" s="73" t="s">
        <v>3393</v>
      </c>
      <c r="O412" s="73" t="s">
        <v>2345</v>
      </c>
      <c r="P412" s="73" t="s">
        <v>3450</v>
      </c>
      <c r="Q412" s="71" t="s">
        <v>2481</v>
      </c>
      <c r="R412" s="75" t="s">
        <v>1383</v>
      </c>
      <c r="S412" s="74" t="s">
        <v>1360</v>
      </c>
      <c r="T412" s="74" t="s">
        <v>1360</v>
      </c>
      <c r="U412" s="82" t="s">
        <v>3451</v>
      </c>
      <c r="V412" s="79" t="s">
        <v>3452</v>
      </c>
      <c r="W412" s="75" t="s">
        <v>1360</v>
      </c>
      <c r="X412" s="83" t="s">
        <v>2503</v>
      </c>
      <c r="Y412" t="str">
        <f t="shared" si="17"/>
        <v>OW_POWER_BI_G20_RIG_PROPERTIES_Business Unit</v>
      </c>
      <c r="Z412" t="str">
        <f>+IFERROR(INDEX(mod_dic_01!$C$9:$D$156,MATCH(Modelado_v1!Y412,mod_dic_01!$D$9:$D$156,0),1),"")</f>
        <v/>
      </c>
      <c r="AB412" t="str">
        <f t="shared" si="15"/>
        <v>business_unit,</v>
      </c>
    </row>
    <row r="413" spans="1:28">
      <c r="A413" s="69" t="s">
        <v>2435</v>
      </c>
      <c r="B413" s="69"/>
      <c r="C413" s="70" t="s">
        <v>2441</v>
      </c>
      <c r="D413" s="71" t="s">
        <v>2262</v>
      </c>
      <c r="E413" s="71" t="s">
        <v>2346</v>
      </c>
      <c r="F413" s="71" t="s">
        <v>2442</v>
      </c>
      <c r="G413" s="71" t="s">
        <v>3391</v>
      </c>
      <c r="H413" s="71" t="s">
        <v>2348</v>
      </c>
      <c r="I413" s="71" t="str">
        <f t="shared" si="16"/>
        <v>OW_POWER_BI_G20_RIG_PROPERTIES_automatic maneuver</v>
      </c>
      <c r="J413" s="71" t="e">
        <f>+INDEX('Campos Ingesta'!$D$4:$L$173,MATCH(Modelado_v1!I413,'Campos Ingesta'!$L$4:$L$173,0),2)</f>
        <v>#N/A</v>
      </c>
      <c r="K413" s="71" t="str">
        <f>IFERROR(INDEX(mod_dic_01!$A$10:$B$27,MATCH(Modelado_v1!J413,mod_dic_01!$A$10:$A$27,0),2),"")</f>
        <v/>
      </c>
      <c r="L413" s="110" t="s">
        <v>2439</v>
      </c>
      <c r="M413" s="110" t="s">
        <v>3392</v>
      </c>
      <c r="N413" s="73" t="s">
        <v>3393</v>
      </c>
      <c r="O413" s="73" t="s">
        <v>2348</v>
      </c>
      <c r="P413" s="73" t="s">
        <v>3453</v>
      </c>
      <c r="Q413" s="71" t="s">
        <v>2481</v>
      </c>
      <c r="R413" s="74" t="s">
        <v>1359</v>
      </c>
      <c r="S413" s="74" t="s">
        <v>1360</v>
      </c>
      <c r="T413" s="74" t="s">
        <v>1360</v>
      </c>
      <c r="U413" s="74" t="s">
        <v>1360</v>
      </c>
      <c r="V413" s="74" t="s">
        <v>3454</v>
      </c>
      <c r="W413" s="74" t="s">
        <v>1360</v>
      </c>
      <c r="X413" s="69"/>
      <c r="Y413" t="str">
        <f t="shared" si="17"/>
        <v>OW_POWER_BI_G20_RIG_PROPERTIES_Automatic Maneuver</v>
      </c>
      <c r="Z413" t="str">
        <f>+IFERROR(INDEX(mod_dic_01!$C$9:$D$156,MATCH(Modelado_v1!Y413,mod_dic_01!$D$9:$D$156,0),1),"")</f>
        <v/>
      </c>
      <c r="AB413" t="str">
        <f t="shared" si="15"/>
        <v>automatic_maneuver,</v>
      </c>
    </row>
    <row r="414" spans="1:28">
      <c r="A414" s="69" t="s">
        <v>2435</v>
      </c>
      <c r="B414" s="69"/>
      <c r="C414" s="70" t="s">
        <v>2441</v>
      </c>
      <c r="D414" s="71" t="s">
        <v>2262</v>
      </c>
      <c r="E414" s="71" t="s">
        <v>2349</v>
      </c>
      <c r="F414" s="71" t="s">
        <v>2442</v>
      </c>
      <c r="G414" s="71" t="s">
        <v>3391</v>
      </c>
      <c r="H414" s="71" t="s">
        <v>2350</v>
      </c>
      <c r="I414" s="71" t="str">
        <f t="shared" si="16"/>
        <v>OW_POWER_BI_G20_RIG_PROPERTIES_top drive capacity</v>
      </c>
      <c r="J414" s="71" t="e">
        <f>+INDEX('Campos Ingesta'!$D$4:$L$173,MATCH(Modelado_v1!I414,'Campos Ingesta'!$L$4:$L$173,0),2)</f>
        <v>#N/A</v>
      </c>
      <c r="K414" s="71" t="str">
        <f>IFERROR(INDEX(mod_dic_01!$A$10:$B$27,MATCH(Modelado_v1!J414,mod_dic_01!$A$10:$A$27,0),2),"")</f>
        <v/>
      </c>
      <c r="L414" s="110" t="s">
        <v>2439</v>
      </c>
      <c r="M414" s="110" t="s">
        <v>3392</v>
      </c>
      <c r="N414" s="73" t="s">
        <v>3393</v>
      </c>
      <c r="O414" s="73" t="s">
        <v>2350</v>
      </c>
      <c r="P414" s="73" t="s">
        <v>3455</v>
      </c>
      <c r="Q414" s="71" t="s">
        <v>2509</v>
      </c>
      <c r="R414" s="74" t="s">
        <v>1359</v>
      </c>
      <c r="S414" s="74" t="s">
        <v>1360</v>
      </c>
      <c r="T414" s="74" t="s">
        <v>1360</v>
      </c>
      <c r="U414" s="74" t="s">
        <v>1360</v>
      </c>
      <c r="V414" s="74" t="s">
        <v>3456</v>
      </c>
      <c r="W414" s="74" t="s">
        <v>1360</v>
      </c>
      <c r="X414" s="69"/>
      <c r="Y414" t="str">
        <f t="shared" si="17"/>
        <v>OW_POWER_BI_G20_RIG_PROPERTIES_Top Drive Capacity</v>
      </c>
      <c r="Z414" t="str">
        <f>+IFERROR(INDEX(mod_dic_01!$C$9:$D$156,MATCH(Modelado_v1!Y414,mod_dic_01!$D$9:$D$156,0),1),"")</f>
        <v/>
      </c>
      <c r="AB414" t="str">
        <f t="shared" si="15"/>
        <v>top_drive_capacity,</v>
      </c>
    </row>
    <row r="415" spans="1:28">
      <c r="A415" s="69" t="s">
        <v>2435</v>
      </c>
      <c r="B415" s="69"/>
      <c r="C415" s="70" t="s">
        <v>2441</v>
      </c>
      <c r="D415" s="71" t="s">
        <v>2262</v>
      </c>
      <c r="E415" s="71" t="s">
        <v>2351</v>
      </c>
      <c r="F415" s="71" t="s">
        <v>2442</v>
      </c>
      <c r="G415" s="71" t="s">
        <v>3391</v>
      </c>
      <c r="H415" s="71" t="s">
        <v>2353</v>
      </c>
      <c r="I415" s="71" t="str">
        <f t="shared" si="16"/>
        <v>OW_POWER_BI_G20_RIG_PROPERTIES_mast type</v>
      </c>
      <c r="J415" s="71" t="e">
        <f>+INDEX('Campos Ingesta'!$D$4:$L$173,MATCH(Modelado_v1!I415,'Campos Ingesta'!$L$4:$L$173,0),2)</f>
        <v>#N/A</v>
      </c>
      <c r="K415" s="71" t="str">
        <f>IFERROR(INDEX(mod_dic_01!$A$10:$B$27,MATCH(Modelado_v1!J415,mod_dic_01!$A$10:$A$27,0),2),"")</f>
        <v/>
      </c>
      <c r="L415" s="110" t="s">
        <v>2439</v>
      </c>
      <c r="M415" s="110" t="s">
        <v>3392</v>
      </c>
      <c r="N415" s="73" t="s">
        <v>3393</v>
      </c>
      <c r="O415" s="73" t="s">
        <v>2353</v>
      </c>
      <c r="P415" s="73" t="s">
        <v>3457</v>
      </c>
      <c r="Q415" s="71" t="s">
        <v>2481</v>
      </c>
      <c r="R415" s="74" t="s">
        <v>1359</v>
      </c>
      <c r="S415" s="74" t="s">
        <v>1360</v>
      </c>
      <c r="T415" s="74" t="s">
        <v>1360</v>
      </c>
      <c r="U415" s="74" t="s">
        <v>1360</v>
      </c>
      <c r="V415" s="74" t="s">
        <v>3458</v>
      </c>
      <c r="W415" s="74" t="s">
        <v>1360</v>
      </c>
      <c r="X415" s="69"/>
      <c r="Y415" t="str">
        <f t="shared" si="17"/>
        <v>OW_POWER_BI_G20_RIG_PROPERTIES_Mast Type</v>
      </c>
      <c r="Z415" t="str">
        <f>+IFERROR(INDEX(mod_dic_01!$C$9:$D$156,MATCH(Modelado_v1!Y415,mod_dic_01!$D$9:$D$156,0),1),"")</f>
        <v/>
      </c>
      <c r="AB415" t="str">
        <f t="shared" si="15"/>
        <v>mast_type,</v>
      </c>
    </row>
    <row r="416" spans="1:28">
      <c r="A416" s="69" t="s">
        <v>2435</v>
      </c>
      <c r="B416" s="69"/>
      <c r="C416" s="70" t="s">
        <v>2441</v>
      </c>
      <c r="D416" s="71" t="s">
        <v>2262</v>
      </c>
      <c r="E416" s="71" t="s">
        <v>3459</v>
      </c>
      <c r="F416" s="71" t="s">
        <v>2442</v>
      </c>
      <c r="G416" s="71" t="s">
        <v>3391</v>
      </c>
      <c r="H416" s="71" t="s">
        <v>3460</v>
      </c>
      <c r="I416" s="71" t="str">
        <f t="shared" si="16"/>
        <v>OW_POWER_BI_G20_RIG_PROPERTIES_mast - standpipe (max press)</v>
      </c>
      <c r="J416" s="71" t="e">
        <f>+INDEX('Campos Ingesta'!$D$4:$L$173,MATCH(Modelado_v1!I416,'Campos Ingesta'!$L$4:$L$173,0),2)</f>
        <v>#N/A</v>
      </c>
      <c r="K416" s="71" t="str">
        <f>IFERROR(INDEX(mod_dic_01!$A$10:$B$27,MATCH(Modelado_v1!J416,mod_dic_01!$A$10:$A$27,0),2),"")</f>
        <v/>
      </c>
      <c r="L416" s="110" t="s">
        <v>2439</v>
      </c>
      <c r="M416" s="110" t="s">
        <v>3392</v>
      </c>
      <c r="N416" s="73" t="s">
        <v>3393</v>
      </c>
      <c r="O416" s="73" t="s">
        <v>3460</v>
      </c>
      <c r="P416" s="73" t="s">
        <v>3461</v>
      </c>
      <c r="Q416" s="71" t="s">
        <v>1342</v>
      </c>
      <c r="R416" s="74" t="s">
        <v>1359</v>
      </c>
      <c r="S416" s="74" t="s">
        <v>1360</v>
      </c>
      <c r="T416" s="74" t="s">
        <v>1360</v>
      </c>
      <c r="U416" s="74" t="s">
        <v>1360</v>
      </c>
      <c r="V416" s="74" t="s">
        <v>1360</v>
      </c>
      <c r="W416" s="74" t="s">
        <v>1360</v>
      </c>
      <c r="X416" s="69"/>
      <c r="Y416" t="str">
        <f t="shared" si="17"/>
        <v>OW_POWER_BI_G20_RIG_PROPERTIES_Mast - Standpipe (Max press)</v>
      </c>
      <c r="Z416" t="str">
        <f>+IFERROR(INDEX(mod_dic_01!$C$9:$D$156,MATCH(Modelado_v1!Y416,mod_dic_01!$D$9:$D$156,0),1),"")</f>
        <v/>
      </c>
      <c r="AB416" t="str">
        <f t="shared" si="15"/>
        <v>mast_standpipe_max_press,</v>
      </c>
    </row>
    <row r="417" spans="1:28">
      <c r="A417" s="69" t="s">
        <v>2435</v>
      </c>
      <c r="B417" s="69"/>
      <c r="C417" s="70" t="s">
        <v>2441</v>
      </c>
      <c r="D417" s="71" t="s">
        <v>2262</v>
      </c>
      <c r="E417" s="71" t="s">
        <v>2357</v>
      </c>
      <c r="F417" s="71" t="s">
        <v>2442</v>
      </c>
      <c r="G417" s="71" t="s">
        <v>3391</v>
      </c>
      <c r="H417" s="71" t="s">
        <v>2359</v>
      </c>
      <c r="I417" s="71" t="str">
        <f t="shared" ref="I417:I423" si="18">+D417&amp;"_"&amp;LOWER(TRIM(E417))</f>
        <v>OW_POWER_BI_G20_RIG_PROPERTIES_bop capacity</v>
      </c>
      <c r="J417" s="71" t="e">
        <f>+INDEX('Campos Ingesta'!$D$4:$L$173,MATCH(Modelado_v1!I417,'Campos Ingesta'!$L$4:$L$173,0),2)</f>
        <v>#N/A</v>
      </c>
      <c r="K417" s="71" t="str">
        <f>IFERROR(INDEX(mod_dic_01!$A$10:$B$27,MATCH(Modelado_v1!J417,mod_dic_01!$A$10:$A$27,0),2),"")</f>
        <v/>
      </c>
      <c r="L417" s="110" t="s">
        <v>2439</v>
      </c>
      <c r="M417" s="110" t="s">
        <v>3392</v>
      </c>
      <c r="N417" s="73" t="s">
        <v>3393</v>
      </c>
      <c r="O417" s="73" t="s">
        <v>2359</v>
      </c>
      <c r="P417" s="73" t="s">
        <v>3462</v>
      </c>
      <c r="Q417" s="71" t="s">
        <v>2509</v>
      </c>
      <c r="R417" s="74" t="s">
        <v>1359</v>
      </c>
      <c r="S417" s="74" t="s">
        <v>1360</v>
      </c>
      <c r="T417" s="74" t="s">
        <v>1360</v>
      </c>
      <c r="U417" s="74" t="s">
        <v>1360</v>
      </c>
      <c r="V417" s="74" t="s">
        <v>3463</v>
      </c>
      <c r="W417" s="74" t="s">
        <v>1360</v>
      </c>
      <c r="X417" s="69"/>
      <c r="Y417" t="str">
        <f t="shared" si="17"/>
        <v>OW_POWER_BI_G20_RIG_PROPERTIES_BOP Capacity</v>
      </c>
      <c r="Z417" t="str">
        <f>+IFERROR(INDEX(mod_dic_01!$C$9:$D$156,MATCH(Modelado_v1!Y417,mod_dic_01!$D$9:$D$156,0),1),"")</f>
        <v/>
      </c>
      <c r="AB417" t="str">
        <f t="shared" si="15"/>
        <v>bop_capacity,</v>
      </c>
    </row>
    <row r="418" spans="1:28">
      <c r="A418" s="69" t="s">
        <v>2435</v>
      </c>
      <c r="B418" s="69"/>
      <c r="C418" s="70" t="s">
        <v>2441</v>
      </c>
      <c r="D418" s="71" t="s">
        <v>2262</v>
      </c>
      <c r="E418" s="71" t="s">
        <v>2360</v>
      </c>
      <c r="F418" s="71" t="s">
        <v>2442</v>
      </c>
      <c r="G418" s="71" t="s">
        <v>3391</v>
      </c>
      <c r="H418" s="71" t="s">
        <v>2362</v>
      </c>
      <c r="I418" s="71" t="str">
        <f t="shared" si="18"/>
        <v>OW_POWER_BI_G20_RIG_PROPERTIES_bop sub height</v>
      </c>
      <c r="J418" s="71" t="e">
        <f>+INDEX('Campos Ingesta'!$D$4:$L$173,MATCH(Modelado_v1!I418,'Campos Ingesta'!$L$4:$L$173,0),2)</f>
        <v>#N/A</v>
      </c>
      <c r="K418" s="71" t="str">
        <f>IFERROR(INDEX(mod_dic_01!$A$10:$B$27,MATCH(Modelado_v1!J418,mod_dic_01!$A$10:$A$27,0),2),"")</f>
        <v/>
      </c>
      <c r="L418" s="110" t="s">
        <v>2439</v>
      </c>
      <c r="M418" s="110" t="s">
        <v>3392</v>
      </c>
      <c r="N418" s="73" t="s">
        <v>3393</v>
      </c>
      <c r="O418" s="73" t="s">
        <v>2362</v>
      </c>
      <c r="P418" s="73" t="s">
        <v>3464</v>
      </c>
      <c r="Q418" s="71" t="s">
        <v>2509</v>
      </c>
      <c r="R418" s="74" t="s">
        <v>1359</v>
      </c>
      <c r="S418" s="74" t="s">
        <v>1360</v>
      </c>
      <c r="T418" s="74" t="s">
        <v>1360</v>
      </c>
      <c r="U418" s="74" t="s">
        <v>1360</v>
      </c>
      <c r="V418" s="74" t="s">
        <v>3465</v>
      </c>
      <c r="W418" s="74" t="s">
        <v>1360</v>
      </c>
      <c r="X418" s="69"/>
      <c r="Y418" t="str">
        <f t="shared" si="17"/>
        <v>OW_POWER_BI_G20_RIG_PROPERTIES_BOP Sub height</v>
      </c>
      <c r="Z418" t="str">
        <f>+IFERROR(INDEX(mod_dic_01!$C$9:$D$156,MATCH(Modelado_v1!Y418,mod_dic_01!$D$9:$D$156,0),1),"")</f>
        <v/>
      </c>
      <c r="AB418" t="str">
        <f t="shared" si="15"/>
        <v>bop_sub_height,</v>
      </c>
    </row>
    <row r="419" spans="1:28">
      <c r="A419" s="69" t="s">
        <v>2435</v>
      </c>
      <c r="B419" s="69"/>
      <c r="C419" s="70" t="s">
        <v>2441</v>
      </c>
      <c r="D419" s="71" t="s">
        <v>2262</v>
      </c>
      <c r="E419" s="71" t="s">
        <v>2363</v>
      </c>
      <c r="F419" s="71" t="s">
        <v>2442</v>
      </c>
      <c r="G419" s="71" t="s">
        <v>3391</v>
      </c>
      <c r="H419" s="71" t="s">
        <v>2365</v>
      </c>
      <c r="I419" s="71" t="str">
        <f t="shared" si="18"/>
        <v>OW_POWER_BI_G20_RIG_PROPERTIES_diameter</v>
      </c>
      <c r="J419" s="71" t="e">
        <f>+INDEX('Campos Ingesta'!$D$4:$L$173,MATCH(Modelado_v1!I419,'Campos Ingesta'!$L$4:$L$173,0),2)</f>
        <v>#N/A</v>
      </c>
      <c r="K419" s="71" t="str">
        <f>IFERROR(INDEX(mod_dic_01!$A$10:$B$27,MATCH(Modelado_v1!J419,mod_dic_01!$A$10:$A$27,0),2),"")</f>
        <v/>
      </c>
      <c r="L419" s="110" t="s">
        <v>2439</v>
      </c>
      <c r="M419" s="110" t="s">
        <v>3392</v>
      </c>
      <c r="N419" s="73" t="s">
        <v>3393</v>
      </c>
      <c r="O419" s="73" t="s">
        <v>2365</v>
      </c>
      <c r="P419" s="73" t="s">
        <v>2365</v>
      </c>
      <c r="Q419" s="71" t="s">
        <v>2509</v>
      </c>
      <c r="R419" s="74" t="s">
        <v>1359</v>
      </c>
      <c r="S419" s="74" t="s">
        <v>1360</v>
      </c>
      <c r="T419" s="74" t="s">
        <v>1360</v>
      </c>
      <c r="U419" s="74" t="s">
        <v>1360</v>
      </c>
      <c r="V419" s="74" t="s">
        <v>3466</v>
      </c>
      <c r="W419" s="74" t="s">
        <v>1360</v>
      </c>
      <c r="X419" s="69"/>
      <c r="Y419" t="str">
        <f t="shared" si="17"/>
        <v>OW_POWER_BI_G20_RIG_PROPERTIES_Diameter</v>
      </c>
      <c r="Z419" t="str">
        <f>+IFERROR(INDEX(mod_dic_01!$C$9:$D$156,MATCH(Modelado_v1!Y419,mod_dic_01!$D$9:$D$156,0),1),"")</f>
        <v/>
      </c>
      <c r="AB419" t="str">
        <f t="shared" si="15"/>
        <v>diameter,</v>
      </c>
    </row>
    <row r="420" spans="1:28">
      <c r="A420" s="69" t="s">
        <v>2435</v>
      </c>
      <c r="B420" s="69"/>
      <c r="C420" s="70" t="s">
        <v>2441</v>
      </c>
      <c r="D420" s="71" t="s">
        <v>2262</v>
      </c>
      <c r="E420" s="71" t="s">
        <v>2366</v>
      </c>
      <c r="F420" s="71" t="s">
        <v>2442</v>
      </c>
      <c r="G420" s="71" t="s">
        <v>3391</v>
      </c>
      <c r="H420" s="71" t="s">
        <v>2368</v>
      </c>
      <c r="I420" s="71" t="str">
        <f t="shared" si="18"/>
        <v>OW_POWER_BI_G20_RIG_PROPERTIES_weight per foot</v>
      </c>
      <c r="J420" s="71" t="e">
        <f>+INDEX('Campos Ingesta'!$D$4:$L$173,MATCH(Modelado_v1!I420,'Campos Ingesta'!$L$4:$L$173,0),2)</f>
        <v>#N/A</v>
      </c>
      <c r="K420" s="71" t="str">
        <f>IFERROR(INDEX(mod_dic_01!$A$10:$B$27,MATCH(Modelado_v1!J420,mod_dic_01!$A$10:$A$27,0),2),"")</f>
        <v/>
      </c>
      <c r="L420" s="110" t="s">
        <v>2439</v>
      </c>
      <c r="M420" s="110" t="s">
        <v>3392</v>
      </c>
      <c r="N420" s="73" t="s">
        <v>3393</v>
      </c>
      <c r="O420" s="73" t="s">
        <v>2368</v>
      </c>
      <c r="P420" s="73" t="s">
        <v>3467</v>
      </c>
      <c r="Q420" s="71" t="s">
        <v>2509</v>
      </c>
      <c r="R420" s="74" t="s">
        <v>1359</v>
      </c>
      <c r="S420" s="74" t="s">
        <v>1360</v>
      </c>
      <c r="T420" s="74" t="s">
        <v>1360</v>
      </c>
      <c r="U420" s="74" t="s">
        <v>1360</v>
      </c>
      <c r="V420" s="74" t="s">
        <v>3468</v>
      </c>
      <c r="W420" s="74" t="s">
        <v>1360</v>
      </c>
      <c r="X420" s="69"/>
      <c r="Y420" t="str">
        <f t="shared" si="17"/>
        <v>OW_POWER_BI_G20_RIG_PROPERTIES_Weight per foot</v>
      </c>
      <c r="Z420" t="str">
        <f>+IFERROR(INDEX(mod_dic_01!$C$9:$D$156,MATCH(Modelado_v1!Y420,mod_dic_01!$D$9:$D$156,0),1),"")</f>
        <v/>
      </c>
      <c r="AB420" t="str">
        <f t="shared" si="15"/>
        <v>weight_per_foot,</v>
      </c>
    </row>
    <row r="421" spans="1:28">
      <c r="A421" s="69" t="s">
        <v>2435</v>
      </c>
      <c r="B421" s="69"/>
      <c r="C421" s="70" t="s">
        <v>2441</v>
      </c>
      <c r="D421" s="71" t="s">
        <v>2262</v>
      </c>
      <c r="E421" s="71" t="s">
        <v>226</v>
      </c>
      <c r="F421" s="71" t="s">
        <v>2442</v>
      </c>
      <c r="G421" s="71" t="s">
        <v>3391</v>
      </c>
      <c r="H421" s="71" t="s">
        <v>938</v>
      </c>
      <c r="I421" s="71" t="str">
        <f t="shared" si="18"/>
        <v>OW_POWER_BI_G20_RIG_PROPERTIES_grade</v>
      </c>
      <c r="J421" s="71" t="e">
        <f>+INDEX('Campos Ingesta'!$D$4:$L$173,MATCH(Modelado_v1!I421,'Campos Ingesta'!$L$4:$L$173,0),2)</f>
        <v>#N/A</v>
      </c>
      <c r="K421" s="71" t="str">
        <f>IFERROR(INDEX(mod_dic_01!$A$10:$B$27,MATCH(Modelado_v1!J421,mod_dic_01!$A$10:$A$27,0),2),"")</f>
        <v/>
      </c>
      <c r="L421" s="110" t="s">
        <v>2439</v>
      </c>
      <c r="M421" s="110" t="s">
        <v>3392</v>
      </c>
      <c r="N421" s="73" t="s">
        <v>3393</v>
      </c>
      <c r="O421" s="73" t="s">
        <v>938</v>
      </c>
      <c r="P421" s="73" t="s">
        <v>938</v>
      </c>
      <c r="Q421" s="71" t="s">
        <v>2481</v>
      </c>
      <c r="R421" s="74" t="s">
        <v>1359</v>
      </c>
      <c r="S421" s="74" t="s">
        <v>1360</v>
      </c>
      <c r="T421" s="74" t="s">
        <v>1360</v>
      </c>
      <c r="U421" s="74" t="s">
        <v>1360</v>
      </c>
      <c r="V421" s="74" t="s">
        <v>3469</v>
      </c>
      <c r="W421" s="74" t="s">
        <v>1360</v>
      </c>
      <c r="X421" s="69"/>
      <c r="Y421" t="str">
        <f t="shared" si="17"/>
        <v>OW_POWER_BI_G20_RIG_PROPERTIES_Grade</v>
      </c>
      <c r="Z421" t="str">
        <f>+IFERROR(INDEX(mod_dic_01!$C$9:$D$156,MATCH(Modelado_v1!Y421,mod_dic_01!$D$9:$D$156,0),1),"")</f>
        <v/>
      </c>
      <c r="AB421" t="str">
        <f t="shared" si="15"/>
        <v>grade,</v>
      </c>
    </row>
    <row r="422" spans="1:28">
      <c r="A422" s="69" t="s">
        <v>2435</v>
      </c>
      <c r="B422" s="69"/>
      <c r="C422" s="70" t="s">
        <v>2441</v>
      </c>
      <c r="D422" s="71" t="s">
        <v>2262</v>
      </c>
      <c r="E422" s="71" t="s">
        <v>2370</v>
      </c>
      <c r="F422" s="71" t="s">
        <v>2442</v>
      </c>
      <c r="G422" s="71" t="s">
        <v>3391</v>
      </c>
      <c r="H422" s="71" t="s">
        <v>2372</v>
      </c>
      <c r="I422" s="71" t="str">
        <f t="shared" si="18"/>
        <v>OW_POWER_BI_G20_RIG_PROPERTIES_update_date</v>
      </c>
      <c r="J422" s="71" t="e">
        <f>+INDEX('Campos Ingesta'!$D$4:$L$173,MATCH(Modelado_v1!I422,'Campos Ingesta'!$L$4:$L$173,0),2)</f>
        <v>#N/A</v>
      </c>
      <c r="K422" s="71" t="str">
        <f>IFERROR(INDEX(mod_dic_01!$A$10:$B$27,MATCH(Modelado_v1!J422,mod_dic_01!$A$10:$A$27,0),2),"")</f>
        <v/>
      </c>
      <c r="L422" s="110" t="s">
        <v>2439</v>
      </c>
      <c r="M422" s="110" t="s">
        <v>3392</v>
      </c>
      <c r="N422" s="73" t="s">
        <v>3393</v>
      </c>
      <c r="O422" s="73" t="s">
        <v>2372</v>
      </c>
      <c r="P422" s="73" t="s">
        <v>2372</v>
      </c>
      <c r="Q422" s="71" t="s">
        <v>2463</v>
      </c>
      <c r="R422" s="74" t="s">
        <v>1359</v>
      </c>
      <c r="S422" s="74" t="s">
        <v>1360</v>
      </c>
      <c r="T422" s="74" t="s">
        <v>1360</v>
      </c>
      <c r="U422" s="74" t="s">
        <v>1360</v>
      </c>
      <c r="V422" s="74" t="s">
        <v>3470</v>
      </c>
      <c r="W422" s="74" t="s">
        <v>1360</v>
      </c>
      <c r="X422" s="69"/>
      <c r="Y422" t="str">
        <f t="shared" si="17"/>
        <v>OW_POWER_BI_G20_RIG_PROPERTIES_UPDATE_DATE</v>
      </c>
      <c r="Z422" t="str">
        <f>+IFERROR(INDEX(mod_dic_01!$C$9:$D$156,MATCH(Modelado_v1!Y422,mod_dic_01!$D$9:$D$156,0),1),"")</f>
        <v/>
      </c>
      <c r="AB422" t="str">
        <f t="shared" si="15"/>
        <v>update_date,</v>
      </c>
    </row>
    <row r="423" spans="1:28">
      <c r="A423" s="69" t="s">
        <v>2435</v>
      </c>
      <c r="B423" s="69"/>
      <c r="C423" s="70" t="s">
        <v>2441</v>
      </c>
      <c r="D423" s="71" t="s">
        <v>2262</v>
      </c>
      <c r="E423" s="71" t="s">
        <v>2373</v>
      </c>
      <c r="F423" s="71" t="s">
        <v>2442</v>
      </c>
      <c r="G423" s="71" t="s">
        <v>3391</v>
      </c>
      <c r="H423" s="71" t="s">
        <v>2375</v>
      </c>
      <c r="I423" s="71" t="str">
        <f t="shared" si="18"/>
        <v>OW_POWER_BI_G20_RIG_PROPERTIES_rig_id</v>
      </c>
      <c r="J423" s="71" t="e">
        <f>+INDEX('Campos Ingesta'!$D$4:$L$173,MATCH(Modelado_v1!I423,'Campos Ingesta'!$L$4:$L$173,0),2)</f>
        <v>#N/A</v>
      </c>
      <c r="K423" s="71" t="str">
        <f>IFERROR(INDEX(mod_dic_01!$A$10:$B$27,MATCH(Modelado_v1!J423,mod_dic_01!$A$10:$A$27,0),2),"")</f>
        <v/>
      </c>
      <c r="L423" s="110" t="s">
        <v>2439</v>
      </c>
      <c r="M423" s="110" t="s">
        <v>3392</v>
      </c>
      <c r="N423" s="73" t="s">
        <v>3393</v>
      </c>
      <c r="O423" s="73" t="s">
        <v>2375</v>
      </c>
      <c r="P423" s="73" t="s">
        <v>2375</v>
      </c>
      <c r="Q423" s="71" t="s">
        <v>2440</v>
      </c>
      <c r="R423" s="74" t="s">
        <v>1359</v>
      </c>
      <c r="S423" s="74" t="s">
        <v>1360</v>
      </c>
      <c r="T423" s="74" t="s">
        <v>1360</v>
      </c>
      <c r="U423" s="74" t="s">
        <v>1360</v>
      </c>
      <c r="V423" s="74" t="s">
        <v>2377</v>
      </c>
      <c r="W423" s="74" t="s">
        <v>1360</v>
      </c>
      <c r="X423" s="69"/>
      <c r="Y423" t="str">
        <f t="shared" si="17"/>
        <v>OW_POWER_BI_G20_RIG_PROPERTIES_RIG_ID</v>
      </c>
      <c r="Z423" t="str">
        <f>+IFERROR(INDEX(mod_dic_01!$C$9:$D$156,MATCH(Modelado_v1!Y423,mod_dic_01!$D$9:$D$156,0),1),"")</f>
        <v/>
      </c>
      <c r="AB423" t="str">
        <f t="shared" si="15"/>
        <v>rig_id,</v>
      </c>
    </row>
  </sheetData>
  <autoFilter ref="A1:AA423" xr:uid="{303A114A-611C-48B0-88AA-8EA512A355A8}"/>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4D5F60CEE7E36B4D8E2A2FFF4515A153" ma:contentTypeVersion="4" ma:contentTypeDescription="Crear nuevo documento." ma:contentTypeScope="" ma:versionID="2b8c182f63e8c631aa30a9204ea1f3d8">
  <xsd:schema xmlns:xsd="http://www.w3.org/2001/XMLSchema" xmlns:xs="http://www.w3.org/2001/XMLSchema" xmlns:p="http://schemas.microsoft.com/office/2006/metadata/properties" xmlns:ns2="494ef9a5-55d5-40bc-9d85-78801b91fa70" targetNamespace="http://schemas.microsoft.com/office/2006/metadata/properties" ma:root="true" ma:fieldsID="b5452e5adbdb4359b2effef5cec5984d" ns2:_="">
    <xsd:import namespace="494ef9a5-55d5-40bc-9d85-78801b91fa7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94ef9a5-55d5-40bc-9d85-78801b91fa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31F4E2D-7573-4B1C-AA9C-C7FEF1AAF19C}"/>
</file>

<file path=customXml/itemProps2.xml><?xml version="1.0" encoding="utf-8"?>
<ds:datastoreItem xmlns:ds="http://schemas.openxmlformats.org/officeDocument/2006/customXml" ds:itemID="{6C55DED3-16FE-462D-ABA9-E4C98AF30665}"/>
</file>

<file path=customXml/itemProps3.xml><?xml version="1.0" encoding="utf-8"?>
<ds:datastoreItem xmlns:ds="http://schemas.openxmlformats.org/officeDocument/2006/customXml" ds:itemID="{08F6CB74-4D31-4BAC-99DA-1BB96EA7AAB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Rodriguez, Mariano H.</dc:creator>
  <cp:keywords/>
  <dc:description/>
  <cp:lastModifiedBy/>
  <cp:revision/>
  <dcterms:created xsi:type="dcterms:W3CDTF">2024-07-12T14:10:39Z</dcterms:created>
  <dcterms:modified xsi:type="dcterms:W3CDTF">2025-06-11T13:19:44Z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0x0101004D5F60CEE7E36B4D8E2A2FFF4515A153</vt:lpwstr>
  </property>
  <property fmtid="{D5CDD505-2E9C-101B-9397-08002B2CF9AE}" pid="3" name="MediaServiceImageTags">
    <vt:lpwstr/>
  </property>
</Properties>
</file>