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510" tabRatio="716" firstSheet="7" activeTab="15"/>
  </bookViews>
  <sheets>
    <sheet name="0.1s" sheetId="6" r:id="rId1"/>
    <sheet name="2s" sheetId="7" r:id="rId2"/>
    <sheet name="30s" sheetId="8" r:id="rId3"/>
    <sheet name="s-Aloha初步" sheetId="15" r:id="rId4"/>
    <sheet name="CRDSA-初步" sheetId="10" r:id="rId5"/>
    <sheet name="crdsa-重发次数变化" sheetId="14" r:id="rId6"/>
    <sheet name="crdsa-v1" sheetId="19" r:id="rId7"/>
    <sheet name="s-aloha-重发门限3" sheetId="17" r:id="rId8"/>
    <sheet name="s-aloha-重发门限无数" sheetId="20" r:id="rId9"/>
    <sheet name="crdsa-slotnumber变化" sheetId="21" r:id="rId10"/>
    <sheet name="草稿" sheetId="22" r:id="rId11"/>
    <sheet name="Sheet1" sheetId="23" r:id="rId12"/>
    <sheet name="CRDSA-v1s" sheetId="25" r:id="rId13"/>
    <sheet name="CRDSA-v2" sheetId="24" r:id="rId14"/>
    <sheet name="Sheet2" sheetId="26" r:id="rId15"/>
    <sheet name="Sheet3" sheetId="2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25" l="1"/>
  <c r="AH3" i="25"/>
  <c r="AH4" i="25"/>
  <c r="AH5" i="25"/>
  <c r="AH6" i="25"/>
  <c r="AH7" i="25"/>
  <c r="AH8" i="25"/>
  <c r="AH9" i="25"/>
  <c r="AH10" i="25"/>
  <c r="AH11" i="25"/>
  <c r="AH12" i="25"/>
  <c r="AH13" i="25"/>
  <c r="AH14" i="25"/>
  <c r="AH1" i="25"/>
  <c r="AD2" i="24"/>
  <c r="AD3" i="24"/>
  <c r="AD4" i="24"/>
  <c r="AD5" i="24"/>
  <c r="AD6" i="24"/>
  <c r="AD7" i="24"/>
  <c r="AD8" i="24"/>
  <c r="AD9" i="24"/>
  <c r="AD10" i="24"/>
  <c r="AD11" i="24"/>
  <c r="AD12" i="24"/>
  <c r="AD13" i="24"/>
  <c r="AD14" i="24"/>
  <c r="AD1" i="24"/>
  <c r="H3" i="25" l="1"/>
  <c r="H4" i="25"/>
  <c r="H5" i="25"/>
  <c r="H6" i="25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2" i="25"/>
  <c r="I4" i="24" l="1"/>
  <c r="I5" i="24"/>
  <c r="I6" i="24"/>
  <c r="I7" i="24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3" i="24"/>
  <c r="I2" i="24"/>
  <c r="B3" i="22" l="1"/>
  <c r="C4" i="22" s="1"/>
  <c r="D4" i="22" s="1"/>
  <c r="B2" i="22"/>
  <c r="B11" i="22"/>
  <c r="B12" i="22"/>
  <c r="AJ6" i="19" l="1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26" i="19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43" i="19"/>
  <c r="AJ44" i="19"/>
  <c r="AJ45" i="19"/>
  <c r="AJ46" i="19"/>
  <c r="AJ47" i="19"/>
  <c r="AJ48" i="19"/>
  <c r="AJ49" i="19"/>
  <c r="AJ50" i="19"/>
  <c r="AJ51" i="19"/>
  <c r="AJ52" i="19"/>
  <c r="AJ3" i="19"/>
  <c r="AJ4" i="19"/>
  <c r="AJ5" i="19"/>
  <c r="AJ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2" i="19"/>
  <c r="B6" i="22"/>
  <c r="C12" i="22"/>
  <c r="D12" i="22" s="1"/>
  <c r="A5" i="21" l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4" i="21"/>
  <c r="A3" i="21"/>
  <c r="A4" i="20" l="1"/>
  <c r="A5" i="20"/>
  <c r="A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3" i="20"/>
  <c r="K52" i="20"/>
  <c r="E52" i="20"/>
  <c r="I52" i="20" s="1"/>
  <c r="K51" i="20"/>
  <c r="E51" i="20"/>
  <c r="I51" i="20" s="1"/>
  <c r="K50" i="20"/>
  <c r="E50" i="20"/>
  <c r="I50" i="20" s="1"/>
  <c r="K49" i="20"/>
  <c r="E49" i="20"/>
  <c r="I49" i="20" s="1"/>
  <c r="K48" i="20"/>
  <c r="E48" i="20"/>
  <c r="I48" i="20" s="1"/>
  <c r="K47" i="20"/>
  <c r="E47" i="20"/>
  <c r="K46" i="20"/>
  <c r="E46" i="20"/>
  <c r="I46" i="20" s="1"/>
  <c r="K45" i="20"/>
  <c r="E45" i="20"/>
  <c r="I45" i="20" s="1"/>
  <c r="K44" i="20"/>
  <c r="E44" i="20"/>
  <c r="G44" i="20" s="1"/>
  <c r="K43" i="20"/>
  <c r="E43" i="20"/>
  <c r="I43" i="20" s="1"/>
  <c r="K42" i="20"/>
  <c r="E42" i="20"/>
  <c r="I42" i="20" s="1"/>
  <c r="K41" i="20"/>
  <c r="E41" i="20"/>
  <c r="G41" i="20" s="1"/>
  <c r="K40" i="20"/>
  <c r="E40" i="20"/>
  <c r="I40" i="20" s="1"/>
  <c r="K39" i="20"/>
  <c r="E39" i="20"/>
  <c r="I39" i="20" s="1"/>
  <c r="K38" i="20"/>
  <c r="E38" i="20"/>
  <c r="I38" i="20" s="1"/>
  <c r="K37" i="20"/>
  <c r="E37" i="20"/>
  <c r="I37" i="20" s="1"/>
  <c r="K36" i="20"/>
  <c r="E36" i="20"/>
  <c r="I36" i="20" s="1"/>
  <c r="K35" i="20"/>
  <c r="E35" i="20"/>
  <c r="K34" i="20"/>
  <c r="E34" i="20"/>
  <c r="I34" i="20" s="1"/>
  <c r="K33" i="20"/>
  <c r="E33" i="20"/>
  <c r="I33" i="20" s="1"/>
  <c r="K32" i="20"/>
  <c r="G32" i="20"/>
  <c r="E32" i="20"/>
  <c r="I32" i="20" s="1"/>
  <c r="K31" i="20"/>
  <c r="E31" i="20"/>
  <c r="I31" i="20" s="1"/>
  <c r="K30" i="20"/>
  <c r="E30" i="20"/>
  <c r="I30" i="20" s="1"/>
  <c r="K29" i="20"/>
  <c r="E29" i="20"/>
  <c r="G29" i="20" s="1"/>
  <c r="K28" i="20"/>
  <c r="E28" i="20"/>
  <c r="I28" i="20" s="1"/>
  <c r="K27" i="20"/>
  <c r="E27" i="20"/>
  <c r="G27" i="20" s="1"/>
  <c r="K26" i="20"/>
  <c r="E26" i="20"/>
  <c r="I26" i="20" s="1"/>
  <c r="K25" i="20"/>
  <c r="E25" i="20"/>
  <c r="I25" i="20" s="1"/>
  <c r="K24" i="20"/>
  <c r="E24" i="20"/>
  <c r="I24" i="20" s="1"/>
  <c r="K23" i="20"/>
  <c r="E23" i="20"/>
  <c r="K22" i="20"/>
  <c r="E22" i="20"/>
  <c r="I22" i="20" s="1"/>
  <c r="K21" i="20"/>
  <c r="E21" i="20"/>
  <c r="I21" i="20" s="1"/>
  <c r="K20" i="20"/>
  <c r="E20" i="20"/>
  <c r="I20" i="20" s="1"/>
  <c r="K19" i="20"/>
  <c r="E19" i="20"/>
  <c r="I19" i="20" s="1"/>
  <c r="K18" i="20"/>
  <c r="E18" i="20"/>
  <c r="I18" i="20" s="1"/>
  <c r="K17" i="20"/>
  <c r="E17" i="20"/>
  <c r="G17" i="20" s="1"/>
  <c r="K16" i="20"/>
  <c r="E16" i="20"/>
  <c r="I16" i="20" s="1"/>
  <c r="K15" i="20"/>
  <c r="E15" i="20"/>
  <c r="I15" i="20" s="1"/>
  <c r="K14" i="20"/>
  <c r="E14" i="20"/>
  <c r="I14" i="20" s="1"/>
  <c r="K13" i="20"/>
  <c r="E13" i="20"/>
  <c r="I13" i="20" s="1"/>
  <c r="K12" i="20"/>
  <c r="E12" i="20"/>
  <c r="I12" i="20" s="1"/>
  <c r="K11" i="20"/>
  <c r="E11" i="20"/>
  <c r="K10" i="20"/>
  <c r="E10" i="20"/>
  <c r="I10" i="20" s="1"/>
  <c r="K9" i="20"/>
  <c r="E9" i="20"/>
  <c r="I9" i="20" s="1"/>
  <c r="K8" i="20"/>
  <c r="E8" i="20"/>
  <c r="I8" i="20" s="1"/>
  <c r="K7" i="20"/>
  <c r="E7" i="20"/>
  <c r="I7" i="20" s="1"/>
  <c r="K6" i="20"/>
  <c r="E6" i="20"/>
  <c r="I6" i="20" s="1"/>
  <c r="K5" i="20"/>
  <c r="E5" i="20"/>
  <c r="G5" i="20" s="1"/>
  <c r="K4" i="20"/>
  <c r="E4" i="20"/>
  <c r="K3" i="20"/>
  <c r="E3" i="20"/>
  <c r="G3" i="20" s="1"/>
  <c r="K2" i="20"/>
  <c r="E2" i="20"/>
  <c r="G2" i="20" s="1"/>
  <c r="G46" i="20" l="1"/>
  <c r="I41" i="20"/>
  <c r="G22" i="20"/>
  <c r="I27" i="20"/>
  <c r="G37" i="20"/>
  <c r="I29" i="20"/>
  <c r="G34" i="20"/>
  <c r="G10" i="20"/>
  <c r="G15" i="20"/>
  <c r="I44" i="20"/>
  <c r="I5" i="20"/>
  <c r="G49" i="20"/>
  <c r="I17" i="20"/>
  <c r="I3" i="20"/>
  <c r="I11" i="20"/>
  <c r="G11" i="20"/>
  <c r="G8" i="20"/>
  <c r="G30" i="20"/>
  <c r="I23" i="20"/>
  <c r="G23" i="20"/>
  <c r="G20" i="20"/>
  <c r="G6" i="20"/>
  <c r="G13" i="20"/>
  <c r="I35" i="20"/>
  <c r="G35" i="20"/>
  <c r="G39" i="20"/>
  <c r="G51" i="20"/>
  <c r="G42" i="20"/>
  <c r="G25" i="20"/>
  <c r="I47" i="20"/>
  <c r="G47" i="20"/>
  <c r="I4" i="20"/>
  <c r="G4" i="20"/>
  <c r="G18" i="20"/>
  <c r="G16" i="20"/>
  <c r="G28" i="20"/>
  <c r="G40" i="20"/>
  <c r="G52" i="20"/>
  <c r="G9" i="20"/>
  <c r="G21" i="20"/>
  <c r="G33" i="20"/>
  <c r="G45" i="20"/>
  <c r="G14" i="20"/>
  <c r="G26" i="20"/>
  <c r="G38" i="20"/>
  <c r="G50" i="20"/>
  <c r="G7" i="20"/>
  <c r="G19" i="20"/>
  <c r="G31" i="20"/>
  <c r="G43" i="20"/>
  <c r="G12" i="20"/>
  <c r="G24" i="20"/>
  <c r="G36" i="20"/>
  <c r="G48" i="20"/>
  <c r="Q2" i="17"/>
  <c r="A4" i="17" l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3" i="17"/>
  <c r="K52" i="17"/>
  <c r="E52" i="17"/>
  <c r="I52" i="17" s="1"/>
  <c r="K51" i="17"/>
  <c r="E51" i="17"/>
  <c r="I51" i="17" s="1"/>
  <c r="K50" i="17"/>
  <c r="E50" i="17"/>
  <c r="I50" i="17" s="1"/>
  <c r="K49" i="17"/>
  <c r="E49" i="17"/>
  <c r="G49" i="17" s="1"/>
  <c r="K48" i="17"/>
  <c r="E48" i="17"/>
  <c r="I48" i="17" s="1"/>
  <c r="K47" i="17"/>
  <c r="E47" i="17"/>
  <c r="I47" i="17" s="1"/>
  <c r="K46" i="17"/>
  <c r="E46" i="17"/>
  <c r="I46" i="17" s="1"/>
  <c r="K45" i="17"/>
  <c r="E45" i="17"/>
  <c r="I45" i="17" s="1"/>
  <c r="K44" i="17"/>
  <c r="E44" i="17"/>
  <c r="G44" i="17" s="1"/>
  <c r="K43" i="17"/>
  <c r="E43" i="17"/>
  <c r="I43" i="17" s="1"/>
  <c r="K42" i="17"/>
  <c r="E42" i="17"/>
  <c r="G42" i="17" s="1"/>
  <c r="K41" i="17"/>
  <c r="E41" i="17"/>
  <c r="I41" i="17" s="1"/>
  <c r="K40" i="17"/>
  <c r="E40" i="17"/>
  <c r="G40" i="17" s="1"/>
  <c r="K39" i="17"/>
  <c r="E39" i="17"/>
  <c r="I39" i="17" s="1"/>
  <c r="K38" i="17"/>
  <c r="E38" i="17"/>
  <c r="I38" i="17" s="1"/>
  <c r="K37" i="17"/>
  <c r="E37" i="17"/>
  <c r="G37" i="17" s="1"/>
  <c r="K36" i="17"/>
  <c r="E36" i="17"/>
  <c r="I36" i="17" s="1"/>
  <c r="K35" i="17"/>
  <c r="E35" i="17"/>
  <c r="I35" i="17" s="1"/>
  <c r="K34" i="17"/>
  <c r="E34" i="17"/>
  <c r="I34" i="17" s="1"/>
  <c r="K33" i="17"/>
  <c r="E33" i="17"/>
  <c r="G33" i="17" s="1"/>
  <c r="K32" i="17"/>
  <c r="E32" i="17"/>
  <c r="G32" i="17" s="1"/>
  <c r="K31" i="17"/>
  <c r="E31" i="17"/>
  <c r="G31" i="17" s="1"/>
  <c r="K30" i="17"/>
  <c r="E30" i="17"/>
  <c r="I30" i="17" s="1"/>
  <c r="K29" i="17"/>
  <c r="E29" i="17"/>
  <c r="I29" i="17" s="1"/>
  <c r="K28" i="17"/>
  <c r="E28" i="17"/>
  <c r="G28" i="17" s="1"/>
  <c r="K27" i="17"/>
  <c r="E27" i="17"/>
  <c r="I27" i="17" s="1"/>
  <c r="K26" i="17"/>
  <c r="E26" i="17"/>
  <c r="I26" i="17" s="1"/>
  <c r="K25" i="17"/>
  <c r="E25" i="17"/>
  <c r="G25" i="17" s="1"/>
  <c r="K24" i="17"/>
  <c r="E24" i="17"/>
  <c r="I24" i="17" s="1"/>
  <c r="K23" i="17"/>
  <c r="E23" i="17"/>
  <c r="I23" i="17" s="1"/>
  <c r="K22" i="17"/>
  <c r="E22" i="17"/>
  <c r="I22" i="17" s="1"/>
  <c r="K21" i="17"/>
  <c r="E21" i="17"/>
  <c r="G21" i="17" s="1"/>
  <c r="K20" i="17"/>
  <c r="E20" i="17"/>
  <c r="G20" i="17" s="1"/>
  <c r="K19" i="17"/>
  <c r="E19" i="17"/>
  <c r="I19" i="17" s="1"/>
  <c r="K18" i="17"/>
  <c r="E18" i="17"/>
  <c r="G18" i="17" s="1"/>
  <c r="K17" i="17"/>
  <c r="E17" i="17"/>
  <c r="I17" i="17" s="1"/>
  <c r="K16" i="17"/>
  <c r="E16" i="17"/>
  <c r="I16" i="17" s="1"/>
  <c r="K15" i="17"/>
  <c r="E15" i="17"/>
  <c r="I15" i="17" s="1"/>
  <c r="K14" i="17"/>
  <c r="E14" i="17"/>
  <c r="I14" i="17" s="1"/>
  <c r="K13" i="17"/>
  <c r="E13" i="17"/>
  <c r="I13" i="17" s="1"/>
  <c r="K12" i="17"/>
  <c r="E12" i="17"/>
  <c r="I12" i="17" s="1"/>
  <c r="K11" i="17"/>
  <c r="E11" i="17"/>
  <c r="I11" i="17" s="1"/>
  <c r="K10" i="17"/>
  <c r="E10" i="17"/>
  <c r="I10" i="17" s="1"/>
  <c r="K9" i="17"/>
  <c r="E9" i="17"/>
  <c r="G9" i="17" s="1"/>
  <c r="K8" i="17"/>
  <c r="E8" i="17"/>
  <c r="I8" i="17" s="1"/>
  <c r="K7" i="17"/>
  <c r="E7" i="17"/>
  <c r="G7" i="17" s="1"/>
  <c r="K6" i="17"/>
  <c r="E6" i="17"/>
  <c r="G6" i="17" s="1"/>
  <c r="K5" i="17"/>
  <c r="E5" i="17"/>
  <c r="I5" i="17" s="1"/>
  <c r="K4" i="17"/>
  <c r="E4" i="17"/>
  <c r="I4" i="17" s="1"/>
  <c r="K3" i="17"/>
  <c r="E3" i="17"/>
  <c r="I3" i="17" s="1"/>
  <c r="K2" i="17"/>
  <c r="E2" i="17"/>
  <c r="G2" i="17" s="1"/>
  <c r="G8" i="17" l="1"/>
  <c r="I49" i="17"/>
  <c r="I25" i="17"/>
  <c r="I21" i="17"/>
  <c r="I33" i="17"/>
  <c r="I40" i="17"/>
  <c r="I28" i="17"/>
  <c r="I37" i="17"/>
  <c r="G41" i="17"/>
  <c r="G50" i="17"/>
  <c r="G14" i="17"/>
  <c r="I32" i="17"/>
  <c r="G45" i="17"/>
  <c r="I20" i="17"/>
  <c r="I9" i="17"/>
  <c r="G5" i="17"/>
  <c r="G29" i="17"/>
  <c r="G38" i="17"/>
  <c r="G13" i="17"/>
  <c r="G17" i="17"/>
  <c r="G26" i="17"/>
  <c r="I44" i="17"/>
  <c r="G19" i="17"/>
  <c r="G43" i="17"/>
  <c r="I7" i="17"/>
  <c r="G12" i="17"/>
  <c r="G24" i="17"/>
  <c r="I31" i="17"/>
  <c r="G36" i="17"/>
  <c r="G48" i="17"/>
  <c r="G10" i="17"/>
  <c r="G22" i="17"/>
  <c r="G46" i="17"/>
  <c r="G34" i="17"/>
  <c r="G3" i="17"/>
  <c r="G15" i="17"/>
  <c r="G27" i="17"/>
  <c r="G39" i="17"/>
  <c r="G51" i="17"/>
  <c r="G30" i="17"/>
  <c r="I6" i="17"/>
  <c r="G11" i="17"/>
  <c r="I18" i="17"/>
  <c r="G23" i="17"/>
  <c r="G35" i="17"/>
  <c r="I42" i="17"/>
  <c r="G47" i="17"/>
  <c r="G4" i="17"/>
  <c r="G16" i="17"/>
  <c r="G52" i="17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2" i="15"/>
  <c r="I3" i="15" l="1"/>
  <c r="G51" i="15"/>
  <c r="G52" i="15"/>
  <c r="G5" i="15"/>
  <c r="G6" i="15"/>
  <c r="G7" i="15"/>
  <c r="G15" i="15"/>
  <c r="G16" i="15"/>
  <c r="G17" i="15"/>
  <c r="G18" i="15"/>
  <c r="G19" i="15"/>
  <c r="G27" i="15"/>
  <c r="G28" i="15"/>
  <c r="G29" i="15"/>
  <c r="G30" i="15"/>
  <c r="G31" i="15"/>
  <c r="G39" i="15"/>
  <c r="G40" i="15"/>
  <c r="G41" i="15"/>
  <c r="G42" i="15"/>
  <c r="G43" i="15"/>
  <c r="E6" i="15"/>
  <c r="I6" i="15" s="1"/>
  <c r="E7" i="15"/>
  <c r="I7" i="15" s="1"/>
  <c r="E8" i="15"/>
  <c r="G8" i="15" s="1"/>
  <c r="E9" i="15"/>
  <c r="G9" i="15" s="1"/>
  <c r="E10" i="15"/>
  <c r="G10" i="15" s="1"/>
  <c r="E11" i="15"/>
  <c r="G11" i="15" s="1"/>
  <c r="E12" i="15"/>
  <c r="G12" i="15" s="1"/>
  <c r="E13" i="15"/>
  <c r="G13" i="15" s="1"/>
  <c r="E14" i="15"/>
  <c r="G14" i="15" s="1"/>
  <c r="E15" i="15"/>
  <c r="I15" i="15" s="1"/>
  <c r="E16" i="15"/>
  <c r="I16" i="15" s="1"/>
  <c r="E17" i="15"/>
  <c r="I17" i="15" s="1"/>
  <c r="E18" i="15"/>
  <c r="I18" i="15" s="1"/>
  <c r="E19" i="15"/>
  <c r="I19" i="15" s="1"/>
  <c r="E20" i="15"/>
  <c r="G20" i="15" s="1"/>
  <c r="E21" i="15"/>
  <c r="G21" i="15" s="1"/>
  <c r="E22" i="15"/>
  <c r="G22" i="15" s="1"/>
  <c r="E23" i="15"/>
  <c r="G23" i="15" s="1"/>
  <c r="E24" i="15"/>
  <c r="G24" i="15" s="1"/>
  <c r="E25" i="15"/>
  <c r="G25" i="15" s="1"/>
  <c r="E26" i="15"/>
  <c r="G26" i="15" s="1"/>
  <c r="E27" i="15"/>
  <c r="I27" i="15" s="1"/>
  <c r="E28" i="15"/>
  <c r="I28" i="15" s="1"/>
  <c r="E29" i="15"/>
  <c r="I29" i="15" s="1"/>
  <c r="E30" i="15"/>
  <c r="I30" i="15" s="1"/>
  <c r="E31" i="15"/>
  <c r="I31" i="15" s="1"/>
  <c r="E32" i="15"/>
  <c r="G32" i="15" s="1"/>
  <c r="E33" i="15"/>
  <c r="G33" i="15" s="1"/>
  <c r="E34" i="15"/>
  <c r="G34" i="15" s="1"/>
  <c r="E35" i="15"/>
  <c r="G35" i="15" s="1"/>
  <c r="E36" i="15"/>
  <c r="G36" i="15" s="1"/>
  <c r="E37" i="15"/>
  <c r="G37" i="15" s="1"/>
  <c r="E38" i="15"/>
  <c r="I38" i="15" s="1"/>
  <c r="E39" i="15"/>
  <c r="I39" i="15" s="1"/>
  <c r="E40" i="15"/>
  <c r="I40" i="15" s="1"/>
  <c r="E41" i="15"/>
  <c r="I41" i="15" s="1"/>
  <c r="E42" i="15"/>
  <c r="I42" i="15" s="1"/>
  <c r="E43" i="15"/>
  <c r="I43" i="15" s="1"/>
  <c r="E44" i="15"/>
  <c r="G44" i="15" s="1"/>
  <c r="E45" i="15"/>
  <c r="G45" i="15" s="1"/>
  <c r="E46" i="15"/>
  <c r="G46" i="15" s="1"/>
  <c r="E47" i="15"/>
  <c r="G47" i="15" s="1"/>
  <c r="E48" i="15"/>
  <c r="G48" i="15" s="1"/>
  <c r="E49" i="15"/>
  <c r="G49" i="15" s="1"/>
  <c r="E50" i="15"/>
  <c r="G50" i="15" s="1"/>
  <c r="E51" i="15"/>
  <c r="I51" i="15" s="1"/>
  <c r="E52" i="15"/>
  <c r="I52" i="15" s="1"/>
  <c r="E3" i="15"/>
  <c r="G3" i="15" s="1"/>
  <c r="E4" i="15"/>
  <c r="I4" i="15" s="1"/>
  <c r="E5" i="15"/>
  <c r="I5" i="15" s="1"/>
  <c r="E2" i="15"/>
  <c r="G2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3" i="15"/>
  <c r="I50" i="15" l="1"/>
  <c r="I37" i="15"/>
  <c r="I25" i="15"/>
  <c r="I13" i="15"/>
  <c r="I49" i="15"/>
  <c r="I48" i="15"/>
  <c r="I47" i="15"/>
  <c r="I36" i="15"/>
  <c r="I35" i="15"/>
  <c r="I23" i="15"/>
  <c r="I11" i="15"/>
  <c r="I34" i="15"/>
  <c r="I22" i="15"/>
  <c r="I10" i="15"/>
  <c r="I46" i="15"/>
  <c r="I45" i="15"/>
  <c r="I44" i="15"/>
  <c r="I14" i="15"/>
  <c r="I12" i="15"/>
  <c r="I26" i="15"/>
  <c r="I24" i="15"/>
  <c r="I33" i="15"/>
  <c r="I21" i="15"/>
  <c r="I9" i="15"/>
  <c r="I32" i="15"/>
  <c r="I20" i="15"/>
  <c r="G38" i="15"/>
  <c r="I8" i="15"/>
  <c r="G4" i="15"/>
  <c r="AB252" i="10"/>
  <c r="W252" i="10"/>
  <c r="N252" i="10"/>
  <c r="O252" i="10" s="1"/>
  <c r="P252" i="10" s="1"/>
  <c r="AB251" i="10"/>
  <c r="W251" i="10"/>
  <c r="N251" i="10"/>
  <c r="O251" i="10" s="1"/>
  <c r="P251" i="10" s="1"/>
  <c r="Q126" i="10" s="1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Q137" i="10" s="1"/>
  <c r="Q138" i="10" s="1"/>
  <c r="Q139" i="10" s="1"/>
  <c r="Q140" i="10" s="1"/>
  <c r="Q141" i="10" s="1"/>
  <c r="Q142" i="10" s="1"/>
  <c r="Q143" i="10" s="1"/>
  <c r="Q144" i="10" s="1"/>
  <c r="Q145" i="10" s="1"/>
  <c r="Q146" i="10" s="1"/>
  <c r="Q147" i="10" s="1"/>
  <c r="Q148" i="10" s="1"/>
  <c r="Q149" i="10" s="1"/>
  <c r="Q150" i="10" s="1"/>
  <c r="Q151" i="10" s="1"/>
  <c r="Q152" i="10" s="1"/>
  <c r="Q153" i="10" s="1"/>
  <c r="Q154" i="10" s="1"/>
  <c r="Q155" i="10" s="1"/>
  <c r="Q156" i="10" s="1"/>
  <c r="Q157" i="10" s="1"/>
  <c r="Q158" i="10" s="1"/>
  <c r="Q159" i="10" s="1"/>
  <c r="Q160" i="10" s="1"/>
  <c r="Q161" i="10" s="1"/>
  <c r="Q162" i="10" s="1"/>
  <c r="Q163" i="10" s="1"/>
  <c r="Q164" i="10" s="1"/>
  <c r="Q165" i="10" s="1"/>
  <c r="Q166" i="10" s="1"/>
  <c r="Q167" i="10" s="1"/>
  <c r="Q168" i="10" s="1"/>
  <c r="Q169" i="10" s="1"/>
  <c r="Q170" i="10" s="1"/>
  <c r="Q171" i="10" s="1"/>
  <c r="Q172" i="10" s="1"/>
  <c r="Q173" i="10" s="1"/>
  <c r="Q174" i="10" s="1"/>
  <c r="Q175" i="10" s="1"/>
  <c r="Q176" i="10" s="1"/>
  <c r="Q177" i="10" s="1"/>
  <c r="Q178" i="10" s="1"/>
  <c r="Q179" i="10" s="1"/>
  <c r="Q180" i="10" s="1"/>
  <c r="Q181" i="10" s="1"/>
  <c r="Q182" i="10" s="1"/>
  <c r="Q183" i="10" s="1"/>
  <c r="Q184" i="10" s="1"/>
  <c r="Q185" i="10" s="1"/>
  <c r="Q186" i="10" s="1"/>
  <c r="Q187" i="10" s="1"/>
  <c r="Q188" i="10" s="1"/>
  <c r="Q189" i="10" s="1"/>
  <c r="Q190" i="10" s="1"/>
  <c r="Q191" i="10" s="1"/>
  <c r="Q192" i="10" s="1"/>
  <c r="Q193" i="10" s="1"/>
  <c r="Q194" i="10" s="1"/>
  <c r="Q195" i="10" s="1"/>
  <c r="Q196" i="10" s="1"/>
  <c r="Q197" i="10" s="1"/>
  <c r="Q198" i="10" s="1"/>
  <c r="Q199" i="10" s="1"/>
  <c r="Q200" i="10" s="1"/>
  <c r="Q201" i="10" s="1"/>
  <c r="Q202" i="10" s="1"/>
  <c r="Q203" i="10" s="1"/>
  <c r="Q204" i="10" s="1"/>
  <c r="Q205" i="10" s="1"/>
  <c r="Q206" i="10" s="1"/>
  <c r="Q207" i="10" s="1"/>
  <c r="Q208" i="10" s="1"/>
  <c r="Q209" i="10" s="1"/>
  <c r="Q210" i="10" s="1"/>
  <c r="Q211" i="10" s="1"/>
  <c r="Q212" i="10" s="1"/>
  <c r="Q213" i="10" s="1"/>
  <c r="Q214" i="10" s="1"/>
  <c r="Q215" i="10" s="1"/>
  <c r="Q216" i="10" s="1"/>
  <c r="Q217" i="10" s="1"/>
  <c r="Q218" i="10" s="1"/>
  <c r="Q219" i="10" s="1"/>
  <c r="Q220" i="10" s="1"/>
  <c r="Q221" i="10" s="1"/>
  <c r="Q222" i="10" s="1"/>
  <c r="Q223" i="10" s="1"/>
  <c r="Q224" i="10" s="1"/>
  <c r="Q225" i="10" s="1"/>
  <c r="Q226" i="10" s="1"/>
  <c r="Q227" i="10" s="1"/>
  <c r="Q228" i="10" s="1"/>
  <c r="Q229" i="10" s="1"/>
  <c r="Q230" i="10" s="1"/>
  <c r="Q231" i="10" s="1"/>
  <c r="Q232" i="10" s="1"/>
  <c r="Q233" i="10" s="1"/>
  <c r="Q234" i="10" s="1"/>
  <c r="Q235" i="10" s="1"/>
  <c r="Q236" i="10" s="1"/>
  <c r="Q237" i="10" s="1"/>
  <c r="Q238" i="10" s="1"/>
  <c r="Q239" i="10" s="1"/>
  <c r="Q240" i="10" s="1"/>
  <c r="Q241" i="10" s="1"/>
  <c r="Q242" i="10" s="1"/>
  <c r="Q243" i="10" s="1"/>
  <c r="Q244" i="10" s="1"/>
  <c r="Q245" i="10" s="1"/>
  <c r="Q246" i="10" s="1"/>
  <c r="Q247" i="10" s="1"/>
  <c r="Q248" i="10" s="1"/>
  <c r="Q249" i="10" s="1"/>
  <c r="Q250" i="10" s="1"/>
  <c r="Q251" i="10" s="1"/>
  <c r="Q252" i="10" s="1"/>
  <c r="AB250" i="10"/>
  <c r="W250" i="10"/>
  <c r="N250" i="10"/>
  <c r="O250" i="10" s="1"/>
  <c r="P250" i="10" s="1"/>
  <c r="AB249" i="10"/>
  <c r="W249" i="10"/>
  <c r="N249" i="10"/>
  <c r="O249" i="10" s="1"/>
  <c r="P249" i="10" s="1"/>
  <c r="Q125" i="10" s="1"/>
  <c r="AB248" i="10"/>
  <c r="W248" i="10"/>
  <c r="N248" i="10"/>
  <c r="O248" i="10" s="1"/>
  <c r="P248" i="10" s="1"/>
  <c r="AB247" i="10"/>
  <c r="W247" i="10"/>
  <c r="N247" i="10"/>
  <c r="O247" i="10" s="1"/>
  <c r="P247" i="10" s="1"/>
  <c r="Q124" i="10" s="1"/>
  <c r="AB246" i="10"/>
  <c r="W246" i="10"/>
  <c r="N246" i="10"/>
  <c r="O246" i="10" s="1"/>
  <c r="P246" i="10" s="1"/>
  <c r="AB245" i="10"/>
  <c r="W245" i="10"/>
  <c r="N245" i="10"/>
  <c r="O245" i="10" s="1"/>
  <c r="P245" i="10" s="1"/>
  <c r="Q123" i="10" s="1"/>
  <c r="AB244" i="10"/>
  <c r="W244" i="10"/>
  <c r="N244" i="10"/>
  <c r="O244" i="10" s="1"/>
  <c r="P244" i="10" s="1"/>
  <c r="AB243" i="10"/>
  <c r="W243" i="10"/>
  <c r="N243" i="10"/>
  <c r="O243" i="10" s="1"/>
  <c r="P243" i="10" s="1"/>
  <c r="Q122" i="10" s="1"/>
  <c r="AB242" i="10"/>
  <c r="W242" i="10"/>
  <c r="N242" i="10"/>
  <c r="O242" i="10" s="1"/>
  <c r="P242" i="10" s="1"/>
  <c r="AB241" i="10"/>
  <c r="W241" i="10"/>
  <c r="N241" i="10"/>
  <c r="O241" i="10" s="1"/>
  <c r="P241" i="10" s="1"/>
  <c r="Q121" i="10" s="1"/>
  <c r="AB240" i="10"/>
  <c r="W240" i="10"/>
  <c r="N240" i="10"/>
  <c r="O240" i="10" s="1"/>
  <c r="P240" i="10" s="1"/>
  <c r="AB239" i="10"/>
  <c r="W239" i="10"/>
  <c r="O239" i="10"/>
  <c r="P239" i="10" s="1"/>
  <c r="Q120" i="10" s="1"/>
  <c r="N239" i="10"/>
  <c r="AB238" i="10"/>
  <c r="W238" i="10"/>
  <c r="N238" i="10"/>
  <c r="O238" i="10" s="1"/>
  <c r="P238" i="10" s="1"/>
  <c r="AB237" i="10"/>
  <c r="W237" i="10"/>
  <c r="N237" i="10"/>
  <c r="O237" i="10" s="1"/>
  <c r="P237" i="10" s="1"/>
  <c r="Q119" i="10" s="1"/>
  <c r="AB236" i="10"/>
  <c r="W236" i="10"/>
  <c r="N236" i="10"/>
  <c r="O236" i="10" s="1"/>
  <c r="P236" i="10" s="1"/>
  <c r="AB235" i="10"/>
  <c r="W235" i="10"/>
  <c r="N235" i="10"/>
  <c r="O235" i="10" s="1"/>
  <c r="P235" i="10" s="1"/>
  <c r="Q118" i="10" s="1"/>
  <c r="AB234" i="10"/>
  <c r="W234" i="10"/>
  <c r="N234" i="10"/>
  <c r="O234" i="10" s="1"/>
  <c r="P234" i="10" s="1"/>
  <c r="AB233" i="10"/>
  <c r="W233" i="10"/>
  <c r="N233" i="10"/>
  <c r="O233" i="10" s="1"/>
  <c r="P233" i="10" s="1"/>
  <c r="AB232" i="10"/>
  <c r="W232" i="10"/>
  <c r="N232" i="10"/>
  <c r="O232" i="10" s="1"/>
  <c r="P232" i="10" s="1"/>
  <c r="AB231" i="10"/>
  <c r="W231" i="10"/>
  <c r="N231" i="10"/>
  <c r="O231" i="10" s="1"/>
  <c r="P231" i="10" s="1"/>
  <c r="Q116" i="10" s="1"/>
  <c r="AB230" i="10"/>
  <c r="W230" i="10"/>
  <c r="N230" i="10"/>
  <c r="O230" i="10" s="1"/>
  <c r="P230" i="10" s="1"/>
  <c r="AB229" i="10"/>
  <c r="W229" i="10"/>
  <c r="N229" i="10"/>
  <c r="O229" i="10" s="1"/>
  <c r="P229" i="10" s="1"/>
  <c r="Q115" i="10" s="1"/>
  <c r="AB228" i="10"/>
  <c r="W228" i="10"/>
  <c r="N228" i="10"/>
  <c r="O228" i="10" s="1"/>
  <c r="P228" i="10" s="1"/>
  <c r="AB227" i="10"/>
  <c r="W227" i="10"/>
  <c r="N227" i="10"/>
  <c r="O227" i="10" s="1"/>
  <c r="P227" i="10" s="1"/>
  <c r="Q114" i="10" s="1"/>
  <c r="AB226" i="10"/>
  <c r="W226" i="10"/>
  <c r="N226" i="10"/>
  <c r="O226" i="10" s="1"/>
  <c r="P226" i="10" s="1"/>
  <c r="AB225" i="10"/>
  <c r="W225" i="10"/>
  <c r="N225" i="10"/>
  <c r="O225" i="10" s="1"/>
  <c r="P225" i="10" s="1"/>
  <c r="Q113" i="10" s="1"/>
  <c r="AB224" i="10"/>
  <c r="W224" i="10"/>
  <c r="N224" i="10"/>
  <c r="O224" i="10" s="1"/>
  <c r="P224" i="10" s="1"/>
  <c r="AB223" i="10"/>
  <c r="W223" i="10"/>
  <c r="N223" i="10"/>
  <c r="O223" i="10" s="1"/>
  <c r="P223" i="10" s="1"/>
  <c r="Q112" i="10" s="1"/>
  <c r="AB222" i="10"/>
  <c r="W222" i="10"/>
  <c r="N222" i="10"/>
  <c r="O222" i="10" s="1"/>
  <c r="P222" i="10" s="1"/>
  <c r="AB221" i="10"/>
  <c r="W221" i="10"/>
  <c r="N221" i="10"/>
  <c r="O221" i="10" s="1"/>
  <c r="P221" i="10" s="1"/>
  <c r="Q111" i="10" s="1"/>
  <c r="AB220" i="10"/>
  <c r="W220" i="10"/>
  <c r="N220" i="10"/>
  <c r="O220" i="10" s="1"/>
  <c r="P220" i="10" s="1"/>
  <c r="AB219" i="10"/>
  <c r="W219" i="10"/>
  <c r="N219" i="10"/>
  <c r="O219" i="10" s="1"/>
  <c r="P219" i="10" s="1"/>
  <c r="Q110" i="10" s="1"/>
  <c r="AB218" i="10"/>
  <c r="W218" i="10"/>
  <c r="N218" i="10"/>
  <c r="O218" i="10" s="1"/>
  <c r="P218" i="10" s="1"/>
  <c r="AB217" i="10"/>
  <c r="W217" i="10"/>
  <c r="N217" i="10"/>
  <c r="O217" i="10" s="1"/>
  <c r="P217" i="10" s="1"/>
  <c r="Q109" i="10" s="1"/>
  <c r="AB216" i="10"/>
  <c r="W216" i="10"/>
  <c r="N216" i="10"/>
  <c r="O216" i="10" s="1"/>
  <c r="P216" i="10" s="1"/>
  <c r="AB215" i="10"/>
  <c r="W215" i="10"/>
  <c r="N215" i="10"/>
  <c r="O215" i="10" s="1"/>
  <c r="P215" i="10" s="1"/>
  <c r="Q108" i="10" s="1"/>
  <c r="AB214" i="10"/>
  <c r="W214" i="10"/>
  <c r="N214" i="10"/>
  <c r="O214" i="10" s="1"/>
  <c r="P214" i="10" s="1"/>
  <c r="AB213" i="10"/>
  <c r="W213" i="10"/>
  <c r="N213" i="10"/>
  <c r="O213" i="10" s="1"/>
  <c r="P213" i="10" s="1"/>
  <c r="Q107" i="10" s="1"/>
  <c r="AB212" i="10"/>
  <c r="W212" i="10"/>
  <c r="N212" i="10"/>
  <c r="O212" i="10" s="1"/>
  <c r="P212" i="10" s="1"/>
  <c r="AB211" i="10"/>
  <c r="W211" i="10"/>
  <c r="N211" i="10"/>
  <c r="O211" i="10" s="1"/>
  <c r="P211" i="10" s="1"/>
  <c r="Q106" i="10" s="1"/>
  <c r="AB210" i="10"/>
  <c r="W210" i="10"/>
  <c r="N210" i="10"/>
  <c r="O210" i="10" s="1"/>
  <c r="P210" i="10" s="1"/>
  <c r="AB209" i="10"/>
  <c r="W209" i="10"/>
  <c r="N209" i="10"/>
  <c r="O209" i="10" s="1"/>
  <c r="P209" i="10" s="1"/>
  <c r="Q105" i="10" s="1"/>
  <c r="AB208" i="10"/>
  <c r="W208" i="10"/>
  <c r="N208" i="10"/>
  <c r="O208" i="10" s="1"/>
  <c r="P208" i="10" s="1"/>
  <c r="AB207" i="10"/>
  <c r="W207" i="10"/>
  <c r="N207" i="10"/>
  <c r="O207" i="10" s="1"/>
  <c r="P207" i="10" s="1"/>
  <c r="Q104" i="10" s="1"/>
  <c r="AB206" i="10"/>
  <c r="W206" i="10"/>
  <c r="N206" i="10"/>
  <c r="O206" i="10" s="1"/>
  <c r="P206" i="10" s="1"/>
  <c r="AB205" i="10"/>
  <c r="W205" i="10"/>
  <c r="N205" i="10"/>
  <c r="O205" i="10" s="1"/>
  <c r="P205" i="10" s="1"/>
  <c r="Q103" i="10" s="1"/>
  <c r="AB204" i="10"/>
  <c r="W204" i="10"/>
  <c r="N204" i="10"/>
  <c r="O204" i="10" s="1"/>
  <c r="P204" i="10" s="1"/>
  <c r="AB203" i="10"/>
  <c r="W203" i="10"/>
  <c r="N203" i="10"/>
  <c r="O203" i="10" s="1"/>
  <c r="P203" i="10" s="1"/>
  <c r="Q102" i="10" s="1"/>
  <c r="AB202" i="10"/>
  <c r="W202" i="10"/>
  <c r="N202" i="10"/>
  <c r="O202" i="10" s="1"/>
  <c r="P202" i="10" s="1"/>
  <c r="AB201" i="10"/>
  <c r="W201" i="10"/>
  <c r="N201" i="10"/>
  <c r="O201" i="10" s="1"/>
  <c r="P201" i="10" s="1"/>
  <c r="Q101" i="10" s="1"/>
  <c r="AB200" i="10"/>
  <c r="W200" i="10"/>
  <c r="N200" i="10"/>
  <c r="O200" i="10" s="1"/>
  <c r="P200" i="10" s="1"/>
  <c r="AB199" i="10"/>
  <c r="W199" i="10"/>
  <c r="N199" i="10"/>
  <c r="O199" i="10" s="1"/>
  <c r="P199" i="10" s="1"/>
  <c r="Q100" i="10" s="1"/>
  <c r="AB198" i="10"/>
  <c r="W198" i="10"/>
  <c r="N198" i="10"/>
  <c r="O198" i="10" s="1"/>
  <c r="P198" i="10" s="1"/>
  <c r="AB197" i="10"/>
  <c r="W197" i="10"/>
  <c r="N197" i="10"/>
  <c r="O197" i="10" s="1"/>
  <c r="P197" i="10" s="1"/>
  <c r="Q99" i="10" s="1"/>
  <c r="AB196" i="10"/>
  <c r="W196" i="10"/>
  <c r="N196" i="10"/>
  <c r="O196" i="10" s="1"/>
  <c r="P196" i="10" s="1"/>
  <c r="AB195" i="10"/>
  <c r="W195" i="10"/>
  <c r="N195" i="10"/>
  <c r="O195" i="10" s="1"/>
  <c r="P195" i="10" s="1"/>
  <c r="Q98" i="10" s="1"/>
  <c r="AB194" i="10"/>
  <c r="W194" i="10"/>
  <c r="N194" i="10"/>
  <c r="O194" i="10" s="1"/>
  <c r="P194" i="10" s="1"/>
  <c r="AB193" i="10"/>
  <c r="W193" i="10"/>
  <c r="N193" i="10"/>
  <c r="O193" i="10" s="1"/>
  <c r="P193" i="10" s="1"/>
  <c r="Q97" i="10" s="1"/>
  <c r="AB192" i="10"/>
  <c r="W192" i="10"/>
  <c r="N192" i="10"/>
  <c r="O192" i="10" s="1"/>
  <c r="P192" i="10" s="1"/>
  <c r="AB191" i="10"/>
  <c r="W191" i="10"/>
  <c r="N191" i="10"/>
  <c r="O191" i="10" s="1"/>
  <c r="P191" i="10" s="1"/>
  <c r="Q96" i="10" s="1"/>
  <c r="AB190" i="10"/>
  <c r="W190" i="10"/>
  <c r="N190" i="10"/>
  <c r="O190" i="10" s="1"/>
  <c r="P190" i="10" s="1"/>
  <c r="AB189" i="10"/>
  <c r="W189" i="10"/>
  <c r="N189" i="10"/>
  <c r="O189" i="10" s="1"/>
  <c r="P189" i="10" s="1"/>
  <c r="Q95" i="10" s="1"/>
  <c r="AB188" i="10"/>
  <c r="W188" i="10"/>
  <c r="N188" i="10"/>
  <c r="O188" i="10" s="1"/>
  <c r="P188" i="10" s="1"/>
  <c r="AB187" i="10"/>
  <c r="W187" i="10"/>
  <c r="N187" i="10"/>
  <c r="O187" i="10" s="1"/>
  <c r="P187" i="10" s="1"/>
  <c r="Q94" i="10" s="1"/>
  <c r="AB186" i="10"/>
  <c r="W186" i="10"/>
  <c r="N186" i="10"/>
  <c r="O186" i="10" s="1"/>
  <c r="P186" i="10" s="1"/>
  <c r="AB185" i="10"/>
  <c r="W185" i="10"/>
  <c r="N185" i="10"/>
  <c r="O185" i="10" s="1"/>
  <c r="P185" i="10" s="1"/>
  <c r="Q93" i="10" s="1"/>
  <c r="AB184" i="10"/>
  <c r="W184" i="10"/>
  <c r="N184" i="10"/>
  <c r="O184" i="10" s="1"/>
  <c r="P184" i="10" s="1"/>
  <c r="AB183" i="10"/>
  <c r="W183" i="10"/>
  <c r="N183" i="10"/>
  <c r="O183" i="10" s="1"/>
  <c r="P183" i="10" s="1"/>
  <c r="Q92" i="10" s="1"/>
  <c r="AB182" i="10"/>
  <c r="W182" i="10"/>
  <c r="N182" i="10"/>
  <c r="O182" i="10" s="1"/>
  <c r="P182" i="10" s="1"/>
  <c r="AB181" i="10"/>
  <c r="W181" i="10"/>
  <c r="N181" i="10"/>
  <c r="O181" i="10" s="1"/>
  <c r="P181" i="10" s="1"/>
  <c r="Q91" i="10" s="1"/>
  <c r="AB180" i="10"/>
  <c r="W180" i="10"/>
  <c r="N180" i="10"/>
  <c r="O180" i="10" s="1"/>
  <c r="P180" i="10" s="1"/>
  <c r="AB179" i="10"/>
  <c r="W179" i="10"/>
  <c r="N179" i="10"/>
  <c r="O179" i="10" s="1"/>
  <c r="P179" i="10" s="1"/>
  <c r="Q90" i="10" s="1"/>
  <c r="AB178" i="10"/>
  <c r="W178" i="10"/>
  <c r="N178" i="10"/>
  <c r="O178" i="10" s="1"/>
  <c r="P178" i="10" s="1"/>
  <c r="AB177" i="10"/>
  <c r="W177" i="10"/>
  <c r="N177" i="10"/>
  <c r="O177" i="10" s="1"/>
  <c r="P177" i="10" s="1"/>
  <c r="Q89" i="10" s="1"/>
  <c r="AB176" i="10"/>
  <c r="W176" i="10"/>
  <c r="N176" i="10"/>
  <c r="O176" i="10" s="1"/>
  <c r="P176" i="10" s="1"/>
  <c r="AB175" i="10"/>
  <c r="W175" i="10"/>
  <c r="N175" i="10"/>
  <c r="O175" i="10" s="1"/>
  <c r="P175" i="10" s="1"/>
  <c r="Q88" i="10" s="1"/>
  <c r="AB174" i="10"/>
  <c r="W174" i="10"/>
  <c r="N174" i="10"/>
  <c r="O174" i="10" s="1"/>
  <c r="P174" i="10" s="1"/>
  <c r="AB173" i="10"/>
  <c r="W173" i="10"/>
  <c r="N173" i="10"/>
  <c r="O173" i="10" s="1"/>
  <c r="P173" i="10" s="1"/>
  <c r="Q87" i="10" s="1"/>
  <c r="AB172" i="10"/>
  <c r="W172" i="10"/>
  <c r="N172" i="10"/>
  <c r="O172" i="10" s="1"/>
  <c r="P172" i="10" s="1"/>
  <c r="AB171" i="10"/>
  <c r="W171" i="10"/>
  <c r="N171" i="10"/>
  <c r="O171" i="10" s="1"/>
  <c r="P171" i="10" s="1"/>
  <c r="Q86" i="10" s="1"/>
  <c r="AB170" i="10"/>
  <c r="W170" i="10"/>
  <c r="N170" i="10"/>
  <c r="O170" i="10" s="1"/>
  <c r="P170" i="10" s="1"/>
  <c r="AB169" i="10"/>
  <c r="W169" i="10"/>
  <c r="N169" i="10"/>
  <c r="O169" i="10" s="1"/>
  <c r="P169" i="10" s="1"/>
  <c r="Q85" i="10" s="1"/>
  <c r="AB168" i="10"/>
  <c r="W168" i="10"/>
  <c r="N168" i="10"/>
  <c r="O168" i="10" s="1"/>
  <c r="P168" i="10" s="1"/>
  <c r="AB167" i="10"/>
  <c r="W167" i="10"/>
  <c r="N167" i="10"/>
  <c r="O167" i="10" s="1"/>
  <c r="P167" i="10" s="1"/>
  <c r="Q84" i="10" s="1"/>
  <c r="AB166" i="10"/>
  <c r="W166" i="10"/>
  <c r="N166" i="10"/>
  <c r="O166" i="10" s="1"/>
  <c r="P166" i="10" s="1"/>
  <c r="AB165" i="10"/>
  <c r="W165" i="10"/>
  <c r="N165" i="10"/>
  <c r="O165" i="10" s="1"/>
  <c r="P165" i="10" s="1"/>
  <c r="Q83" i="10" s="1"/>
  <c r="AB164" i="10"/>
  <c r="W164" i="10"/>
  <c r="N164" i="10"/>
  <c r="O164" i="10" s="1"/>
  <c r="P164" i="10" s="1"/>
  <c r="AB163" i="10"/>
  <c r="W163" i="10"/>
  <c r="N163" i="10"/>
  <c r="O163" i="10" s="1"/>
  <c r="P163" i="10" s="1"/>
  <c r="Q82" i="10" s="1"/>
  <c r="AB162" i="10"/>
  <c r="W162" i="10"/>
  <c r="N162" i="10"/>
  <c r="O162" i="10" s="1"/>
  <c r="P162" i="10" s="1"/>
  <c r="AB161" i="10"/>
  <c r="W161" i="10"/>
  <c r="N161" i="10"/>
  <c r="O161" i="10" s="1"/>
  <c r="P161" i="10" s="1"/>
  <c r="Q81" i="10" s="1"/>
  <c r="AB160" i="10"/>
  <c r="W160" i="10"/>
  <c r="N160" i="10"/>
  <c r="O160" i="10" s="1"/>
  <c r="P160" i="10" s="1"/>
  <c r="AB159" i="10"/>
  <c r="W159" i="10"/>
  <c r="N159" i="10"/>
  <c r="O159" i="10" s="1"/>
  <c r="P159" i="10" s="1"/>
  <c r="Q80" i="10" s="1"/>
  <c r="AB158" i="10"/>
  <c r="W158" i="10"/>
  <c r="N158" i="10"/>
  <c r="O158" i="10" s="1"/>
  <c r="P158" i="10" s="1"/>
  <c r="AB157" i="10"/>
  <c r="W157" i="10"/>
  <c r="N157" i="10"/>
  <c r="O157" i="10" s="1"/>
  <c r="P157" i="10" s="1"/>
  <c r="Q79" i="10" s="1"/>
  <c r="AB156" i="10"/>
  <c r="W156" i="10"/>
  <c r="N156" i="10"/>
  <c r="O156" i="10" s="1"/>
  <c r="P156" i="10" s="1"/>
  <c r="AB155" i="10"/>
  <c r="W155" i="10"/>
  <c r="N155" i="10"/>
  <c r="O155" i="10" s="1"/>
  <c r="P155" i="10" s="1"/>
  <c r="Q78" i="10" s="1"/>
  <c r="AB154" i="10"/>
  <c r="W154" i="10"/>
  <c r="N154" i="10"/>
  <c r="O154" i="10" s="1"/>
  <c r="P154" i="10" s="1"/>
  <c r="AB153" i="10"/>
  <c r="W153" i="10"/>
  <c r="N153" i="10"/>
  <c r="O153" i="10" s="1"/>
  <c r="P153" i="10" s="1"/>
  <c r="Q77" i="10" s="1"/>
  <c r="AB152" i="10"/>
  <c r="W152" i="10"/>
  <c r="N152" i="10"/>
  <c r="O152" i="10" s="1"/>
  <c r="P152" i="10" s="1"/>
  <c r="AB151" i="10"/>
  <c r="W151" i="10"/>
  <c r="N151" i="10"/>
  <c r="O151" i="10" s="1"/>
  <c r="P151" i="10" s="1"/>
  <c r="Q76" i="10" s="1"/>
  <c r="AB150" i="10"/>
  <c r="W150" i="10"/>
  <c r="N150" i="10"/>
  <c r="O150" i="10" s="1"/>
  <c r="P150" i="10" s="1"/>
  <c r="AB149" i="10"/>
  <c r="W149" i="10"/>
  <c r="N149" i="10"/>
  <c r="O149" i="10" s="1"/>
  <c r="P149" i="10" s="1"/>
  <c r="Q75" i="10" s="1"/>
  <c r="AB148" i="10"/>
  <c r="W148" i="10"/>
  <c r="N148" i="10"/>
  <c r="O148" i="10" s="1"/>
  <c r="P148" i="10" s="1"/>
  <c r="AB147" i="10"/>
  <c r="W147" i="10"/>
  <c r="N147" i="10"/>
  <c r="O147" i="10" s="1"/>
  <c r="P147" i="10" s="1"/>
  <c r="Q74" i="10" s="1"/>
  <c r="AB146" i="10"/>
  <c r="W146" i="10"/>
  <c r="N146" i="10"/>
  <c r="O146" i="10" s="1"/>
  <c r="P146" i="10" s="1"/>
  <c r="AB145" i="10"/>
  <c r="W145" i="10"/>
  <c r="N145" i="10"/>
  <c r="O145" i="10" s="1"/>
  <c r="P145" i="10" s="1"/>
  <c r="Q73" i="10" s="1"/>
  <c r="AB144" i="10"/>
  <c r="W144" i="10"/>
  <c r="N144" i="10"/>
  <c r="O144" i="10" s="1"/>
  <c r="P144" i="10" s="1"/>
  <c r="AB143" i="10"/>
  <c r="W143" i="10"/>
  <c r="N143" i="10"/>
  <c r="O143" i="10" s="1"/>
  <c r="P143" i="10" s="1"/>
  <c r="Q72" i="10" s="1"/>
  <c r="AB142" i="10"/>
  <c r="W142" i="10"/>
  <c r="N142" i="10"/>
  <c r="O142" i="10" s="1"/>
  <c r="P142" i="10" s="1"/>
  <c r="AB141" i="10"/>
  <c r="W141" i="10"/>
  <c r="N141" i="10"/>
  <c r="O141" i="10" s="1"/>
  <c r="P141" i="10" s="1"/>
  <c r="Q71" i="10" s="1"/>
  <c r="AB140" i="10"/>
  <c r="W140" i="10"/>
  <c r="N140" i="10"/>
  <c r="O140" i="10" s="1"/>
  <c r="P140" i="10" s="1"/>
  <c r="AB139" i="10"/>
  <c r="W139" i="10"/>
  <c r="N139" i="10"/>
  <c r="O139" i="10" s="1"/>
  <c r="P139" i="10" s="1"/>
  <c r="Q70" i="10" s="1"/>
  <c r="AB138" i="10"/>
  <c r="W138" i="10"/>
  <c r="N138" i="10"/>
  <c r="O138" i="10" s="1"/>
  <c r="P138" i="10" s="1"/>
  <c r="AB137" i="10"/>
  <c r="W137" i="10"/>
  <c r="N137" i="10"/>
  <c r="O137" i="10" s="1"/>
  <c r="P137" i="10" s="1"/>
  <c r="Q69" i="10" s="1"/>
  <c r="AB136" i="10"/>
  <c r="W136" i="10"/>
  <c r="N136" i="10"/>
  <c r="O136" i="10" s="1"/>
  <c r="P136" i="10" s="1"/>
  <c r="AB135" i="10"/>
  <c r="W135" i="10"/>
  <c r="N135" i="10"/>
  <c r="O135" i="10" s="1"/>
  <c r="P135" i="10" s="1"/>
  <c r="Q68" i="10" s="1"/>
  <c r="AB134" i="10"/>
  <c r="W134" i="10"/>
  <c r="N134" i="10"/>
  <c r="O134" i="10" s="1"/>
  <c r="P134" i="10" s="1"/>
  <c r="AB133" i="10"/>
  <c r="W133" i="10"/>
  <c r="N133" i="10"/>
  <c r="O133" i="10" s="1"/>
  <c r="P133" i="10" s="1"/>
  <c r="Q67" i="10" s="1"/>
  <c r="AB132" i="10"/>
  <c r="W132" i="10"/>
  <c r="O132" i="10"/>
  <c r="P132" i="10" s="1"/>
  <c r="N132" i="10"/>
  <c r="AB131" i="10"/>
  <c r="W131" i="10"/>
  <c r="N131" i="10"/>
  <c r="O131" i="10" s="1"/>
  <c r="P131" i="10" s="1"/>
  <c r="Q66" i="10" s="1"/>
  <c r="AB130" i="10"/>
  <c r="W130" i="10"/>
  <c r="N130" i="10"/>
  <c r="O130" i="10" s="1"/>
  <c r="P130" i="10" s="1"/>
  <c r="AB129" i="10"/>
  <c r="W129" i="10"/>
  <c r="N129" i="10"/>
  <c r="O129" i="10" s="1"/>
  <c r="P129" i="10" s="1"/>
  <c r="Q65" i="10" s="1"/>
  <c r="AB128" i="10"/>
  <c r="W128" i="10"/>
  <c r="N128" i="10"/>
  <c r="O128" i="10" s="1"/>
  <c r="P128" i="10" s="1"/>
  <c r="AB127" i="10"/>
  <c r="W127" i="10"/>
  <c r="N127" i="10"/>
  <c r="O127" i="10" s="1"/>
  <c r="P127" i="10" s="1"/>
  <c r="Q64" i="10" s="1"/>
  <c r="AB126" i="10"/>
  <c r="W126" i="10"/>
  <c r="N126" i="10"/>
  <c r="O126" i="10" s="1"/>
  <c r="P126" i="10" s="1"/>
  <c r="AB125" i="10"/>
  <c r="W125" i="10"/>
  <c r="N125" i="10"/>
  <c r="O125" i="10" s="1"/>
  <c r="P125" i="10" s="1"/>
  <c r="Q63" i="10" s="1"/>
  <c r="AB124" i="10"/>
  <c r="W124" i="10"/>
  <c r="N124" i="10"/>
  <c r="O124" i="10" s="1"/>
  <c r="P124" i="10" s="1"/>
  <c r="AB123" i="10"/>
  <c r="W123" i="10"/>
  <c r="N123" i="10"/>
  <c r="O123" i="10" s="1"/>
  <c r="P123" i="10" s="1"/>
  <c r="Q62" i="10" s="1"/>
  <c r="AB122" i="10"/>
  <c r="W122" i="10"/>
  <c r="N122" i="10"/>
  <c r="O122" i="10" s="1"/>
  <c r="P122" i="10" s="1"/>
  <c r="AB121" i="10"/>
  <c r="W121" i="10"/>
  <c r="N121" i="10"/>
  <c r="O121" i="10" s="1"/>
  <c r="P121" i="10" s="1"/>
  <c r="Q61" i="10" s="1"/>
  <c r="AB120" i="10"/>
  <c r="W120" i="10"/>
  <c r="N120" i="10"/>
  <c r="O120" i="10" s="1"/>
  <c r="P120" i="10" s="1"/>
  <c r="AB119" i="10"/>
  <c r="W119" i="10"/>
  <c r="N119" i="10"/>
  <c r="O119" i="10" s="1"/>
  <c r="P119" i="10" s="1"/>
  <c r="Q60" i="10" s="1"/>
  <c r="AB118" i="10"/>
  <c r="W118" i="10"/>
  <c r="N118" i="10"/>
  <c r="O118" i="10" s="1"/>
  <c r="P118" i="10" s="1"/>
  <c r="AB117" i="10"/>
  <c r="W117" i="10"/>
  <c r="Q117" i="10"/>
  <c r="N117" i="10"/>
  <c r="O117" i="10" s="1"/>
  <c r="P117" i="10" s="1"/>
  <c r="Q59" i="10" s="1"/>
  <c r="AB116" i="10"/>
  <c r="W116" i="10"/>
  <c r="N116" i="10"/>
  <c r="O116" i="10" s="1"/>
  <c r="P116" i="10" s="1"/>
  <c r="AB115" i="10"/>
  <c r="W115" i="10"/>
  <c r="N115" i="10"/>
  <c r="O115" i="10" s="1"/>
  <c r="P115" i="10" s="1"/>
  <c r="Q58" i="10" s="1"/>
  <c r="AB114" i="10"/>
  <c r="W114" i="10"/>
  <c r="N114" i="10"/>
  <c r="O114" i="10" s="1"/>
  <c r="P114" i="10" s="1"/>
  <c r="AB113" i="10"/>
  <c r="W113" i="10"/>
  <c r="N113" i="10"/>
  <c r="O113" i="10" s="1"/>
  <c r="P113" i="10" s="1"/>
  <c r="Q57" i="10" s="1"/>
  <c r="AB112" i="10"/>
  <c r="W112" i="10"/>
  <c r="N112" i="10"/>
  <c r="O112" i="10" s="1"/>
  <c r="P112" i="10" s="1"/>
  <c r="AB111" i="10"/>
  <c r="W111" i="10"/>
  <c r="N111" i="10"/>
  <c r="O111" i="10" s="1"/>
  <c r="P111" i="10" s="1"/>
  <c r="Q56" i="10" s="1"/>
  <c r="AB110" i="10"/>
  <c r="W110" i="10"/>
  <c r="N110" i="10"/>
  <c r="O110" i="10" s="1"/>
  <c r="P110" i="10" s="1"/>
  <c r="AB109" i="10"/>
  <c r="W109" i="10"/>
  <c r="N109" i="10"/>
  <c r="O109" i="10" s="1"/>
  <c r="P109" i="10" s="1"/>
  <c r="Q55" i="10" s="1"/>
  <c r="AB108" i="10"/>
  <c r="W108" i="10"/>
  <c r="N108" i="10"/>
  <c r="O108" i="10" s="1"/>
  <c r="P108" i="10" s="1"/>
  <c r="AB107" i="10"/>
  <c r="W107" i="10"/>
  <c r="N107" i="10"/>
  <c r="O107" i="10" s="1"/>
  <c r="P107" i="10" s="1"/>
  <c r="Q54" i="10" s="1"/>
  <c r="AB106" i="10"/>
  <c r="W106" i="10"/>
  <c r="N106" i="10"/>
  <c r="O106" i="10" s="1"/>
  <c r="P106" i="10" s="1"/>
  <c r="AB105" i="10"/>
  <c r="W105" i="10"/>
  <c r="N105" i="10"/>
  <c r="O105" i="10" s="1"/>
  <c r="P105" i="10" s="1"/>
  <c r="Q53" i="10" s="1"/>
  <c r="AB104" i="10"/>
  <c r="W104" i="10"/>
  <c r="N104" i="10"/>
  <c r="O104" i="10" s="1"/>
  <c r="P104" i="10" s="1"/>
  <c r="AB103" i="10"/>
  <c r="W103" i="10"/>
  <c r="N103" i="10"/>
  <c r="O103" i="10" s="1"/>
  <c r="P103" i="10" s="1"/>
  <c r="Q52" i="10" s="1"/>
  <c r="AB102" i="10"/>
  <c r="W102" i="10"/>
  <c r="N102" i="10"/>
  <c r="O102" i="10" s="1"/>
  <c r="P102" i="10" s="1"/>
  <c r="AB101" i="10"/>
  <c r="W101" i="10"/>
  <c r="N101" i="10"/>
  <c r="O101" i="10" s="1"/>
  <c r="P101" i="10" s="1"/>
  <c r="Q51" i="10" s="1"/>
  <c r="AB100" i="10"/>
  <c r="W100" i="10"/>
  <c r="N100" i="10"/>
  <c r="O100" i="10" s="1"/>
  <c r="P100" i="10" s="1"/>
  <c r="AB99" i="10"/>
  <c r="W99" i="10"/>
  <c r="N99" i="10"/>
  <c r="O99" i="10" s="1"/>
  <c r="P99" i="10" s="1"/>
  <c r="Q50" i="10" s="1"/>
  <c r="AB98" i="10"/>
  <c r="W98" i="10"/>
  <c r="N98" i="10"/>
  <c r="O98" i="10" s="1"/>
  <c r="P98" i="10" s="1"/>
  <c r="AB97" i="10"/>
  <c r="W97" i="10"/>
  <c r="N97" i="10"/>
  <c r="O97" i="10" s="1"/>
  <c r="P97" i="10" s="1"/>
  <c r="Q49" i="10" s="1"/>
  <c r="AB96" i="10"/>
  <c r="W96" i="10"/>
  <c r="N96" i="10"/>
  <c r="O96" i="10" s="1"/>
  <c r="P96" i="10" s="1"/>
  <c r="AB95" i="10"/>
  <c r="W95" i="10"/>
  <c r="O95" i="10"/>
  <c r="P95" i="10" s="1"/>
  <c r="Q48" i="10" s="1"/>
  <c r="N95" i="10"/>
  <c r="AB94" i="10"/>
  <c r="W94" i="10"/>
  <c r="N94" i="10"/>
  <c r="O94" i="10" s="1"/>
  <c r="P94" i="10" s="1"/>
  <c r="AB93" i="10"/>
  <c r="W93" i="10"/>
  <c r="N93" i="10"/>
  <c r="O93" i="10" s="1"/>
  <c r="P93" i="10" s="1"/>
  <c r="Q47" i="10" s="1"/>
  <c r="AB92" i="10"/>
  <c r="W92" i="10"/>
  <c r="N92" i="10"/>
  <c r="O92" i="10" s="1"/>
  <c r="P92" i="10" s="1"/>
  <c r="AB91" i="10"/>
  <c r="W91" i="10"/>
  <c r="N91" i="10"/>
  <c r="O91" i="10" s="1"/>
  <c r="P91" i="10" s="1"/>
  <c r="Q46" i="10" s="1"/>
  <c r="AB90" i="10"/>
  <c r="W90" i="10"/>
  <c r="N90" i="10"/>
  <c r="O90" i="10" s="1"/>
  <c r="P90" i="10" s="1"/>
  <c r="AB89" i="10"/>
  <c r="W89" i="10"/>
  <c r="N89" i="10"/>
  <c r="O89" i="10" s="1"/>
  <c r="P89" i="10" s="1"/>
  <c r="Q45" i="10" s="1"/>
  <c r="AB88" i="10"/>
  <c r="W88" i="10"/>
  <c r="N88" i="10"/>
  <c r="O88" i="10" s="1"/>
  <c r="P88" i="10" s="1"/>
  <c r="AB87" i="10"/>
  <c r="W87" i="10"/>
  <c r="N87" i="10"/>
  <c r="O87" i="10" s="1"/>
  <c r="P87" i="10" s="1"/>
  <c r="Q44" i="10" s="1"/>
  <c r="AB86" i="10"/>
  <c r="W86" i="10"/>
  <c r="N86" i="10"/>
  <c r="O86" i="10" s="1"/>
  <c r="P86" i="10" s="1"/>
  <c r="AB85" i="10"/>
  <c r="W85" i="10"/>
  <c r="N85" i="10"/>
  <c r="O85" i="10" s="1"/>
  <c r="P85" i="10" s="1"/>
  <c r="Q43" i="10" s="1"/>
  <c r="AB84" i="10"/>
  <c r="W84" i="10"/>
  <c r="N84" i="10"/>
  <c r="O84" i="10" s="1"/>
  <c r="P84" i="10" s="1"/>
  <c r="AB83" i="10"/>
  <c r="W83" i="10"/>
  <c r="N83" i="10"/>
  <c r="O83" i="10" s="1"/>
  <c r="P83" i="10" s="1"/>
  <c r="Q42" i="10" s="1"/>
  <c r="AB82" i="10"/>
  <c r="W82" i="10"/>
  <c r="N82" i="10"/>
  <c r="O82" i="10" s="1"/>
  <c r="P82" i="10" s="1"/>
  <c r="AB81" i="10"/>
  <c r="W81" i="10"/>
  <c r="N81" i="10"/>
  <c r="O81" i="10" s="1"/>
  <c r="P81" i="10" s="1"/>
  <c r="Q41" i="10" s="1"/>
  <c r="AB80" i="10"/>
  <c r="W80" i="10"/>
  <c r="N80" i="10"/>
  <c r="O80" i="10" s="1"/>
  <c r="P80" i="10" s="1"/>
  <c r="AB79" i="10"/>
  <c r="W79" i="10"/>
  <c r="N79" i="10"/>
  <c r="O79" i="10" s="1"/>
  <c r="P79" i="10" s="1"/>
  <c r="Q40" i="10" s="1"/>
  <c r="AB78" i="10"/>
  <c r="W78" i="10"/>
  <c r="N78" i="10"/>
  <c r="O78" i="10" s="1"/>
  <c r="P78" i="10" s="1"/>
  <c r="AB77" i="10"/>
  <c r="W77" i="10"/>
  <c r="N77" i="10"/>
  <c r="O77" i="10" s="1"/>
  <c r="P77" i="10" s="1"/>
  <c r="Q39" i="10" s="1"/>
  <c r="AB76" i="10"/>
  <c r="W76" i="10"/>
  <c r="N76" i="10"/>
  <c r="O76" i="10" s="1"/>
  <c r="P76" i="10" s="1"/>
  <c r="AB75" i="10"/>
  <c r="W75" i="10"/>
  <c r="N75" i="10"/>
  <c r="O75" i="10" s="1"/>
  <c r="P75" i="10" s="1"/>
  <c r="Q38" i="10" s="1"/>
  <c r="AB74" i="10"/>
  <c r="W74" i="10"/>
  <c r="N74" i="10"/>
  <c r="O74" i="10" s="1"/>
  <c r="P74" i="10" s="1"/>
  <c r="AB73" i="10"/>
  <c r="W73" i="10"/>
  <c r="N73" i="10"/>
  <c r="O73" i="10" s="1"/>
  <c r="P73" i="10" s="1"/>
  <c r="Q37" i="10" s="1"/>
  <c r="AB72" i="10"/>
  <c r="W72" i="10"/>
  <c r="O72" i="10"/>
  <c r="P72" i="10" s="1"/>
  <c r="N72" i="10"/>
  <c r="AB71" i="10"/>
  <c r="W71" i="10"/>
  <c r="N71" i="10"/>
  <c r="O71" i="10" s="1"/>
  <c r="P71" i="10" s="1"/>
  <c r="Q36" i="10" s="1"/>
  <c r="AB70" i="10"/>
  <c r="W70" i="10"/>
  <c r="N70" i="10"/>
  <c r="O70" i="10" s="1"/>
  <c r="P70" i="10" s="1"/>
  <c r="AB69" i="10"/>
  <c r="W69" i="10"/>
  <c r="N69" i="10"/>
  <c r="O69" i="10" s="1"/>
  <c r="P69" i="10" s="1"/>
  <c r="Q35" i="10" s="1"/>
  <c r="AB68" i="10"/>
  <c r="W68" i="10"/>
  <c r="N68" i="10"/>
  <c r="O68" i="10" s="1"/>
  <c r="P68" i="10" s="1"/>
  <c r="AB67" i="10"/>
  <c r="W67" i="10"/>
  <c r="N67" i="10"/>
  <c r="O67" i="10" s="1"/>
  <c r="P67" i="10" s="1"/>
  <c r="Q34" i="10" s="1"/>
  <c r="AB66" i="10"/>
  <c r="W66" i="10"/>
  <c r="N66" i="10"/>
  <c r="O66" i="10" s="1"/>
  <c r="P66" i="10" s="1"/>
  <c r="AB65" i="10"/>
  <c r="W65" i="10"/>
  <c r="N65" i="10"/>
  <c r="O65" i="10" s="1"/>
  <c r="P65" i="10" s="1"/>
  <c r="Q33" i="10" s="1"/>
  <c r="AB64" i="10"/>
  <c r="W64" i="10"/>
  <c r="N64" i="10"/>
  <c r="O64" i="10" s="1"/>
  <c r="P64" i="10" s="1"/>
  <c r="AB63" i="10"/>
  <c r="W63" i="10"/>
  <c r="N63" i="10"/>
  <c r="O63" i="10" s="1"/>
  <c r="P63" i="10" s="1"/>
  <c r="Q32" i="10" s="1"/>
  <c r="AB62" i="10"/>
  <c r="W62" i="10"/>
  <c r="N62" i="10"/>
  <c r="O62" i="10" s="1"/>
  <c r="P62" i="10" s="1"/>
  <c r="AB61" i="10"/>
  <c r="W61" i="10"/>
  <c r="N61" i="10"/>
  <c r="O61" i="10" s="1"/>
  <c r="P61" i="10" s="1"/>
  <c r="Q31" i="10" s="1"/>
  <c r="AB60" i="10"/>
  <c r="W60" i="10"/>
  <c r="N60" i="10"/>
  <c r="O60" i="10" s="1"/>
  <c r="P60" i="10" s="1"/>
  <c r="AB59" i="10"/>
  <c r="W59" i="10"/>
  <c r="N59" i="10"/>
  <c r="O59" i="10" s="1"/>
  <c r="P59" i="10" s="1"/>
  <c r="Q30" i="10" s="1"/>
  <c r="AB58" i="10"/>
  <c r="W58" i="10"/>
  <c r="N58" i="10"/>
  <c r="O58" i="10" s="1"/>
  <c r="P58" i="10" s="1"/>
  <c r="AB57" i="10"/>
  <c r="W57" i="10"/>
  <c r="N57" i="10"/>
  <c r="O57" i="10" s="1"/>
  <c r="P57" i="10" s="1"/>
  <c r="Q29" i="10" s="1"/>
  <c r="AB56" i="10"/>
  <c r="W56" i="10"/>
  <c r="N56" i="10"/>
  <c r="O56" i="10" s="1"/>
  <c r="P56" i="10" s="1"/>
  <c r="AB55" i="10"/>
  <c r="W55" i="10"/>
  <c r="N55" i="10"/>
  <c r="O55" i="10" s="1"/>
  <c r="P55" i="10" s="1"/>
  <c r="Q28" i="10" s="1"/>
  <c r="AB54" i="10"/>
  <c r="W54" i="10"/>
  <c r="N54" i="10"/>
  <c r="O54" i="10" s="1"/>
  <c r="P54" i="10" s="1"/>
  <c r="AB53" i="10"/>
  <c r="W53" i="10"/>
  <c r="N53" i="10"/>
  <c r="O53" i="10" s="1"/>
  <c r="P53" i="10" s="1"/>
  <c r="Q27" i="10" s="1"/>
  <c r="AB52" i="10"/>
  <c r="W52" i="10"/>
  <c r="N52" i="10"/>
  <c r="O52" i="10" s="1"/>
  <c r="P52" i="10" s="1"/>
  <c r="AB51" i="10"/>
  <c r="W51" i="10"/>
  <c r="N51" i="10"/>
  <c r="O51" i="10" s="1"/>
  <c r="P51" i="10" s="1"/>
  <c r="Q26" i="10" s="1"/>
  <c r="AB50" i="10"/>
  <c r="W50" i="10"/>
  <c r="N50" i="10"/>
  <c r="O50" i="10" s="1"/>
  <c r="P50" i="10" s="1"/>
  <c r="AB49" i="10"/>
  <c r="W49" i="10"/>
  <c r="N49" i="10"/>
  <c r="O49" i="10" s="1"/>
  <c r="P49" i="10" s="1"/>
  <c r="Q25" i="10" s="1"/>
  <c r="AB48" i="10"/>
  <c r="W48" i="10"/>
  <c r="N48" i="10"/>
  <c r="O48" i="10" s="1"/>
  <c r="P48" i="10" s="1"/>
  <c r="AB47" i="10"/>
  <c r="W47" i="10"/>
  <c r="N47" i="10"/>
  <c r="O47" i="10" s="1"/>
  <c r="P47" i="10" s="1"/>
  <c r="Q24" i="10" s="1"/>
  <c r="AB46" i="10"/>
  <c r="W46" i="10"/>
  <c r="N46" i="10"/>
  <c r="O46" i="10" s="1"/>
  <c r="P46" i="10" s="1"/>
  <c r="AB45" i="10"/>
  <c r="W45" i="10"/>
  <c r="N45" i="10"/>
  <c r="O45" i="10" s="1"/>
  <c r="P45" i="10" s="1"/>
  <c r="Q23" i="10" s="1"/>
  <c r="AB44" i="10"/>
  <c r="W44" i="10"/>
  <c r="N44" i="10"/>
  <c r="O44" i="10" s="1"/>
  <c r="P44" i="10" s="1"/>
  <c r="AB43" i="10"/>
  <c r="W43" i="10"/>
  <c r="N43" i="10"/>
  <c r="O43" i="10" s="1"/>
  <c r="P43" i="10" s="1"/>
  <c r="Q22" i="10" s="1"/>
  <c r="AB42" i="10"/>
  <c r="W42" i="10"/>
  <c r="N42" i="10"/>
  <c r="O42" i="10" s="1"/>
  <c r="P42" i="10" s="1"/>
  <c r="AB41" i="10"/>
  <c r="W41" i="10"/>
  <c r="N41" i="10"/>
  <c r="O41" i="10" s="1"/>
  <c r="P41" i="10" s="1"/>
  <c r="Q21" i="10" s="1"/>
  <c r="AB40" i="10"/>
  <c r="W40" i="10"/>
  <c r="N40" i="10"/>
  <c r="O40" i="10" s="1"/>
  <c r="P40" i="10" s="1"/>
  <c r="AB39" i="10"/>
  <c r="W39" i="10"/>
  <c r="N39" i="10"/>
  <c r="O39" i="10" s="1"/>
  <c r="P39" i="10" s="1"/>
  <c r="Q20" i="10" s="1"/>
  <c r="AB38" i="10"/>
  <c r="W38" i="10"/>
  <c r="N38" i="10"/>
  <c r="O38" i="10" s="1"/>
  <c r="P38" i="10" s="1"/>
  <c r="AB37" i="10"/>
  <c r="W37" i="10"/>
  <c r="N37" i="10"/>
  <c r="O37" i="10" s="1"/>
  <c r="P37" i="10" s="1"/>
  <c r="Q19" i="10" s="1"/>
  <c r="AB36" i="10"/>
  <c r="W36" i="10"/>
  <c r="N36" i="10"/>
  <c r="O36" i="10" s="1"/>
  <c r="P36" i="10" s="1"/>
  <c r="AB35" i="10"/>
  <c r="W35" i="10"/>
  <c r="N35" i="10"/>
  <c r="O35" i="10" s="1"/>
  <c r="P35" i="10" s="1"/>
  <c r="Q18" i="10" s="1"/>
  <c r="AB34" i="10"/>
  <c r="W34" i="10"/>
  <c r="N34" i="10"/>
  <c r="O34" i="10" s="1"/>
  <c r="P34" i="10" s="1"/>
  <c r="AB33" i="10"/>
  <c r="W33" i="10"/>
  <c r="N33" i="10"/>
  <c r="O33" i="10" s="1"/>
  <c r="P33" i="10" s="1"/>
  <c r="Q17" i="10" s="1"/>
  <c r="AB32" i="10"/>
  <c r="W32" i="10"/>
  <c r="N32" i="10"/>
  <c r="O32" i="10" s="1"/>
  <c r="P32" i="10" s="1"/>
  <c r="AB31" i="10"/>
  <c r="W31" i="10"/>
  <c r="N31" i="10"/>
  <c r="O31" i="10" s="1"/>
  <c r="P31" i="10" s="1"/>
  <c r="Q16" i="10" s="1"/>
  <c r="AB30" i="10"/>
  <c r="W30" i="10"/>
  <c r="N30" i="10"/>
  <c r="O30" i="10" s="1"/>
  <c r="P30" i="10" s="1"/>
  <c r="AB29" i="10"/>
  <c r="W29" i="10"/>
  <c r="N29" i="10"/>
  <c r="O29" i="10" s="1"/>
  <c r="P29" i="10" s="1"/>
  <c r="Q15" i="10" s="1"/>
  <c r="AB28" i="10"/>
  <c r="W28" i="10"/>
  <c r="N28" i="10"/>
  <c r="O28" i="10" s="1"/>
  <c r="P28" i="10" s="1"/>
  <c r="AB27" i="10"/>
  <c r="W27" i="10"/>
  <c r="N27" i="10"/>
  <c r="O27" i="10" s="1"/>
  <c r="P27" i="10" s="1"/>
  <c r="Q14" i="10" s="1"/>
  <c r="AB26" i="10"/>
  <c r="W26" i="10"/>
  <c r="N26" i="10"/>
  <c r="O26" i="10" s="1"/>
  <c r="P26" i="10" s="1"/>
  <c r="AB25" i="10"/>
  <c r="W25" i="10"/>
  <c r="N25" i="10"/>
  <c r="O25" i="10" s="1"/>
  <c r="P25" i="10" s="1"/>
  <c r="Q13" i="10" s="1"/>
  <c r="AB24" i="10"/>
  <c r="W24" i="10"/>
  <c r="N24" i="10"/>
  <c r="O24" i="10" s="1"/>
  <c r="P24" i="10" s="1"/>
  <c r="AB23" i="10"/>
  <c r="W23" i="10"/>
  <c r="N23" i="10"/>
  <c r="O23" i="10" s="1"/>
  <c r="P23" i="10" s="1"/>
  <c r="Q12" i="10" s="1"/>
  <c r="AB22" i="10"/>
  <c r="W22" i="10"/>
  <c r="N22" i="10"/>
  <c r="O22" i="10" s="1"/>
  <c r="P22" i="10" s="1"/>
  <c r="AB21" i="10"/>
  <c r="W21" i="10"/>
  <c r="N21" i="10"/>
  <c r="O21" i="10" s="1"/>
  <c r="P21" i="10" s="1"/>
  <c r="Q11" i="10" s="1"/>
  <c r="AB20" i="10"/>
  <c r="W20" i="10"/>
  <c r="N20" i="10"/>
  <c r="O20" i="10" s="1"/>
  <c r="P20" i="10" s="1"/>
  <c r="AB19" i="10"/>
  <c r="W19" i="10"/>
  <c r="N19" i="10"/>
  <c r="O19" i="10" s="1"/>
  <c r="P19" i="10" s="1"/>
  <c r="Q10" i="10" s="1"/>
  <c r="AB18" i="10"/>
  <c r="W18" i="10"/>
  <c r="N18" i="10"/>
  <c r="O18" i="10" s="1"/>
  <c r="P18" i="10" s="1"/>
  <c r="AB17" i="10"/>
  <c r="W17" i="10"/>
  <c r="N17" i="10"/>
  <c r="O17" i="10" s="1"/>
  <c r="P17" i="10" s="1"/>
  <c r="Q9" i="10" s="1"/>
  <c r="AB16" i="10"/>
  <c r="W16" i="10"/>
  <c r="N16" i="10"/>
  <c r="O16" i="10" s="1"/>
  <c r="P16" i="10" s="1"/>
  <c r="AB15" i="10"/>
  <c r="W15" i="10"/>
  <c r="N15" i="10"/>
  <c r="O15" i="10" s="1"/>
  <c r="P15" i="10" s="1"/>
  <c r="Q8" i="10" s="1"/>
  <c r="AB14" i="10"/>
  <c r="W14" i="10"/>
  <c r="N14" i="10"/>
  <c r="O14" i="10" s="1"/>
  <c r="P14" i="10" s="1"/>
  <c r="AB13" i="10"/>
  <c r="W13" i="10"/>
  <c r="N13" i="10"/>
  <c r="O13" i="10" s="1"/>
  <c r="P13" i="10" s="1"/>
  <c r="Q7" i="10" s="1"/>
  <c r="AB12" i="10"/>
  <c r="W12" i="10"/>
  <c r="N12" i="10"/>
  <c r="O12" i="10" s="1"/>
  <c r="P12" i="10" s="1"/>
  <c r="AB11" i="10"/>
  <c r="W11" i="10"/>
  <c r="O11" i="10"/>
  <c r="P11" i="10" s="1"/>
  <c r="Q6" i="10" s="1"/>
  <c r="N11" i="10"/>
  <c r="AB10" i="10"/>
  <c r="W10" i="10"/>
  <c r="N10" i="10"/>
  <c r="O10" i="10" s="1"/>
  <c r="P10" i="10" s="1"/>
  <c r="AB9" i="10"/>
  <c r="W9" i="10"/>
  <c r="N9" i="10"/>
  <c r="O9" i="10" s="1"/>
  <c r="P9" i="10" s="1"/>
  <c r="Q5" i="10" s="1"/>
  <c r="AB8" i="10"/>
  <c r="W8" i="10"/>
  <c r="N8" i="10"/>
  <c r="O8" i="10" s="1"/>
  <c r="P8" i="10" s="1"/>
  <c r="AB7" i="10"/>
  <c r="W7" i="10"/>
  <c r="N7" i="10"/>
  <c r="O7" i="10" s="1"/>
  <c r="P7" i="10" s="1"/>
  <c r="Q4" i="10" s="1"/>
  <c r="AB6" i="10"/>
  <c r="W6" i="10"/>
  <c r="N6" i="10"/>
  <c r="O6" i="10" s="1"/>
  <c r="P6" i="10" s="1"/>
  <c r="AB5" i="10"/>
  <c r="W5" i="10"/>
  <c r="N5" i="10"/>
  <c r="O5" i="10" s="1"/>
  <c r="P5" i="10" s="1"/>
  <c r="Q3" i="10" s="1"/>
  <c r="AB4" i="10"/>
  <c r="W4" i="10"/>
  <c r="N4" i="10"/>
  <c r="O4" i="10" s="1"/>
  <c r="P4" i="10" s="1"/>
  <c r="AB3" i="10"/>
  <c r="W3" i="10"/>
  <c r="N3" i="10"/>
  <c r="O3" i="10" s="1"/>
  <c r="P3" i="10" s="1"/>
  <c r="Q2" i="10" s="1"/>
  <c r="L3" i="10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AB2" i="10"/>
  <c r="O2" i="10"/>
  <c r="P2" i="10" s="1"/>
  <c r="N2" i="10"/>
  <c r="AB1" i="10"/>
  <c r="N1" i="10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1" i="6"/>
  <c r="L4" i="8" l="1"/>
  <c r="L5" i="8"/>
  <c r="L6" i="8"/>
  <c r="L7" i="8"/>
  <c r="L8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L4" i="7" l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3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3" i="6"/>
  <c r="C5" i="22"/>
</calcChain>
</file>

<file path=xl/sharedStrings.xml><?xml version="1.0" encoding="utf-8"?>
<sst xmlns="http://schemas.openxmlformats.org/spreadsheetml/2006/main" count="5473" uniqueCount="869">
  <si>
    <t>Experiment</t>
  </si>
  <si>
    <t>Measurement</t>
  </si>
  <si>
    <t>Replication</t>
  </si>
  <si>
    <t>Name</t>
  </si>
  <si>
    <t>Value</t>
  </si>
  <si>
    <t>SlottedAloha2</t>
  </si>
  <si>
    <t>#0</t>
  </si>
  <si>
    <t>delay:mean</t>
  </si>
  <si>
    <t>$numHosts=21</t>
  </si>
  <si>
    <t>$numHosts=51</t>
  </si>
  <si>
    <t>$numHosts=81</t>
  </si>
  <si>
    <t>$numHosts=111</t>
  </si>
  <si>
    <t>$numHosts=141</t>
  </si>
  <si>
    <t>$numHosts=0</t>
  </si>
  <si>
    <t>$numHosts=600</t>
  </si>
  <si>
    <t>$numHosts=1000</t>
  </si>
  <si>
    <t>$numHosts=1200</t>
  </si>
  <si>
    <t>$numHosts=1800</t>
  </si>
  <si>
    <t>$numHosts=2000</t>
  </si>
  <si>
    <t>$numHosts=2400</t>
  </si>
  <si>
    <t>$numHosts=3000</t>
  </si>
  <si>
    <t>$numHosts=3600</t>
  </si>
  <si>
    <t>$numHosts=4200</t>
  </si>
  <si>
    <t>$numHosts=4800</t>
  </si>
  <si>
    <t>$numHosts=5400</t>
  </si>
  <si>
    <t>$numHosts=6000</t>
  </si>
  <si>
    <t>$numHosts=6600</t>
  </si>
  <si>
    <t>$numHosts=7200</t>
  </si>
  <si>
    <t>$numHosts=7800</t>
  </si>
  <si>
    <t>$numHosts=8400</t>
  </si>
  <si>
    <t>$numHosts=9000</t>
  </si>
  <si>
    <t>$numHosts=9600</t>
  </si>
  <si>
    <t>$numHosts=10200</t>
  </si>
  <si>
    <t>$numHosts=10800</t>
  </si>
  <si>
    <t>$numHosts=11400</t>
  </si>
  <si>
    <t>$numHosts=12000</t>
  </si>
  <si>
    <t>$numHosts=12600</t>
  </si>
  <si>
    <t>$numHosts=13200</t>
  </si>
  <si>
    <t>$numHosts=13800</t>
  </si>
  <si>
    <t>$numHosts=14400</t>
  </si>
  <si>
    <t>$numHosts=15000</t>
  </si>
  <si>
    <t>$numHosts=15600</t>
  </si>
  <si>
    <t>$numHosts=16200</t>
  </si>
  <si>
    <t>$numHosts=16800</t>
  </si>
  <si>
    <t>$numHosts=17400</t>
  </si>
  <si>
    <t>$numHosts=18000</t>
  </si>
  <si>
    <t>$numHosts=18600</t>
  </si>
  <si>
    <t>$numHosts=19200</t>
  </si>
  <si>
    <t>$numHosts=19800</t>
  </si>
  <si>
    <t>$numHosts=20400</t>
  </si>
  <si>
    <t>$numHosts=21000</t>
  </si>
  <si>
    <t>$numHosts=21600</t>
  </si>
  <si>
    <t>$numHosts=22200</t>
  </si>
  <si>
    <t>$numHosts=22800</t>
  </si>
  <si>
    <t>$numHosts=23400</t>
  </si>
  <si>
    <t>$numHosts=24000</t>
  </si>
  <si>
    <t>$numHosts=24600</t>
  </si>
  <si>
    <t>$numHosts=27000</t>
  </si>
  <si>
    <t>$numHosts=30000</t>
  </si>
  <si>
    <t>$numHosts=33000</t>
  </si>
  <si>
    <t>$numHosts=36000</t>
  </si>
  <si>
    <t>collidedFrames:last</t>
  </si>
  <si>
    <t>$numHosts=25200</t>
  </si>
  <si>
    <t>$numHosts=25800</t>
  </si>
  <si>
    <t>$numHosts=26400</t>
  </si>
  <si>
    <t>$numHosts=27600</t>
  </si>
  <si>
    <t>$numHosts=28200</t>
  </si>
  <si>
    <t>$numHosts=28800</t>
  </si>
  <si>
    <t>$numHosts=29400</t>
  </si>
  <si>
    <t>$numHosts=30600</t>
  </si>
  <si>
    <t>$numHosts=31200</t>
  </si>
  <si>
    <t>$numHosts=31800</t>
  </si>
  <si>
    <t>$numHosts=32400</t>
  </si>
  <si>
    <t>$numHosts=33600</t>
  </si>
  <si>
    <t>$numHosts=34200</t>
  </si>
  <si>
    <t>$numHosts=34800</t>
  </si>
  <si>
    <t>$numHosts=35400</t>
  </si>
  <si>
    <t>$numHosts=36600</t>
  </si>
  <si>
    <t>$numHosts=37200</t>
  </si>
  <si>
    <t>$numHosts=40</t>
  </si>
  <si>
    <t>$numHosts=80</t>
  </si>
  <si>
    <t>$numHosts=120</t>
  </si>
  <si>
    <t>$numHosts=160</t>
  </si>
  <si>
    <t>$numHosts=200</t>
  </si>
  <si>
    <t>$numHosts=240</t>
  </si>
  <si>
    <t>$numHosts=280</t>
  </si>
  <si>
    <t>$numHosts=300</t>
  </si>
  <si>
    <t>$numHosts=320</t>
  </si>
  <si>
    <t>$numHosts=360</t>
  </si>
  <si>
    <t>$numHosts=400</t>
  </si>
  <si>
    <t>$numHosts=440</t>
  </si>
  <si>
    <t>$numHosts=480</t>
  </si>
  <si>
    <t>$numHosts=520</t>
  </si>
  <si>
    <t>$numHosts=560</t>
  </si>
  <si>
    <t>$numHosts=640</t>
  </si>
  <si>
    <t>$numHosts=680</t>
  </si>
  <si>
    <t>$numHosts=720</t>
  </si>
  <si>
    <t>$numHosts=760</t>
  </si>
  <si>
    <t>$numHosts=800</t>
  </si>
  <si>
    <t>$numHosts=840</t>
  </si>
  <si>
    <t>$numHosts=880</t>
  </si>
  <si>
    <t>$numHosts=900</t>
  </si>
  <si>
    <t>$numHosts=920</t>
  </si>
  <si>
    <t>$numHosts=960</t>
  </si>
  <si>
    <t>$numHosts=1040</t>
  </si>
  <si>
    <t>$numHosts=1080</t>
  </si>
  <si>
    <t>$numHosts=1120</t>
  </si>
  <si>
    <t>$numHosts=1160</t>
  </si>
  <si>
    <t>$numHosts=1240</t>
  </si>
  <si>
    <t>$numHosts=1280</t>
  </si>
  <si>
    <t>$numHosts=1320</t>
  </si>
  <si>
    <t>$numHosts=1360</t>
  </si>
  <si>
    <t>$numHosts=1400</t>
  </si>
  <si>
    <t>$numHosts=1440</t>
  </si>
  <si>
    <t>$numHosts=1480</t>
  </si>
  <si>
    <t>$numHosts=1500</t>
  </si>
  <si>
    <t>$numHosts=1520</t>
  </si>
  <si>
    <t>$numHosts=1560</t>
  </si>
  <si>
    <t>$numHosts=1600</t>
  </si>
  <si>
    <t>$numHosts=1640</t>
  </si>
  <si>
    <t>$numHosts=1680</t>
  </si>
  <si>
    <t>$numHosts=1720</t>
  </si>
  <si>
    <t>$numHosts=1760</t>
  </si>
  <si>
    <t>$numHosts=1840</t>
  </si>
  <si>
    <t>$numHosts=1880</t>
  </si>
  <si>
    <t>$numHosts=1920</t>
  </si>
  <si>
    <t>$numHosts=1960</t>
  </si>
  <si>
    <t>$numHosts=2100</t>
  </si>
  <si>
    <t>$numHosts=2700</t>
  </si>
  <si>
    <t>$numHosts=3300</t>
  </si>
  <si>
    <t>$numHosts=3900</t>
  </si>
  <si>
    <t>$numHosts=4500</t>
  </si>
  <si>
    <t>$numHosts=8</t>
  </si>
  <si>
    <t>$numHosts=16</t>
  </si>
  <si>
    <t>$numHosts=24</t>
  </si>
  <si>
    <t>$numHosts=32</t>
  </si>
  <si>
    <t>$numHosts=48</t>
  </si>
  <si>
    <t>$numHosts=56</t>
  </si>
  <si>
    <t>$numHosts=64</t>
  </si>
  <si>
    <t>$numHosts=72</t>
  </si>
  <si>
    <t>$numHosts=88</t>
  </si>
  <si>
    <t>$numHosts=96</t>
  </si>
  <si>
    <t>$numHosts=104</t>
  </si>
  <si>
    <t>$numHosts=112</t>
  </si>
  <si>
    <t>$numHosts=128</t>
  </si>
  <si>
    <t>$numHosts=136</t>
  </si>
  <si>
    <t>$numHosts=144</t>
  </si>
  <si>
    <t>$numHosts=152</t>
  </si>
  <si>
    <t>$numHosts=168</t>
  </si>
  <si>
    <t>$numHosts=176</t>
  </si>
  <si>
    <t>$numHosts=184</t>
  </si>
  <si>
    <t>$numHosts=192</t>
  </si>
  <si>
    <t>$numHosts=208</t>
  </si>
  <si>
    <t>$numHosts=216</t>
  </si>
  <si>
    <t>$numHosts=224</t>
  </si>
  <si>
    <t>$numHosts=232</t>
  </si>
  <si>
    <t>$numHosts=248</t>
  </si>
  <si>
    <t>$numHosts=256</t>
  </si>
  <si>
    <t>$numHosts=264</t>
  </si>
  <si>
    <t>$numHosts=272</t>
  </si>
  <si>
    <t>$numHosts=288</t>
  </si>
  <si>
    <t>$numHosts=296</t>
  </si>
  <si>
    <t>$numHosts=304</t>
  </si>
  <si>
    <t>$numHosts=312</t>
  </si>
  <si>
    <t>$numHosts=328</t>
  </si>
  <si>
    <t>$numHosts=336</t>
  </si>
  <si>
    <t>$numHosts=344</t>
  </si>
  <si>
    <t>$numHosts=352</t>
  </si>
  <si>
    <t>$numHosts=368</t>
  </si>
  <si>
    <t>$numHosts=376</t>
  </si>
  <si>
    <t>$numHosts=384</t>
  </si>
  <si>
    <t>$numHosts=392</t>
  </si>
  <si>
    <t>$numHosts=408</t>
  </si>
  <si>
    <t>$numHosts=416</t>
  </si>
  <si>
    <t>$numHosts=424</t>
  </si>
  <si>
    <t>$numHosts=432</t>
  </si>
  <si>
    <t>$numHosts=448</t>
  </si>
  <si>
    <t>$numHosts=456</t>
  </si>
  <si>
    <t>$numHosts=464</t>
  </si>
  <si>
    <t>$numHosts=472</t>
  </si>
  <si>
    <t>$numHosts=488</t>
  </si>
  <si>
    <t>$numHosts=496</t>
  </si>
  <si>
    <t>$numHosts=504</t>
  </si>
  <si>
    <t>$numHosts=512</t>
  </si>
  <si>
    <t>$numHosts=528</t>
  </si>
  <si>
    <t>$numHosts=536</t>
  </si>
  <si>
    <t>$numHosts=544</t>
  </si>
  <si>
    <t>$numHosts=552</t>
  </si>
  <si>
    <t>$numHosts=568</t>
  </si>
  <si>
    <t>$numHosts=576</t>
  </si>
  <si>
    <t>$numHosts=584</t>
  </si>
  <si>
    <t>$numHosts=592</t>
  </si>
  <si>
    <t>$numHosts=608</t>
  </si>
  <si>
    <t>$numHosts=616</t>
  </si>
  <si>
    <t>$numHosts=624</t>
  </si>
  <si>
    <t>$numHosts=632</t>
  </si>
  <si>
    <t>$numHosts=648</t>
  </si>
  <si>
    <t>$numHosts=656</t>
  </si>
  <si>
    <t>$numHosts=664</t>
  </si>
  <si>
    <t>$numHosts=672</t>
  </si>
  <si>
    <t>$numHosts=688</t>
  </si>
  <si>
    <t>$numHosts=696</t>
  </si>
  <si>
    <t>$numHosts=704</t>
  </si>
  <si>
    <t>$numHosts=712</t>
  </si>
  <si>
    <t>$numHosts=728</t>
  </si>
  <si>
    <t>$numHosts=736</t>
  </si>
  <si>
    <t>$numHosts=744</t>
  </si>
  <si>
    <t>$numHosts=752</t>
  </si>
  <si>
    <t>$numHosts=768</t>
  </si>
  <si>
    <t>$numHosts=776</t>
  </si>
  <si>
    <t>$numHosts=784</t>
  </si>
  <si>
    <t>$numHosts=792</t>
  </si>
  <si>
    <t>$numHosts=808</t>
  </si>
  <si>
    <t>$numHosts=816</t>
  </si>
  <si>
    <t>$numHosts=824</t>
  </si>
  <si>
    <t>$numHosts=832</t>
  </si>
  <si>
    <t>$numHosts=848</t>
  </si>
  <si>
    <t>$numHosts=856</t>
  </si>
  <si>
    <t>$numHosts=864</t>
  </si>
  <si>
    <t>$numHosts=872</t>
  </si>
  <si>
    <t>$numHosts=888</t>
  </si>
  <si>
    <t>$numHosts=896</t>
  </si>
  <si>
    <t>$numHosts=904</t>
  </si>
  <si>
    <t>$numHosts=912</t>
  </si>
  <si>
    <t>$numHosts=928</t>
  </si>
  <si>
    <t>$numHosts=936</t>
  </si>
  <si>
    <t>$numHosts=944</t>
  </si>
  <si>
    <t>$numHosts=952</t>
  </si>
  <si>
    <t>$numHosts=968</t>
  </si>
  <si>
    <t>$numHosts=976</t>
  </si>
  <si>
    <t>$numHosts=984</t>
  </si>
  <si>
    <t>$numHosts=992</t>
  </si>
  <si>
    <t>$numHosts=150</t>
  </si>
  <si>
    <t>$numHosts=450</t>
  </si>
  <si>
    <t>numHosts</t>
    <phoneticPr fontId="1" type="noConversion"/>
  </si>
  <si>
    <t>Module</t>
  </si>
  <si>
    <t>Aloha.server</t>
  </si>
  <si>
    <t>NaN</t>
  </si>
  <si>
    <t>$numHosts=1008</t>
  </si>
  <si>
    <t>$numHosts=1016</t>
  </si>
  <si>
    <t>$numHosts=1024</t>
  </si>
  <si>
    <t>$numHosts=1032</t>
  </si>
  <si>
    <t>$numHosts=1048</t>
  </si>
  <si>
    <t>$numHosts=1056</t>
  </si>
  <si>
    <t>$numHosts=1064</t>
  </si>
  <si>
    <t>$numHosts=1072</t>
  </si>
  <si>
    <t>$numHosts=1088</t>
  </si>
  <si>
    <t>$numHosts=1096</t>
  </si>
  <si>
    <t>$numHosts=1104</t>
  </si>
  <si>
    <t>$numHosts=1112</t>
  </si>
  <si>
    <t>$numHosts=1128</t>
  </si>
  <si>
    <t>$numHosts=1136</t>
  </si>
  <si>
    <t>$numHosts=1144</t>
  </si>
  <si>
    <t>$numHosts=1152</t>
  </si>
  <si>
    <t>$numHosts=1168</t>
  </si>
  <si>
    <t>$numHosts=1176</t>
  </si>
  <si>
    <t>$numHosts=1184</t>
  </si>
  <si>
    <t>$numHosts=1192</t>
  </si>
  <si>
    <t>$numHosts=1208</t>
  </si>
  <si>
    <t>$numHosts=1216</t>
  </si>
  <si>
    <t>$numHosts=1224</t>
  </si>
  <si>
    <t>$numHosts=1232</t>
  </si>
  <si>
    <t>$numHosts=1248</t>
  </si>
  <si>
    <t>$numHosts=1256</t>
  </si>
  <si>
    <t>$numHosts=1264</t>
  </si>
  <si>
    <t>$numHosts=1272</t>
  </si>
  <si>
    <t>$numHosts=1288</t>
  </si>
  <si>
    <t>$numHosts=1296</t>
  </si>
  <si>
    <t>$numHosts=1304</t>
  </si>
  <si>
    <t>$numHosts=1312</t>
  </si>
  <si>
    <t>$numHosts=1328</t>
  </si>
  <si>
    <t>$numHosts=1336</t>
  </si>
  <si>
    <t>$numHosts=1344</t>
  </si>
  <si>
    <t>$numHosts=1352</t>
  </si>
  <si>
    <t>$numHosts=1368</t>
  </si>
  <si>
    <t>$numHosts=1376</t>
  </si>
  <si>
    <t>$numHosts=1384</t>
  </si>
  <si>
    <t>$numHosts=1392</t>
  </si>
  <si>
    <t>$numHosts=1408</t>
  </si>
  <si>
    <t>$numHosts=1416</t>
  </si>
  <si>
    <t>$numHosts=1424</t>
  </si>
  <si>
    <t>$numHosts=1432</t>
  </si>
  <si>
    <t>$numHosts=1448</t>
  </si>
  <si>
    <t>$numHosts=1456</t>
  </si>
  <si>
    <t>$numHosts=1464</t>
  </si>
  <si>
    <t>$numHosts=1472</t>
  </si>
  <si>
    <t>$numHosts=1488</t>
  </si>
  <si>
    <t>$numHosts=1496</t>
  </si>
  <si>
    <t>$numHosts=1504</t>
  </si>
  <si>
    <t>$numHosts=1512</t>
  </si>
  <si>
    <t>$numHosts=1528</t>
  </si>
  <si>
    <t>$numHosts=1536</t>
  </si>
  <si>
    <t>$numHosts=1544</t>
  </si>
  <si>
    <t>$numHosts=1552</t>
  </si>
  <si>
    <t>$numHosts=1568</t>
  </si>
  <si>
    <t>$numHosts=1576</t>
  </si>
  <si>
    <t>$numHosts=1584</t>
  </si>
  <si>
    <t>$numHosts=1592</t>
  </si>
  <si>
    <t>$numHosts=1608</t>
  </si>
  <si>
    <t>$numHosts=1616</t>
  </si>
  <si>
    <t>$numHosts=1624</t>
  </si>
  <si>
    <t>$numHosts=1632</t>
  </si>
  <si>
    <t>$numHosts=1648</t>
  </si>
  <si>
    <t>$numHosts=1656</t>
  </si>
  <si>
    <t>$numHosts=1664</t>
  </si>
  <si>
    <t>$numHosts=1672</t>
  </si>
  <si>
    <t>$numHosts=1688</t>
  </si>
  <si>
    <t>$numHosts=1696</t>
  </si>
  <si>
    <t>$numHosts=1704</t>
  </si>
  <si>
    <t>$numHosts=1712</t>
  </si>
  <si>
    <t>$numHosts=1728</t>
  </si>
  <si>
    <t>$numHosts=1736</t>
  </si>
  <si>
    <t>$numHosts=1744</t>
  </si>
  <si>
    <t>$numHosts=1752</t>
  </si>
  <si>
    <t>$numHosts=1768</t>
  </si>
  <si>
    <t>$numHosts=1776</t>
  </si>
  <si>
    <t>$numHosts=1784</t>
  </si>
  <si>
    <t>$numHosts=1792</t>
  </si>
  <si>
    <t>$numHosts=1808</t>
  </si>
  <si>
    <t>$numHosts=1816</t>
  </si>
  <si>
    <t>$numHosts=1824</t>
  </si>
  <si>
    <t>$numHosts=1832</t>
  </si>
  <si>
    <t>$numHosts=1848</t>
  </si>
  <si>
    <t>$numHosts=1856</t>
  </si>
  <si>
    <t>$numHosts=1864</t>
  </si>
  <si>
    <t>$numHosts=1872</t>
  </si>
  <si>
    <t>$numHosts=1888</t>
  </si>
  <si>
    <t>$numHosts=1896</t>
  </si>
  <si>
    <t>$numHosts=1904</t>
  </si>
  <si>
    <t>$numHosts=1912</t>
  </si>
  <si>
    <t>$numHosts=1928</t>
  </si>
  <si>
    <t>$numHosts=1936</t>
  </si>
  <si>
    <t>$numHosts=1944</t>
  </si>
  <si>
    <t>$numHosts=1952</t>
  </si>
  <si>
    <t>$numHosts=1968</t>
  </si>
  <si>
    <t>$numHosts=1976</t>
  </si>
  <si>
    <t>$numHosts=1984</t>
  </si>
  <si>
    <t>$numHosts=1992</t>
  </si>
  <si>
    <t>ValueCU</t>
    <phoneticPr fontId="1" type="noConversion"/>
  </si>
  <si>
    <t>ValueDelay</t>
    <phoneticPr fontId="1" type="noConversion"/>
  </si>
  <si>
    <t>ValueReceive</t>
    <phoneticPr fontId="1" type="noConversion"/>
  </si>
  <si>
    <t>ValueCollied</t>
    <phoneticPr fontId="1" type="noConversion"/>
  </si>
  <si>
    <t>PLR</t>
    <phoneticPr fontId="1" type="noConversion"/>
  </si>
  <si>
    <t>$numHosts=750</t>
  </si>
  <si>
    <t>$numHosts=1050</t>
  </si>
  <si>
    <t>$numHosts=1350</t>
  </si>
  <si>
    <t>$numHosts=1650</t>
  </si>
  <si>
    <t>$numHosts=1950</t>
  </si>
  <si>
    <t>$numHosts=2250</t>
  </si>
  <si>
    <t>$numHosts=2550</t>
  </si>
  <si>
    <t>$numHosts=2850</t>
  </si>
  <si>
    <t>$numHosts=3150</t>
  </si>
  <si>
    <t>$numHosts=3450</t>
  </si>
  <si>
    <t>$numHosts=3750</t>
  </si>
  <si>
    <t>$numHosts=4050</t>
  </si>
  <si>
    <t>$numHosts=4350</t>
  </si>
  <si>
    <t>$numHosts=4650</t>
  </si>
  <si>
    <t>$numHosts=4950</t>
  </si>
  <si>
    <t>$numHosts=5100</t>
  </si>
  <si>
    <t>$numHosts=5250</t>
  </si>
  <si>
    <t>$numHosts=5550</t>
  </si>
  <si>
    <t>$numHosts=5700</t>
  </si>
  <si>
    <t>$numHosts=5850</t>
  </si>
  <si>
    <t>$numHosts=6150</t>
  </si>
  <si>
    <t>$numHosts=6300</t>
  </si>
  <si>
    <t>$numHosts=6450</t>
  </si>
  <si>
    <t>$numHosts=6750</t>
  </si>
  <si>
    <t>$numHosts=6900</t>
  </si>
  <si>
    <t>$numHosts=7050</t>
  </si>
  <si>
    <t>$numHosts=7350</t>
  </si>
  <si>
    <t>$numHosts=7500</t>
  </si>
  <si>
    <t>$numHosts=7650</t>
  </si>
  <si>
    <t>$numHosts=7950</t>
  </si>
  <si>
    <t>$numHosts=8100</t>
  </si>
  <si>
    <t>$numHosts=8250</t>
  </si>
  <si>
    <t>$numHosts=8550</t>
  </si>
  <si>
    <t>$numHosts=8700</t>
  </si>
  <si>
    <t>$numHosts=8850</t>
  </si>
  <si>
    <t>$numHosts=9150</t>
  </si>
  <si>
    <t>$numHosts=9300</t>
  </si>
  <si>
    <t>$numHosts=9450</t>
  </si>
  <si>
    <t>$numHosts=9750</t>
  </si>
  <si>
    <t>$numHosts=9900</t>
  </si>
  <si>
    <t>$numHosts=10050</t>
  </si>
  <si>
    <t>$numHosts=10350</t>
  </si>
  <si>
    <t>$numHosts=10500</t>
  </si>
  <si>
    <t>$numHosts=10650</t>
  </si>
  <si>
    <t>$numHosts=10950</t>
  </si>
  <si>
    <t>$numHosts=11100</t>
  </si>
  <si>
    <t>$numHosts=11250</t>
  </si>
  <si>
    <t>$numHosts=11550</t>
  </si>
  <si>
    <t>$numHosts=11700</t>
  </si>
  <si>
    <t>$numHosts=11850</t>
  </si>
  <si>
    <t>$numHosts=12150</t>
  </si>
  <si>
    <t>$numHosts=12300</t>
  </si>
  <si>
    <t>$numHosts=12450</t>
  </si>
  <si>
    <t>$numHosts=12750</t>
  </si>
  <si>
    <t>$numHosts=12900</t>
  </si>
  <si>
    <t>$numHosts=13050</t>
  </si>
  <si>
    <t>$numHosts=13350</t>
  </si>
  <si>
    <t>$numHosts=13500</t>
  </si>
  <si>
    <t>$numHosts=13650</t>
  </si>
  <si>
    <t>$numHosts=13950</t>
  </si>
  <si>
    <t>$numHosts=14100</t>
  </si>
  <si>
    <t>$numHosts=14250</t>
  </si>
  <si>
    <t>$numHosts=14550</t>
  </si>
  <si>
    <t>$numHosts=14700</t>
  </si>
  <si>
    <t>$numHosts=14850</t>
  </si>
  <si>
    <t>$numHosts=15150</t>
  </si>
  <si>
    <t>$numHosts=15300</t>
  </si>
  <si>
    <t>$numHosts=15450</t>
  </si>
  <si>
    <t>$numHosts=15750</t>
  </si>
  <si>
    <t>$numHosts=15900</t>
  </si>
  <si>
    <t>$numHosts=16050</t>
  </si>
  <si>
    <t>$numHosts=16350</t>
  </si>
  <si>
    <t>$numHosts=16500</t>
  </si>
  <si>
    <t>$numHosts=16650</t>
  </si>
  <si>
    <t>$numHosts=16950</t>
  </si>
  <si>
    <t>$numHosts=17100</t>
  </si>
  <si>
    <t>$numHosts=17250</t>
  </si>
  <si>
    <t>$numHosts=17550</t>
  </si>
  <si>
    <t>$numHosts=17700</t>
  </si>
  <si>
    <t>$numHosts=17850</t>
  </si>
  <si>
    <t>$numHosts=18150</t>
  </si>
  <si>
    <t>$numHosts=18300</t>
  </si>
  <si>
    <t>$numHosts=18450</t>
  </si>
  <si>
    <t>$numHosts=18750</t>
  </si>
  <si>
    <t>$numHosts=18900</t>
  </si>
  <si>
    <t>$numHosts=19050</t>
  </si>
  <si>
    <t>$numHosts=19350</t>
  </si>
  <si>
    <t>$numHosts=19500</t>
  </si>
  <si>
    <t>$numHosts=19650</t>
  </si>
  <si>
    <t>$numHosts=19950</t>
  </si>
  <si>
    <t>$numHosts=20100</t>
  </si>
  <si>
    <t>$numHosts=20250</t>
  </si>
  <si>
    <t>$numHosts=20550</t>
  </si>
  <si>
    <t>$numHosts=20700</t>
  </si>
  <si>
    <t>$numHosts=20850</t>
  </si>
  <si>
    <t>$numHosts=21150</t>
  </si>
  <si>
    <t>$numHosts=21300</t>
  </si>
  <si>
    <t>$numHosts=21450</t>
  </si>
  <si>
    <t>$numHosts=21750</t>
  </si>
  <si>
    <t>$numHosts=21900</t>
  </si>
  <si>
    <t>$numHosts=22050</t>
  </si>
  <si>
    <t>$numHosts=22350</t>
  </si>
  <si>
    <t>$numHosts=22500</t>
  </si>
  <si>
    <t>$numHosts=22650</t>
  </si>
  <si>
    <t>$numHosts=22950</t>
  </si>
  <si>
    <t>$numHosts=23100</t>
  </si>
  <si>
    <t>$numHosts=23250</t>
  </si>
  <si>
    <t>$numHosts=23550</t>
  </si>
  <si>
    <t>$numHosts=23700</t>
  </si>
  <si>
    <t>$numHosts=23850</t>
  </si>
  <si>
    <t>$numHosts=24150</t>
  </si>
  <si>
    <t>$numHosts=24300</t>
  </si>
  <si>
    <t>$numHosts=24450</t>
  </si>
  <si>
    <t>$numHosts=24750</t>
  </si>
  <si>
    <t>$numHosts=24900</t>
  </si>
  <si>
    <t>$numHosts=25050</t>
  </si>
  <si>
    <t>$numHosts=25350</t>
  </si>
  <si>
    <t>$numHosts=25500</t>
  </si>
  <si>
    <t>$numHosts=25650</t>
  </si>
  <si>
    <t>$numHosts=25950</t>
  </si>
  <si>
    <t>$numHosts=26100</t>
  </si>
  <si>
    <t>$numHosts=26250</t>
  </si>
  <si>
    <t>$numHosts=26550</t>
  </si>
  <si>
    <t>$numHosts=26700</t>
  </si>
  <si>
    <t>$numHosts=26850</t>
  </si>
  <si>
    <t>$numHosts=27150</t>
  </si>
  <si>
    <t>$numHosts=27300</t>
  </si>
  <si>
    <t>$numHosts=27450</t>
  </si>
  <si>
    <t>$numHosts=27750</t>
  </si>
  <si>
    <t>$numHosts=27900</t>
  </si>
  <si>
    <t>$numHosts=28050</t>
  </si>
  <si>
    <t>$numHosts=28350</t>
  </si>
  <si>
    <t>$numHosts=28500</t>
  </si>
  <si>
    <t>$numHosts=28650</t>
  </si>
  <si>
    <t>$numHosts=28950</t>
  </si>
  <si>
    <t>$numHosts=29100</t>
  </si>
  <si>
    <t>$numHosts=29250</t>
  </si>
  <si>
    <t>$numHosts=29550</t>
  </si>
  <si>
    <t>$numHosts=29700</t>
  </si>
  <si>
    <t>$numHosts=29850</t>
  </si>
  <si>
    <t>$numHosts=30150</t>
  </si>
  <si>
    <t>$numHosts=30300</t>
  </si>
  <si>
    <t>$numHosts=30450</t>
  </si>
  <si>
    <t>$numHosts=30750</t>
  </si>
  <si>
    <t>$numHosts=30900</t>
  </si>
  <si>
    <t>$numHosts=31050</t>
  </si>
  <si>
    <t>$numHosts=31350</t>
  </si>
  <si>
    <t>$numHosts=31500</t>
  </si>
  <si>
    <t>$numHosts=31650</t>
  </si>
  <si>
    <t>$numHosts=31950</t>
  </si>
  <si>
    <t>$numHosts=32100</t>
  </si>
  <si>
    <t>$numHosts=32250</t>
  </si>
  <si>
    <t>$numHosts=32550</t>
  </si>
  <si>
    <t>$numHosts=32700</t>
  </si>
  <si>
    <t>$numHosts=32850</t>
  </si>
  <si>
    <t>$numHosts=33150</t>
  </si>
  <si>
    <t>$numHosts=33300</t>
  </si>
  <si>
    <t>$numHosts=33450</t>
  </si>
  <si>
    <t>$numHosts=33750</t>
  </si>
  <si>
    <t>$numHosts=33900</t>
  </si>
  <si>
    <t>$numHosts=34050</t>
  </si>
  <si>
    <t>$numHosts=34350</t>
  </si>
  <si>
    <t>$numHosts=34500</t>
  </si>
  <si>
    <t>$numHosts=34650</t>
  </si>
  <si>
    <t>$numHosts=34950</t>
  </si>
  <si>
    <t>$numHosts=35100</t>
  </si>
  <si>
    <t>$numHosts=35250</t>
  </si>
  <si>
    <t>$numHosts=35550</t>
  </si>
  <si>
    <t>$numHosts=35700</t>
  </si>
  <si>
    <t>$numHosts=35850</t>
  </si>
  <si>
    <t>$numHosts=36150</t>
  </si>
  <si>
    <t>$numHosts=36300</t>
  </si>
  <si>
    <t>$numHosts=36450</t>
  </si>
  <si>
    <t>$numHosts=36750</t>
  </si>
  <si>
    <t>$numHosts=36900</t>
  </si>
  <si>
    <t>$numHosts=37050</t>
  </si>
  <si>
    <t>$numHosts=37350</t>
  </si>
  <si>
    <t>$numHosts=37500</t>
  </si>
  <si>
    <t>ValueCU</t>
    <phoneticPr fontId="1" type="noConversion"/>
  </si>
  <si>
    <t>ValueDelay</t>
    <phoneticPr fontId="1" type="noConversion"/>
  </si>
  <si>
    <t>ValueRec</t>
    <phoneticPr fontId="1" type="noConversion"/>
  </si>
  <si>
    <t>ValueCollided</t>
    <phoneticPr fontId="1" type="noConversion"/>
  </si>
  <si>
    <t>$numHosts=2200</t>
  </si>
  <si>
    <t>$numHosts=4400</t>
  </si>
  <si>
    <t>$numHosts=8800</t>
  </si>
  <si>
    <t>$numHosts=11000</t>
  </si>
  <si>
    <t>$numHosts=15400</t>
  </si>
  <si>
    <t>$numHosts=17600</t>
  </si>
  <si>
    <t>$numHosts=22000</t>
  </si>
  <si>
    <t>$numHosts=24200</t>
  </si>
  <si>
    <t>$numHosts=28600</t>
  </si>
  <si>
    <t>$numHosts=30800</t>
  </si>
  <si>
    <t>$numHosts=35200</t>
  </si>
  <si>
    <t>$numHosts=37400</t>
  </si>
  <si>
    <t>$numHosts=39600</t>
  </si>
  <si>
    <t>$numHosts=41800</t>
  </si>
  <si>
    <t>$numHosts=44000</t>
  </si>
  <si>
    <t>$numHosts=46200</t>
  </si>
  <si>
    <t>$numHosts=48400</t>
  </si>
  <si>
    <t>$numHosts=50600</t>
  </si>
  <si>
    <t>$numHosts=52800</t>
  </si>
  <si>
    <t>$numHosts=55000</t>
  </si>
  <si>
    <t>$numHosts=57200</t>
  </si>
  <si>
    <t>$numHosts=59400</t>
  </si>
  <si>
    <t>$numHosts=61600</t>
  </si>
  <si>
    <t>$numHosts=63800</t>
  </si>
  <si>
    <t>$numHosts=66000</t>
  </si>
  <si>
    <t>$numHosts=68200</t>
  </si>
  <si>
    <t>$numHosts=70400</t>
  </si>
  <si>
    <t>$numHosts=72600</t>
  </si>
  <si>
    <t>$numHosts=74800</t>
  </si>
  <si>
    <t>$numHosts=77000</t>
  </si>
  <si>
    <t>$numHosts=79200</t>
  </si>
  <si>
    <t>$numHosts=81400</t>
  </si>
  <si>
    <t>$numHosts=83600</t>
  </si>
  <si>
    <t>$numHosts=85800</t>
  </si>
  <si>
    <t>$numHosts=88000</t>
  </si>
  <si>
    <t>$numHosts=90200</t>
  </si>
  <si>
    <t>$numHosts=92400</t>
  </si>
  <si>
    <t>$numHosts=94600</t>
  </si>
  <si>
    <t>$numHosts=96800</t>
  </si>
  <si>
    <t>$numHosts=99000</t>
  </si>
  <si>
    <t>$numHosts=101200</t>
  </si>
  <si>
    <t>$numHosts=103400</t>
  </si>
  <si>
    <t>$numHosts=105600</t>
  </si>
  <si>
    <t>$numHosts=107800</t>
  </si>
  <si>
    <t>$numHosts=110000</t>
  </si>
  <si>
    <t>$numHosts=112200</t>
  </si>
  <si>
    <t>$numHosts=114400</t>
  </si>
  <si>
    <t>$numHosts=116600</t>
  </si>
  <si>
    <t>$numHosts=118800</t>
  </si>
  <si>
    <t>$numHosts=121000</t>
  </si>
  <si>
    <t>$numHosts=123200</t>
  </si>
  <si>
    <t>$numHosts=125400</t>
  </si>
  <si>
    <t>$numHosts=127600</t>
  </si>
  <si>
    <t>$numHosts=129800</t>
  </si>
  <si>
    <t>$numHosts=132000</t>
  </si>
  <si>
    <t>$numHosts=134200</t>
  </si>
  <si>
    <t>$numHosts=136400</t>
  </si>
  <si>
    <t>$numHosts=138600</t>
  </si>
  <si>
    <t>$numHosts=140800</t>
  </si>
  <si>
    <t>$numHosts=143000</t>
  </si>
  <si>
    <t>$numHosts=145200</t>
  </si>
  <si>
    <t>$numHosts=147400</t>
  </si>
  <si>
    <t>$numHosts=149600</t>
  </si>
  <si>
    <t>$numHosts=151800</t>
  </si>
  <si>
    <t>$numHosts=154000</t>
  </si>
  <si>
    <t>$numHosts=156200</t>
  </si>
  <si>
    <t>$numHosts=158400</t>
  </si>
  <si>
    <t>$numHosts=160600</t>
  </si>
  <si>
    <t>$numHosts=162800</t>
  </si>
  <si>
    <t>$numHosts=165000</t>
  </si>
  <si>
    <t>$numHosts=167200</t>
  </si>
  <si>
    <t>$numHosts=169400</t>
  </si>
  <si>
    <t>$numHosts=171600</t>
  </si>
  <si>
    <t>$numHosts=173800</t>
  </si>
  <si>
    <t>$numHosts=176000</t>
  </si>
  <si>
    <t>$numHosts=178200</t>
  </si>
  <si>
    <t>$numHosts=180400</t>
  </si>
  <si>
    <t>$numHosts=182600</t>
  </si>
  <si>
    <t>$numHosts=184800</t>
  </si>
  <si>
    <t>$numHosts=187000</t>
  </si>
  <si>
    <t>$numHosts=189200</t>
  </si>
  <si>
    <t>$numHosts=191400</t>
  </si>
  <si>
    <t>$numHosts=193600</t>
  </si>
  <si>
    <t>$numHosts=195800</t>
  </si>
  <si>
    <t>$numHosts=198000</t>
  </si>
  <si>
    <t>$numHosts=200200</t>
  </si>
  <si>
    <t>$numHosts=202400</t>
  </si>
  <si>
    <t>$numHosts=204600</t>
  </si>
  <si>
    <t>$numHosts=206800</t>
  </si>
  <si>
    <t>$numHosts=209000</t>
  </si>
  <si>
    <t>$numHosts=211200</t>
  </si>
  <si>
    <t>$numHosts=213400</t>
  </si>
  <si>
    <t>$numHosts=215600</t>
  </si>
  <si>
    <t>$numHosts=217800</t>
  </si>
  <si>
    <t>$numHosts=220000</t>
  </si>
  <si>
    <t>$numHosts=222200</t>
  </si>
  <si>
    <t>$numHosts=224400</t>
  </si>
  <si>
    <t>$numHosts=226600</t>
  </si>
  <si>
    <t>$numHosts=228800</t>
  </si>
  <si>
    <t>$numHosts=231000</t>
  </si>
  <si>
    <t>$numHosts=233200</t>
  </si>
  <si>
    <t>$numHosts=235400</t>
  </si>
  <si>
    <t>$numHosts=237600</t>
  </si>
  <si>
    <t>$numHosts=239800</t>
  </si>
  <si>
    <t>$numHosts=242000</t>
  </si>
  <si>
    <t>$numHosts=244200</t>
  </si>
  <si>
    <t>$numHosts=246400</t>
  </si>
  <si>
    <t>$numHosts=248600</t>
  </si>
  <si>
    <t>$numHosts=250800</t>
  </si>
  <si>
    <t>$numHosts=253000</t>
  </si>
  <si>
    <t>$numHosts=255200</t>
  </si>
  <si>
    <t>$numHosts=257400</t>
  </si>
  <si>
    <t>$numHosts=259600</t>
  </si>
  <si>
    <t>$numHosts=261800</t>
  </si>
  <si>
    <t>$numHosts=264000</t>
  </si>
  <si>
    <t>$numHosts=266200</t>
  </si>
  <si>
    <t>$numHosts=268400</t>
  </si>
  <si>
    <t>$numHosts=270600</t>
  </si>
  <si>
    <t>$numHosts=272800</t>
  </si>
  <si>
    <t>$numHosts=275000</t>
  </si>
  <si>
    <t>$numHosts=277200</t>
  </si>
  <si>
    <t>$numHosts=279400</t>
  </si>
  <si>
    <t>$numHosts=281600</t>
  </si>
  <si>
    <t>$numHosts=283800</t>
  </si>
  <si>
    <t>$numHosts=286000</t>
  </si>
  <si>
    <t>$numHosts=288200</t>
  </si>
  <si>
    <t>$numHosts=290400</t>
  </si>
  <si>
    <t>$numHosts=292600</t>
  </si>
  <si>
    <t>$numHosts=294800</t>
  </si>
  <si>
    <t>$numHosts=297000</t>
  </si>
  <si>
    <t>$numHosts=299200</t>
  </si>
  <si>
    <t>$numHosts=301400</t>
  </si>
  <si>
    <t>$numHosts=303600</t>
  </si>
  <si>
    <t>$numHosts=305800</t>
  </si>
  <si>
    <t>$numHosts=308000</t>
  </si>
  <si>
    <t>$numHosts=310200</t>
  </si>
  <si>
    <t>$numHosts=312400</t>
  </si>
  <si>
    <t>$numHosts=314600</t>
  </si>
  <si>
    <t>$numHosts=316800</t>
  </si>
  <si>
    <t>$numHosts=319000</t>
  </si>
  <si>
    <t>$numHosts=321200</t>
  </si>
  <si>
    <t>$numHosts=323400</t>
  </si>
  <si>
    <t>$numHosts=325600</t>
  </si>
  <si>
    <t>$numHosts=327800</t>
  </si>
  <si>
    <t>$numHosts=330000</t>
  </si>
  <si>
    <t>$numHosts=332200</t>
  </si>
  <si>
    <t>$numHosts=334400</t>
  </si>
  <si>
    <t>$numHosts=336600</t>
  </si>
  <si>
    <t>$numHosts=338800</t>
  </si>
  <si>
    <t>$numHosts=341000</t>
  </si>
  <si>
    <t>$numHosts=343200</t>
  </si>
  <si>
    <t>$numHosts=345400</t>
  </si>
  <si>
    <t>$numHosts=347600</t>
  </si>
  <si>
    <t>$numHosts=349800</t>
  </si>
  <si>
    <t>$numHosts=352000</t>
  </si>
  <si>
    <t>$numHosts=354200</t>
  </si>
  <si>
    <t>$numHosts=356400</t>
  </si>
  <si>
    <t>$numHosts=358600</t>
  </si>
  <si>
    <t>$numHosts=360800</t>
  </si>
  <si>
    <t>$numHosts=363000</t>
  </si>
  <si>
    <t>$numHosts=365200</t>
  </si>
  <si>
    <t>$numHosts=367400</t>
  </si>
  <si>
    <t>$numHosts=369600</t>
  </si>
  <si>
    <t>$numHosts=371800</t>
  </si>
  <si>
    <t>$numHosts=374000</t>
  </si>
  <si>
    <t>$numHosts=376200</t>
  </si>
  <si>
    <t>$numHosts=378400</t>
  </si>
  <si>
    <t>$numHosts=380600</t>
  </si>
  <si>
    <t>$numHosts=382800</t>
  </si>
  <si>
    <t>$numHosts=385000</t>
  </si>
  <si>
    <t>$numHosts=387200</t>
  </si>
  <si>
    <t>$numHosts=389400</t>
  </si>
  <si>
    <t>$numHosts=391600</t>
  </si>
  <si>
    <t>$numHosts=393800</t>
  </si>
  <si>
    <t>$numHosts=396000</t>
  </si>
  <si>
    <t>$numHosts=398200</t>
  </si>
  <si>
    <t>$numHosts=400400</t>
  </si>
  <si>
    <t>$numHosts=402600</t>
  </si>
  <si>
    <t>$numHosts=404800</t>
  </si>
  <si>
    <t>$numHosts=407000</t>
  </si>
  <si>
    <t>$numHosts=409200</t>
  </si>
  <si>
    <t>$numHosts=411400</t>
  </si>
  <si>
    <t>$numHosts=413600</t>
  </si>
  <si>
    <t>$numHosts=415800</t>
  </si>
  <si>
    <t>$numHosts=418000</t>
  </si>
  <si>
    <t>$numHosts=420200</t>
  </si>
  <si>
    <t>$numHosts=422400</t>
  </si>
  <si>
    <t>$numHosts=424600</t>
  </si>
  <si>
    <t>$numHosts=426800</t>
  </si>
  <si>
    <t>$numHosts=429000</t>
  </si>
  <si>
    <t>$numHosts=431200</t>
  </si>
  <si>
    <t>$numHosts=433400</t>
  </si>
  <si>
    <t>$numHosts=435600</t>
  </si>
  <si>
    <t>$numHosts=437800</t>
  </si>
  <si>
    <t>$numHosts=440000</t>
  </si>
  <si>
    <t>$numHosts=442200</t>
  </si>
  <si>
    <t>$numHosts=444400</t>
  </si>
  <si>
    <t>$numHosts=446600</t>
  </si>
  <si>
    <t>$numHosts=448800</t>
  </si>
  <si>
    <t>$numHosts=451000</t>
  </si>
  <si>
    <t>$numHosts=453200</t>
  </si>
  <si>
    <t>$numHosts=455400</t>
  </si>
  <si>
    <t>$numHosts=457600</t>
  </si>
  <si>
    <t>$numHosts=459800</t>
  </si>
  <si>
    <t>$numHosts=462000</t>
  </si>
  <si>
    <t>$numHosts=464200</t>
  </si>
  <si>
    <t>$numHosts=466400</t>
  </si>
  <si>
    <t>$numHosts=468600</t>
  </si>
  <si>
    <t>$numHosts=470800</t>
  </si>
  <si>
    <t>$numHosts=473000</t>
  </si>
  <si>
    <t>$numHosts=475200</t>
  </si>
  <si>
    <t>$numHosts=477400</t>
  </si>
  <si>
    <t>$numHosts=479600</t>
  </si>
  <si>
    <t>$numHosts=481800</t>
  </si>
  <si>
    <t>$numHosts=484000</t>
  </si>
  <si>
    <t>$numHosts=486200</t>
  </si>
  <si>
    <t>$numHosts=488400</t>
  </si>
  <si>
    <t>$numHosts=490600</t>
  </si>
  <si>
    <t>$numHosts=492800</t>
  </si>
  <si>
    <t>$numHosts=495000</t>
  </si>
  <si>
    <t>$numHosts=497200</t>
  </si>
  <si>
    <t>$numHosts=499400</t>
  </si>
  <si>
    <t>$numHosts=501600</t>
  </si>
  <si>
    <t>$numHosts=503800</t>
  </si>
  <si>
    <t>$numHosts=506000</t>
  </si>
  <si>
    <t>$numHosts=508200</t>
  </si>
  <si>
    <t>$numHosts=510400</t>
  </si>
  <si>
    <t>$numHosts=512600</t>
  </si>
  <si>
    <t>$numHosts=514800</t>
  </si>
  <si>
    <t>$numHosts=517000</t>
  </si>
  <si>
    <t>$numHosts=519200</t>
  </si>
  <si>
    <t>$numHosts=521400</t>
  </si>
  <si>
    <t>$numHosts=523600</t>
  </si>
  <si>
    <t>$numHosts=525800</t>
  </si>
  <si>
    <t>$numHosts=528000</t>
  </si>
  <si>
    <t>$numHosts=530200</t>
  </si>
  <si>
    <t>$numHosts=532400</t>
  </si>
  <si>
    <t>$numHosts=534600</t>
  </si>
  <si>
    <t>$numHosts=536800</t>
  </si>
  <si>
    <t>$numHosts=539000</t>
  </si>
  <si>
    <t>$numHosts=541200</t>
  </si>
  <si>
    <t>$numHosts=543400</t>
  </si>
  <si>
    <t>$numHosts=545600</t>
  </si>
  <si>
    <t>$numHosts=547800</t>
  </si>
  <si>
    <t>$numHosts=550000</t>
  </si>
  <si>
    <t>ValueR</t>
    <phoneticPr fontId="1" type="noConversion"/>
  </si>
  <si>
    <t>ValueC</t>
    <phoneticPr fontId="1" type="noConversion"/>
  </si>
  <si>
    <t>ValueDelay</t>
    <phoneticPr fontId="1" type="noConversion"/>
  </si>
  <si>
    <t>crdsa</t>
    <phoneticPr fontId="1" type="noConversion"/>
  </si>
  <si>
    <t>SlottedAloha</t>
  </si>
  <si>
    <t>G</t>
    <phoneticPr fontId="1" type="noConversion"/>
  </si>
  <si>
    <t>num</t>
    <phoneticPr fontId="1" type="noConversion"/>
  </si>
  <si>
    <t>cu</t>
    <phoneticPr fontId="1" type="noConversion"/>
  </si>
  <si>
    <t>碰撞</t>
    <phoneticPr fontId="1" type="noConversion"/>
  </si>
  <si>
    <t>接收</t>
    <phoneticPr fontId="1" type="noConversion"/>
  </si>
  <si>
    <t>总的</t>
    <phoneticPr fontId="1" type="noConversion"/>
  </si>
  <si>
    <t>时隙</t>
    <phoneticPr fontId="1" type="noConversion"/>
  </si>
  <si>
    <t>plr</t>
    <phoneticPr fontId="1" type="noConversion"/>
  </si>
  <si>
    <t>delay-ms</t>
    <phoneticPr fontId="1" type="noConversion"/>
  </si>
  <si>
    <t>delay-s</t>
    <phoneticPr fontId="1" type="noConversion"/>
  </si>
  <si>
    <t>delay-ms</t>
    <phoneticPr fontId="1" type="noConversion"/>
  </si>
  <si>
    <t>crdsa</t>
    <phoneticPr fontId="1" type="noConversion"/>
  </si>
  <si>
    <t>G</t>
    <phoneticPr fontId="1" type="noConversion"/>
  </si>
  <si>
    <t>重发&lt;=3次</t>
    <phoneticPr fontId="1" type="noConversion"/>
  </si>
  <si>
    <t>$numHosts=3</t>
  </si>
  <si>
    <t>$numHosts=6</t>
  </si>
  <si>
    <t>$numHosts=9</t>
  </si>
  <si>
    <t>$numHosts=12</t>
  </si>
  <si>
    <t>$numHosts=15</t>
  </si>
  <si>
    <t>$numHosts=18</t>
  </si>
  <si>
    <t>$numHosts=27</t>
  </si>
  <si>
    <t>$numHosts=30</t>
  </si>
  <si>
    <t>$numHosts=33</t>
  </si>
  <si>
    <t>$numHosts=36</t>
  </si>
  <si>
    <t>$numHosts=39</t>
  </si>
  <si>
    <t>$numHosts=42</t>
  </si>
  <si>
    <t>$numHosts=45</t>
  </si>
  <si>
    <t>$numHosts=54</t>
  </si>
  <si>
    <t>$numHosts=57</t>
  </si>
  <si>
    <t>$numHosts=60</t>
  </si>
  <si>
    <t>$numHosts=63</t>
  </si>
  <si>
    <t>$numHosts=66</t>
  </si>
  <si>
    <t>$numHosts=69</t>
  </si>
  <si>
    <t>$numHosts=75</t>
  </si>
  <si>
    <t>$numHosts=78</t>
  </si>
  <si>
    <t>$numHosts=84</t>
  </si>
  <si>
    <t>$numHosts=87</t>
  </si>
  <si>
    <t>$numHosts=90</t>
  </si>
  <si>
    <t>$numHosts=93</t>
  </si>
  <si>
    <t>$numHosts=99</t>
  </si>
  <si>
    <t>$numHosts=102</t>
  </si>
  <si>
    <t>$numHosts=105</t>
  </si>
  <si>
    <t>$numHosts=108</t>
  </si>
  <si>
    <t>$numHosts=114</t>
  </si>
  <si>
    <t>$numHosts=117</t>
  </si>
  <si>
    <t>$numHosts=123</t>
  </si>
  <si>
    <t>$numHosts=126</t>
  </si>
  <si>
    <t>$numHosts=129</t>
  </si>
  <si>
    <t>$numHosts=132</t>
  </si>
  <si>
    <t>$numHosts=135</t>
  </si>
  <si>
    <t>$numHosts=138</t>
  </si>
  <si>
    <t>$numHosts=147</t>
  </si>
  <si>
    <t>重发无数次</t>
    <phoneticPr fontId="1" type="noConversion"/>
  </si>
  <si>
    <t>s</t>
    <phoneticPr fontId="1" type="noConversion"/>
  </si>
  <si>
    <t>N</t>
    <phoneticPr fontId="1" type="noConversion"/>
  </si>
  <si>
    <t>R</t>
    <phoneticPr fontId="1" type="noConversion"/>
  </si>
  <si>
    <t>S</t>
    <phoneticPr fontId="1" type="noConversion"/>
  </si>
  <si>
    <t>PLR</t>
    <phoneticPr fontId="1" type="noConversion"/>
  </si>
  <si>
    <t>Delay</t>
    <phoneticPr fontId="1" type="noConversion"/>
  </si>
  <si>
    <t>s</t>
    <phoneticPr fontId="1" type="noConversion"/>
  </si>
  <si>
    <t>d</t>
    <phoneticPr fontId="1" type="noConversion"/>
  </si>
  <si>
    <t>s</t>
    <phoneticPr fontId="1" type="noConversion"/>
  </si>
  <si>
    <t>R</t>
    <phoneticPr fontId="1" type="noConversion"/>
  </si>
  <si>
    <t>G</t>
    <phoneticPr fontId="1" type="noConversion"/>
  </si>
  <si>
    <t>S</t>
    <phoneticPr fontId="1" type="noConversion"/>
  </si>
  <si>
    <t>PLR</t>
    <phoneticPr fontId="1" type="noConversion"/>
  </si>
  <si>
    <t>delay</t>
    <phoneticPr fontId="1" type="noConversion"/>
  </si>
  <si>
    <t>s</t>
    <phoneticPr fontId="1" type="noConversion"/>
  </si>
  <si>
    <t>d</t>
    <phoneticPr fontId="1" type="noConversion"/>
  </si>
  <si>
    <t>creatfram</t>
    <phoneticPr fontId="1" type="noConversion"/>
  </si>
  <si>
    <t>scheduleAt</t>
    <phoneticPr fontId="1" type="noConversion"/>
  </si>
  <si>
    <t>叠加效应</t>
    <phoneticPr fontId="1" type="noConversion"/>
  </si>
  <si>
    <t>delay/s</t>
    <phoneticPr fontId="1" type="noConversion"/>
  </si>
  <si>
    <t>delay/ms</t>
    <phoneticPr fontId="1" type="noConversion"/>
  </si>
  <si>
    <t>nan</t>
  </si>
  <si>
    <t>Replicas</t>
    <phoneticPr fontId="1" type="noConversion"/>
  </si>
  <si>
    <t>count</t>
    <phoneticPr fontId="1" type="noConversion"/>
  </si>
  <si>
    <t>c</t>
    <phoneticPr fontId="1" type="noConversion"/>
  </si>
  <si>
    <t>2 0.39834 0.39109 0.0182005 0.01095502314   8</t>
  </si>
  <si>
    <t>2 0.45062 0.40154 0.108917 0.010958808586  9</t>
  </si>
  <si>
    <t>2 0.49529 0.402 0.188354 0.010869353233  10</t>
  </si>
  <si>
    <t>2 0.55169 0.39707 0.280266 0.01081338303   11</t>
  </si>
  <si>
    <t>2 0.60394 0.39397 0.347667 0.010723100743  12</t>
  </si>
  <si>
    <t>2 0.65017 0.37964 0.416091 0.01076735855   13</t>
  </si>
  <si>
    <t>2 0.7001 0.37212 0.468476 0.010694990863  14</t>
  </si>
  <si>
    <t>2 0.74729 0.36023 0.517952 0.010700469144  15</t>
  </si>
  <si>
    <t>2 0.79581 0.34494 0.566555 0.010665680988  16</t>
  </si>
  <si>
    <t>2 0.84718 0.3322 0.607876 0.010602679109  17</t>
  </si>
  <si>
    <t>2 0.89294 0.3115 0.651152 0.010618491171  18</t>
  </si>
  <si>
    <t>2 0.94892 0.29665 0.687381 0.010611292769  19</t>
  </si>
  <si>
    <t>2 0.99817 0.28372 0.71576     0.010582193712 20</t>
  </si>
  <si>
    <t>N</t>
    <phoneticPr fontId="1" type="noConversion"/>
  </si>
  <si>
    <t>-'..--)..0-*(+,))+(0(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</si>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</sst>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.00000000000000000_ "/>
    <numFmt numFmtId="178" formatCode="0.0000000000_ "/>
    <numFmt numFmtId="179" formatCode="0.00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2" fillId="2" borderId="0" xfId="0" applyFont="1" applyFill="1"/>
    <xf numFmtId="0" fontId="3" fillId="2" borderId="0" xfId="0" applyFont="1" applyFill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  <xf numFmtId="0" fontId="2" fillId="0" borderId="0" xfId="0" applyFont="1"/>
    <xf numFmtId="0" fontId="2" fillId="0" borderId="0" xfId="0" applyNumberFormat="1" applyFont="1"/>
    <xf numFmtId="11" fontId="2" fillId="0" borderId="0" xfId="0" applyNumberFormat="1" applyFont="1"/>
    <xf numFmtId="0" fontId="0" fillId="0" borderId="0" xfId="0" applyAlignment="1">
      <alignment horizontal="right"/>
    </xf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4282481548226429E-2"/>
          <c:y val="0.1817459964764071"/>
          <c:w val="0.86496891113332053"/>
          <c:h val="0.71004951173227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0.1008</c:v>
                </c:pt>
                <c:pt idx="3">
                  <c:v>0.14921000000000001</c:v>
                </c:pt>
                <c:pt idx="4">
                  <c:v>0.19997000000000001</c:v>
                </c:pt>
                <c:pt idx="5">
                  <c:v>0.25061</c:v>
                </c:pt>
                <c:pt idx="6">
                  <c:v>0.29959999999999998</c:v>
                </c:pt>
                <c:pt idx="7">
                  <c:v>0.35265999999999997</c:v>
                </c:pt>
                <c:pt idx="8">
                  <c:v>0.40273999999999999</c:v>
                </c:pt>
                <c:pt idx="9">
                  <c:v>0.45065</c:v>
                </c:pt>
                <c:pt idx="10">
                  <c:v>0.50009000000000003</c:v>
                </c:pt>
                <c:pt idx="11">
                  <c:v>0.55098000000000003</c:v>
                </c:pt>
                <c:pt idx="12">
                  <c:v>0.60343999999999998</c:v>
                </c:pt>
                <c:pt idx="13">
                  <c:v>0.64610999999999996</c:v>
                </c:pt>
                <c:pt idx="14">
                  <c:v>0.69864999999999999</c:v>
                </c:pt>
                <c:pt idx="15">
                  <c:v>0.75248999999999999</c:v>
                </c:pt>
                <c:pt idx="16">
                  <c:v>0.80028999999999995</c:v>
                </c:pt>
                <c:pt idx="17">
                  <c:v>0.84665000000000001</c:v>
                </c:pt>
                <c:pt idx="18">
                  <c:v>0.89724000000000004</c:v>
                </c:pt>
                <c:pt idx="19">
                  <c:v>0.95140000000000002</c:v>
                </c:pt>
                <c:pt idx="20">
                  <c:v>1.0003599999999999</c:v>
                </c:pt>
                <c:pt idx="21">
                  <c:v>1.0509900000000001</c:v>
                </c:pt>
                <c:pt idx="22">
                  <c:v>1.10347</c:v>
                </c:pt>
                <c:pt idx="23">
                  <c:v>1.1528799999999999</c:v>
                </c:pt>
                <c:pt idx="24">
                  <c:v>1.20105</c:v>
                </c:pt>
                <c:pt idx="25">
                  <c:v>1.2460199999999999</c:v>
                </c:pt>
                <c:pt idx="26">
                  <c:v>1.29962</c:v>
                </c:pt>
                <c:pt idx="27">
                  <c:v>1.3566400000000001</c:v>
                </c:pt>
                <c:pt idx="28">
                  <c:v>1.3989499999999999</c:v>
                </c:pt>
                <c:pt idx="29">
                  <c:v>1.45204</c:v>
                </c:pt>
                <c:pt idx="30">
                  <c:v>1.48807</c:v>
                </c:pt>
                <c:pt idx="31">
                  <c:v>1.5501499999999999</c:v>
                </c:pt>
                <c:pt idx="32">
                  <c:v>1.5966</c:v>
                </c:pt>
                <c:pt idx="33">
                  <c:v>1.6526700000000001</c:v>
                </c:pt>
                <c:pt idx="34">
                  <c:v>1.7046699999999999</c:v>
                </c:pt>
                <c:pt idx="35">
                  <c:v>1.74655</c:v>
                </c:pt>
                <c:pt idx="36">
                  <c:v>1.7948900000000001</c:v>
                </c:pt>
                <c:pt idx="37">
                  <c:v>1.85192</c:v>
                </c:pt>
                <c:pt idx="38">
                  <c:v>1.8963699999999999</c:v>
                </c:pt>
                <c:pt idx="39">
                  <c:v>1.9465300000000001</c:v>
                </c:pt>
                <c:pt idx="40">
                  <c:v>2.00522</c:v>
                </c:pt>
                <c:pt idx="41">
                  <c:v>2.0464899999999999</c:v>
                </c:pt>
                <c:pt idx="42">
                  <c:v>2.1026699999999998</c:v>
                </c:pt>
                <c:pt idx="43">
                  <c:v>2.14527</c:v>
                </c:pt>
                <c:pt idx="44">
                  <c:v>2.18824</c:v>
                </c:pt>
                <c:pt idx="45">
                  <c:v>2.24247</c:v>
                </c:pt>
                <c:pt idx="46">
                  <c:v>2.2967599999999999</c:v>
                </c:pt>
                <c:pt idx="47">
                  <c:v>2.34457</c:v>
                </c:pt>
                <c:pt idx="48">
                  <c:v>2.4103599999999998</c:v>
                </c:pt>
                <c:pt idx="49">
                  <c:v>2.4494799999999999</c:v>
                </c:pt>
                <c:pt idx="50">
                  <c:v>2.5125600000000001</c:v>
                </c:pt>
              </c:numCache>
            </c:numRef>
          </c:xVal>
          <c:yVal>
            <c:numRef>
              <c:f>Sheet1!$F$1:$F$51</c:f>
              <c:numCache>
                <c:formatCode>General</c:formatCode>
                <c:ptCount val="51"/>
                <c:pt idx="0">
                  <c:v>0</c:v>
                </c:pt>
                <c:pt idx="1">
                  <c:v>9.8999999999999999E-4</c:v>
                </c:pt>
                <c:pt idx="2">
                  <c:v>1.8152234349999999E-3</c:v>
                </c:pt>
                <c:pt idx="3">
                  <c:v>2.8075216830000002E-3</c:v>
                </c:pt>
                <c:pt idx="4">
                  <c:v>3.9400075360000002E-3</c:v>
                </c:pt>
                <c:pt idx="5">
                  <c:v>4.9390037279999997E-3</c:v>
                </c:pt>
                <c:pt idx="6">
                  <c:v>6.3298787469999998E-3</c:v>
                </c:pt>
                <c:pt idx="7">
                  <c:v>7.6817636909999997E-3</c:v>
                </c:pt>
                <c:pt idx="8">
                  <c:v>8.8153750659999992E-3</c:v>
                </c:pt>
                <c:pt idx="9">
                  <c:v>1.0147184736999999E-2</c:v>
                </c:pt>
                <c:pt idx="10">
                  <c:v>1.1435992738E-2</c:v>
                </c:pt>
                <c:pt idx="11">
                  <c:v>1.2347026448E-2</c:v>
                </c:pt>
                <c:pt idx="12">
                  <c:v>1.3089637233000001E-2</c:v>
                </c:pt>
                <c:pt idx="13">
                  <c:v>1.3134665494000001E-2</c:v>
                </c:pt>
                <c:pt idx="14">
                  <c:v>1.331932226E-2</c:v>
                </c:pt>
                <c:pt idx="15">
                  <c:v>1.270293449E-2</c:v>
                </c:pt>
                <c:pt idx="16">
                  <c:v>1.1937135485E-2</c:v>
                </c:pt>
                <c:pt idx="17">
                  <c:v>1.1241829746E-2</c:v>
                </c:pt>
                <c:pt idx="18">
                  <c:v>1.0519891618E-2</c:v>
                </c:pt>
                <c:pt idx="19">
                  <c:v>9.5754967759999997E-3</c:v>
                </c:pt>
                <c:pt idx="20">
                  <c:v>8.7026015049999992E-3</c:v>
                </c:pt>
                <c:pt idx="21">
                  <c:v>8.2085498560000008E-3</c:v>
                </c:pt>
                <c:pt idx="22">
                  <c:v>7.6114558900000004E-3</c:v>
                </c:pt>
                <c:pt idx="23">
                  <c:v>6.9447752509999997E-3</c:v>
                </c:pt>
                <c:pt idx="24">
                  <c:v>6.3489811219999996E-3</c:v>
                </c:pt>
                <c:pt idx="25">
                  <c:v>6.071764518E-3</c:v>
                </c:pt>
                <c:pt idx="26">
                  <c:v>5.4268662370000002E-3</c:v>
                </c:pt>
                <c:pt idx="27">
                  <c:v>5.2218447909999997E-3</c:v>
                </c:pt>
                <c:pt idx="28">
                  <c:v>4.7597013680000001E-3</c:v>
                </c:pt>
                <c:pt idx="29">
                  <c:v>4.3856019040000001E-3</c:v>
                </c:pt>
                <c:pt idx="30">
                  <c:v>4.1643829939999998E-3</c:v>
                </c:pt>
                <c:pt idx="31">
                  <c:v>3.8788366460000001E-3</c:v>
                </c:pt>
                <c:pt idx="32">
                  <c:v>3.6732724609999999E-3</c:v>
                </c:pt>
                <c:pt idx="33">
                  <c:v>3.5653304660000001E-3</c:v>
                </c:pt>
                <c:pt idx="34">
                  <c:v>3.2429558979999999E-3</c:v>
                </c:pt>
                <c:pt idx="35">
                  <c:v>2.9763704249999999E-3</c:v>
                </c:pt>
                <c:pt idx="36">
                  <c:v>2.819492611E-3</c:v>
                </c:pt>
                <c:pt idx="37">
                  <c:v>2.6309055419999998E-3</c:v>
                </c:pt>
                <c:pt idx="38">
                  <c:v>2.6812775959999999E-3</c:v>
                </c:pt>
                <c:pt idx="39">
                  <c:v>2.5625443469999998E-3</c:v>
                </c:pt>
                <c:pt idx="40">
                  <c:v>2.405161937E-3</c:v>
                </c:pt>
                <c:pt idx="41">
                  <c:v>2.337675334E-3</c:v>
                </c:pt>
                <c:pt idx="42">
                  <c:v>2.1778189860000002E-3</c:v>
                </c:pt>
                <c:pt idx="43">
                  <c:v>2.1059948929999998E-3</c:v>
                </c:pt>
                <c:pt idx="44">
                  <c:v>1.9827390069999998E-3</c:v>
                </c:pt>
                <c:pt idx="45">
                  <c:v>1.9374381620000001E-3</c:v>
                </c:pt>
                <c:pt idx="46">
                  <c:v>1.6402252779999999E-3</c:v>
                </c:pt>
                <c:pt idx="47">
                  <c:v>1.7471316399999999E-3</c:v>
                </c:pt>
                <c:pt idx="48">
                  <c:v>1.60401952E-3</c:v>
                </c:pt>
                <c:pt idx="49">
                  <c:v>1.73339857E-3</c:v>
                </c:pt>
                <c:pt idx="50">
                  <c:v>1.8136350570000001E-3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AD-4BEB-90C1-5174F17F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4928"/>
        <c:axId val="157802016"/>
      </c:scatterChart>
      <c:valAx>
        <c:axId val="1578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016"/>
        <c:crosses val="autoZero"/>
        <c:crossBetween val="midCat"/>
      </c:valAx>
      <c:valAx>
        <c:axId val="1578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0.1008</c:v>
                </c:pt>
                <c:pt idx="3">
                  <c:v>0.14921000000000001</c:v>
                </c:pt>
                <c:pt idx="4">
                  <c:v>0.19997000000000001</c:v>
                </c:pt>
                <c:pt idx="5">
                  <c:v>0.25061</c:v>
                </c:pt>
                <c:pt idx="6">
                  <c:v>0.29959999999999998</c:v>
                </c:pt>
                <c:pt idx="7">
                  <c:v>0.35265999999999997</c:v>
                </c:pt>
                <c:pt idx="8">
                  <c:v>0.40273999999999999</c:v>
                </c:pt>
                <c:pt idx="9">
                  <c:v>0.45065</c:v>
                </c:pt>
                <c:pt idx="10">
                  <c:v>0.50009000000000003</c:v>
                </c:pt>
                <c:pt idx="11">
                  <c:v>0.55098000000000003</c:v>
                </c:pt>
                <c:pt idx="12">
                  <c:v>0.60343999999999998</c:v>
                </c:pt>
                <c:pt idx="13">
                  <c:v>0.64610999999999996</c:v>
                </c:pt>
                <c:pt idx="14">
                  <c:v>0.69864999999999999</c:v>
                </c:pt>
                <c:pt idx="15">
                  <c:v>0.75248999999999999</c:v>
                </c:pt>
                <c:pt idx="16">
                  <c:v>0.80028999999999995</c:v>
                </c:pt>
                <c:pt idx="17">
                  <c:v>0.84665000000000001</c:v>
                </c:pt>
                <c:pt idx="18">
                  <c:v>0.89724000000000004</c:v>
                </c:pt>
                <c:pt idx="19">
                  <c:v>0.95140000000000002</c:v>
                </c:pt>
                <c:pt idx="20">
                  <c:v>1.0003599999999999</c:v>
                </c:pt>
                <c:pt idx="21">
                  <c:v>1.0509900000000001</c:v>
                </c:pt>
                <c:pt idx="22">
                  <c:v>1.10347</c:v>
                </c:pt>
                <c:pt idx="23">
                  <c:v>1.1528799999999999</c:v>
                </c:pt>
                <c:pt idx="24">
                  <c:v>1.20105</c:v>
                </c:pt>
                <c:pt idx="25">
                  <c:v>1.2460199999999999</c:v>
                </c:pt>
                <c:pt idx="26">
                  <c:v>1.29962</c:v>
                </c:pt>
                <c:pt idx="27">
                  <c:v>1.3566400000000001</c:v>
                </c:pt>
                <c:pt idx="28">
                  <c:v>1.3989499999999999</c:v>
                </c:pt>
                <c:pt idx="29">
                  <c:v>1.45204</c:v>
                </c:pt>
                <c:pt idx="30">
                  <c:v>1.48807</c:v>
                </c:pt>
                <c:pt idx="31">
                  <c:v>1.5501499999999999</c:v>
                </c:pt>
                <c:pt idx="32">
                  <c:v>1.5966</c:v>
                </c:pt>
                <c:pt idx="33">
                  <c:v>1.6526700000000001</c:v>
                </c:pt>
                <c:pt idx="34">
                  <c:v>1.7046699999999999</c:v>
                </c:pt>
                <c:pt idx="35">
                  <c:v>1.74655</c:v>
                </c:pt>
                <c:pt idx="36">
                  <c:v>1.7948900000000001</c:v>
                </c:pt>
                <c:pt idx="37">
                  <c:v>1.85192</c:v>
                </c:pt>
                <c:pt idx="38">
                  <c:v>1.8963699999999999</c:v>
                </c:pt>
                <c:pt idx="39">
                  <c:v>1.9465300000000001</c:v>
                </c:pt>
                <c:pt idx="40">
                  <c:v>2.00522</c:v>
                </c:pt>
                <c:pt idx="41">
                  <c:v>2.0464899999999999</c:v>
                </c:pt>
                <c:pt idx="42">
                  <c:v>2.1026699999999998</c:v>
                </c:pt>
                <c:pt idx="43">
                  <c:v>2.14527</c:v>
                </c:pt>
                <c:pt idx="44">
                  <c:v>2.18824</c:v>
                </c:pt>
                <c:pt idx="45">
                  <c:v>2.24247</c:v>
                </c:pt>
                <c:pt idx="46">
                  <c:v>2.2967599999999999</c:v>
                </c:pt>
                <c:pt idx="47">
                  <c:v>2.34457</c:v>
                </c:pt>
                <c:pt idx="48">
                  <c:v>2.4103599999999998</c:v>
                </c:pt>
                <c:pt idx="49">
                  <c:v>2.4494799999999999</c:v>
                </c:pt>
                <c:pt idx="50">
                  <c:v>2.5125600000000001</c:v>
                </c:pt>
              </c:numCache>
            </c:numRef>
          </c:xVal>
          <c:y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0.1007</c:v>
                </c:pt>
                <c:pt idx="3">
                  <c:v>0.14873</c:v>
                </c:pt>
                <c:pt idx="4">
                  <c:v>0.19903000000000001</c:v>
                </c:pt>
                <c:pt idx="5">
                  <c:v>0.24943000000000001</c:v>
                </c:pt>
                <c:pt idx="6">
                  <c:v>0.2969</c:v>
                </c:pt>
                <c:pt idx="7">
                  <c:v>0.34784999999999999</c:v>
                </c:pt>
                <c:pt idx="8">
                  <c:v>0.39393</c:v>
                </c:pt>
                <c:pt idx="9">
                  <c:v>0.43662000000000001</c:v>
                </c:pt>
                <c:pt idx="10">
                  <c:v>0.47650999999999999</c:v>
                </c:pt>
                <c:pt idx="11">
                  <c:v>0.50929000000000002</c:v>
                </c:pt>
                <c:pt idx="12">
                  <c:v>0.52651000000000003</c:v>
                </c:pt>
                <c:pt idx="13">
                  <c:v>0.53481999999999996</c:v>
                </c:pt>
                <c:pt idx="14">
                  <c:v>0.53103</c:v>
                </c:pt>
                <c:pt idx="15">
                  <c:v>0.51382000000000005</c:v>
                </c:pt>
                <c:pt idx="16">
                  <c:v>0.49031000000000002</c:v>
                </c:pt>
                <c:pt idx="17">
                  <c:v>0.45907999999999999</c:v>
                </c:pt>
                <c:pt idx="18">
                  <c:v>0.43273</c:v>
                </c:pt>
                <c:pt idx="19">
                  <c:v>0.39867000000000002</c:v>
                </c:pt>
                <c:pt idx="20">
                  <c:v>0.37067</c:v>
                </c:pt>
                <c:pt idx="21">
                  <c:v>0.34038000000000002</c:v>
                </c:pt>
                <c:pt idx="22">
                  <c:v>0.31636999999999998</c:v>
                </c:pt>
                <c:pt idx="23">
                  <c:v>0.29076999999999997</c:v>
                </c:pt>
                <c:pt idx="24">
                  <c:v>0.26539000000000001</c:v>
                </c:pt>
                <c:pt idx="25">
                  <c:v>0.25072</c:v>
                </c:pt>
                <c:pt idx="26">
                  <c:v>0.22681999999999999</c:v>
                </c:pt>
                <c:pt idx="27">
                  <c:v>0.20669000000000001</c:v>
                </c:pt>
                <c:pt idx="28">
                  <c:v>0.19288</c:v>
                </c:pt>
                <c:pt idx="29">
                  <c:v>0.17644000000000001</c:v>
                </c:pt>
                <c:pt idx="30">
                  <c:v>0.16653000000000001</c:v>
                </c:pt>
                <c:pt idx="31">
                  <c:v>0.14888000000000001</c:v>
                </c:pt>
                <c:pt idx="32">
                  <c:v>0.13689999999999999</c:v>
                </c:pt>
                <c:pt idx="33">
                  <c:v>0.12558</c:v>
                </c:pt>
                <c:pt idx="34">
                  <c:v>0.11587</c:v>
                </c:pt>
                <c:pt idx="35">
                  <c:v>0.10712000000000001</c:v>
                </c:pt>
                <c:pt idx="36">
                  <c:v>9.6769999999999995E-2</c:v>
                </c:pt>
                <c:pt idx="37">
                  <c:v>8.967E-2</c:v>
                </c:pt>
                <c:pt idx="38">
                  <c:v>8.2890000000000005E-2</c:v>
                </c:pt>
                <c:pt idx="39">
                  <c:v>7.5539999999999996E-2</c:v>
                </c:pt>
                <c:pt idx="40">
                  <c:v>6.9779999999999995E-2</c:v>
                </c:pt>
                <c:pt idx="41">
                  <c:v>6.3450000000000006E-2</c:v>
                </c:pt>
                <c:pt idx="42">
                  <c:v>5.8779999999999999E-2</c:v>
                </c:pt>
                <c:pt idx="43">
                  <c:v>5.4829999999999997E-2</c:v>
                </c:pt>
                <c:pt idx="44">
                  <c:v>4.9579999999999999E-2</c:v>
                </c:pt>
                <c:pt idx="45">
                  <c:v>4.5280000000000001E-2</c:v>
                </c:pt>
                <c:pt idx="46">
                  <c:v>4.2169999999999999E-2</c:v>
                </c:pt>
                <c:pt idx="47">
                  <c:v>3.8210000000000001E-2</c:v>
                </c:pt>
                <c:pt idx="48">
                  <c:v>3.381E-2</c:v>
                </c:pt>
                <c:pt idx="49">
                  <c:v>3.2190000000000003E-2</c:v>
                </c:pt>
                <c:pt idx="50">
                  <c:v>2.784E-2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E-41F3-9B1C-B0430CD4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5344"/>
        <c:axId val="157799936"/>
      </c:scatterChart>
      <c:valAx>
        <c:axId val="157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936"/>
        <c:crosses val="autoZero"/>
        <c:crossBetween val="midCat"/>
      </c:valAx>
      <c:valAx>
        <c:axId val="1577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4.9399999999999999E-2</c:v>
                </c:pt>
                <c:pt idx="2">
                  <c:v>0.1008</c:v>
                </c:pt>
                <c:pt idx="3">
                  <c:v>0.14921000000000001</c:v>
                </c:pt>
                <c:pt idx="4">
                  <c:v>0.19997000000000001</c:v>
                </c:pt>
                <c:pt idx="5">
                  <c:v>0.25061</c:v>
                </c:pt>
                <c:pt idx="6">
                  <c:v>0.29959999999999998</c:v>
                </c:pt>
                <c:pt idx="7">
                  <c:v>0.35265999999999997</c:v>
                </c:pt>
                <c:pt idx="8">
                  <c:v>0.40273999999999999</c:v>
                </c:pt>
                <c:pt idx="9">
                  <c:v>0.45065</c:v>
                </c:pt>
                <c:pt idx="10">
                  <c:v>0.50009000000000003</c:v>
                </c:pt>
                <c:pt idx="11">
                  <c:v>0.55098000000000003</c:v>
                </c:pt>
                <c:pt idx="12">
                  <c:v>0.60343999999999998</c:v>
                </c:pt>
                <c:pt idx="13">
                  <c:v>0.64610999999999996</c:v>
                </c:pt>
                <c:pt idx="14">
                  <c:v>0.69864999999999999</c:v>
                </c:pt>
                <c:pt idx="15">
                  <c:v>0.75248999999999999</c:v>
                </c:pt>
                <c:pt idx="16">
                  <c:v>0.80028999999999995</c:v>
                </c:pt>
                <c:pt idx="17">
                  <c:v>0.84665000000000001</c:v>
                </c:pt>
                <c:pt idx="18">
                  <c:v>0.89724000000000004</c:v>
                </c:pt>
                <c:pt idx="19">
                  <c:v>0.95140000000000002</c:v>
                </c:pt>
                <c:pt idx="20">
                  <c:v>1.0003599999999999</c:v>
                </c:pt>
                <c:pt idx="21">
                  <c:v>1.0509900000000001</c:v>
                </c:pt>
                <c:pt idx="22">
                  <c:v>1.10347</c:v>
                </c:pt>
                <c:pt idx="23">
                  <c:v>1.1528799999999999</c:v>
                </c:pt>
                <c:pt idx="24">
                  <c:v>1.20105</c:v>
                </c:pt>
                <c:pt idx="25">
                  <c:v>1.2460199999999999</c:v>
                </c:pt>
                <c:pt idx="26">
                  <c:v>1.29962</c:v>
                </c:pt>
                <c:pt idx="27">
                  <c:v>1.3566400000000001</c:v>
                </c:pt>
                <c:pt idx="28">
                  <c:v>1.3989499999999999</c:v>
                </c:pt>
                <c:pt idx="29">
                  <c:v>1.45204</c:v>
                </c:pt>
                <c:pt idx="30">
                  <c:v>1.48807</c:v>
                </c:pt>
                <c:pt idx="31">
                  <c:v>1.5501499999999999</c:v>
                </c:pt>
                <c:pt idx="32">
                  <c:v>1.5966</c:v>
                </c:pt>
                <c:pt idx="33">
                  <c:v>1.6526700000000001</c:v>
                </c:pt>
                <c:pt idx="34">
                  <c:v>1.7046699999999999</c:v>
                </c:pt>
                <c:pt idx="35">
                  <c:v>1.74655</c:v>
                </c:pt>
                <c:pt idx="36">
                  <c:v>1.7948900000000001</c:v>
                </c:pt>
                <c:pt idx="37">
                  <c:v>1.85192</c:v>
                </c:pt>
                <c:pt idx="38">
                  <c:v>1.8963699999999999</c:v>
                </c:pt>
                <c:pt idx="39">
                  <c:v>1.9465300000000001</c:v>
                </c:pt>
                <c:pt idx="40">
                  <c:v>2.00522</c:v>
                </c:pt>
                <c:pt idx="41">
                  <c:v>2.0464899999999999</c:v>
                </c:pt>
                <c:pt idx="42">
                  <c:v>2.1026699999999998</c:v>
                </c:pt>
                <c:pt idx="43">
                  <c:v>2.14527</c:v>
                </c:pt>
                <c:pt idx="44">
                  <c:v>2.18824</c:v>
                </c:pt>
                <c:pt idx="45">
                  <c:v>2.24247</c:v>
                </c:pt>
                <c:pt idx="46">
                  <c:v>2.2967599999999999</c:v>
                </c:pt>
                <c:pt idx="47">
                  <c:v>2.34457</c:v>
                </c:pt>
                <c:pt idx="48">
                  <c:v>2.4103599999999998</c:v>
                </c:pt>
                <c:pt idx="49">
                  <c:v>2.4494799999999999</c:v>
                </c:pt>
                <c:pt idx="50">
                  <c:v>2.5125600000000001</c:v>
                </c:pt>
              </c:numCache>
            </c:numRef>
          </c:xVal>
          <c:yVal>
            <c:numRef>
              <c:f>Sheet1!$E$1:$E$51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9.9206300000000006E-4</c:v>
                </c:pt>
                <c:pt idx="3">
                  <c:v>3.2169400000000002E-3</c:v>
                </c:pt>
                <c:pt idx="4">
                  <c:v>4.7007100000000003E-3</c:v>
                </c:pt>
                <c:pt idx="5">
                  <c:v>4.70851E-3</c:v>
                </c:pt>
                <c:pt idx="6">
                  <c:v>9.0120200000000008E-3</c:v>
                </c:pt>
                <c:pt idx="7">
                  <c:v>1.3639200000000001E-2</c:v>
                </c:pt>
                <c:pt idx="8">
                  <c:v>2.1875200000000001E-2</c:v>
                </c:pt>
                <c:pt idx="9">
                  <c:v>3.1132799999999999E-2</c:v>
                </c:pt>
                <c:pt idx="10">
                  <c:v>4.7151499999999999E-2</c:v>
                </c:pt>
                <c:pt idx="11">
                  <c:v>7.5665200000000002E-2</c:v>
                </c:pt>
                <c:pt idx="12">
                  <c:v>0.12748599999999999</c:v>
                </c:pt>
                <c:pt idx="13">
                  <c:v>0.17224600000000001</c:v>
                </c:pt>
                <c:pt idx="14">
                  <c:v>0.23991999999999999</c:v>
                </c:pt>
                <c:pt idx="15">
                  <c:v>0.31717400000000001</c:v>
                </c:pt>
                <c:pt idx="16">
                  <c:v>0.38733499999999998</c:v>
                </c:pt>
                <c:pt idx="17">
                  <c:v>0.45776899999999998</c:v>
                </c:pt>
                <c:pt idx="18">
                  <c:v>0.51771</c:v>
                </c:pt>
                <c:pt idx="19">
                  <c:v>0.58096499999999995</c:v>
                </c:pt>
                <c:pt idx="20">
                  <c:v>0.62946299999999999</c:v>
                </c:pt>
                <c:pt idx="21">
                  <c:v>0.67613400000000001</c:v>
                </c:pt>
                <c:pt idx="22">
                  <c:v>0.71329500000000001</c:v>
                </c:pt>
                <c:pt idx="23">
                  <c:v>0.74778800000000001</c:v>
                </c:pt>
                <c:pt idx="24">
                  <c:v>0.77903500000000003</c:v>
                </c:pt>
                <c:pt idx="25">
                  <c:v>0.79878300000000002</c:v>
                </c:pt>
                <c:pt idx="26">
                  <c:v>0.82547199999999998</c:v>
                </c:pt>
                <c:pt idx="27">
                  <c:v>0.84764600000000001</c:v>
                </c:pt>
                <c:pt idx="28">
                  <c:v>0.86212500000000003</c:v>
                </c:pt>
                <c:pt idx="29">
                  <c:v>0.87848800000000005</c:v>
                </c:pt>
                <c:pt idx="30">
                  <c:v>0.88809000000000005</c:v>
                </c:pt>
                <c:pt idx="31">
                  <c:v>0.90395800000000004</c:v>
                </c:pt>
                <c:pt idx="32">
                  <c:v>0.91425500000000004</c:v>
                </c:pt>
                <c:pt idx="33">
                  <c:v>0.924014</c:v>
                </c:pt>
                <c:pt idx="34">
                  <c:v>0.93202799999999997</c:v>
                </c:pt>
                <c:pt idx="35">
                  <c:v>0.93866799999999995</c:v>
                </c:pt>
                <c:pt idx="36">
                  <c:v>0.94608599999999998</c:v>
                </c:pt>
                <c:pt idx="37">
                  <c:v>0.95157999999999998</c:v>
                </c:pt>
                <c:pt idx="38">
                  <c:v>0.95628999999999997</c:v>
                </c:pt>
                <c:pt idx="39">
                  <c:v>0.96119200000000005</c:v>
                </c:pt>
                <c:pt idx="40">
                  <c:v>0.96520099999999998</c:v>
                </c:pt>
                <c:pt idx="41">
                  <c:v>0.96899599999999997</c:v>
                </c:pt>
                <c:pt idx="42">
                  <c:v>0.97204500000000005</c:v>
                </c:pt>
                <c:pt idx="43">
                  <c:v>0.974441</c:v>
                </c:pt>
                <c:pt idx="44">
                  <c:v>0.97734299999999996</c:v>
                </c:pt>
                <c:pt idx="45">
                  <c:v>0.97980800000000001</c:v>
                </c:pt>
                <c:pt idx="46">
                  <c:v>0.98163900000000004</c:v>
                </c:pt>
                <c:pt idx="47">
                  <c:v>0.98370299999999999</c:v>
                </c:pt>
                <c:pt idx="48">
                  <c:v>0.98597299999999999</c:v>
                </c:pt>
                <c:pt idx="49">
                  <c:v>0.98685800000000001</c:v>
                </c:pt>
                <c:pt idx="50">
                  <c:v>0.98892000000000002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E-41E1-8F39-C3A8409C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5344"/>
        <c:axId val="153365376"/>
      </c:scatterChart>
      <c:valAx>
        <c:axId val="157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65376"/>
        <c:crosses val="autoZero"/>
        <c:crossBetween val="midCat"/>
      </c:valAx>
      <c:valAx>
        <c:axId val="153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'CRDSA-v1s'!$B$1:$B$51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'CRDSA-v1s'!$C$1:$C$51</c:f>
              <c:numCache>
                <c:formatCode>General</c:formatCode>
                <c:ptCount val="51"/>
                <c:pt idx="0">
                  <c:v>0</c:v>
                </c:pt>
                <c:pt idx="1">
                  <c:v>9.9849999999999994E-2</c:v>
                </c:pt>
                <c:pt idx="2">
                  <c:v>0.19821</c:v>
                </c:pt>
                <c:pt idx="3">
                  <c:v>0.2949</c:v>
                </c:pt>
                <c:pt idx="4">
                  <c:v>0.39041999999999999</c:v>
                </c:pt>
                <c:pt idx="5">
                  <c:v>0.47659000000000001</c:v>
                </c:pt>
                <c:pt idx="6">
                  <c:v>0.53554999999999997</c:v>
                </c:pt>
                <c:pt idx="7">
                  <c:v>0.54076000000000002</c:v>
                </c:pt>
                <c:pt idx="8">
                  <c:v>0.49624000000000001</c:v>
                </c:pt>
                <c:pt idx="9">
                  <c:v>0.43731999999999999</c:v>
                </c:pt>
                <c:pt idx="10">
                  <c:v>0.37830000000000003</c:v>
                </c:pt>
                <c:pt idx="11">
                  <c:v>0.32313999999999998</c:v>
                </c:pt>
                <c:pt idx="12">
                  <c:v>0.27589000000000002</c:v>
                </c:pt>
                <c:pt idx="13">
                  <c:v>0.23386999999999999</c:v>
                </c:pt>
                <c:pt idx="14">
                  <c:v>0.19374</c:v>
                </c:pt>
                <c:pt idx="15">
                  <c:v>0.16264999999999999</c:v>
                </c:pt>
                <c:pt idx="16">
                  <c:v>0.13943</c:v>
                </c:pt>
                <c:pt idx="17">
                  <c:v>0.11759</c:v>
                </c:pt>
                <c:pt idx="18">
                  <c:v>9.9760000000000001E-2</c:v>
                </c:pt>
                <c:pt idx="19">
                  <c:v>8.3750000000000005E-2</c:v>
                </c:pt>
                <c:pt idx="20">
                  <c:v>7.0639999999999994E-2</c:v>
                </c:pt>
                <c:pt idx="21">
                  <c:v>5.951E-2</c:v>
                </c:pt>
                <c:pt idx="22">
                  <c:v>5.0990000000000001E-2</c:v>
                </c:pt>
                <c:pt idx="23">
                  <c:v>4.199E-2</c:v>
                </c:pt>
                <c:pt idx="24">
                  <c:v>3.5999999999999997E-2</c:v>
                </c:pt>
                <c:pt idx="25">
                  <c:v>2.9180000000000001E-2</c:v>
                </c:pt>
                <c:pt idx="26">
                  <c:v>2.4539999999999999E-2</c:v>
                </c:pt>
                <c:pt idx="27">
                  <c:v>2.0729999999999998E-2</c:v>
                </c:pt>
                <c:pt idx="28">
                  <c:v>1.7600000000000001E-2</c:v>
                </c:pt>
                <c:pt idx="29">
                  <c:v>1.452E-2</c:v>
                </c:pt>
                <c:pt idx="30">
                  <c:v>1.205E-2</c:v>
                </c:pt>
                <c:pt idx="31">
                  <c:v>9.8799999999999999E-3</c:v>
                </c:pt>
                <c:pt idx="32">
                  <c:v>8.5500000000000003E-3</c:v>
                </c:pt>
                <c:pt idx="33">
                  <c:v>7.2199999999999999E-3</c:v>
                </c:pt>
                <c:pt idx="34">
                  <c:v>5.7400000000000003E-3</c:v>
                </c:pt>
                <c:pt idx="35">
                  <c:v>5.1399999999999996E-3</c:v>
                </c:pt>
                <c:pt idx="36">
                  <c:v>3.8700000000000002E-3</c:v>
                </c:pt>
                <c:pt idx="37">
                  <c:v>3.3300000000000001E-3</c:v>
                </c:pt>
                <c:pt idx="38">
                  <c:v>2.6800000000000001E-3</c:v>
                </c:pt>
                <c:pt idx="39">
                  <c:v>2.5400000000000002E-3</c:v>
                </c:pt>
                <c:pt idx="40">
                  <c:v>1.8400000000000001E-3</c:v>
                </c:pt>
                <c:pt idx="41">
                  <c:v>1.6800000000000001E-3</c:v>
                </c:pt>
                <c:pt idx="42">
                  <c:v>1.41E-3</c:v>
                </c:pt>
                <c:pt idx="43">
                  <c:v>1.4300000000000001E-3</c:v>
                </c:pt>
                <c:pt idx="44">
                  <c:v>9.7000000000000005E-4</c:v>
                </c:pt>
                <c:pt idx="45">
                  <c:v>7.6000000000000004E-4</c:v>
                </c:pt>
                <c:pt idx="46">
                  <c:v>5.6999999999999998E-4</c:v>
                </c:pt>
                <c:pt idx="47">
                  <c:v>5.1000000000000004E-4</c:v>
                </c:pt>
                <c:pt idx="48">
                  <c:v>3.8999999999999999E-4</c:v>
                </c:pt>
                <c:pt idx="49">
                  <c:v>3.5E-4</c:v>
                </c:pt>
                <c:pt idx="50">
                  <c:v>2.9999999999999997E-4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2-4AA8-A1BA-C416C2F02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3871"/>
        <c:axId val="1799042191"/>
      </c:scatterChart>
      <c:valAx>
        <c:axId val="17990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42191"/>
        <c:crosses val="autoZero"/>
        <c:crossBetween val="midCat"/>
      </c:valAx>
      <c:valAx>
        <c:axId val="17990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'CRDSA-v1s'!$B$1:$B$51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'CRDSA-v1s'!$D$1:$D$51</c:f>
              <c:numCache>
                <c:formatCode>General</c:formatCode>
                <c:ptCount val="51"/>
                <c:pt idx="0">
                  <c:v>0</c:v>
                </c:pt>
                <c:pt idx="1">
                  <c:v>1.5998399999999999E-3</c:v>
                </c:pt>
                <c:pt idx="2">
                  <c:v>2.96781E-3</c:v>
                </c:pt>
                <c:pt idx="3">
                  <c:v>9.3388900000000007E-3</c:v>
                </c:pt>
                <c:pt idx="4">
                  <c:v>1.7588900000000001E-2</c:v>
                </c:pt>
                <c:pt idx="5">
                  <c:v>4.4181900000000003E-2</c:v>
                </c:pt>
                <c:pt idx="6">
                  <c:v>0.110988</c:v>
                </c:pt>
                <c:pt idx="7">
                  <c:v>0.22880800000000001</c:v>
                </c:pt>
                <c:pt idx="8">
                  <c:v>0.38406499999999999</c:v>
                </c:pt>
                <c:pt idx="9">
                  <c:v>0.51491900000000002</c:v>
                </c:pt>
                <c:pt idx="10">
                  <c:v>0.62205100000000002</c:v>
                </c:pt>
                <c:pt idx="11">
                  <c:v>0.70629799999999998</c:v>
                </c:pt>
                <c:pt idx="12">
                  <c:v>0.76941499999999996</c:v>
                </c:pt>
                <c:pt idx="13">
                  <c:v>0.81933699999999998</c:v>
                </c:pt>
                <c:pt idx="14">
                  <c:v>0.86187499999999995</c:v>
                </c:pt>
                <c:pt idx="15">
                  <c:v>0.89167399999999997</c:v>
                </c:pt>
                <c:pt idx="16">
                  <c:v>0.912995</c:v>
                </c:pt>
                <c:pt idx="17">
                  <c:v>0.93076800000000004</c:v>
                </c:pt>
                <c:pt idx="18">
                  <c:v>0.94450500000000004</c:v>
                </c:pt>
                <c:pt idx="19">
                  <c:v>0.95571300000000003</c:v>
                </c:pt>
                <c:pt idx="20">
                  <c:v>0.96462599999999998</c:v>
                </c:pt>
                <c:pt idx="21">
                  <c:v>0.97169000000000005</c:v>
                </c:pt>
                <c:pt idx="22">
                  <c:v>0.97680299999999998</c:v>
                </c:pt>
                <c:pt idx="23">
                  <c:v>0.98172800000000005</c:v>
                </c:pt>
                <c:pt idx="24">
                  <c:v>0.98502199999999995</c:v>
                </c:pt>
                <c:pt idx="25">
                  <c:v>0.98832299999999995</c:v>
                </c:pt>
                <c:pt idx="26">
                  <c:v>0.99056999999999995</c:v>
                </c:pt>
                <c:pt idx="27">
                  <c:v>0.99231999999999998</c:v>
                </c:pt>
                <c:pt idx="28">
                  <c:v>0.993703</c:v>
                </c:pt>
                <c:pt idx="29">
                  <c:v>0.99496300000000004</c:v>
                </c:pt>
                <c:pt idx="30">
                  <c:v>0.99597599999999997</c:v>
                </c:pt>
                <c:pt idx="31">
                  <c:v>0.99681699999999995</c:v>
                </c:pt>
                <c:pt idx="32">
                  <c:v>0.99733300000000003</c:v>
                </c:pt>
                <c:pt idx="33">
                  <c:v>0.99780899999999995</c:v>
                </c:pt>
                <c:pt idx="34">
                  <c:v>0.99831000000000003</c:v>
                </c:pt>
                <c:pt idx="35">
                  <c:v>0.99853199999999998</c:v>
                </c:pt>
                <c:pt idx="36">
                  <c:v>0.99892199999999998</c:v>
                </c:pt>
                <c:pt idx="37">
                  <c:v>0.99910100000000002</c:v>
                </c:pt>
                <c:pt idx="38">
                  <c:v>0.99929400000000002</c:v>
                </c:pt>
                <c:pt idx="39">
                  <c:v>0.99934900000000004</c:v>
                </c:pt>
                <c:pt idx="40">
                  <c:v>0.99953899999999996</c:v>
                </c:pt>
                <c:pt idx="41">
                  <c:v>0.99958999999999998</c:v>
                </c:pt>
                <c:pt idx="42">
                  <c:v>0.999664</c:v>
                </c:pt>
                <c:pt idx="43">
                  <c:v>0.99966699999999997</c:v>
                </c:pt>
                <c:pt idx="44">
                  <c:v>0.99977899999999997</c:v>
                </c:pt>
                <c:pt idx="45">
                  <c:v>0.99983100000000003</c:v>
                </c:pt>
                <c:pt idx="46">
                  <c:v>0.99987599999999999</c:v>
                </c:pt>
                <c:pt idx="47">
                  <c:v>0.999892</c:v>
                </c:pt>
                <c:pt idx="48">
                  <c:v>0.999919</c:v>
                </c:pt>
                <c:pt idx="49">
                  <c:v>0.99992800000000004</c:v>
                </c:pt>
                <c:pt idx="50">
                  <c:v>0.99994000000000005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7-4E9D-A4DD-81185984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1375"/>
        <c:axId val="1799042607"/>
      </c:scatterChart>
      <c:valAx>
        <c:axId val="179903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42607"/>
        <c:crosses val="autoZero"/>
        <c:crossBetween val="midCat"/>
      </c:valAx>
      <c:valAx>
        <c:axId val="17990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'CRDSA-v1s'!$B$1:$B$51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'CRDSA-v1s'!$E$1:$E$51</c:f>
              <c:numCache>
                <c:formatCode>General</c:formatCode>
                <c:ptCount val="51"/>
                <c:pt idx="0">
                  <c:v>0</c:v>
                </c:pt>
                <c:pt idx="1">
                  <c:v>6.6483775662999997E-2</c:v>
                </c:pt>
                <c:pt idx="2">
                  <c:v>6.4415261591E-2</c:v>
                </c:pt>
                <c:pt idx="3">
                  <c:v>6.2398236689999997E-2</c:v>
                </c:pt>
                <c:pt idx="4">
                  <c:v>6.0295369089000003E-2</c:v>
                </c:pt>
                <c:pt idx="5">
                  <c:v>5.8004702153999999E-2</c:v>
                </c:pt>
                <c:pt idx="6">
                  <c:v>5.6031341610999999E-2</c:v>
                </c:pt>
                <c:pt idx="7">
                  <c:v>5.4458602707000002E-2</c:v>
                </c:pt>
                <c:pt idx="8">
                  <c:v>5.3230565855000002E-2</c:v>
                </c:pt>
                <c:pt idx="9">
                  <c:v>5.2461648221000003E-2</c:v>
                </c:pt>
                <c:pt idx="10">
                  <c:v>5.1911683847999997E-2</c:v>
                </c:pt>
                <c:pt idx="11">
                  <c:v>5.1596571144999999E-2</c:v>
                </c:pt>
                <c:pt idx="12">
                  <c:v>5.1483964622999999E-2</c:v>
                </c:pt>
                <c:pt idx="13">
                  <c:v>5.1172202505E-2</c:v>
                </c:pt>
                <c:pt idx="14">
                  <c:v>5.0653742128000001E-2</c:v>
                </c:pt>
                <c:pt idx="15">
                  <c:v>5.1029910850999997E-2</c:v>
                </c:pt>
                <c:pt idx="16">
                  <c:v>5.0086330057999999E-2</c:v>
                </c:pt>
                <c:pt idx="17">
                  <c:v>5.0600399693000002E-2</c:v>
                </c:pt>
                <c:pt idx="18">
                  <c:v>5.0793143543999997E-2</c:v>
                </c:pt>
                <c:pt idx="19">
                  <c:v>5.0531164178999999E-2</c:v>
                </c:pt>
                <c:pt idx="20">
                  <c:v>5.0883012456999999E-2</c:v>
                </c:pt>
                <c:pt idx="21">
                  <c:v>5.1063838010000001E-2</c:v>
                </c:pt>
                <c:pt idx="22">
                  <c:v>5.0246930770000003E-2</c:v>
                </c:pt>
                <c:pt idx="23">
                  <c:v>5.0563015002999999E-2</c:v>
                </c:pt>
                <c:pt idx="24">
                  <c:v>5.0613333332999999E-2</c:v>
                </c:pt>
                <c:pt idx="25">
                  <c:v>5.0360932145000002E-2</c:v>
                </c:pt>
                <c:pt idx="26">
                  <c:v>5.1093561532000002E-2</c:v>
                </c:pt>
                <c:pt idx="27">
                  <c:v>5.0384322237999997E-2</c:v>
                </c:pt>
                <c:pt idx="28">
                  <c:v>4.9756818181000001E-2</c:v>
                </c:pt>
                <c:pt idx="29">
                  <c:v>4.9516391184000003E-2</c:v>
                </c:pt>
                <c:pt idx="30">
                  <c:v>5.1030290456000001E-2</c:v>
                </c:pt>
                <c:pt idx="31">
                  <c:v>5.0865587044000002E-2</c:v>
                </c:pt>
                <c:pt idx="32">
                  <c:v>5.0874269005E-2</c:v>
                </c:pt>
                <c:pt idx="33">
                  <c:v>5.0535734072000002E-2</c:v>
                </c:pt>
                <c:pt idx="34">
                  <c:v>5.1032404181000003E-2</c:v>
                </c:pt>
                <c:pt idx="35">
                  <c:v>4.9320233462999997E-2</c:v>
                </c:pt>
                <c:pt idx="36">
                  <c:v>5.2677777777000001E-2</c:v>
                </c:pt>
                <c:pt idx="37">
                  <c:v>4.9191291291E-2</c:v>
                </c:pt>
                <c:pt idx="38">
                  <c:v>4.8638805969999997E-2</c:v>
                </c:pt>
                <c:pt idx="39">
                  <c:v>5.2529921259000002E-2</c:v>
                </c:pt>
                <c:pt idx="40">
                  <c:v>4.9655434781999998E-2</c:v>
                </c:pt>
                <c:pt idx="41">
                  <c:v>4.928095238E-2</c:v>
                </c:pt>
                <c:pt idx="42">
                  <c:v>4.6517021275999999E-2</c:v>
                </c:pt>
                <c:pt idx="43">
                  <c:v>5.2396503496000002E-2</c:v>
                </c:pt>
                <c:pt idx="44">
                  <c:v>5.0137113402E-2</c:v>
                </c:pt>
                <c:pt idx="45">
                  <c:v>5.2097368420999997E-2</c:v>
                </c:pt>
                <c:pt idx="46">
                  <c:v>4.3426315788999997E-2</c:v>
                </c:pt>
                <c:pt idx="47">
                  <c:v>5.6154901960000003E-2</c:v>
                </c:pt>
                <c:pt idx="48">
                  <c:v>5.4438461537999999E-2</c:v>
                </c:pt>
                <c:pt idx="49">
                  <c:v>4.4900000000000002E-2</c:v>
                </c:pt>
                <c:pt idx="50">
                  <c:v>4.19E-2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7-4566-B740-4F7EDDDD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3871"/>
        <c:axId val="1799038031"/>
      </c:scatterChart>
      <c:valAx>
        <c:axId val="17990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8031"/>
        <c:crosses val="autoZero"/>
        <c:crossBetween val="midCat"/>
      </c:valAx>
      <c:valAx>
        <c:axId val="17990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0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'CRDSA-v2'!$B$1:$B$51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'CRDSA-v2'!$C$1:$C$51</c:f>
              <c:numCache>
                <c:formatCode>General</c:formatCode>
                <c:ptCount val="51"/>
                <c:pt idx="0">
                  <c:v>0</c:v>
                </c:pt>
                <c:pt idx="1">
                  <c:v>9.9849999999999994E-2</c:v>
                </c:pt>
                <c:pt idx="2">
                  <c:v>0.19821</c:v>
                </c:pt>
                <c:pt idx="3">
                  <c:v>0.29482999999999998</c:v>
                </c:pt>
                <c:pt idx="4">
                  <c:v>0.39012000000000002</c:v>
                </c:pt>
                <c:pt idx="5">
                  <c:v>0.47531000000000001</c:v>
                </c:pt>
                <c:pt idx="6">
                  <c:v>0.53007000000000004</c:v>
                </c:pt>
                <c:pt idx="7">
                  <c:v>0.53130999999999995</c:v>
                </c:pt>
                <c:pt idx="8">
                  <c:v>0.48605999999999999</c:v>
                </c:pt>
                <c:pt idx="9">
                  <c:v>0.42931999999999998</c:v>
                </c:pt>
                <c:pt idx="10">
                  <c:v>0.37239</c:v>
                </c:pt>
                <c:pt idx="11">
                  <c:v>0.31774999999999998</c:v>
                </c:pt>
                <c:pt idx="12">
                  <c:v>0.27250999999999997</c:v>
                </c:pt>
                <c:pt idx="13">
                  <c:v>0.23050000000000001</c:v>
                </c:pt>
                <c:pt idx="14">
                  <c:v>0.19098999999999999</c:v>
                </c:pt>
                <c:pt idx="15">
                  <c:v>0.16092999999999999</c:v>
                </c:pt>
                <c:pt idx="16">
                  <c:v>0.13775999999999999</c:v>
                </c:pt>
                <c:pt idx="17">
                  <c:v>0.11619</c:v>
                </c:pt>
                <c:pt idx="18">
                  <c:v>9.8760000000000001E-2</c:v>
                </c:pt>
                <c:pt idx="19">
                  <c:v>8.2720000000000002E-2</c:v>
                </c:pt>
                <c:pt idx="20">
                  <c:v>6.9889999999999994E-2</c:v>
                </c:pt>
                <c:pt idx="21">
                  <c:v>5.8889999999999998E-2</c:v>
                </c:pt>
                <c:pt idx="22">
                  <c:v>5.033E-2</c:v>
                </c:pt>
                <c:pt idx="23">
                  <c:v>4.1540000000000001E-2</c:v>
                </c:pt>
                <c:pt idx="24">
                  <c:v>3.5589999999999997E-2</c:v>
                </c:pt>
                <c:pt idx="25">
                  <c:v>2.8889999999999999E-2</c:v>
                </c:pt>
                <c:pt idx="26">
                  <c:v>2.4410000000000001E-2</c:v>
                </c:pt>
                <c:pt idx="27">
                  <c:v>2.0549999999999999E-2</c:v>
                </c:pt>
                <c:pt idx="28">
                  <c:v>1.7409999999999998E-2</c:v>
                </c:pt>
                <c:pt idx="29">
                  <c:v>1.4420000000000001E-2</c:v>
                </c:pt>
                <c:pt idx="30">
                  <c:v>1.192E-2</c:v>
                </c:pt>
                <c:pt idx="31">
                  <c:v>9.7599999999999996E-3</c:v>
                </c:pt>
                <c:pt idx="32">
                  <c:v>8.4499999999999992E-3</c:v>
                </c:pt>
                <c:pt idx="33">
                  <c:v>7.1399999999999996E-3</c:v>
                </c:pt>
                <c:pt idx="34">
                  <c:v>5.7000000000000002E-3</c:v>
                </c:pt>
                <c:pt idx="35">
                  <c:v>5.0499999999999998E-3</c:v>
                </c:pt>
                <c:pt idx="36">
                  <c:v>3.81E-3</c:v>
                </c:pt>
                <c:pt idx="37">
                  <c:v>3.2299999999999998E-3</c:v>
                </c:pt>
                <c:pt idx="38">
                  <c:v>2.63E-3</c:v>
                </c:pt>
                <c:pt idx="39">
                  <c:v>2.5400000000000002E-3</c:v>
                </c:pt>
                <c:pt idx="40">
                  <c:v>1.82E-3</c:v>
                </c:pt>
                <c:pt idx="41">
                  <c:v>1.65E-3</c:v>
                </c:pt>
                <c:pt idx="42">
                  <c:v>1.3799999999999999E-3</c:v>
                </c:pt>
                <c:pt idx="43">
                  <c:v>1.4300000000000001E-3</c:v>
                </c:pt>
                <c:pt idx="44">
                  <c:v>9.6000000000000002E-4</c:v>
                </c:pt>
                <c:pt idx="45">
                  <c:v>7.6000000000000004E-4</c:v>
                </c:pt>
                <c:pt idx="46">
                  <c:v>5.5999999999999995E-4</c:v>
                </c:pt>
                <c:pt idx="47">
                  <c:v>5.1000000000000004E-4</c:v>
                </c:pt>
                <c:pt idx="48">
                  <c:v>3.8999999999999999E-4</c:v>
                </c:pt>
                <c:pt idx="49">
                  <c:v>3.5E-4</c:v>
                </c:pt>
                <c:pt idx="50">
                  <c:v>2.9E-4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7-4B62-8E49-FA70AA3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66959"/>
        <c:axId val="1673972783"/>
      </c:scatterChart>
      <c:valAx>
        <c:axId val="16739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972783"/>
        <c:crosses val="autoZero"/>
        <c:crossBetween val="midCat"/>
      </c:valAx>
      <c:valAx>
        <c:axId val="16739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96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'CRDSA-v2'!$B$1:$B$51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'CRDSA-v2'!$D$1:$D$51</c:f>
              <c:numCache>
                <c:formatCode>General</c:formatCode>
                <c:ptCount val="51"/>
                <c:pt idx="0">
                  <c:v>0</c:v>
                </c:pt>
                <c:pt idx="1">
                  <c:v>1.5998399999999999E-3</c:v>
                </c:pt>
                <c:pt idx="2">
                  <c:v>2.96781E-3</c:v>
                </c:pt>
                <c:pt idx="3">
                  <c:v>9.5740400000000007E-3</c:v>
                </c:pt>
                <c:pt idx="4">
                  <c:v>1.83438E-2</c:v>
                </c:pt>
                <c:pt idx="5">
                  <c:v>4.6748999999999999E-2</c:v>
                </c:pt>
                <c:pt idx="6">
                  <c:v>0.120084</c:v>
                </c:pt>
                <c:pt idx="7">
                  <c:v>0.242285</c:v>
                </c:pt>
                <c:pt idx="8">
                  <c:v>0.39670100000000003</c:v>
                </c:pt>
                <c:pt idx="9">
                  <c:v>0.52379299999999995</c:v>
                </c:pt>
                <c:pt idx="10">
                  <c:v>0.62795599999999996</c:v>
                </c:pt>
                <c:pt idx="11">
                  <c:v>0.71119699999999997</c:v>
                </c:pt>
                <c:pt idx="12">
                  <c:v>0.77224000000000004</c:v>
                </c:pt>
                <c:pt idx="13">
                  <c:v>0.82194</c:v>
                </c:pt>
                <c:pt idx="14">
                  <c:v>0.86383500000000002</c:v>
                </c:pt>
                <c:pt idx="15">
                  <c:v>0.89281999999999995</c:v>
                </c:pt>
                <c:pt idx="16">
                  <c:v>0.91403800000000002</c:v>
                </c:pt>
                <c:pt idx="17">
                  <c:v>0.931593</c:v>
                </c:pt>
                <c:pt idx="18">
                  <c:v>0.94506100000000004</c:v>
                </c:pt>
                <c:pt idx="19">
                  <c:v>0.95625800000000005</c:v>
                </c:pt>
                <c:pt idx="20">
                  <c:v>0.965001</c:v>
                </c:pt>
                <c:pt idx="21">
                  <c:v>0.97198499999999999</c:v>
                </c:pt>
                <c:pt idx="22">
                  <c:v>0.97710300000000005</c:v>
                </c:pt>
                <c:pt idx="23">
                  <c:v>0.98192400000000002</c:v>
                </c:pt>
                <c:pt idx="24">
                  <c:v>0.98519299999999999</c:v>
                </c:pt>
                <c:pt idx="25">
                  <c:v>0.98843899999999996</c:v>
                </c:pt>
                <c:pt idx="26">
                  <c:v>0.99061999999999995</c:v>
                </c:pt>
                <c:pt idx="27">
                  <c:v>0.99238599999999999</c:v>
                </c:pt>
                <c:pt idx="28">
                  <c:v>0.99377099999999996</c:v>
                </c:pt>
                <c:pt idx="29">
                  <c:v>0.99499800000000005</c:v>
                </c:pt>
                <c:pt idx="30">
                  <c:v>0.99601899999999999</c:v>
                </c:pt>
                <c:pt idx="31">
                  <c:v>0.99685599999999996</c:v>
                </c:pt>
                <c:pt idx="32">
                  <c:v>0.99736400000000003</c:v>
                </c:pt>
                <c:pt idx="33">
                  <c:v>0.99783299999999997</c:v>
                </c:pt>
                <c:pt idx="34">
                  <c:v>0.99832200000000004</c:v>
                </c:pt>
                <c:pt idx="35">
                  <c:v>0.99855799999999995</c:v>
                </c:pt>
                <c:pt idx="36">
                  <c:v>0.99893900000000002</c:v>
                </c:pt>
                <c:pt idx="37">
                  <c:v>0.99912800000000002</c:v>
                </c:pt>
                <c:pt idx="38">
                  <c:v>0.99930699999999995</c:v>
                </c:pt>
                <c:pt idx="39">
                  <c:v>0.99934900000000004</c:v>
                </c:pt>
                <c:pt idx="40">
                  <c:v>0.99954399999999999</c:v>
                </c:pt>
                <c:pt idx="41">
                  <c:v>0.99959699999999996</c:v>
                </c:pt>
                <c:pt idx="42">
                  <c:v>0.99967200000000001</c:v>
                </c:pt>
                <c:pt idx="43">
                  <c:v>0.99966699999999997</c:v>
                </c:pt>
                <c:pt idx="44">
                  <c:v>0.99978199999999995</c:v>
                </c:pt>
                <c:pt idx="45">
                  <c:v>0.99983100000000003</c:v>
                </c:pt>
                <c:pt idx="46">
                  <c:v>0.99987800000000004</c:v>
                </c:pt>
                <c:pt idx="47">
                  <c:v>0.999892</c:v>
                </c:pt>
                <c:pt idx="48">
                  <c:v>0.999919</c:v>
                </c:pt>
                <c:pt idx="49">
                  <c:v>0.99992800000000004</c:v>
                </c:pt>
                <c:pt idx="50">
                  <c:v>0.999942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7-46CD-B567-F03165757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65567"/>
        <c:axId val="1723666815"/>
      </c:scatterChart>
      <c:valAx>
        <c:axId val="172366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666815"/>
        <c:crosses val="autoZero"/>
        <c:crossBetween val="midCat"/>
      </c:valAx>
      <c:valAx>
        <c:axId val="17236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66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'CRDSA-v2'!$B$1:$B$51</c:f>
              <c:numCache>
                <c:formatCode>General</c:formatCode>
                <c:ptCount val="51"/>
                <c:pt idx="0">
                  <c:v>0</c:v>
                </c:pt>
                <c:pt idx="1">
                  <c:v>0.10001</c:v>
                </c:pt>
                <c:pt idx="2">
                  <c:v>0.1988</c:v>
                </c:pt>
                <c:pt idx="3">
                  <c:v>0.29768</c:v>
                </c:pt>
                <c:pt idx="4">
                  <c:v>0.39740999999999999</c:v>
                </c:pt>
                <c:pt idx="5">
                  <c:v>0.49862000000000001</c:v>
                </c:pt>
                <c:pt idx="6">
                  <c:v>0.60241</c:v>
                </c:pt>
                <c:pt idx="7">
                  <c:v>0.70120000000000005</c:v>
                </c:pt>
                <c:pt idx="8">
                  <c:v>0.80567</c:v>
                </c:pt>
                <c:pt idx="9">
                  <c:v>0.90154000000000001</c:v>
                </c:pt>
                <c:pt idx="10">
                  <c:v>1.0009300000000001</c:v>
                </c:pt>
                <c:pt idx="11">
                  <c:v>1.10023</c:v>
                </c:pt>
                <c:pt idx="12">
                  <c:v>1.19648</c:v>
                </c:pt>
                <c:pt idx="13">
                  <c:v>1.29451</c:v>
                </c:pt>
                <c:pt idx="14">
                  <c:v>1.4026400000000001</c:v>
                </c:pt>
                <c:pt idx="15">
                  <c:v>1.50149</c:v>
                </c:pt>
                <c:pt idx="16">
                  <c:v>1.60256</c:v>
                </c:pt>
                <c:pt idx="17">
                  <c:v>1.6984999999999999</c:v>
                </c:pt>
                <c:pt idx="18">
                  <c:v>1.7976300000000001</c:v>
                </c:pt>
                <c:pt idx="19">
                  <c:v>1.89107</c:v>
                </c:pt>
                <c:pt idx="20">
                  <c:v>1.99692</c:v>
                </c:pt>
                <c:pt idx="21">
                  <c:v>2.1021200000000002</c:v>
                </c:pt>
                <c:pt idx="22">
                  <c:v>2.19814</c:v>
                </c:pt>
                <c:pt idx="23">
                  <c:v>2.2980800000000001</c:v>
                </c:pt>
                <c:pt idx="24">
                  <c:v>2.4036</c:v>
                </c:pt>
                <c:pt idx="25">
                  <c:v>2.4990100000000002</c:v>
                </c:pt>
                <c:pt idx="26">
                  <c:v>2.6023900000000002</c:v>
                </c:pt>
                <c:pt idx="27">
                  <c:v>2.6990699999999999</c:v>
                </c:pt>
                <c:pt idx="28">
                  <c:v>2.7947799999999998</c:v>
                </c:pt>
                <c:pt idx="29">
                  <c:v>2.8827600000000002</c:v>
                </c:pt>
                <c:pt idx="30">
                  <c:v>2.99458</c:v>
                </c:pt>
                <c:pt idx="31">
                  <c:v>3.10406</c:v>
                </c:pt>
                <c:pt idx="32">
                  <c:v>3.20594</c:v>
                </c:pt>
                <c:pt idx="33">
                  <c:v>3.29555</c:v>
                </c:pt>
                <c:pt idx="34">
                  <c:v>3.3963100000000002</c:v>
                </c:pt>
                <c:pt idx="35">
                  <c:v>3.50142</c:v>
                </c:pt>
                <c:pt idx="36">
                  <c:v>3.5906099999999999</c:v>
                </c:pt>
                <c:pt idx="37">
                  <c:v>3.7041499999999998</c:v>
                </c:pt>
                <c:pt idx="38">
                  <c:v>3.7949199999999998</c:v>
                </c:pt>
                <c:pt idx="39">
                  <c:v>3.90428</c:v>
                </c:pt>
                <c:pt idx="40">
                  <c:v>3.9911500000000002</c:v>
                </c:pt>
                <c:pt idx="41">
                  <c:v>4.09307</c:v>
                </c:pt>
                <c:pt idx="42">
                  <c:v>4.2025499999999996</c:v>
                </c:pt>
                <c:pt idx="43">
                  <c:v>4.2985199999999999</c:v>
                </c:pt>
                <c:pt idx="44">
                  <c:v>4.3978900000000003</c:v>
                </c:pt>
                <c:pt idx="45">
                  <c:v>4.4861700000000004</c:v>
                </c:pt>
                <c:pt idx="46">
                  <c:v>4.5987400000000003</c:v>
                </c:pt>
                <c:pt idx="47">
                  <c:v>4.72098</c:v>
                </c:pt>
                <c:pt idx="48">
                  <c:v>4.7936300000000003</c:v>
                </c:pt>
                <c:pt idx="49">
                  <c:v>4.8885800000000001</c:v>
                </c:pt>
                <c:pt idx="50">
                  <c:v>5.0042</c:v>
                </c:pt>
              </c:numCache>
            </c:numRef>
          </c:xVal>
          <c:yVal>
            <c:numRef>
              <c:f>'CRDSA-v2'!$E$1:$E$51</c:f>
              <c:numCache>
                <c:formatCode>General</c:formatCode>
                <c:ptCount val="51"/>
                <c:pt idx="0">
                  <c:v>0</c:v>
                </c:pt>
                <c:pt idx="1">
                  <c:v>1.9435302950000001E-3</c:v>
                </c:pt>
                <c:pt idx="2">
                  <c:v>3.804035618E-3</c:v>
                </c:pt>
                <c:pt idx="3">
                  <c:v>6.2065654779999996E-3</c:v>
                </c:pt>
                <c:pt idx="4">
                  <c:v>8.9653409200000003E-3</c:v>
                </c:pt>
                <c:pt idx="5">
                  <c:v>1.1279221771000001E-2</c:v>
                </c:pt>
                <c:pt idx="6">
                  <c:v>1.3086081649000001E-2</c:v>
                </c:pt>
                <c:pt idx="7">
                  <c:v>1.3004436015999999E-2</c:v>
                </c:pt>
                <c:pt idx="8">
                  <c:v>1.2073323045999999E-2</c:v>
                </c:pt>
                <c:pt idx="9">
                  <c:v>1.0358978850000001E-2</c:v>
                </c:pt>
                <c:pt idx="10">
                  <c:v>8.7341660620000004E-3</c:v>
                </c:pt>
                <c:pt idx="11">
                  <c:v>7.6307238390000004E-3</c:v>
                </c:pt>
                <c:pt idx="12">
                  <c:v>6.5306774059999996E-3</c:v>
                </c:pt>
                <c:pt idx="13">
                  <c:v>5.5250542290000001E-3</c:v>
                </c:pt>
                <c:pt idx="14">
                  <c:v>4.9134514890000003E-3</c:v>
                </c:pt>
                <c:pt idx="15">
                  <c:v>4.2084800840000002E-3</c:v>
                </c:pt>
                <c:pt idx="16">
                  <c:v>3.514027293E-3</c:v>
                </c:pt>
                <c:pt idx="17">
                  <c:v>3.133471899E-3</c:v>
                </c:pt>
                <c:pt idx="18">
                  <c:v>2.9228675569999999E-3</c:v>
                </c:pt>
                <c:pt idx="19">
                  <c:v>2.6247920690000001E-3</c:v>
                </c:pt>
                <c:pt idx="20">
                  <c:v>2.3086435819999998E-3</c:v>
                </c:pt>
                <c:pt idx="21">
                  <c:v>2.2791832220000001E-3</c:v>
                </c:pt>
                <c:pt idx="22">
                  <c:v>2.010266242E-3</c:v>
                </c:pt>
                <c:pt idx="23">
                  <c:v>1.919706307E-3</c:v>
                </c:pt>
                <c:pt idx="24">
                  <c:v>1.542121382E-3</c:v>
                </c:pt>
                <c:pt idx="25">
                  <c:v>1.5455555550000001E-3</c:v>
                </c:pt>
                <c:pt idx="26">
                  <c:v>1.499217533E-3</c:v>
                </c:pt>
                <c:pt idx="27">
                  <c:v>1.4498540139999999E-3</c:v>
                </c:pt>
                <c:pt idx="28">
                  <c:v>1.2731705909999999E-3</c:v>
                </c:pt>
                <c:pt idx="29">
                  <c:v>1.192496532E-3</c:v>
                </c:pt>
                <c:pt idx="30">
                  <c:v>1.2030872479999999E-3</c:v>
                </c:pt>
                <c:pt idx="31">
                  <c:v>1.1170491800000001E-3</c:v>
                </c:pt>
                <c:pt idx="32">
                  <c:v>1.1604142010000001E-3</c:v>
                </c:pt>
                <c:pt idx="33">
                  <c:v>1.1342577030000001E-3</c:v>
                </c:pt>
                <c:pt idx="34">
                  <c:v>1.2812280700000001E-3</c:v>
                </c:pt>
                <c:pt idx="35">
                  <c:v>1.0593069300000001E-3</c:v>
                </c:pt>
                <c:pt idx="36">
                  <c:v>9.8999999999999999E-4</c:v>
                </c:pt>
                <c:pt idx="37">
                  <c:v>9.8999999999999999E-4</c:v>
                </c:pt>
                <c:pt idx="38">
                  <c:v>9.8999999999999999E-4</c:v>
                </c:pt>
                <c:pt idx="39">
                  <c:v>1.249842519E-3</c:v>
                </c:pt>
                <c:pt idx="40">
                  <c:v>9.8999999999999999E-4</c:v>
                </c:pt>
                <c:pt idx="41">
                  <c:v>9.8999999999999999E-4</c:v>
                </c:pt>
                <c:pt idx="42">
                  <c:v>9.8999999999999999E-4</c:v>
                </c:pt>
                <c:pt idx="43">
                  <c:v>9.8999999999999999E-4</c:v>
                </c:pt>
                <c:pt idx="44">
                  <c:v>9.8999999999999999E-4</c:v>
                </c:pt>
                <c:pt idx="45">
                  <c:v>9.8999999999999999E-4</c:v>
                </c:pt>
                <c:pt idx="46">
                  <c:v>9.8999999999999999E-4</c:v>
                </c:pt>
                <c:pt idx="47">
                  <c:v>9.8999999999999999E-4</c:v>
                </c:pt>
                <c:pt idx="48">
                  <c:v>9.8999999999999999E-4</c:v>
                </c:pt>
                <c:pt idx="49">
                  <c:v>9.8999999999999999E-4</c:v>
                </c:pt>
                <c:pt idx="50">
                  <c:v>9.8999999999999999E-4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3-4EA6-B094-4E3E73175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766239"/>
        <c:axId val="1796758751"/>
      </c:scatterChart>
      <c:valAx>
        <c:axId val="17967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58751"/>
        <c:crosses val="autoZero"/>
        <c:crossBetween val="midCat"/>
      </c:valAx>
      <c:valAx>
        <c:axId val="17967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459828</xdr:colOff>
      <xdr:row>21</xdr:row>
      <xdr:rowOff>48939</xdr:rowOff>
    </xdr:from>
    <xdr:to>
      <xdr:col>17</xdr:col>
      <xdr:colOff>233856</xdr:colOff>
      <xdr:row>36</xdr:row>
      <xdr:rowOff>77514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10646</xdr:colOff>
      <xdr:row>2</xdr:row>
      <xdr:rowOff>165847</xdr:rowOff>
    </xdr:from>
    <xdr:to>
      <xdr:col>15</xdr:col>
      <xdr:colOff>465605</xdr:colOff>
      <xdr:row>18</xdr:row>
      <xdr:rowOff>15128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616324</xdr:colOff>
      <xdr:row>3</xdr:row>
      <xdr:rowOff>107577</xdr:rowOff>
    </xdr:from>
    <xdr:to>
      <xdr:col>23</xdr:col>
      <xdr:colOff>403412</xdr:colOff>
      <xdr:row>18</xdr:row>
      <xdr:rowOff>161365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152400</xdr:rowOff>
    </xdr:from>
    <xdr:to>
      <xdr:col>14</xdr:col>
      <xdr:colOff>657225</xdr:colOff>
      <xdr:row>16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171450</xdr:rowOff>
    </xdr:from>
    <xdr:to>
      <xdr:col>22</xdr:col>
      <xdr:colOff>38100</xdr:colOff>
      <xdr:row>16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17</xdr:row>
      <xdr:rowOff>104775</xdr:rowOff>
    </xdr:from>
    <xdr:to>
      <xdr:col>14</xdr:col>
      <xdr:colOff>581025</xdr:colOff>
      <xdr:row>32</xdr:row>
      <xdr:rowOff>133350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0</xdr:row>
      <xdr:rowOff>104775</xdr:rowOff>
    </xdr:from>
    <xdr:to>
      <xdr:col>16</xdr:col>
      <xdr:colOff>295275</xdr:colOff>
      <xdr:row>15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493059</xdr:colOff>
      <xdr:row>17</xdr:row>
      <xdr:rowOff>171731</xdr:rowOff>
    </xdr:from>
    <xdr:to>
      <xdr:col>16</xdr:col>
      <xdr:colOff>257455</xdr:colOff>
      <xdr:row>33</xdr:row>
      <xdr:rowOff>9806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488857</xdr:colOff>
      <xdr:row>36</xdr:row>
      <xdr:rowOff>33337</xdr:rowOff>
    </xdr:from>
    <xdr:to>
      <xdr:col>16</xdr:col>
      <xdr:colOff>275945</xdr:colOff>
      <xdr:row>51</xdr:row>
      <xdr:rowOff>98331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5"/>
  <sheetViews>
    <sheetView topLeftCell="F1" zoomScaleNormal="100" workbookViewId="0">
      <selection activeCell="M2" sqref="M2:N252"/>
    </sheetView>
  </sheetViews>
  <sheetFormatPr defaultRowHeight="14.25" x14ac:dyDescent="0.2"/>
  <cols>
    <col min="2" max="2" width="29.5" customWidth="1"/>
    <col min="5" max="6" width="13.25" customWidth="1"/>
    <col min="13" max="14" width="13.25" customWidth="1"/>
    <col min="16" max="17" width="13.25" customWidth="1"/>
    <col min="22" max="22" width="15.625" customWidth="1"/>
    <col min="24" max="25" width="12.125" customWidth="1"/>
    <col min="26" max="26" width="16" customWidth="1"/>
    <col min="27" max="27" width="15.375" customWidth="1"/>
    <col min="32" max="32" width="17.75" customWidth="1"/>
    <col min="34" max="34" width="18.125" customWidth="1"/>
    <col min="37" max="37" width="13.625" customWidth="1"/>
    <col min="38" max="38" width="15.37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338</v>
      </c>
      <c r="N1" s="3" t="s">
        <v>339</v>
      </c>
      <c r="O1" s="3"/>
      <c r="P1" s="3" t="s">
        <v>340</v>
      </c>
      <c r="Q1" s="3" t="s">
        <v>341</v>
      </c>
      <c r="R1" s="3" t="s">
        <v>342</v>
      </c>
      <c r="V1">
        <v>0</v>
      </c>
      <c r="W1">
        <f>-0.000001*V1*V1+0.0004*V1</f>
        <v>0</v>
      </c>
    </row>
    <row r="2" spans="1:23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N2">
        <v>0</v>
      </c>
      <c r="P2">
        <v>0</v>
      </c>
      <c r="Q2">
        <v>0</v>
      </c>
      <c r="V2">
        <v>1</v>
      </c>
      <c r="W2">
        <f t="shared" ref="W2:W65" si="0">-0.000001*V2*V2+0.0004*V2</f>
        <v>3.9899999999999999E-4</v>
      </c>
    </row>
    <row r="3" spans="1:23" x14ac:dyDescent="0.2">
      <c r="A3" t="s">
        <v>5</v>
      </c>
      <c r="B3" t="s">
        <v>132</v>
      </c>
      <c r="C3" t="s">
        <v>6</v>
      </c>
      <c r="D3" t="s">
        <v>236</v>
      </c>
      <c r="E3" t="s">
        <v>61</v>
      </c>
      <c r="F3">
        <v>482</v>
      </c>
      <c r="L3">
        <f>L2+8</f>
        <v>8</v>
      </c>
      <c r="M3">
        <v>2.3097439324371E-2</v>
      </c>
      <c r="N3">
        <v>3.4642962928309999</v>
      </c>
      <c r="P3">
        <v>23383</v>
      </c>
      <c r="Q3">
        <v>482</v>
      </c>
      <c r="R3">
        <f>Q3/(Q3+P3)</f>
        <v>2.0196941127173684E-2</v>
      </c>
      <c r="V3">
        <v>2</v>
      </c>
      <c r="W3">
        <f t="shared" si="0"/>
        <v>7.9600000000000005E-4</v>
      </c>
    </row>
    <row r="4" spans="1:23" x14ac:dyDescent="0.2">
      <c r="A4" t="s">
        <v>5</v>
      </c>
      <c r="B4" t="s">
        <v>133</v>
      </c>
      <c r="C4" t="s">
        <v>6</v>
      </c>
      <c r="D4" t="s">
        <v>236</v>
      </c>
      <c r="E4" t="s">
        <v>61</v>
      </c>
      <c r="F4">
        <v>2145</v>
      </c>
      <c r="L4">
        <f t="shared" ref="L4:L67" si="1">L3+8</f>
        <v>16</v>
      </c>
      <c r="M4">
        <v>4.5374054247432002E-2</v>
      </c>
      <c r="N4">
        <v>6.8062222154129</v>
      </c>
      <c r="P4">
        <v>45941</v>
      </c>
      <c r="Q4">
        <v>2145</v>
      </c>
      <c r="R4">
        <f t="shared" ref="R4:R67" si="2">Q4/(Q4+P4)</f>
        <v>4.460757808925675E-2</v>
      </c>
      <c r="V4">
        <v>3</v>
      </c>
      <c r="W4">
        <f t="shared" si="0"/>
        <v>1.1910000000000002E-3</v>
      </c>
    </row>
    <row r="5" spans="1:23" x14ac:dyDescent="0.2">
      <c r="A5" t="s">
        <v>5</v>
      </c>
      <c r="B5" t="s">
        <v>134</v>
      </c>
      <c r="C5" t="s">
        <v>6</v>
      </c>
      <c r="D5" t="s">
        <v>236</v>
      </c>
      <c r="E5" t="s">
        <v>61</v>
      </c>
      <c r="F5">
        <v>4525</v>
      </c>
      <c r="L5">
        <f t="shared" si="1"/>
        <v>24</v>
      </c>
      <c r="M5">
        <v>6.6043327828911993E-2</v>
      </c>
      <c r="N5">
        <v>9.9065185086070002</v>
      </c>
      <c r="P5">
        <v>66868</v>
      </c>
      <c r="Q5">
        <v>4525</v>
      </c>
      <c r="R5">
        <f t="shared" si="2"/>
        <v>6.3381564018881398E-2</v>
      </c>
      <c r="V5">
        <v>4</v>
      </c>
      <c r="W5">
        <f t="shared" si="0"/>
        <v>1.5840000000000001E-3</v>
      </c>
    </row>
    <row r="6" spans="1:23" x14ac:dyDescent="0.2">
      <c r="A6" t="s">
        <v>5</v>
      </c>
      <c r="B6" t="s">
        <v>135</v>
      </c>
      <c r="C6" t="s">
        <v>6</v>
      </c>
      <c r="D6" t="s">
        <v>236</v>
      </c>
      <c r="E6" t="s">
        <v>61</v>
      </c>
      <c r="F6">
        <v>8394</v>
      </c>
      <c r="L6">
        <f t="shared" si="1"/>
        <v>32</v>
      </c>
      <c r="M6">
        <v>8.5650411424420994E-2</v>
      </c>
      <c r="N6">
        <v>12.847555542701</v>
      </c>
      <c r="P6">
        <v>86720</v>
      </c>
      <c r="Q6">
        <v>8394</v>
      </c>
      <c r="R6">
        <f t="shared" si="2"/>
        <v>8.8251992346026875E-2</v>
      </c>
      <c r="V6">
        <v>5</v>
      </c>
      <c r="W6">
        <f t="shared" si="0"/>
        <v>1.9750000000000002E-3</v>
      </c>
    </row>
    <row r="7" spans="1:23" x14ac:dyDescent="0.2">
      <c r="A7" t="s">
        <v>5</v>
      </c>
      <c r="B7" t="s">
        <v>79</v>
      </c>
      <c r="C7" t="s">
        <v>6</v>
      </c>
      <c r="D7" t="s">
        <v>236</v>
      </c>
      <c r="E7" t="s">
        <v>61</v>
      </c>
      <c r="F7">
        <v>13206</v>
      </c>
      <c r="L7">
        <f t="shared" si="1"/>
        <v>40</v>
      </c>
      <c r="M7">
        <v>0.104627474788</v>
      </c>
      <c r="N7">
        <v>15.694222206518999</v>
      </c>
      <c r="P7">
        <v>105935</v>
      </c>
      <c r="Q7">
        <v>13206</v>
      </c>
      <c r="R7">
        <f t="shared" si="2"/>
        <v>0.11084345439437306</v>
      </c>
      <c r="V7">
        <v>6</v>
      </c>
      <c r="W7">
        <f t="shared" si="0"/>
        <v>2.3640000000000002E-3</v>
      </c>
    </row>
    <row r="8" spans="1:23" x14ac:dyDescent="0.2">
      <c r="A8" t="s">
        <v>5</v>
      </c>
      <c r="B8" t="s">
        <v>136</v>
      </c>
      <c r="C8" t="s">
        <v>6</v>
      </c>
      <c r="D8" t="s">
        <v>236</v>
      </c>
      <c r="E8" t="s">
        <v>61</v>
      </c>
      <c r="F8">
        <v>19044</v>
      </c>
      <c r="L8">
        <f t="shared" si="1"/>
        <v>48</v>
      </c>
      <c r="M8">
        <v>0.12362222402235</v>
      </c>
      <c r="N8">
        <v>18.543259240705002</v>
      </c>
      <c r="P8">
        <v>125166</v>
      </c>
      <c r="Q8">
        <v>19044</v>
      </c>
      <c r="R8">
        <f t="shared" si="2"/>
        <v>0.1320574162679426</v>
      </c>
      <c r="V8">
        <v>7</v>
      </c>
      <c r="W8">
        <f t="shared" si="0"/>
        <v>2.751E-3</v>
      </c>
    </row>
    <row r="9" spans="1:23" x14ac:dyDescent="0.2">
      <c r="A9" t="s">
        <v>5</v>
      </c>
      <c r="B9" t="s">
        <v>137</v>
      </c>
      <c r="C9" t="s">
        <v>6</v>
      </c>
      <c r="D9" t="s">
        <v>236</v>
      </c>
      <c r="E9" t="s">
        <v>61</v>
      </c>
      <c r="F9">
        <v>25091</v>
      </c>
      <c r="L9">
        <f t="shared" si="1"/>
        <v>56</v>
      </c>
      <c r="M9">
        <v>0.14006222290219</v>
      </c>
      <c r="N9">
        <v>21.009481460460002</v>
      </c>
      <c r="P9">
        <v>141813</v>
      </c>
      <c r="Q9">
        <v>25091</v>
      </c>
      <c r="R9">
        <f t="shared" si="2"/>
        <v>0.15033192733547429</v>
      </c>
      <c r="V9">
        <v>8</v>
      </c>
      <c r="W9">
        <f t="shared" si="0"/>
        <v>3.1360000000000003E-3</v>
      </c>
    </row>
    <row r="10" spans="1:23" x14ac:dyDescent="0.2">
      <c r="A10" t="s">
        <v>5</v>
      </c>
      <c r="B10" t="s">
        <v>138</v>
      </c>
      <c r="C10" t="s">
        <v>6</v>
      </c>
      <c r="D10" t="s">
        <v>236</v>
      </c>
      <c r="E10" t="s">
        <v>61</v>
      </c>
      <c r="F10">
        <v>33004</v>
      </c>
      <c r="L10">
        <f t="shared" si="1"/>
        <v>64</v>
      </c>
      <c r="M10">
        <v>0.15655402651497999</v>
      </c>
      <c r="N10">
        <v>23.483111087613999</v>
      </c>
      <c r="P10">
        <v>158510</v>
      </c>
      <c r="Q10">
        <v>33004</v>
      </c>
      <c r="R10">
        <f t="shared" si="2"/>
        <v>0.17233204883193917</v>
      </c>
      <c r="V10">
        <v>9</v>
      </c>
      <c r="W10">
        <f t="shared" si="0"/>
        <v>3.5190000000000004E-3</v>
      </c>
    </row>
    <row r="11" spans="1:23" x14ac:dyDescent="0.2">
      <c r="A11" t="s">
        <v>5</v>
      </c>
      <c r="B11" t="s">
        <v>139</v>
      </c>
      <c r="C11" t="s">
        <v>6</v>
      </c>
      <c r="D11" t="s">
        <v>236</v>
      </c>
      <c r="E11" t="s">
        <v>61</v>
      </c>
      <c r="F11">
        <v>41085</v>
      </c>
      <c r="L11">
        <f t="shared" si="1"/>
        <v>72</v>
      </c>
      <c r="M11">
        <v>0.17161185250530001</v>
      </c>
      <c r="N11">
        <v>25.741925900169001</v>
      </c>
      <c r="P11">
        <v>173757</v>
      </c>
      <c r="Q11">
        <v>41085</v>
      </c>
      <c r="R11">
        <f t="shared" si="2"/>
        <v>0.19123355768425168</v>
      </c>
      <c r="V11">
        <v>10</v>
      </c>
      <c r="W11">
        <f t="shared" si="0"/>
        <v>3.9000000000000003E-3</v>
      </c>
    </row>
    <row r="12" spans="1:23" x14ac:dyDescent="0.2">
      <c r="A12" t="s">
        <v>5</v>
      </c>
      <c r="B12" t="s">
        <v>80</v>
      </c>
      <c r="C12" t="s">
        <v>6</v>
      </c>
      <c r="D12" t="s">
        <v>236</v>
      </c>
      <c r="E12" t="s">
        <v>61</v>
      </c>
      <c r="F12">
        <v>49933</v>
      </c>
      <c r="L12">
        <f t="shared" si="1"/>
        <v>80</v>
      </c>
      <c r="M12">
        <v>0.18640592660343</v>
      </c>
      <c r="N12">
        <v>27.961037009059002</v>
      </c>
      <c r="P12">
        <v>188736</v>
      </c>
      <c r="Q12">
        <v>49933</v>
      </c>
      <c r="R12">
        <f t="shared" si="2"/>
        <v>0.2092144350544059</v>
      </c>
      <c r="V12">
        <v>11</v>
      </c>
      <c r="W12">
        <f t="shared" si="0"/>
        <v>4.2790000000000007E-3</v>
      </c>
    </row>
    <row r="13" spans="1:23" x14ac:dyDescent="0.2">
      <c r="A13" t="s">
        <v>5</v>
      </c>
      <c r="B13" t="s">
        <v>140</v>
      </c>
      <c r="C13" t="s">
        <v>6</v>
      </c>
      <c r="D13" t="s">
        <v>236</v>
      </c>
      <c r="E13" t="s">
        <v>61</v>
      </c>
      <c r="F13">
        <v>60368</v>
      </c>
      <c r="L13">
        <f t="shared" si="1"/>
        <v>88</v>
      </c>
      <c r="M13">
        <v>0.19972464601489001</v>
      </c>
      <c r="N13">
        <v>29.958814784838001</v>
      </c>
      <c r="P13">
        <v>202221</v>
      </c>
      <c r="Q13">
        <v>60368</v>
      </c>
      <c r="R13">
        <f t="shared" si="2"/>
        <v>0.22989538784945296</v>
      </c>
      <c r="V13">
        <v>12</v>
      </c>
      <c r="W13">
        <f t="shared" si="0"/>
        <v>4.6560000000000004E-3</v>
      </c>
    </row>
    <row r="14" spans="1:23" x14ac:dyDescent="0.2">
      <c r="A14" t="s">
        <v>5</v>
      </c>
      <c r="B14" t="s">
        <v>141</v>
      </c>
      <c r="C14" t="s">
        <v>6</v>
      </c>
      <c r="D14" t="s">
        <v>236</v>
      </c>
      <c r="E14" t="s">
        <v>61</v>
      </c>
      <c r="F14">
        <v>70697</v>
      </c>
      <c r="L14">
        <f t="shared" si="1"/>
        <v>96</v>
      </c>
      <c r="M14">
        <v>0.21370370484182</v>
      </c>
      <c r="N14">
        <v>32.055703671628997</v>
      </c>
      <c r="P14">
        <v>216375</v>
      </c>
      <c r="Q14">
        <v>70697</v>
      </c>
      <c r="R14">
        <f t="shared" si="2"/>
        <v>0.2462692286255713</v>
      </c>
      <c r="V14">
        <v>13</v>
      </c>
      <c r="W14">
        <f t="shared" si="0"/>
        <v>5.0310000000000007E-3</v>
      </c>
    </row>
    <row r="15" spans="1:23" x14ac:dyDescent="0.2">
      <c r="A15" t="s">
        <v>5</v>
      </c>
      <c r="B15" t="s">
        <v>142</v>
      </c>
      <c r="C15" t="s">
        <v>6</v>
      </c>
      <c r="D15" t="s">
        <v>236</v>
      </c>
      <c r="E15" t="s">
        <v>61</v>
      </c>
      <c r="F15">
        <v>81978</v>
      </c>
      <c r="L15">
        <f t="shared" si="1"/>
        <v>104</v>
      </c>
      <c r="M15">
        <v>0.22479618745599</v>
      </c>
      <c r="N15">
        <v>33.719407373667998</v>
      </c>
      <c r="P15">
        <v>227605</v>
      </c>
      <c r="Q15">
        <v>81978</v>
      </c>
      <c r="R15">
        <f t="shared" si="2"/>
        <v>0.26480136183188352</v>
      </c>
      <c r="V15">
        <v>14</v>
      </c>
      <c r="W15">
        <f t="shared" si="0"/>
        <v>5.4039999999999999E-3</v>
      </c>
    </row>
    <row r="16" spans="1:23" x14ac:dyDescent="0.2">
      <c r="A16" t="s">
        <v>5</v>
      </c>
      <c r="B16" t="s">
        <v>143</v>
      </c>
      <c r="C16" t="s">
        <v>6</v>
      </c>
      <c r="D16" t="s">
        <v>236</v>
      </c>
      <c r="E16" t="s">
        <v>61</v>
      </c>
      <c r="F16">
        <v>93884</v>
      </c>
      <c r="L16">
        <f t="shared" si="1"/>
        <v>112</v>
      </c>
      <c r="M16">
        <v>0.23726167221992001</v>
      </c>
      <c r="N16">
        <v>35.589185149575002</v>
      </c>
      <c r="P16">
        <v>240226</v>
      </c>
      <c r="Q16">
        <v>93884</v>
      </c>
      <c r="R16">
        <f t="shared" si="2"/>
        <v>0.28099727634611354</v>
      </c>
      <c r="V16">
        <v>15</v>
      </c>
      <c r="W16">
        <f t="shared" si="0"/>
        <v>5.7749999999999998E-3</v>
      </c>
    </row>
    <row r="17" spans="1:23" x14ac:dyDescent="0.2">
      <c r="A17" t="s">
        <v>5</v>
      </c>
      <c r="B17" t="s">
        <v>81</v>
      </c>
      <c r="C17" t="s">
        <v>6</v>
      </c>
      <c r="D17" t="s">
        <v>236</v>
      </c>
      <c r="E17" t="s">
        <v>61</v>
      </c>
      <c r="F17">
        <v>108032</v>
      </c>
      <c r="L17">
        <f t="shared" si="1"/>
        <v>120</v>
      </c>
      <c r="M17">
        <v>0.24715852135527</v>
      </c>
      <c r="N17">
        <v>37.073777740681997</v>
      </c>
      <c r="P17">
        <v>250247</v>
      </c>
      <c r="Q17">
        <v>108032</v>
      </c>
      <c r="R17">
        <f t="shared" si="2"/>
        <v>0.30153037158192358</v>
      </c>
      <c r="V17">
        <v>16</v>
      </c>
      <c r="W17">
        <f t="shared" si="0"/>
        <v>6.1440000000000002E-3</v>
      </c>
    </row>
    <row r="18" spans="1:23" x14ac:dyDescent="0.2">
      <c r="A18" t="s">
        <v>5</v>
      </c>
      <c r="B18" t="s">
        <v>144</v>
      </c>
      <c r="C18" t="s">
        <v>6</v>
      </c>
      <c r="D18" t="s">
        <v>236</v>
      </c>
      <c r="E18" t="s">
        <v>61</v>
      </c>
      <c r="F18">
        <v>120192</v>
      </c>
      <c r="L18">
        <f t="shared" si="1"/>
        <v>128</v>
      </c>
      <c r="M18">
        <v>0.25851659097648999</v>
      </c>
      <c r="N18">
        <v>38.777481442679999</v>
      </c>
      <c r="P18">
        <v>261747</v>
      </c>
      <c r="Q18">
        <v>120192</v>
      </c>
      <c r="R18">
        <f t="shared" si="2"/>
        <v>0.31468899483949009</v>
      </c>
      <c r="V18">
        <v>17</v>
      </c>
      <c r="W18">
        <f t="shared" si="0"/>
        <v>6.5110000000000003E-3</v>
      </c>
    </row>
    <row r="19" spans="1:23" x14ac:dyDescent="0.2">
      <c r="A19" t="s">
        <v>5</v>
      </c>
      <c r="B19" t="s">
        <v>145</v>
      </c>
      <c r="C19" t="s">
        <v>6</v>
      </c>
      <c r="D19" t="s">
        <v>236</v>
      </c>
      <c r="E19" t="s">
        <v>61</v>
      </c>
      <c r="F19">
        <v>135320</v>
      </c>
      <c r="L19">
        <f t="shared" si="1"/>
        <v>136</v>
      </c>
      <c r="M19">
        <v>0.26778074248507999</v>
      </c>
      <c r="N19">
        <v>40.167259219068001</v>
      </c>
      <c r="P19">
        <v>271128</v>
      </c>
      <c r="Q19">
        <v>135320</v>
      </c>
      <c r="R19">
        <f t="shared" si="2"/>
        <v>0.33293311813565329</v>
      </c>
      <c r="V19">
        <v>18</v>
      </c>
      <c r="W19">
        <f t="shared" si="0"/>
        <v>6.876000000000001E-3</v>
      </c>
    </row>
    <row r="20" spans="1:23" x14ac:dyDescent="0.2">
      <c r="A20" t="s">
        <v>5</v>
      </c>
      <c r="B20" t="s">
        <v>146</v>
      </c>
      <c r="C20" t="s">
        <v>6</v>
      </c>
      <c r="D20" t="s">
        <v>236</v>
      </c>
      <c r="E20" t="s">
        <v>61</v>
      </c>
      <c r="F20">
        <v>149320</v>
      </c>
      <c r="L20">
        <f t="shared" si="1"/>
        <v>144</v>
      </c>
      <c r="M20">
        <v>0.27654842690692999</v>
      </c>
      <c r="N20">
        <v>41.482370328862999</v>
      </c>
      <c r="P20">
        <v>280005</v>
      </c>
      <c r="Q20">
        <v>149320</v>
      </c>
      <c r="R20">
        <f t="shared" si="2"/>
        <v>0.34780178186688404</v>
      </c>
      <c r="V20">
        <v>19</v>
      </c>
      <c r="W20">
        <f t="shared" si="0"/>
        <v>7.2389999999999998E-3</v>
      </c>
    </row>
    <row r="21" spans="1:23" x14ac:dyDescent="0.2">
      <c r="A21" t="s">
        <v>5</v>
      </c>
      <c r="B21" t="s">
        <v>147</v>
      </c>
      <c r="C21" t="s">
        <v>6</v>
      </c>
      <c r="D21" t="s">
        <v>236</v>
      </c>
      <c r="E21" t="s">
        <v>61</v>
      </c>
      <c r="F21">
        <v>164982</v>
      </c>
      <c r="L21">
        <f t="shared" si="1"/>
        <v>152</v>
      </c>
      <c r="M21">
        <v>0.28497597573444</v>
      </c>
      <c r="N21">
        <v>42.746074031302001</v>
      </c>
      <c r="P21">
        <v>288535</v>
      </c>
      <c r="Q21">
        <v>164982</v>
      </c>
      <c r="R21">
        <f t="shared" si="2"/>
        <v>0.36378349653926978</v>
      </c>
      <c r="V21">
        <v>20</v>
      </c>
      <c r="W21">
        <f t="shared" si="0"/>
        <v>7.6E-3</v>
      </c>
    </row>
    <row r="22" spans="1:23" x14ac:dyDescent="0.2">
      <c r="A22" t="s">
        <v>5</v>
      </c>
      <c r="B22" t="s">
        <v>82</v>
      </c>
      <c r="C22" t="s">
        <v>6</v>
      </c>
      <c r="D22" t="s">
        <v>236</v>
      </c>
      <c r="E22" t="s">
        <v>61</v>
      </c>
      <c r="F22">
        <v>179901</v>
      </c>
      <c r="L22">
        <f t="shared" si="1"/>
        <v>160</v>
      </c>
      <c r="M22">
        <v>0.29332148435455002</v>
      </c>
      <c r="N22">
        <v>43.998370326344997</v>
      </c>
      <c r="P22">
        <v>296988</v>
      </c>
      <c r="Q22">
        <v>179901</v>
      </c>
      <c r="R22">
        <f t="shared" si="2"/>
        <v>0.37723872850914991</v>
      </c>
      <c r="V22">
        <v>21</v>
      </c>
      <c r="W22">
        <f t="shared" si="0"/>
        <v>7.9590000000000008E-3</v>
      </c>
    </row>
    <row r="23" spans="1:23" x14ac:dyDescent="0.2">
      <c r="A23" t="s">
        <v>5</v>
      </c>
      <c r="B23" t="s">
        <v>148</v>
      </c>
      <c r="C23" t="s">
        <v>6</v>
      </c>
      <c r="D23" t="s">
        <v>236</v>
      </c>
      <c r="E23" t="s">
        <v>61</v>
      </c>
      <c r="F23">
        <v>197790</v>
      </c>
      <c r="L23">
        <f t="shared" si="1"/>
        <v>168</v>
      </c>
      <c r="M23">
        <v>0.30022943702129001</v>
      </c>
      <c r="N23">
        <v>45.034518473455996</v>
      </c>
      <c r="P23">
        <v>303982</v>
      </c>
      <c r="Q23">
        <v>197790</v>
      </c>
      <c r="R23">
        <f t="shared" si="2"/>
        <v>0.39418301539344563</v>
      </c>
      <c r="V23">
        <v>22</v>
      </c>
      <c r="W23">
        <f t="shared" si="0"/>
        <v>8.3160000000000005E-3</v>
      </c>
    </row>
    <row r="24" spans="1:23" x14ac:dyDescent="0.2">
      <c r="A24" t="s">
        <v>5</v>
      </c>
      <c r="B24" t="s">
        <v>149</v>
      </c>
      <c r="C24" t="s">
        <v>6</v>
      </c>
      <c r="D24" t="s">
        <v>236</v>
      </c>
      <c r="E24" t="s">
        <v>61</v>
      </c>
      <c r="F24">
        <v>214005</v>
      </c>
      <c r="L24">
        <f t="shared" si="1"/>
        <v>176</v>
      </c>
      <c r="M24">
        <v>0.30689277437577001</v>
      </c>
      <c r="N24">
        <v>46.033925879864</v>
      </c>
      <c r="P24">
        <v>310728</v>
      </c>
      <c r="Q24">
        <v>214005</v>
      </c>
      <c r="R24">
        <f t="shared" si="2"/>
        <v>0.40783598515816616</v>
      </c>
      <c r="V24">
        <v>23</v>
      </c>
      <c r="W24">
        <f t="shared" si="0"/>
        <v>8.6709999999999999E-3</v>
      </c>
    </row>
    <row r="25" spans="1:23" x14ac:dyDescent="0.2">
      <c r="A25" t="s">
        <v>5</v>
      </c>
      <c r="B25" t="s">
        <v>150</v>
      </c>
      <c r="C25" t="s">
        <v>6</v>
      </c>
      <c r="D25" t="s">
        <v>236</v>
      </c>
      <c r="E25" t="s">
        <v>61</v>
      </c>
      <c r="F25">
        <v>231838</v>
      </c>
      <c r="L25">
        <f t="shared" si="1"/>
        <v>184</v>
      </c>
      <c r="M25">
        <v>0.31369382977709998</v>
      </c>
      <c r="N25">
        <v>47.054222175139003</v>
      </c>
      <c r="P25">
        <v>317615</v>
      </c>
      <c r="Q25">
        <v>231838</v>
      </c>
      <c r="R25">
        <f t="shared" si="2"/>
        <v>0.42194327813297955</v>
      </c>
      <c r="V25">
        <v>24</v>
      </c>
      <c r="W25">
        <f t="shared" si="0"/>
        <v>9.0240000000000008E-3</v>
      </c>
    </row>
    <row r="26" spans="1:23" x14ac:dyDescent="0.2">
      <c r="A26" t="s">
        <v>5</v>
      </c>
      <c r="B26" t="s">
        <v>151</v>
      </c>
      <c r="C26" t="s">
        <v>6</v>
      </c>
      <c r="D26" t="s">
        <v>236</v>
      </c>
      <c r="E26" t="s">
        <v>61</v>
      </c>
      <c r="F26">
        <v>250435</v>
      </c>
      <c r="L26">
        <f t="shared" si="1"/>
        <v>192</v>
      </c>
      <c r="M26">
        <v>0.31944099104103002</v>
      </c>
      <c r="N26">
        <v>47.916296248351003</v>
      </c>
      <c r="P26">
        <v>323434</v>
      </c>
      <c r="Q26">
        <v>250435</v>
      </c>
      <c r="R26">
        <f t="shared" si="2"/>
        <v>0.43639750535400934</v>
      </c>
      <c r="V26">
        <v>25</v>
      </c>
      <c r="W26">
        <f t="shared" si="0"/>
        <v>9.3749999999999997E-3</v>
      </c>
    </row>
    <row r="27" spans="1:23" x14ac:dyDescent="0.2">
      <c r="A27" t="s">
        <v>5</v>
      </c>
      <c r="B27" t="s">
        <v>83</v>
      </c>
      <c r="C27" t="s">
        <v>6</v>
      </c>
      <c r="D27" t="s">
        <v>236</v>
      </c>
      <c r="E27" t="s">
        <v>61</v>
      </c>
      <c r="F27">
        <v>267322</v>
      </c>
      <c r="L27">
        <f t="shared" si="1"/>
        <v>200</v>
      </c>
      <c r="M27">
        <v>0.32511176349462001</v>
      </c>
      <c r="N27">
        <v>48.766814766018001</v>
      </c>
      <c r="P27">
        <v>329175</v>
      </c>
      <c r="Q27">
        <v>267322</v>
      </c>
      <c r="R27">
        <f t="shared" si="2"/>
        <v>0.44815313404761464</v>
      </c>
      <c r="V27">
        <v>26</v>
      </c>
      <c r="W27">
        <f t="shared" si="0"/>
        <v>9.7240000000000017E-3</v>
      </c>
    </row>
    <row r="28" spans="1:23" x14ac:dyDescent="0.2">
      <c r="A28" t="s">
        <v>5</v>
      </c>
      <c r="B28" t="s">
        <v>152</v>
      </c>
      <c r="C28" t="s">
        <v>6</v>
      </c>
      <c r="D28" t="s">
        <v>236</v>
      </c>
      <c r="E28" t="s">
        <v>61</v>
      </c>
      <c r="F28">
        <v>285746</v>
      </c>
      <c r="L28">
        <f t="shared" si="1"/>
        <v>208</v>
      </c>
      <c r="M28">
        <v>0.32953053899453</v>
      </c>
      <c r="N28">
        <v>49.429481432022001</v>
      </c>
      <c r="P28">
        <v>333648</v>
      </c>
      <c r="Q28">
        <v>285746</v>
      </c>
      <c r="R28">
        <f t="shared" si="2"/>
        <v>0.46133155955659888</v>
      </c>
      <c r="V28">
        <v>27</v>
      </c>
      <c r="W28">
        <f t="shared" si="0"/>
        <v>1.0071E-2</v>
      </c>
    </row>
    <row r="29" spans="1:23" x14ac:dyDescent="0.2">
      <c r="A29" t="s">
        <v>5</v>
      </c>
      <c r="B29" t="s">
        <v>153</v>
      </c>
      <c r="C29" t="s">
        <v>6</v>
      </c>
      <c r="D29" t="s">
        <v>236</v>
      </c>
      <c r="E29" t="s">
        <v>61</v>
      </c>
      <c r="F29">
        <v>304730</v>
      </c>
      <c r="L29">
        <f t="shared" si="1"/>
        <v>216</v>
      </c>
      <c r="M29">
        <v>0.33508807881519997</v>
      </c>
      <c r="N29">
        <v>50.263259208965003</v>
      </c>
      <c r="P29">
        <v>339276</v>
      </c>
      <c r="Q29">
        <v>304730</v>
      </c>
      <c r="R29">
        <f t="shared" si="2"/>
        <v>0.47317882131532935</v>
      </c>
      <c r="V29">
        <v>28</v>
      </c>
      <c r="W29">
        <f t="shared" si="0"/>
        <v>1.0416E-2</v>
      </c>
    </row>
    <row r="30" spans="1:23" x14ac:dyDescent="0.2">
      <c r="A30" t="s">
        <v>5</v>
      </c>
      <c r="B30" t="s">
        <v>154</v>
      </c>
      <c r="C30" t="s">
        <v>6</v>
      </c>
      <c r="D30" t="s">
        <v>236</v>
      </c>
      <c r="E30" t="s">
        <v>61</v>
      </c>
      <c r="F30">
        <v>324784</v>
      </c>
      <c r="L30">
        <f t="shared" si="1"/>
        <v>224</v>
      </c>
      <c r="M30">
        <v>0.33943605088259998</v>
      </c>
      <c r="N30">
        <v>50.915555504609003</v>
      </c>
      <c r="P30">
        <v>343679</v>
      </c>
      <c r="Q30">
        <v>324784</v>
      </c>
      <c r="R30">
        <f t="shared" si="2"/>
        <v>0.48586683182165652</v>
      </c>
      <c r="V30">
        <v>29</v>
      </c>
      <c r="W30">
        <f t="shared" si="0"/>
        <v>1.0759000000000001E-2</v>
      </c>
    </row>
    <row r="31" spans="1:23" x14ac:dyDescent="0.2">
      <c r="A31" t="s">
        <v>5</v>
      </c>
      <c r="B31" t="s">
        <v>155</v>
      </c>
      <c r="C31" t="s">
        <v>6</v>
      </c>
      <c r="D31" t="s">
        <v>236</v>
      </c>
      <c r="E31" t="s">
        <v>61</v>
      </c>
      <c r="F31">
        <v>344199</v>
      </c>
      <c r="L31">
        <f t="shared" si="1"/>
        <v>232</v>
      </c>
      <c r="M31">
        <v>0.34224463508401998</v>
      </c>
      <c r="N31">
        <v>51.336740689372</v>
      </c>
      <c r="P31">
        <v>346522</v>
      </c>
      <c r="Q31">
        <v>344199</v>
      </c>
      <c r="R31">
        <f t="shared" si="2"/>
        <v>0.49831842379195074</v>
      </c>
      <c r="V31">
        <v>30</v>
      </c>
      <c r="W31">
        <f t="shared" si="0"/>
        <v>1.11E-2</v>
      </c>
    </row>
    <row r="32" spans="1:23" x14ac:dyDescent="0.2">
      <c r="A32" t="s">
        <v>5</v>
      </c>
      <c r="B32" t="s">
        <v>84</v>
      </c>
      <c r="C32" t="s">
        <v>6</v>
      </c>
      <c r="D32" t="s">
        <v>236</v>
      </c>
      <c r="E32" t="s">
        <v>61</v>
      </c>
      <c r="F32">
        <v>364040</v>
      </c>
      <c r="L32">
        <f t="shared" si="1"/>
        <v>240</v>
      </c>
      <c r="M32">
        <v>0.34670523909157003</v>
      </c>
      <c r="N32">
        <v>52.005777725740003</v>
      </c>
      <c r="P32">
        <v>351038</v>
      </c>
      <c r="Q32">
        <v>364040</v>
      </c>
      <c r="R32">
        <f t="shared" si="2"/>
        <v>0.50909131591238999</v>
      </c>
      <c r="V32">
        <v>31</v>
      </c>
      <c r="W32">
        <f t="shared" si="0"/>
        <v>1.1439000000000001E-2</v>
      </c>
    </row>
    <row r="33" spans="1:23" x14ac:dyDescent="0.2">
      <c r="A33" t="s">
        <v>5</v>
      </c>
      <c r="B33" t="s">
        <v>156</v>
      </c>
      <c r="C33" t="s">
        <v>6</v>
      </c>
      <c r="D33" t="s">
        <v>236</v>
      </c>
      <c r="E33" t="s">
        <v>61</v>
      </c>
      <c r="F33">
        <v>387756</v>
      </c>
      <c r="L33">
        <f t="shared" si="1"/>
        <v>248</v>
      </c>
      <c r="M33">
        <v>0.34877763570803</v>
      </c>
      <c r="N33">
        <v>52.316740688392002</v>
      </c>
      <c r="P33">
        <v>353137</v>
      </c>
      <c r="Q33">
        <v>387756</v>
      </c>
      <c r="R33">
        <f t="shared" si="2"/>
        <v>0.5233630227306777</v>
      </c>
      <c r="V33">
        <v>32</v>
      </c>
      <c r="W33">
        <f t="shared" si="0"/>
        <v>1.1776E-2</v>
      </c>
    </row>
    <row r="34" spans="1:23" x14ac:dyDescent="0.2">
      <c r="A34" t="s">
        <v>5</v>
      </c>
      <c r="B34" t="s">
        <v>157</v>
      </c>
      <c r="C34" t="s">
        <v>6</v>
      </c>
      <c r="D34" t="s">
        <v>236</v>
      </c>
      <c r="E34" t="s">
        <v>61</v>
      </c>
      <c r="F34">
        <v>407610</v>
      </c>
      <c r="L34">
        <f t="shared" si="1"/>
        <v>256</v>
      </c>
      <c r="M34">
        <v>0.35166815070433999</v>
      </c>
      <c r="N34">
        <v>52.750370317586999</v>
      </c>
      <c r="P34">
        <v>356064</v>
      </c>
      <c r="Q34">
        <v>407610</v>
      </c>
      <c r="R34">
        <f t="shared" si="2"/>
        <v>0.53374869381437628</v>
      </c>
      <c r="V34">
        <v>33</v>
      </c>
      <c r="W34">
        <f t="shared" si="0"/>
        <v>1.2111E-2</v>
      </c>
    </row>
    <row r="35" spans="1:23" x14ac:dyDescent="0.2">
      <c r="A35" t="s">
        <v>5</v>
      </c>
      <c r="B35" t="s">
        <v>158</v>
      </c>
      <c r="C35" t="s">
        <v>6</v>
      </c>
      <c r="D35" t="s">
        <v>236</v>
      </c>
      <c r="E35" t="s">
        <v>61</v>
      </c>
      <c r="F35">
        <v>428579</v>
      </c>
      <c r="L35">
        <f t="shared" si="1"/>
        <v>264</v>
      </c>
      <c r="M35">
        <v>0.35414257878810002</v>
      </c>
      <c r="N35">
        <v>53.121481428327002</v>
      </c>
      <c r="P35">
        <v>358569</v>
      </c>
      <c r="Q35">
        <v>428579</v>
      </c>
      <c r="R35">
        <f t="shared" si="2"/>
        <v>0.54447067133499671</v>
      </c>
      <c r="V35">
        <v>34</v>
      </c>
      <c r="W35">
        <f t="shared" si="0"/>
        <v>1.2444E-2</v>
      </c>
    </row>
    <row r="36" spans="1:23" x14ac:dyDescent="0.2">
      <c r="A36" t="s">
        <v>5</v>
      </c>
      <c r="B36" t="s">
        <v>159</v>
      </c>
      <c r="C36" t="s">
        <v>6</v>
      </c>
      <c r="D36" t="s">
        <v>236</v>
      </c>
      <c r="E36" t="s">
        <v>61</v>
      </c>
      <c r="F36">
        <v>450854</v>
      </c>
      <c r="L36">
        <f t="shared" si="1"/>
        <v>272</v>
      </c>
      <c r="M36">
        <v>0.35602342936567</v>
      </c>
      <c r="N36">
        <v>53.403555502118998</v>
      </c>
      <c r="P36">
        <v>360473</v>
      </c>
      <c r="Q36">
        <v>450854</v>
      </c>
      <c r="R36">
        <f t="shared" si="2"/>
        <v>0.55569948984811302</v>
      </c>
      <c r="V36">
        <v>35</v>
      </c>
      <c r="W36">
        <f t="shared" si="0"/>
        <v>1.2775E-2</v>
      </c>
    </row>
    <row r="37" spans="1:23" x14ac:dyDescent="0.2">
      <c r="A37" t="s">
        <v>5</v>
      </c>
      <c r="B37" t="s">
        <v>85</v>
      </c>
      <c r="C37" t="s">
        <v>6</v>
      </c>
      <c r="D37" t="s">
        <v>236</v>
      </c>
      <c r="E37" t="s">
        <v>61</v>
      </c>
      <c r="F37">
        <v>472900</v>
      </c>
      <c r="L37">
        <f t="shared" si="1"/>
        <v>280</v>
      </c>
      <c r="M37">
        <v>0.35845171851060997</v>
      </c>
      <c r="N37">
        <v>53.767851798050998</v>
      </c>
      <c r="P37">
        <v>362932</v>
      </c>
      <c r="Q37">
        <v>472900</v>
      </c>
      <c r="R37">
        <f t="shared" si="2"/>
        <v>0.56578355458991758</v>
      </c>
      <c r="V37">
        <v>36</v>
      </c>
      <c r="W37">
        <f t="shared" si="0"/>
        <v>1.3104000000000001E-2</v>
      </c>
    </row>
    <row r="38" spans="1:23" x14ac:dyDescent="0.2">
      <c r="A38" t="s">
        <v>5</v>
      </c>
      <c r="B38" t="s">
        <v>160</v>
      </c>
      <c r="C38" t="s">
        <v>6</v>
      </c>
      <c r="D38" t="s">
        <v>236</v>
      </c>
      <c r="E38" t="s">
        <v>61</v>
      </c>
      <c r="F38">
        <v>495066</v>
      </c>
      <c r="L38">
        <f t="shared" si="1"/>
        <v>288</v>
      </c>
      <c r="M38">
        <v>0.35936790167187999</v>
      </c>
      <c r="N38">
        <v>53.905333279395002</v>
      </c>
      <c r="P38">
        <v>363860</v>
      </c>
      <c r="Q38">
        <v>495066</v>
      </c>
      <c r="R38">
        <f t="shared" si="2"/>
        <v>0.57637794175516865</v>
      </c>
      <c r="V38">
        <v>37</v>
      </c>
      <c r="W38">
        <f t="shared" si="0"/>
        <v>1.3431E-2</v>
      </c>
    </row>
    <row r="39" spans="1:23" x14ac:dyDescent="0.2">
      <c r="A39" t="s">
        <v>5</v>
      </c>
      <c r="B39" t="s">
        <v>161</v>
      </c>
      <c r="C39" t="s">
        <v>6</v>
      </c>
      <c r="D39" t="s">
        <v>236</v>
      </c>
      <c r="E39" t="s">
        <v>61</v>
      </c>
      <c r="F39">
        <v>517121</v>
      </c>
      <c r="L39">
        <f t="shared" si="1"/>
        <v>296</v>
      </c>
      <c r="M39">
        <v>0.36059160574384003</v>
      </c>
      <c r="N39">
        <v>54.088888834766998</v>
      </c>
      <c r="P39">
        <v>365099</v>
      </c>
      <c r="Q39">
        <v>517121</v>
      </c>
      <c r="R39">
        <f t="shared" si="2"/>
        <v>0.58615878125637599</v>
      </c>
      <c r="V39">
        <v>38</v>
      </c>
      <c r="W39">
        <f t="shared" si="0"/>
        <v>1.3756000000000001E-2</v>
      </c>
    </row>
    <row r="40" spans="1:23" x14ac:dyDescent="0.2">
      <c r="A40" t="s">
        <v>5</v>
      </c>
      <c r="B40" t="s">
        <v>162</v>
      </c>
      <c r="C40" t="s">
        <v>6</v>
      </c>
      <c r="D40" t="s">
        <v>236</v>
      </c>
      <c r="E40" t="s">
        <v>61</v>
      </c>
      <c r="F40">
        <v>539539</v>
      </c>
      <c r="L40">
        <f t="shared" si="1"/>
        <v>304</v>
      </c>
      <c r="M40">
        <v>0.3618736801454</v>
      </c>
      <c r="N40">
        <v>54.281036982722</v>
      </c>
      <c r="P40">
        <v>366396</v>
      </c>
      <c r="Q40">
        <v>539539</v>
      </c>
      <c r="R40">
        <f t="shared" si="2"/>
        <v>0.59556038788654819</v>
      </c>
      <c r="V40">
        <v>39</v>
      </c>
      <c r="W40">
        <f t="shared" si="0"/>
        <v>1.4079000000000001E-2</v>
      </c>
    </row>
    <row r="41" spans="1:23" x14ac:dyDescent="0.2">
      <c r="A41" t="s">
        <v>5</v>
      </c>
      <c r="B41" t="s">
        <v>163</v>
      </c>
      <c r="C41" t="s">
        <v>6</v>
      </c>
      <c r="D41" t="s">
        <v>236</v>
      </c>
      <c r="E41" t="s">
        <v>61</v>
      </c>
      <c r="F41">
        <v>562567</v>
      </c>
      <c r="L41">
        <f t="shared" si="1"/>
        <v>312</v>
      </c>
      <c r="M41">
        <v>0.36254123683020001</v>
      </c>
      <c r="N41">
        <v>54.381333278918</v>
      </c>
      <c r="P41">
        <v>367073</v>
      </c>
      <c r="Q41">
        <v>562567</v>
      </c>
      <c r="R41">
        <f t="shared" si="2"/>
        <v>0.60514500236650748</v>
      </c>
      <c r="V41">
        <v>40</v>
      </c>
      <c r="W41">
        <f t="shared" si="0"/>
        <v>1.44E-2</v>
      </c>
    </row>
    <row r="42" spans="1:23" x14ac:dyDescent="0.2">
      <c r="A42" t="s">
        <v>5</v>
      </c>
      <c r="B42" t="s">
        <v>87</v>
      </c>
      <c r="C42" t="s">
        <v>6</v>
      </c>
      <c r="D42" t="s">
        <v>236</v>
      </c>
      <c r="E42" t="s">
        <v>61</v>
      </c>
      <c r="F42">
        <v>585471</v>
      </c>
      <c r="L42">
        <f t="shared" si="1"/>
        <v>320</v>
      </c>
      <c r="M42">
        <v>0.36430752671820998</v>
      </c>
      <c r="N42">
        <v>54.646222167542</v>
      </c>
      <c r="P42">
        <v>368861</v>
      </c>
      <c r="Q42">
        <v>585471</v>
      </c>
      <c r="R42">
        <f t="shared" si="2"/>
        <v>0.61348775897695984</v>
      </c>
      <c r="V42">
        <v>41</v>
      </c>
      <c r="W42">
        <f t="shared" si="0"/>
        <v>1.4719000000000001E-2</v>
      </c>
    </row>
    <row r="43" spans="1:23" x14ac:dyDescent="0.2">
      <c r="A43" t="s">
        <v>5</v>
      </c>
      <c r="B43" t="s">
        <v>164</v>
      </c>
      <c r="C43" t="s">
        <v>6</v>
      </c>
      <c r="D43" t="s">
        <v>236</v>
      </c>
      <c r="E43" t="s">
        <v>61</v>
      </c>
      <c r="F43">
        <v>610654</v>
      </c>
      <c r="L43">
        <f t="shared" si="1"/>
        <v>328</v>
      </c>
      <c r="M43">
        <v>0.36328665450341002</v>
      </c>
      <c r="N43">
        <v>54.493036982509999</v>
      </c>
      <c r="P43">
        <v>367827</v>
      </c>
      <c r="Q43">
        <v>610654</v>
      </c>
      <c r="R43">
        <f t="shared" si="2"/>
        <v>0.62408365619771866</v>
      </c>
      <c r="V43">
        <v>42</v>
      </c>
      <c r="W43">
        <f t="shared" si="0"/>
        <v>1.5036000000000002E-2</v>
      </c>
    </row>
    <row r="44" spans="1:23" x14ac:dyDescent="0.2">
      <c r="A44" t="s">
        <v>5</v>
      </c>
      <c r="B44" t="s">
        <v>165</v>
      </c>
      <c r="C44" t="s">
        <v>6</v>
      </c>
      <c r="D44" t="s">
        <v>236</v>
      </c>
      <c r="E44" t="s">
        <v>61</v>
      </c>
      <c r="F44">
        <v>633936</v>
      </c>
      <c r="L44">
        <f t="shared" si="1"/>
        <v>336</v>
      </c>
      <c r="M44">
        <v>0.36366653836794</v>
      </c>
      <c r="N44">
        <v>54.550074019489998</v>
      </c>
      <c r="P44">
        <v>368212</v>
      </c>
      <c r="Q44">
        <v>633936</v>
      </c>
      <c r="R44">
        <f t="shared" si="2"/>
        <v>0.63257722412258466</v>
      </c>
      <c r="V44">
        <v>43</v>
      </c>
      <c r="W44">
        <f t="shared" si="0"/>
        <v>1.5351E-2</v>
      </c>
    </row>
    <row r="45" spans="1:23" x14ac:dyDescent="0.2">
      <c r="A45" t="s">
        <v>5</v>
      </c>
      <c r="B45" t="s">
        <v>166</v>
      </c>
      <c r="C45" t="s">
        <v>6</v>
      </c>
      <c r="D45" t="s">
        <v>236</v>
      </c>
      <c r="E45" t="s">
        <v>61</v>
      </c>
      <c r="F45">
        <v>658076</v>
      </c>
      <c r="L45">
        <f t="shared" si="1"/>
        <v>344</v>
      </c>
      <c r="M45">
        <v>0.36339727099995001</v>
      </c>
      <c r="N45">
        <v>54.509629575086002</v>
      </c>
      <c r="P45">
        <v>367939</v>
      </c>
      <c r="Q45">
        <v>658076</v>
      </c>
      <c r="R45">
        <f t="shared" si="2"/>
        <v>0.64139023308626097</v>
      </c>
      <c r="V45">
        <v>44</v>
      </c>
      <c r="W45">
        <f t="shared" si="0"/>
        <v>1.5664000000000001E-2</v>
      </c>
    </row>
    <row r="46" spans="1:23" x14ac:dyDescent="0.2">
      <c r="A46" t="s">
        <v>5</v>
      </c>
      <c r="B46" t="s">
        <v>167</v>
      </c>
      <c r="C46" t="s">
        <v>6</v>
      </c>
      <c r="D46" t="s">
        <v>236</v>
      </c>
      <c r="E46" t="s">
        <v>61</v>
      </c>
      <c r="F46">
        <v>681501</v>
      </c>
      <c r="L46">
        <f t="shared" si="1"/>
        <v>352</v>
      </c>
      <c r="M46">
        <v>0.36282598377705999</v>
      </c>
      <c r="N46">
        <v>54.423555501098001</v>
      </c>
      <c r="P46">
        <v>367358</v>
      </c>
      <c r="Q46">
        <v>681501</v>
      </c>
      <c r="R46">
        <f t="shared" si="2"/>
        <v>0.64975463813534517</v>
      </c>
      <c r="V46">
        <v>45</v>
      </c>
      <c r="W46">
        <f t="shared" si="0"/>
        <v>1.5975000000000003E-2</v>
      </c>
    </row>
    <row r="47" spans="1:23" x14ac:dyDescent="0.2">
      <c r="A47" t="s">
        <v>5</v>
      </c>
      <c r="B47" t="s">
        <v>88</v>
      </c>
      <c r="C47" t="s">
        <v>6</v>
      </c>
      <c r="D47" t="s">
        <v>236</v>
      </c>
      <c r="E47" t="s">
        <v>61</v>
      </c>
      <c r="F47">
        <v>706038</v>
      </c>
      <c r="L47">
        <f t="shared" si="1"/>
        <v>360</v>
      </c>
      <c r="M47">
        <v>0.36183957202611999</v>
      </c>
      <c r="N47">
        <v>54.275703649394998</v>
      </c>
      <c r="P47">
        <v>366360</v>
      </c>
      <c r="Q47">
        <v>706038</v>
      </c>
      <c r="R47">
        <f t="shared" si="2"/>
        <v>0.65837310401548677</v>
      </c>
      <c r="V47">
        <v>46</v>
      </c>
      <c r="W47">
        <f t="shared" si="0"/>
        <v>1.6284E-2</v>
      </c>
    </row>
    <row r="48" spans="1:23" x14ac:dyDescent="0.2">
      <c r="A48" t="s">
        <v>5</v>
      </c>
      <c r="B48" t="s">
        <v>168</v>
      </c>
      <c r="C48" t="s">
        <v>6</v>
      </c>
      <c r="D48" t="s">
        <v>236</v>
      </c>
      <c r="E48" t="s">
        <v>61</v>
      </c>
      <c r="F48">
        <v>731597</v>
      </c>
      <c r="L48">
        <f t="shared" si="1"/>
        <v>368</v>
      </c>
      <c r="M48">
        <v>0.36178129882341997</v>
      </c>
      <c r="N48">
        <v>54.266962908662997</v>
      </c>
      <c r="P48">
        <v>366301</v>
      </c>
      <c r="Q48">
        <v>731597</v>
      </c>
      <c r="R48">
        <f t="shared" si="2"/>
        <v>0.66636153813924426</v>
      </c>
      <c r="V48">
        <v>47</v>
      </c>
      <c r="W48">
        <f t="shared" si="0"/>
        <v>1.6591000000000002E-2</v>
      </c>
    </row>
    <row r="49" spans="1:23" x14ac:dyDescent="0.2">
      <c r="A49" t="s">
        <v>5</v>
      </c>
      <c r="B49" t="s">
        <v>169</v>
      </c>
      <c r="C49" t="s">
        <v>6</v>
      </c>
      <c r="D49" t="s">
        <v>236</v>
      </c>
      <c r="E49" t="s">
        <v>61</v>
      </c>
      <c r="F49">
        <v>755750</v>
      </c>
      <c r="L49">
        <f t="shared" si="1"/>
        <v>376</v>
      </c>
      <c r="M49">
        <v>0.36125728554712</v>
      </c>
      <c r="N49">
        <v>54.188740686518997</v>
      </c>
      <c r="P49">
        <v>365773</v>
      </c>
      <c r="Q49">
        <v>755750</v>
      </c>
      <c r="R49">
        <f t="shared" si="2"/>
        <v>0.67386045582658582</v>
      </c>
      <c r="V49">
        <v>48</v>
      </c>
      <c r="W49">
        <f t="shared" si="0"/>
        <v>1.6896000000000001E-2</v>
      </c>
    </row>
    <row r="50" spans="1:23" x14ac:dyDescent="0.2">
      <c r="A50" t="s">
        <v>5</v>
      </c>
      <c r="B50" t="s">
        <v>170</v>
      </c>
      <c r="C50" t="s">
        <v>6</v>
      </c>
      <c r="D50" t="s">
        <v>236</v>
      </c>
      <c r="E50" t="s">
        <v>61</v>
      </c>
      <c r="F50">
        <v>780410</v>
      </c>
      <c r="L50">
        <f t="shared" si="1"/>
        <v>384</v>
      </c>
      <c r="M50">
        <v>0.36053316166917998</v>
      </c>
      <c r="N50">
        <v>54.079851797739003</v>
      </c>
      <c r="P50">
        <v>365038</v>
      </c>
      <c r="Q50">
        <v>780410</v>
      </c>
      <c r="R50">
        <f t="shared" si="2"/>
        <v>0.68131421068437847</v>
      </c>
      <c r="V50">
        <v>49</v>
      </c>
      <c r="W50">
        <f t="shared" si="0"/>
        <v>1.7198999999999999E-2</v>
      </c>
    </row>
    <row r="51" spans="1:23" x14ac:dyDescent="0.2">
      <c r="A51" t="s">
        <v>5</v>
      </c>
      <c r="B51" t="s">
        <v>171</v>
      </c>
      <c r="C51" t="s">
        <v>6</v>
      </c>
      <c r="D51" t="s">
        <v>236</v>
      </c>
      <c r="E51" t="s">
        <v>61</v>
      </c>
      <c r="F51">
        <v>806677</v>
      </c>
      <c r="L51">
        <f t="shared" si="1"/>
        <v>392</v>
      </c>
      <c r="M51">
        <v>0.35846590405668</v>
      </c>
      <c r="N51">
        <v>53.769925872122997</v>
      </c>
      <c r="P51">
        <v>362946</v>
      </c>
      <c r="Q51">
        <v>806677</v>
      </c>
      <c r="R51">
        <f t="shared" si="2"/>
        <v>0.68968975473293537</v>
      </c>
      <c r="V51">
        <v>50</v>
      </c>
      <c r="W51">
        <f t="shared" si="0"/>
        <v>1.7500000000000002E-2</v>
      </c>
    </row>
    <row r="52" spans="1:23" x14ac:dyDescent="0.2">
      <c r="A52" t="s">
        <v>5</v>
      </c>
      <c r="B52" t="s">
        <v>89</v>
      </c>
      <c r="C52" t="s">
        <v>6</v>
      </c>
      <c r="D52" t="s">
        <v>236</v>
      </c>
      <c r="E52" t="s">
        <v>61</v>
      </c>
      <c r="F52">
        <v>830761</v>
      </c>
      <c r="L52">
        <f t="shared" si="1"/>
        <v>400</v>
      </c>
      <c r="M52">
        <v>0.35823604979029</v>
      </c>
      <c r="N52">
        <v>53.735555501786997</v>
      </c>
      <c r="P52">
        <v>362714</v>
      </c>
      <c r="Q52">
        <v>830761</v>
      </c>
      <c r="R52">
        <f t="shared" si="2"/>
        <v>0.6960857998701272</v>
      </c>
      <c r="V52">
        <v>51</v>
      </c>
      <c r="W52">
        <f t="shared" si="0"/>
        <v>1.7799000000000002E-2</v>
      </c>
    </row>
    <row r="53" spans="1:23" x14ac:dyDescent="0.2">
      <c r="A53" t="s">
        <v>5</v>
      </c>
      <c r="B53" t="s">
        <v>172</v>
      </c>
      <c r="C53" t="s">
        <v>6</v>
      </c>
      <c r="D53" t="s">
        <v>236</v>
      </c>
      <c r="E53" t="s">
        <v>61</v>
      </c>
      <c r="F53">
        <v>856464</v>
      </c>
      <c r="L53">
        <f t="shared" si="1"/>
        <v>408</v>
      </c>
      <c r="M53">
        <v>0.35559739577348998</v>
      </c>
      <c r="N53">
        <v>53.339703650331003</v>
      </c>
      <c r="P53">
        <v>360042</v>
      </c>
      <c r="Q53">
        <v>856464</v>
      </c>
      <c r="R53">
        <f t="shared" si="2"/>
        <v>0.70403598502596776</v>
      </c>
      <c r="V53">
        <v>52</v>
      </c>
      <c r="W53">
        <f t="shared" si="0"/>
        <v>1.8096000000000001E-2</v>
      </c>
    </row>
    <row r="54" spans="1:23" x14ac:dyDescent="0.2">
      <c r="A54" t="s">
        <v>5</v>
      </c>
      <c r="B54" t="s">
        <v>173</v>
      </c>
      <c r="C54" t="s">
        <v>6</v>
      </c>
      <c r="D54" t="s">
        <v>236</v>
      </c>
      <c r="E54" t="s">
        <v>61</v>
      </c>
      <c r="F54">
        <v>883032</v>
      </c>
      <c r="L54">
        <f t="shared" si="1"/>
        <v>416</v>
      </c>
      <c r="M54">
        <v>0.35394603564109001</v>
      </c>
      <c r="N54">
        <v>53.091999946874999</v>
      </c>
      <c r="P54">
        <v>358370</v>
      </c>
      <c r="Q54">
        <v>883032</v>
      </c>
      <c r="R54">
        <f t="shared" si="2"/>
        <v>0.71131833201493155</v>
      </c>
      <c r="V54">
        <v>53</v>
      </c>
      <c r="W54">
        <f t="shared" si="0"/>
        <v>1.8391000000000001E-2</v>
      </c>
    </row>
    <row r="55" spans="1:23" x14ac:dyDescent="0.2">
      <c r="A55" t="s">
        <v>5</v>
      </c>
      <c r="B55" t="s">
        <v>174</v>
      </c>
      <c r="C55" t="s">
        <v>6</v>
      </c>
      <c r="D55" t="s">
        <v>236</v>
      </c>
      <c r="E55" t="s">
        <v>61</v>
      </c>
      <c r="F55">
        <v>907395</v>
      </c>
      <c r="L55">
        <f t="shared" si="1"/>
        <v>424</v>
      </c>
      <c r="M55">
        <v>0.35232825665616002</v>
      </c>
      <c r="N55">
        <v>52.849333280450999</v>
      </c>
      <c r="P55">
        <v>356732</v>
      </c>
      <c r="Q55">
        <v>907395</v>
      </c>
      <c r="R55">
        <f t="shared" si="2"/>
        <v>0.717803670042646</v>
      </c>
      <c r="V55">
        <v>54</v>
      </c>
      <c r="W55">
        <f t="shared" si="0"/>
        <v>1.8684000000000003E-2</v>
      </c>
    </row>
    <row r="56" spans="1:23" x14ac:dyDescent="0.2">
      <c r="A56" t="s">
        <v>5</v>
      </c>
      <c r="B56" t="s">
        <v>175</v>
      </c>
      <c r="C56" t="s">
        <v>6</v>
      </c>
      <c r="D56" t="s">
        <v>236</v>
      </c>
      <c r="E56" t="s">
        <v>61</v>
      </c>
      <c r="F56">
        <v>930485</v>
      </c>
      <c r="L56">
        <f t="shared" si="1"/>
        <v>432</v>
      </c>
      <c r="M56">
        <v>0.35132056289461</v>
      </c>
      <c r="N56">
        <v>52.698074021343999</v>
      </c>
      <c r="P56">
        <v>355711</v>
      </c>
      <c r="Q56">
        <v>930485</v>
      </c>
      <c r="R56">
        <f t="shared" si="2"/>
        <v>0.72343950688697523</v>
      </c>
      <c r="V56">
        <v>55</v>
      </c>
      <c r="W56">
        <f t="shared" si="0"/>
        <v>1.8975000000000002E-2</v>
      </c>
    </row>
    <row r="57" spans="1:23" x14ac:dyDescent="0.2">
      <c r="A57" t="s">
        <v>5</v>
      </c>
      <c r="B57" t="s">
        <v>90</v>
      </c>
      <c r="C57" t="s">
        <v>6</v>
      </c>
      <c r="D57" t="s">
        <v>236</v>
      </c>
      <c r="E57" t="s">
        <v>61</v>
      </c>
      <c r="F57">
        <v>960877</v>
      </c>
      <c r="L57">
        <f t="shared" si="1"/>
        <v>440</v>
      </c>
      <c r="M57">
        <v>0.34793284212039999</v>
      </c>
      <c r="N57">
        <v>52.190074021851999</v>
      </c>
      <c r="P57">
        <v>352282</v>
      </c>
      <c r="Q57">
        <v>960877</v>
      </c>
      <c r="R57">
        <f t="shared" si="2"/>
        <v>0.73172936407548517</v>
      </c>
      <c r="V57">
        <v>56</v>
      </c>
      <c r="W57">
        <f t="shared" si="0"/>
        <v>1.9264E-2</v>
      </c>
    </row>
    <row r="58" spans="1:23" x14ac:dyDescent="0.2">
      <c r="A58" t="s">
        <v>5</v>
      </c>
      <c r="B58" t="s">
        <v>176</v>
      </c>
      <c r="C58" t="s">
        <v>6</v>
      </c>
      <c r="D58" t="s">
        <v>236</v>
      </c>
      <c r="E58" t="s">
        <v>61</v>
      </c>
      <c r="F58">
        <v>988389</v>
      </c>
      <c r="L58">
        <f t="shared" si="1"/>
        <v>448</v>
      </c>
      <c r="M58">
        <v>0.34522306356762</v>
      </c>
      <c r="N58">
        <v>51.783555503739997</v>
      </c>
      <c r="P58">
        <v>349538</v>
      </c>
      <c r="Q58">
        <v>988389</v>
      </c>
      <c r="R58">
        <f t="shared" si="2"/>
        <v>0.7387465833337693</v>
      </c>
      <c r="V58">
        <v>57</v>
      </c>
      <c r="W58">
        <f t="shared" si="0"/>
        <v>1.9551000000000002E-2</v>
      </c>
    </row>
    <row r="59" spans="1:23" x14ac:dyDescent="0.2">
      <c r="A59" t="s">
        <v>5</v>
      </c>
      <c r="B59" t="s">
        <v>177</v>
      </c>
      <c r="C59" t="s">
        <v>6</v>
      </c>
      <c r="D59" t="s">
        <v>236</v>
      </c>
      <c r="E59" t="s">
        <v>61</v>
      </c>
      <c r="F59">
        <v>1009841</v>
      </c>
      <c r="L59">
        <f t="shared" si="1"/>
        <v>456</v>
      </c>
      <c r="M59">
        <v>0.34504528484663999</v>
      </c>
      <c r="N59">
        <v>51.7568888371</v>
      </c>
      <c r="P59">
        <v>349358</v>
      </c>
      <c r="Q59">
        <v>1009841</v>
      </c>
      <c r="R59">
        <f t="shared" si="2"/>
        <v>0.74296773320168719</v>
      </c>
      <c r="V59">
        <v>58</v>
      </c>
      <c r="W59">
        <f t="shared" si="0"/>
        <v>1.9836000000000003E-2</v>
      </c>
    </row>
    <row r="60" spans="1:23" x14ac:dyDescent="0.2">
      <c r="A60" t="s">
        <v>5</v>
      </c>
      <c r="B60" t="s">
        <v>178</v>
      </c>
      <c r="C60" t="s">
        <v>6</v>
      </c>
      <c r="D60" t="s">
        <v>236</v>
      </c>
      <c r="E60" t="s">
        <v>61</v>
      </c>
      <c r="F60">
        <v>1035773</v>
      </c>
      <c r="L60">
        <f t="shared" si="1"/>
        <v>464</v>
      </c>
      <c r="M60">
        <v>0.34212083808215998</v>
      </c>
      <c r="N60">
        <v>51.318222170871998</v>
      </c>
      <c r="P60">
        <v>346397</v>
      </c>
      <c r="Q60">
        <v>1035773</v>
      </c>
      <c r="R60">
        <f t="shared" si="2"/>
        <v>0.7493817692469088</v>
      </c>
      <c r="V60">
        <v>59</v>
      </c>
      <c r="W60">
        <f t="shared" si="0"/>
        <v>2.0118999999999998E-2</v>
      </c>
    </row>
    <row r="61" spans="1:23" x14ac:dyDescent="0.2">
      <c r="A61" t="s">
        <v>5</v>
      </c>
      <c r="B61" t="s">
        <v>179</v>
      </c>
      <c r="C61" t="s">
        <v>6</v>
      </c>
      <c r="D61" t="s">
        <v>236</v>
      </c>
      <c r="E61" t="s">
        <v>61</v>
      </c>
      <c r="F61">
        <v>1063373</v>
      </c>
      <c r="L61">
        <f t="shared" si="1"/>
        <v>472</v>
      </c>
      <c r="M61">
        <v>0.33983015697926999</v>
      </c>
      <c r="N61">
        <v>50.974518467513001</v>
      </c>
      <c r="P61">
        <v>344077</v>
      </c>
      <c r="Q61">
        <v>1063373</v>
      </c>
      <c r="R61">
        <f t="shared" si="2"/>
        <v>0.75553163522682865</v>
      </c>
      <c r="V61">
        <v>60</v>
      </c>
      <c r="W61">
        <f t="shared" si="0"/>
        <v>2.0400000000000001E-2</v>
      </c>
    </row>
    <row r="62" spans="1:23" x14ac:dyDescent="0.2">
      <c r="A62" t="s">
        <v>5</v>
      </c>
      <c r="B62" t="s">
        <v>91</v>
      </c>
      <c r="C62" t="s">
        <v>6</v>
      </c>
      <c r="D62" t="s">
        <v>236</v>
      </c>
      <c r="E62" t="s">
        <v>61</v>
      </c>
      <c r="F62">
        <v>1088532</v>
      </c>
      <c r="L62">
        <f t="shared" si="1"/>
        <v>480</v>
      </c>
      <c r="M62">
        <v>0.33758058574074001</v>
      </c>
      <c r="N62">
        <v>50.637185134516997</v>
      </c>
      <c r="P62">
        <v>341800</v>
      </c>
      <c r="Q62">
        <v>1088532</v>
      </c>
      <c r="R62">
        <f t="shared" si="2"/>
        <v>0.7610345010808679</v>
      </c>
      <c r="V62">
        <v>61</v>
      </c>
      <c r="W62">
        <f t="shared" si="0"/>
        <v>2.0679000000000003E-2</v>
      </c>
    </row>
    <row r="63" spans="1:23" x14ac:dyDescent="0.2">
      <c r="A63" t="s">
        <v>5</v>
      </c>
      <c r="B63" t="s">
        <v>180</v>
      </c>
      <c r="C63" t="s">
        <v>6</v>
      </c>
      <c r="D63" t="s">
        <v>236</v>
      </c>
      <c r="E63" t="s">
        <v>61</v>
      </c>
      <c r="F63">
        <v>1118953</v>
      </c>
      <c r="L63">
        <f t="shared" si="1"/>
        <v>488</v>
      </c>
      <c r="M63">
        <v>0.33468247022698</v>
      </c>
      <c r="N63">
        <v>50.202518468285</v>
      </c>
      <c r="P63">
        <v>338866</v>
      </c>
      <c r="Q63">
        <v>1118953</v>
      </c>
      <c r="R63">
        <f t="shared" si="2"/>
        <v>0.76755276203698808</v>
      </c>
      <c r="V63">
        <v>62</v>
      </c>
      <c r="W63">
        <f t="shared" si="0"/>
        <v>2.0956000000000002E-2</v>
      </c>
    </row>
    <row r="64" spans="1:23" x14ac:dyDescent="0.2">
      <c r="A64" t="s">
        <v>5</v>
      </c>
      <c r="B64" t="s">
        <v>181</v>
      </c>
      <c r="C64" t="s">
        <v>6</v>
      </c>
      <c r="D64" t="s">
        <v>236</v>
      </c>
      <c r="E64" t="s">
        <v>61</v>
      </c>
      <c r="F64">
        <v>1142607</v>
      </c>
      <c r="L64">
        <f t="shared" si="1"/>
        <v>496</v>
      </c>
      <c r="M64">
        <v>0.33246420760776002</v>
      </c>
      <c r="N64">
        <v>49.869629579729001</v>
      </c>
      <c r="P64">
        <v>336619</v>
      </c>
      <c r="Q64">
        <v>1142607</v>
      </c>
      <c r="R64">
        <f t="shared" si="2"/>
        <v>0.77243571976155101</v>
      </c>
      <c r="V64">
        <v>63</v>
      </c>
      <c r="W64">
        <f t="shared" si="0"/>
        <v>2.1231E-2</v>
      </c>
    </row>
    <row r="65" spans="1:23" x14ac:dyDescent="0.2">
      <c r="A65" t="s">
        <v>5</v>
      </c>
      <c r="B65" t="s">
        <v>182</v>
      </c>
      <c r="C65" t="s">
        <v>6</v>
      </c>
      <c r="D65" t="s">
        <v>236</v>
      </c>
      <c r="E65" t="s">
        <v>61</v>
      </c>
      <c r="F65">
        <v>1168956</v>
      </c>
      <c r="L65">
        <f t="shared" si="1"/>
        <v>504</v>
      </c>
      <c r="M65">
        <v>0.32965663107914001</v>
      </c>
      <c r="N65">
        <v>49.448296246818003</v>
      </c>
      <c r="P65">
        <v>333775</v>
      </c>
      <c r="Q65">
        <v>1168956</v>
      </c>
      <c r="R65">
        <f t="shared" si="2"/>
        <v>0.77788772574732268</v>
      </c>
      <c r="V65">
        <v>64</v>
      </c>
      <c r="W65">
        <f t="shared" si="0"/>
        <v>2.1504000000000002E-2</v>
      </c>
    </row>
    <row r="66" spans="1:23" x14ac:dyDescent="0.2">
      <c r="A66" t="s">
        <v>5</v>
      </c>
      <c r="B66" t="s">
        <v>183</v>
      </c>
      <c r="C66" t="s">
        <v>6</v>
      </c>
      <c r="D66" t="s">
        <v>236</v>
      </c>
      <c r="E66" t="s">
        <v>61</v>
      </c>
      <c r="F66">
        <v>1194566</v>
      </c>
      <c r="L66">
        <f t="shared" si="1"/>
        <v>512</v>
      </c>
      <c r="M66">
        <v>0.32783703973299</v>
      </c>
      <c r="N66">
        <v>49.175703654498001</v>
      </c>
      <c r="P66">
        <v>331935</v>
      </c>
      <c r="Q66">
        <v>1194566</v>
      </c>
      <c r="R66">
        <f t="shared" si="2"/>
        <v>0.78255173105029086</v>
      </c>
      <c r="V66">
        <v>65</v>
      </c>
      <c r="W66">
        <f t="shared" ref="W66:W129" si="3">-0.000001*V66*V66+0.0004*V66</f>
        <v>2.1775000000000003E-2</v>
      </c>
    </row>
    <row r="67" spans="1:23" x14ac:dyDescent="0.2">
      <c r="A67" t="s">
        <v>5</v>
      </c>
      <c r="B67" t="s">
        <v>92</v>
      </c>
      <c r="C67" t="s">
        <v>6</v>
      </c>
      <c r="D67" t="s">
        <v>236</v>
      </c>
      <c r="E67" t="s">
        <v>61</v>
      </c>
      <c r="F67">
        <v>1221200</v>
      </c>
      <c r="L67">
        <f t="shared" si="1"/>
        <v>520</v>
      </c>
      <c r="M67">
        <v>0.32510222279638001</v>
      </c>
      <c r="N67">
        <v>48.765481432686002</v>
      </c>
      <c r="P67">
        <v>329166</v>
      </c>
      <c r="Q67">
        <v>1221200</v>
      </c>
      <c r="R67">
        <f t="shared" si="2"/>
        <v>0.78768497245166624</v>
      </c>
      <c r="V67">
        <v>66</v>
      </c>
      <c r="W67">
        <f t="shared" si="3"/>
        <v>2.2044000000000001E-2</v>
      </c>
    </row>
    <row r="68" spans="1:23" x14ac:dyDescent="0.2">
      <c r="A68" t="s">
        <v>5</v>
      </c>
      <c r="B68" t="s">
        <v>184</v>
      </c>
      <c r="C68" t="s">
        <v>6</v>
      </c>
      <c r="D68" t="s">
        <v>236</v>
      </c>
      <c r="E68" t="s">
        <v>61</v>
      </c>
      <c r="F68">
        <v>1249423</v>
      </c>
      <c r="L68">
        <f t="shared" ref="L68:L131" si="4">L67+8</f>
        <v>528</v>
      </c>
      <c r="M68">
        <v>0.32176756062375</v>
      </c>
      <c r="N68">
        <v>48.265185136889997</v>
      </c>
      <c r="P68">
        <v>325789</v>
      </c>
      <c r="Q68">
        <v>1249423</v>
      </c>
      <c r="R68">
        <f t="shared" ref="R68:R131" si="5">Q68/(Q68+P68)</f>
        <v>0.7931776802106637</v>
      </c>
      <c r="V68">
        <v>67</v>
      </c>
      <c r="W68">
        <f t="shared" si="3"/>
        <v>2.2311000000000001E-2</v>
      </c>
    </row>
    <row r="69" spans="1:23" x14ac:dyDescent="0.2">
      <c r="A69" t="s">
        <v>5</v>
      </c>
      <c r="B69" t="s">
        <v>185</v>
      </c>
      <c r="C69" t="s">
        <v>6</v>
      </c>
      <c r="D69" t="s">
        <v>236</v>
      </c>
      <c r="E69" t="s">
        <v>61</v>
      </c>
      <c r="F69">
        <v>1274791</v>
      </c>
      <c r="L69">
        <f t="shared" si="4"/>
        <v>536</v>
      </c>
      <c r="M69">
        <v>0.31912261652372997</v>
      </c>
      <c r="N69">
        <v>47.868444396546998</v>
      </c>
      <c r="P69">
        <v>323111</v>
      </c>
      <c r="Q69">
        <v>1274791</v>
      </c>
      <c r="R69">
        <f t="shared" si="5"/>
        <v>0.79779047776396805</v>
      </c>
      <c r="V69">
        <v>68</v>
      </c>
      <c r="W69">
        <f t="shared" si="3"/>
        <v>2.2576000000000002E-2</v>
      </c>
    </row>
    <row r="70" spans="1:23" x14ac:dyDescent="0.2">
      <c r="A70" t="s">
        <v>5</v>
      </c>
      <c r="B70" t="s">
        <v>186</v>
      </c>
      <c r="C70" t="s">
        <v>6</v>
      </c>
      <c r="D70" t="s">
        <v>236</v>
      </c>
      <c r="E70" t="s">
        <v>61</v>
      </c>
      <c r="F70">
        <v>1305509</v>
      </c>
      <c r="L70">
        <f t="shared" si="4"/>
        <v>544</v>
      </c>
      <c r="M70">
        <v>0.31574581883685998</v>
      </c>
      <c r="N70">
        <v>47.361925878534997</v>
      </c>
      <c r="P70">
        <v>319692</v>
      </c>
      <c r="Q70">
        <v>1305509</v>
      </c>
      <c r="R70">
        <f t="shared" si="5"/>
        <v>0.80329079295422534</v>
      </c>
      <c r="V70">
        <v>69</v>
      </c>
      <c r="W70">
        <f t="shared" si="3"/>
        <v>2.2839000000000005E-2</v>
      </c>
    </row>
    <row r="71" spans="1:23" x14ac:dyDescent="0.2">
      <c r="A71" t="s">
        <v>5</v>
      </c>
      <c r="B71" t="s">
        <v>187</v>
      </c>
      <c r="C71" t="s">
        <v>6</v>
      </c>
      <c r="D71" t="s">
        <v>236</v>
      </c>
      <c r="E71" t="s">
        <v>61</v>
      </c>
      <c r="F71">
        <v>1329424</v>
      </c>
      <c r="L71">
        <f t="shared" si="4"/>
        <v>552</v>
      </c>
      <c r="M71">
        <v>0.31264317836330002</v>
      </c>
      <c r="N71">
        <v>46.896296249370998</v>
      </c>
      <c r="P71">
        <v>316549</v>
      </c>
      <c r="Q71">
        <v>1329424</v>
      </c>
      <c r="R71">
        <f t="shared" si="5"/>
        <v>0.80768275056759742</v>
      </c>
      <c r="V71">
        <v>70</v>
      </c>
      <c r="W71">
        <f t="shared" si="3"/>
        <v>2.3100000000000002E-2</v>
      </c>
    </row>
    <row r="72" spans="1:23" x14ac:dyDescent="0.2">
      <c r="A72" t="s">
        <v>5</v>
      </c>
      <c r="B72" t="s">
        <v>93</v>
      </c>
      <c r="C72" t="s">
        <v>6</v>
      </c>
      <c r="D72" t="s">
        <v>236</v>
      </c>
      <c r="E72" t="s">
        <v>61</v>
      </c>
      <c r="F72">
        <v>1354702</v>
      </c>
      <c r="L72">
        <f t="shared" si="4"/>
        <v>560</v>
      </c>
      <c r="M72">
        <v>0.31084210443566002</v>
      </c>
      <c r="N72">
        <v>46.626370323715001</v>
      </c>
      <c r="P72">
        <v>314727</v>
      </c>
      <c r="Q72">
        <v>1354702</v>
      </c>
      <c r="R72">
        <f t="shared" si="5"/>
        <v>0.81147625924792244</v>
      </c>
      <c r="V72">
        <v>71</v>
      </c>
      <c r="W72">
        <f t="shared" si="3"/>
        <v>2.3359000000000001E-2</v>
      </c>
    </row>
    <row r="73" spans="1:23" x14ac:dyDescent="0.2">
      <c r="A73" t="s">
        <v>5</v>
      </c>
      <c r="B73" t="s">
        <v>188</v>
      </c>
      <c r="C73" t="s">
        <v>6</v>
      </c>
      <c r="D73" t="s">
        <v>236</v>
      </c>
      <c r="E73" t="s">
        <v>61</v>
      </c>
      <c r="F73">
        <v>1385884</v>
      </c>
      <c r="L73">
        <f t="shared" si="4"/>
        <v>568</v>
      </c>
      <c r="M73">
        <v>0.30667555632413002</v>
      </c>
      <c r="N73">
        <v>46.001481435452</v>
      </c>
      <c r="P73">
        <v>310509</v>
      </c>
      <c r="Q73">
        <v>1385884</v>
      </c>
      <c r="R73">
        <f t="shared" si="5"/>
        <v>0.81695927771453902</v>
      </c>
      <c r="V73">
        <v>72</v>
      </c>
      <c r="W73">
        <f t="shared" si="3"/>
        <v>2.3616000000000002E-2</v>
      </c>
    </row>
    <row r="74" spans="1:23" x14ac:dyDescent="0.2">
      <c r="A74" t="s">
        <v>5</v>
      </c>
      <c r="B74" t="s">
        <v>189</v>
      </c>
      <c r="C74" t="s">
        <v>6</v>
      </c>
      <c r="D74" t="s">
        <v>236</v>
      </c>
      <c r="E74" t="s">
        <v>61</v>
      </c>
      <c r="F74">
        <v>1406924</v>
      </c>
      <c r="L74">
        <f t="shared" si="4"/>
        <v>576</v>
      </c>
      <c r="M74">
        <v>0.30380444533336998</v>
      </c>
      <c r="N74">
        <v>45.570814769216</v>
      </c>
      <c r="P74">
        <v>307602</v>
      </c>
      <c r="Q74">
        <v>1406924</v>
      </c>
      <c r="R74">
        <f t="shared" si="5"/>
        <v>0.82059064721094932</v>
      </c>
      <c r="V74">
        <v>73</v>
      </c>
      <c r="W74">
        <f t="shared" si="3"/>
        <v>2.3871E-2</v>
      </c>
    </row>
    <row r="75" spans="1:23" x14ac:dyDescent="0.2">
      <c r="A75" t="s">
        <v>5</v>
      </c>
      <c r="B75" t="s">
        <v>190</v>
      </c>
      <c r="C75" t="s">
        <v>6</v>
      </c>
      <c r="D75" t="s">
        <v>236</v>
      </c>
      <c r="E75" t="s">
        <v>61</v>
      </c>
      <c r="F75">
        <v>1438596</v>
      </c>
      <c r="L75">
        <f t="shared" si="4"/>
        <v>584</v>
      </c>
      <c r="M75">
        <v>0.30031733893476997</v>
      </c>
      <c r="N75">
        <v>45.047703658628002</v>
      </c>
      <c r="P75">
        <v>304071</v>
      </c>
      <c r="Q75">
        <v>1438596</v>
      </c>
      <c r="R75">
        <f t="shared" si="5"/>
        <v>0.82551399664996239</v>
      </c>
      <c r="V75">
        <v>74</v>
      </c>
      <c r="W75">
        <f t="shared" si="3"/>
        <v>2.4124E-2</v>
      </c>
    </row>
    <row r="76" spans="1:23" x14ac:dyDescent="0.2">
      <c r="A76" t="s">
        <v>5</v>
      </c>
      <c r="B76" t="s">
        <v>191</v>
      </c>
      <c r="C76" t="s">
        <v>6</v>
      </c>
      <c r="D76" t="s">
        <v>236</v>
      </c>
      <c r="E76" t="s">
        <v>61</v>
      </c>
      <c r="F76">
        <v>1461706</v>
      </c>
      <c r="L76">
        <f t="shared" si="4"/>
        <v>592</v>
      </c>
      <c r="M76">
        <v>0.29832592742552999</v>
      </c>
      <c r="N76">
        <v>44.749036992260997</v>
      </c>
      <c r="P76">
        <v>302055</v>
      </c>
      <c r="Q76">
        <v>1461706</v>
      </c>
      <c r="R76">
        <f t="shared" si="5"/>
        <v>0.82874380372397394</v>
      </c>
      <c r="V76">
        <v>75</v>
      </c>
      <c r="W76">
        <f t="shared" si="3"/>
        <v>2.4375000000000001E-2</v>
      </c>
    </row>
    <row r="77" spans="1:23" x14ac:dyDescent="0.2">
      <c r="A77" t="s">
        <v>5</v>
      </c>
      <c r="B77" t="s">
        <v>14</v>
      </c>
      <c r="C77" t="s">
        <v>6</v>
      </c>
      <c r="D77" t="s">
        <v>236</v>
      </c>
      <c r="E77" t="s">
        <v>61</v>
      </c>
      <c r="F77">
        <v>1491761</v>
      </c>
      <c r="L77">
        <f t="shared" si="4"/>
        <v>600</v>
      </c>
      <c r="M77">
        <v>0.29418429502881999</v>
      </c>
      <c r="N77">
        <v>44.127703659548999</v>
      </c>
      <c r="P77">
        <v>297861</v>
      </c>
      <c r="Q77">
        <v>1491761</v>
      </c>
      <c r="R77">
        <f t="shared" si="5"/>
        <v>0.83356205947401185</v>
      </c>
      <c r="V77">
        <v>76</v>
      </c>
      <c r="W77">
        <f t="shared" si="3"/>
        <v>2.4624E-2</v>
      </c>
    </row>
    <row r="78" spans="1:23" x14ac:dyDescent="0.2">
      <c r="A78" t="s">
        <v>5</v>
      </c>
      <c r="B78" t="s">
        <v>192</v>
      </c>
      <c r="C78" t="s">
        <v>6</v>
      </c>
      <c r="D78" t="s">
        <v>236</v>
      </c>
      <c r="E78" t="s">
        <v>61</v>
      </c>
      <c r="F78">
        <v>1518623</v>
      </c>
      <c r="L78">
        <f t="shared" si="4"/>
        <v>608</v>
      </c>
      <c r="M78">
        <v>0.29187585045461001</v>
      </c>
      <c r="N78">
        <v>43.781481437673001</v>
      </c>
      <c r="P78">
        <v>295524</v>
      </c>
      <c r="Q78">
        <v>1518623</v>
      </c>
      <c r="R78">
        <f t="shared" si="5"/>
        <v>0.83710030113325984</v>
      </c>
      <c r="V78">
        <v>77</v>
      </c>
      <c r="W78">
        <f t="shared" si="3"/>
        <v>2.4871000000000001E-2</v>
      </c>
    </row>
    <row r="79" spans="1:23" x14ac:dyDescent="0.2">
      <c r="A79" t="s">
        <v>5</v>
      </c>
      <c r="B79" t="s">
        <v>193</v>
      </c>
      <c r="C79" t="s">
        <v>6</v>
      </c>
      <c r="D79" t="s">
        <v>236</v>
      </c>
      <c r="E79" t="s">
        <v>61</v>
      </c>
      <c r="F79">
        <v>1544113</v>
      </c>
      <c r="L79">
        <f t="shared" si="4"/>
        <v>616</v>
      </c>
      <c r="M79">
        <v>0.28868345803538997</v>
      </c>
      <c r="N79">
        <v>43.302666623337998</v>
      </c>
      <c r="P79">
        <v>292292</v>
      </c>
      <c r="Q79">
        <v>1544113</v>
      </c>
      <c r="R79">
        <f t="shared" si="5"/>
        <v>0.84083467426847569</v>
      </c>
      <c r="V79">
        <v>78</v>
      </c>
      <c r="W79">
        <f t="shared" si="3"/>
        <v>2.5116000000000003E-2</v>
      </c>
    </row>
    <row r="80" spans="1:23" x14ac:dyDescent="0.2">
      <c r="A80" t="s">
        <v>5</v>
      </c>
      <c r="B80" t="s">
        <v>194</v>
      </c>
      <c r="C80" t="s">
        <v>6</v>
      </c>
      <c r="D80" t="s">
        <v>236</v>
      </c>
      <c r="E80" t="s">
        <v>61</v>
      </c>
      <c r="F80">
        <v>1571515</v>
      </c>
      <c r="L80">
        <f t="shared" si="4"/>
        <v>624</v>
      </c>
      <c r="M80">
        <v>0.28497016192537</v>
      </c>
      <c r="N80">
        <v>42.745629586858001</v>
      </c>
      <c r="P80">
        <v>288532</v>
      </c>
      <c r="Q80">
        <v>1571515</v>
      </c>
      <c r="R80">
        <f t="shared" si="5"/>
        <v>0.8448791885366338</v>
      </c>
      <c r="V80">
        <v>79</v>
      </c>
      <c r="W80">
        <f t="shared" si="3"/>
        <v>2.5359000000000003E-2</v>
      </c>
    </row>
    <row r="81" spans="1:23" x14ac:dyDescent="0.2">
      <c r="A81" t="s">
        <v>5</v>
      </c>
      <c r="B81" t="s">
        <v>195</v>
      </c>
      <c r="C81" t="s">
        <v>6</v>
      </c>
      <c r="D81" t="s">
        <v>236</v>
      </c>
      <c r="E81" t="s">
        <v>61</v>
      </c>
      <c r="F81">
        <v>1602153</v>
      </c>
      <c r="L81">
        <f t="shared" si="4"/>
        <v>632</v>
      </c>
      <c r="M81">
        <v>0.28204374057712001</v>
      </c>
      <c r="N81">
        <v>42.306666624333999</v>
      </c>
      <c r="P81">
        <v>285569</v>
      </c>
      <c r="Q81">
        <v>1602153</v>
      </c>
      <c r="R81">
        <f t="shared" si="5"/>
        <v>0.84872295814743903</v>
      </c>
      <c r="V81">
        <v>80</v>
      </c>
      <c r="W81">
        <f t="shared" si="3"/>
        <v>2.5600000000000001E-2</v>
      </c>
    </row>
    <row r="82" spans="1:23" x14ac:dyDescent="0.2">
      <c r="A82" t="s">
        <v>5</v>
      </c>
      <c r="B82" t="s">
        <v>94</v>
      </c>
      <c r="C82" t="s">
        <v>6</v>
      </c>
      <c r="D82" t="s">
        <v>236</v>
      </c>
      <c r="E82" t="s">
        <v>61</v>
      </c>
      <c r="F82">
        <v>1622500</v>
      </c>
      <c r="L82">
        <f t="shared" si="4"/>
        <v>640</v>
      </c>
      <c r="M82">
        <v>0.27955978766609002</v>
      </c>
      <c r="N82">
        <v>41.934074032113998</v>
      </c>
      <c r="P82">
        <v>283054</v>
      </c>
      <c r="Q82">
        <v>1622500</v>
      </c>
      <c r="R82">
        <f t="shared" si="5"/>
        <v>0.85145842101562064</v>
      </c>
      <c r="V82">
        <v>81</v>
      </c>
      <c r="W82">
        <f t="shared" si="3"/>
        <v>2.5839000000000001E-2</v>
      </c>
    </row>
    <row r="83" spans="1:23" x14ac:dyDescent="0.2">
      <c r="A83" t="s">
        <v>5</v>
      </c>
      <c r="B83" t="s">
        <v>196</v>
      </c>
      <c r="C83" t="s">
        <v>6</v>
      </c>
      <c r="D83" t="s">
        <v>236</v>
      </c>
      <c r="E83" t="s">
        <v>61</v>
      </c>
      <c r="F83">
        <v>1651894</v>
      </c>
      <c r="L83">
        <f t="shared" si="4"/>
        <v>648</v>
      </c>
      <c r="M83">
        <v>0.27626595640939999</v>
      </c>
      <c r="N83">
        <v>41.439999958534997</v>
      </c>
      <c r="P83">
        <v>279719</v>
      </c>
      <c r="Q83">
        <v>1651894</v>
      </c>
      <c r="R83">
        <f t="shared" si="5"/>
        <v>0.85518890171064288</v>
      </c>
      <c r="V83">
        <v>82</v>
      </c>
      <c r="W83">
        <f t="shared" si="3"/>
        <v>2.6076000000000002E-2</v>
      </c>
    </row>
    <row r="84" spans="1:23" x14ac:dyDescent="0.2">
      <c r="A84" t="s">
        <v>5</v>
      </c>
      <c r="B84" t="s">
        <v>197</v>
      </c>
      <c r="C84" t="s">
        <v>6</v>
      </c>
      <c r="D84" t="s">
        <v>236</v>
      </c>
      <c r="E84" t="s">
        <v>61</v>
      </c>
      <c r="F84">
        <v>1683955</v>
      </c>
      <c r="L84">
        <f t="shared" si="4"/>
        <v>656</v>
      </c>
      <c r="M84">
        <v>0.27202874316039</v>
      </c>
      <c r="N84">
        <v>40.804296255467001</v>
      </c>
      <c r="P84">
        <v>275428</v>
      </c>
      <c r="Q84">
        <v>1683955</v>
      </c>
      <c r="R84">
        <f t="shared" si="5"/>
        <v>0.85943125973839729</v>
      </c>
      <c r="V84">
        <v>83</v>
      </c>
      <c r="W84">
        <f t="shared" si="3"/>
        <v>2.6311000000000001E-2</v>
      </c>
    </row>
    <row r="85" spans="1:23" x14ac:dyDescent="0.2">
      <c r="A85" t="s">
        <v>5</v>
      </c>
      <c r="B85" t="s">
        <v>198</v>
      </c>
      <c r="C85" t="s">
        <v>6</v>
      </c>
      <c r="D85" t="s">
        <v>236</v>
      </c>
      <c r="E85" t="s">
        <v>61</v>
      </c>
      <c r="F85">
        <v>1710356</v>
      </c>
      <c r="L85">
        <f t="shared" si="4"/>
        <v>664</v>
      </c>
      <c r="M85">
        <v>0.26893979892308001</v>
      </c>
      <c r="N85">
        <v>40.341036996671001</v>
      </c>
      <c r="P85">
        <v>272301</v>
      </c>
      <c r="Q85">
        <v>1710356</v>
      </c>
      <c r="R85">
        <f t="shared" si="5"/>
        <v>0.86265854356048477</v>
      </c>
      <c r="V85">
        <v>84</v>
      </c>
      <c r="W85">
        <f t="shared" si="3"/>
        <v>2.6544000000000005E-2</v>
      </c>
    </row>
    <row r="86" spans="1:23" x14ac:dyDescent="0.2">
      <c r="A86" t="s">
        <v>5</v>
      </c>
      <c r="B86" t="s">
        <v>199</v>
      </c>
      <c r="C86" t="s">
        <v>6</v>
      </c>
      <c r="D86" t="s">
        <v>236</v>
      </c>
      <c r="E86" t="s">
        <v>61</v>
      </c>
      <c r="F86">
        <v>1735168</v>
      </c>
      <c r="L86">
        <f t="shared" si="4"/>
        <v>672</v>
      </c>
      <c r="M86">
        <v>0.26667160787466998</v>
      </c>
      <c r="N86">
        <v>40.000888848864001</v>
      </c>
      <c r="P86">
        <v>270005</v>
      </c>
      <c r="Q86">
        <v>1735168</v>
      </c>
      <c r="R86">
        <f t="shared" si="5"/>
        <v>0.86534578313192922</v>
      </c>
      <c r="V86">
        <v>85</v>
      </c>
      <c r="W86">
        <f t="shared" si="3"/>
        <v>2.6775000000000004E-2</v>
      </c>
    </row>
    <row r="87" spans="1:23" x14ac:dyDescent="0.2">
      <c r="A87" t="s">
        <v>5</v>
      </c>
      <c r="B87" t="s">
        <v>95</v>
      </c>
      <c r="C87" t="s">
        <v>6</v>
      </c>
      <c r="D87" t="s">
        <v>236</v>
      </c>
      <c r="E87" t="s">
        <v>61</v>
      </c>
      <c r="F87">
        <v>1761022</v>
      </c>
      <c r="L87">
        <f t="shared" si="4"/>
        <v>680</v>
      </c>
      <c r="M87">
        <v>0.26324029727263998</v>
      </c>
      <c r="N87">
        <v>39.486074034563998</v>
      </c>
      <c r="P87">
        <v>266530</v>
      </c>
      <c r="Q87">
        <v>1761022</v>
      </c>
      <c r="R87">
        <f t="shared" si="5"/>
        <v>0.86854591152286109</v>
      </c>
      <c r="V87">
        <v>86</v>
      </c>
      <c r="W87">
        <f t="shared" si="3"/>
        <v>2.7004E-2</v>
      </c>
    </row>
    <row r="88" spans="1:23" x14ac:dyDescent="0.2">
      <c r="A88" t="s">
        <v>5</v>
      </c>
      <c r="B88" t="s">
        <v>200</v>
      </c>
      <c r="C88" t="s">
        <v>6</v>
      </c>
      <c r="D88" t="s">
        <v>236</v>
      </c>
      <c r="E88" t="s">
        <v>61</v>
      </c>
      <c r="F88">
        <v>1788175</v>
      </c>
      <c r="L88">
        <f t="shared" si="4"/>
        <v>688</v>
      </c>
      <c r="M88">
        <v>0.25939555633331002</v>
      </c>
      <c r="N88">
        <v>38.909481442548</v>
      </c>
      <c r="P88">
        <v>262638</v>
      </c>
      <c r="Q88">
        <v>1788175</v>
      </c>
      <c r="R88">
        <f t="shared" si="5"/>
        <v>0.87193469126634171</v>
      </c>
      <c r="V88">
        <v>87</v>
      </c>
      <c r="W88">
        <f t="shared" si="3"/>
        <v>2.7231000000000005E-2</v>
      </c>
    </row>
    <row r="89" spans="1:23" x14ac:dyDescent="0.2">
      <c r="A89" t="s">
        <v>5</v>
      </c>
      <c r="B89" t="s">
        <v>201</v>
      </c>
      <c r="C89" t="s">
        <v>6</v>
      </c>
      <c r="D89" t="s">
        <v>236</v>
      </c>
      <c r="E89" t="s">
        <v>61</v>
      </c>
      <c r="F89">
        <v>1814920</v>
      </c>
      <c r="L89">
        <f t="shared" si="4"/>
        <v>696</v>
      </c>
      <c r="M89">
        <v>0.25715907507107</v>
      </c>
      <c r="N89">
        <v>38.573777739180997</v>
      </c>
      <c r="P89">
        <v>260372</v>
      </c>
      <c r="Q89">
        <v>1814920</v>
      </c>
      <c r="R89">
        <f t="shared" si="5"/>
        <v>0.87453717356400928</v>
      </c>
      <c r="V89">
        <v>88</v>
      </c>
      <c r="W89">
        <f t="shared" si="3"/>
        <v>2.7456000000000001E-2</v>
      </c>
    </row>
    <row r="90" spans="1:23" x14ac:dyDescent="0.2">
      <c r="A90" t="s">
        <v>5</v>
      </c>
      <c r="B90" t="s">
        <v>202</v>
      </c>
      <c r="C90" t="s">
        <v>6</v>
      </c>
      <c r="D90" t="s">
        <v>236</v>
      </c>
      <c r="E90" t="s">
        <v>61</v>
      </c>
      <c r="F90">
        <v>1842461</v>
      </c>
      <c r="L90">
        <f t="shared" si="4"/>
        <v>704</v>
      </c>
      <c r="M90">
        <v>0.25337876705343998</v>
      </c>
      <c r="N90">
        <v>38.006962924932999</v>
      </c>
      <c r="P90">
        <v>256546</v>
      </c>
      <c r="Q90">
        <v>1842461</v>
      </c>
      <c r="R90">
        <f t="shared" si="5"/>
        <v>0.87777744428675086</v>
      </c>
      <c r="V90">
        <v>89</v>
      </c>
      <c r="W90">
        <f t="shared" si="3"/>
        <v>2.7679000000000002E-2</v>
      </c>
    </row>
    <row r="91" spans="1:23" x14ac:dyDescent="0.2">
      <c r="A91" t="s">
        <v>5</v>
      </c>
      <c r="B91" t="s">
        <v>203</v>
      </c>
      <c r="C91" t="s">
        <v>6</v>
      </c>
      <c r="D91" t="s">
        <v>236</v>
      </c>
      <c r="E91" t="s">
        <v>61</v>
      </c>
      <c r="F91">
        <v>1868555</v>
      </c>
      <c r="L91">
        <f t="shared" si="4"/>
        <v>712</v>
      </c>
      <c r="M91">
        <v>0.25009531643532001</v>
      </c>
      <c r="N91">
        <v>37.514370332833003</v>
      </c>
      <c r="P91">
        <v>253221</v>
      </c>
      <c r="Q91">
        <v>1868555</v>
      </c>
      <c r="R91">
        <f t="shared" si="5"/>
        <v>0.88065611072987915</v>
      </c>
      <c r="V91">
        <v>90</v>
      </c>
      <c r="W91">
        <f t="shared" si="3"/>
        <v>2.7900000000000005E-2</v>
      </c>
    </row>
    <row r="92" spans="1:23" x14ac:dyDescent="0.2">
      <c r="A92" t="s">
        <v>5</v>
      </c>
      <c r="B92" t="s">
        <v>96</v>
      </c>
      <c r="C92" t="s">
        <v>6</v>
      </c>
      <c r="D92" t="s">
        <v>236</v>
      </c>
      <c r="E92" t="s">
        <v>61</v>
      </c>
      <c r="F92">
        <v>1896135</v>
      </c>
      <c r="L92">
        <f t="shared" si="4"/>
        <v>720</v>
      </c>
      <c r="M92">
        <v>0.24662247030268999</v>
      </c>
      <c r="N92">
        <v>36.993481444465999</v>
      </c>
      <c r="P92">
        <v>249705</v>
      </c>
      <c r="Q92">
        <v>1896135</v>
      </c>
      <c r="R92">
        <f t="shared" si="5"/>
        <v>0.88363298288782011</v>
      </c>
      <c r="V92">
        <v>91</v>
      </c>
      <c r="W92">
        <f t="shared" si="3"/>
        <v>2.8119000000000005E-2</v>
      </c>
    </row>
    <row r="93" spans="1:23" x14ac:dyDescent="0.2">
      <c r="A93" t="s">
        <v>5</v>
      </c>
      <c r="B93" t="s">
        <v>204</v>
      </c>
      <c r="C93" t="s">
        <v>6</v>
      </c>
      <c r="D93" t="s">
        <v>236</v>
      </c>
      <c r="E93" t="s">
        <v>61</v>
      </c>
      <c r="F93">
        <v>1926122</v>
      </c>
      <c r="L93">
        <f t="shared" si="4"/>
        <v>728</v>
      </c>
      <c r="M93">
        <v>0.24387481238861</v>
      </c>
      <c r="N93">
        <v>36.581333296730001</v>
      </c>
      <c r="P93">
        <v>246923</v>
      </c>
      <c r="Q93">
        <v>1926122</v>
      </c>
      <c r="R93">
        <f t="shared" si="5"/>
        <v>0.88637004755999071</v>
      </c>
      <c r="V93">
        <v>92</v>
      </c>
      <c r="W93">
        <f t="shared" si="3"/>
        <v>2.8336E-2</v>
      </c>
    </row>
    <row r="94" spans="1:23" x14ac:dyDescent="0.2">
      <c r="A94" t="s">
        <v>5</v>
      </c>
      <c r="B94" t="s">
        <v>205</v>
      </c>
      <c r="C94" t="s">
        <v>6</v>
      </c>
      <c r="D94" t="s">
        <v>236</v>
      </c>
      <c r="E94" t="s">
        <v>61</v>
      </c>
      <c r="F94">
        <v>1951157</v>
      </c>
      <c r="L94">
        <f t="shared" si="4"/>
        <v>736</v>
      </c>
      <c r="M94">
        <v>0.24096954080965</v>
      </c>
      <c r="N94">
        <v>36.145037000869998</v>
      </c>
      <c r="P94">
        <v>243978</v>
      </c>
      <c r="Q94">
        <v>1951157</v>
      </c>
      <c r="R94">
        <f t="shared" si="5"/>
        <v>0.88885512736118732</v>
      </c>
      <c r="V94">
        <v>93</v>
      </c>
      <c r="W94">
        <f t="shared" si="3"/>
        <v>2.8551000000000003E-2</v>
      </c>
    </row>
    <row r="95" spans="1:23" x14ac:dyDescent="0.2">
      <c r="A95" t="s">
        <v>5</v>
      </c>
      <c r="B95" t="s">
        <v>206</v>
      </c>
      <c r="C95" t="s">
        <v>6</v>
      </c>
      <c r="D95" t="s">
        <v>236</v>
      </c>
      <c r="E95" t="s">
        <v>61</v>
      </c>
      <c r="F95">
        <v>1978839</v>
      </c>
      <c r="L95">
        <f t="shared" si="4"/>
        <v>744</v>
      </c>
      <c r="M95">
        <v>0.23787565054740001</v>
      </c>
      <c r="N95">
        <v>35.680888853185998</v>
      </c>
      <c r="P95">
        <v>240845</v>
      </c>
      <c r="Q95">
        <v>1978839</v>
      </c>
      <c r="R95">
        <f t="shared" si="5"/>
        <v>0.89149581652163101</v>
      </c>
      <c r="V95">
        <v>94</v>
      </c>
      <c r="W95">
        <f t="shared" si="3"/>
        <v>2.8764000000000001E-2</v>
      </c>
    </row>
    <row r="96" spans="1:23" x14ac:dyDescent="0.2">
      <c r="A96" t="s">
        <v>5</v>
      </c>
      <c r="B96" t="s">
        <v>207</v>
      </c>
      <c r="C96" t="s">
        <v>6</v>
      </c>
      <c r="D96" t="s">
        <v>236</v>
      </c>
      <c r="E96" t="s">
        <v>61</v>
      </c>
      <c r="F96">
        <v>2005334</v>
      </c>
      <c r="L96">
        <f t="shared" si="4"/>
        <v>752</v>
      </c>
      <c r="M96">
        <v>0.23413972792785001</v>
      </c>
      <c r="N96">
        <v>35.121037001894997</v>
      </c>
      <c r="P96">
        <v>237066</v>
      </c>
      <c r="Q96">
        <v>2005334</v>
      </c>
      <c r="R96">
        <f t="shared" si="5"/>
        <v>0.89428023546200497</v>
      </c>
      <c r="V96">
        <v>95</v>
      </c>
      <c r="W96">
        <f t="shared" si="3"/>
        <v>2.8975000000000001E-2</v>
      </c>
    </row>
    <row r="97" spans="1:23" x14ac:dyDescent="0.2">
      <c r="A97" t="s">
        <v>5</v>
      </c>
      <c r="B97" t="s">
        <v>97</v>
      </c>
      <c r="C97" t="s">
        <v>6</v>
      </c>
      <c r="D97" t="s">
        <v>236</v>
      </c>
      <c r="E97" t="s">
        <v>61</v>
      </c>
      <c r="F97">
        <v>2030895</v>
      </c>
      <c r="L97">
        <f t="shared" si="4"/>
        <v>760</v>
      </c>
      <c r="M97">
        <v>0.23123950821285999</v>
      </c>
      <c r="N97">
        <v>34.686074039367</v>
      </c>
      <c r="P97">
        <v>234130</v>
      </c>
      <c r="Q97">
        <v>2030895</v>
      </c>
      <c r="R97">
        <f t="shared" si="5"/>
        <v>0.89663248750013802</v>
      </c>
      <c r="V97">
        <v>96</v>
      </c>
      <c r="W97">
        <f t="shared" si="3"/>
        <v>2.9184000000000002E-2</v>
      </c>
    </row>
    <row r="98" spans="1:23" x14ac:dyDescent="0.2">
      <c r="A98" t="s">
        <v>5</v>
      </c>
      <c r="B98" t="s">
        <v>208</v>
      </c>
      <c r="C98" t="s">
        <v>6</v>
      </c>
      <c r="D98" t="s">
        <v>236</v>
      </c>
      <c r="E98" t="s">
        <v>61</v>
      </c>
      <c r="F98">
        <v>2061819</v>
      </c>
      <c r="L98">
        <f t="shared" si="4"/>
        <v>768</v>
      </c>
      <c r="M98">
        <v>0.22789333405020001</v>
      </c>
      <c r="N98">
        <v>34.184148113943003</v>
      </c>
      <c r="P98">
        <v>230742</v>
      </c>
      <c r="Q98">
        <v>2061819</v>
      </c>
      <c r="R98">
        <f t="shared" si="5"/>
        <v>0.89935186021222557</v>
      </c>
      <c r="V98">
        <v>97</v>
      </c>
      <c r="W98">
        <f t="shared" si="3"/>
        <v>2.9391E-2</v>
      </c>
    </row>
    <row r="99" spans="1:23" x14ac:dyDescent="0.2">
      <c r="A99" t="s">
        <v>5</v>
      </c>
      <c r="B99" t="s">
        <v>209</v>
      </c>
      <c r="C99" t="s">
        <v>6</v>
      </c>
      <c r="D99" t="s">
        <v>236</v>
      </c>
      <c r="E99" t="s">
        <v>61</v>
      </c>
      <c r="F99">
        <v>2087947</v>
      </c>
      <c r="L99">
        <f t="shared" si="4"/>
        <v>776</v>
      </c>
      <c r="M99">
        <v>0.22518882568597001</v>
      </c>
      <c r="N99">
        <v>33.778370336572003</v>
      </c>
      <c r="P99">
        <v>228003</v>
      </c>
      <c r="Q99">
        <v>2087947</v>
      </c>
      <c r="R99">
        <f t="shared" si="5"/>
        <v>0.90155098339774176</v>
      </c>
      <c r="V99">
        <v>98</v>
      </c>
      <c r="W99">
        <f t="shared" si="3"/>
        <v>2.9595999999999997E-2</v>
      </c>
    </row>
    <row r="100" spans="1:23" x14ac:dyDescent="0.2">
      <c r="A100" t="s">
        <v>5</v>
      </c>
      <c r="B100" t="s">
        <v>210</v>
      </c>
      <c r="C100" t="s">
        <v>6</v>
      </c>
      <c r="D100" t="s">
        <v>236</v>
      </c>
      <c r="E100" t="s">
        <v>61</v>
      </c>
      <c r="F100">
        <v>2110521</v>
      </c>
      <c r="L100">
        <f t="shared" si="4"/>
        <v>784</v>
      </c>
      <c r="M100">
        <v>0.22284247076670999</v>
      </c>
      <c r="N100">
        <v>33.426518485072002</v>
      </c>
      <c r="P100">
        <v>225628</v>
      </c>
      <c r="Q100">
        <v>2110521</v>
      </c>
      <c r="R100">
        <f t="shared" si="5"/>
        <v>0.90341883158993708</v>
      </c>
      <c r="V100">
        <v>99</v>
      </c>
      <c r="W100">
        <f t="shared" si="3"/>
        <v>2.9799000000000006E-2</v>
      </c>
    </row>
    <row r="101" spans="1:23" x14ac:dyDescent="0.2">
      <c r="A101" t="s">
        <v>5</v>
      </c>
      <c r="B101" t="s">
        <v>211</v>
      </c>
      <c r="C101" t="s">
        <v>6</v>
      </c>
      <c r="D101" t="s">
        <v>236</v>
      </c>
      <c r="E101" t="s">
        <v>61</v>
      </c>
      <c r="F101">
        <v>2142273</v>
      </c>
      <c r="L101">
        <f t="shared" si="4"/>
        <v>792</v>
      </c>
      <c r="M101">
        <v>0.21921766831534001</v>
      </c>
      <c r="N101">
        <v>32.882666633764003</v>
      </c>
      <c r="P101">
        <v>221957</v>
      </c>
      <c r="Q101">
        <v>2142273</v>
      </c>
      <c r="R101">
        <f t="shared" si="5"/>
        <v>0.90611869403569023</v>
      </c>
      <c r="V101">
        <v>100</v>
      </c>
      <c r="W101">
        <f t="shared" si="3"/>
        <v>3.0000000000000002E-2</v>
      </c>
    </row>
    <row r="102" spans="1:23" x14ac:dyDescent="0.2">
      <c r="A102" t="s">
        <v>5</v>
      </c>
      <c r="B102" t="s">
        <v>98</v>
      </c>
      <c r="C102" t="s">
        <v>6</v>
      </c>
      <c r="D102" t="s">
        <v>236</v>
      </c>
      <c r="E102" t="s">
        <v>61</v>
      </c>
      <c r="F102">
        <v>2168328</v>
      </c>
      <c r="L102">
        <f t="shared" si="4"/>
        <v>800</v>
      </c>
      <c r="M102">
        <v>0.21622342761220001</v>
      </c>
      <c r="N102">
        <v>32.433629597177003</v>
      </c>
      <c r="P102">
        <v>218926</v>
      </c>
      <c r="Q102">
        <v>2168328</v>
      </c>
      <c r="R102">
        <f t="shared" si="5"/>
        <v>0.90829379697342638</v>
      </c>
      <c r="V102">
        <v>101</v>
      </c>
      <c r="W102">
        <f t="shared" si="3"/>
        <v>3.0199000000000004E-2</v>
      </c>
    </row>
    <row r="103" spans="1:23" x14ac:dyDescent="0.2">
      <c r="A103" t="s">
        <v>5</v>
      </c>
      <c r="B103" t="s">
        <v>212</v>
      </c>
      <c r="C103" t="s">
        <v>6</v>
      </c>
      <c r="D103" t="s">
        <v>236</v>
      </c>
      <c r="E103" t="s">
        <v>61</v>
      </c>
      <c r="F103">
        <v>2196428</v>
      </c>
      <c r="L103">
        <f t="shared" si="4"/>
        <v>808</v>
      </c>
      <c r="M103">
        <v>0.21245277181875999</v>
      </c>
      <c r="N103">
        <v>31.867999968113001</v>
      </c>
      <c r="P103">
        <v>215108</v>
      </c>
      <c r="Q103">
        <v>2196428</v>
      </c>
      <c r="R103">
        <f t="shared" si="5"/>
        <v>0.91080041931781242</v>
      </c>
      <c r="V103">
        <v>102</v>
      </c>
      <c r="W103">
        <f t="shared" si="3"/>
        <v>3.0396000000000003E-2</v>
      </c>
    </row>
    <row r="104" spans="1:23" x14ac:dyDescent="0.2">
      <c r="A104" t="s">
        <v>5</v>
      </c>
      <c r="B104" t="s">
        <v>213</v>
      </c>
      <c r="C104" t="s">
        <v>6</v>
      </c>
      <c r="D104" t="s">
        <v>236</v>
      </c>
      <c r="E104" t="s">
        <v>61</v>
      </c>
      <c r="F104">
        <v>2220008</v>
      </c>
      <c r="L104">
        <f t="shared" si="4"/>
        <v>816</v>
      </c>
      <c r="M104">
        <v>0.21094878323894001</v>
      </c>
      <c r="N104">
        <v>31.642370338709</v>
      </c>
      <c r="P104">
        <v>213585</v>
      </c>
      <c r="Q104">
        <v>2220008</v>
      </c>
      <c r="R104">
        <f t="shared" si="5"/>
        <v>0.91223470810443652</v>
      </c>
      <c r="V104">
        <v>103</v>
      </c>
      <c r="W104">
        <f t="shared" si="3"/>
        <v>3.0591E-2</v>
      </c>
    </row>
    <row r="105" spans="1:23" x14ac:dyDescent="0.2">
      <c r="A105" t="s">
        <v>5</v>
      </c>
      <c r="B105" t="s">
        <v>214</v>
      </c>
      <c r="C105" t="s">
        <v>6</v>
      </c>
      <c r="D105" t="s">
        <v>236</v>
      </c>
      <c r="E105" t="s">
        <v>61</v>
      </c>
      <c r="F105">
        <v>2249400</v>
      </c>
      <c r="L105">
        <f t="shared" si="4"/>
        <v>824</v>
      </c>
      <c r="M105">
        <v>0.20759625838161999</v>
      </c>
      <c r="N105">
        <v>31.139555524397</v>
      </c>
      <c r="P105">
        <v>210191</v>
      </c>
      <c r="Q105">
        <v>2249400</v>
      </c>
      <c r="R105">
        <f t="shared" si="5"/>
        <v>0.91454229585325364</v>
      </c>
      <c r="V105">
        <v>104</v>
      </c>
      <c r="W105">
        <f t="shared" si="3"/>
        <v>3.0784000000000006E-2</v>
      </c>
    </row>
    <row r="106" spans="1:23" x14ac:dyDescent="0.2">
      <c r="A106" t="s">
        <v>5</v>
      </c>
      <c r="B106" t="s">
        <v>215</v>
      </c>
      <c r="C106" t="s">
        <v>6</v>
      </c>
      <c r="D106" t="s">
        <v>236</v>
      </c>
      <c r="E106" t="s">
        <v>61</v>
      </c>
      <c r="F106">
        <v>2271926</v>
      </c>
      <c r="L106">
        <f t="shared" si="4"/>
        <v>832</v>
      </c>
      <c r="M106">
        <v>0.20436267364281999</v>
      </c>
      <c r="N106">
        <v>30.654518487846001</v>
      </c>
      <c r="P106">
        <v>206917</v>
      </c>
      <c r="Q106">
        <v>2271926</v>
      </c>
      <c r="R106">
        <f t="shared" si="5"/>
        <v>0.9165267828579704</v>
      </c>
      <c r="V106">
        <v>105</v>
      </c>
      <c r="W106">
        <f t="shared" si="3"/>
        <v>3.0975000000000003E-2</v>
      </c>
    </row>
    <row r="107" spans="1:23" x14ac:dyDescent="0.2">
      <c r="A107" t="s">
        <v>5</v>
      </c>
      <c r="B107" t="s">
        <v>99</v>
      </c>
      <c r="C107" t="s">
        <v>6</v>
      </c>
      <c r="D107" t="s">
        <v>236</v>
      </c>
      <c r="E107" t="s">
        <v>61</v>
      </c>
      <c r="F107">
        <v>2300740</v>
      </c>
      <c r="L107">
        <f t="shared" si="4"/>
        <v>840</v>
      </c>
      <c r="M107">
        <v>0.20123595840014999</v>
      </c>
      <c r="N107">
        <v>30.185481451278001</v>
      </c>
      <c r="P107">
        <v>203751</v>
      </c>
      <c r="Q107">
        <v>2300740</v>
      </c>
      <c r="R107">
        <f t="shared" si="5"/>
        <v>0.91864574478406991</v>
      </c>
      <c r="V107">
        <v>106</v>
      </c>
      <c r="W107">
        <f t="shared" si="3"/>
        <v>3.1164000000000001E-2</v>
      </c>
    </row>
    <row r="108" spans="1:23" x14ac:dyDescent="0.2">
      <c r="A108" t="s">
        <v>5</v>
      </c>
      <c r="B108" t="s">
        <v>216</v>
      </c>
      <c r="C108" t="s">
        <v>6</v>
      </c>
      <c r="D108" t="s">
        <v>236</v>
      </c>
      <c r="E108" t="s">
        <v>61</v>
      </c>
      <c r="F108">
        <v>2328197</v>
      </c>
      <c r="L108">
        <f t="shared" si="4"/>
        <v>848</v>
      </c>
      <c r="M108">
        <v>0.19809837604635</v>
      </c>
      <c r="N108">
        <v>29.714666636933998</v>
      </c>
      <c r="P108">
        <v>200573</v>
      </c>
      <c r="Q108">
        <v>2328197</v>
      </c>
      <c r="R108">
        <f t="shared" si="5"/>
        <v>0.92068357343688834</v>
      </c>
      <c r="V108">
        <v>107</v>
      </c>
      <c r="W108">
        <f t="shared" si="3"/>
        <v>3.1351000000000004E-2</v>
      </c>
    </row>
    <row r="109" spans="1:23" x14ac:dyDescent="0.2">
      <c r="A109" t="s">
        <v>5</v>
      </c>
      <c r="B109" t="s">
        <v>217</v>
      </c>
      <c r="C109" t="s">
        <v>6</v>
      </c>
      <c r="D109" t="s">
        <v>236</v>
      </c>
      <c r="E109" t="s">
        <v>61</v>
      </c>
      <c r="F109">
        <v>2356279</v>
      </c>
      <c r="L109">
        <f t="shared" si="4"/>
        <v>856</v>
      </c>
      <c r="M109">
        <v>0.19458014260767001</v>
      </c>
      <c r="N109">
        <v>29.187111081906998</v>
      </c>
      <c r="P109">
        <v>197012</v>
      </c>
      <c r="Q109">
        <v>2356279</v>
      </c>
      <c r="R109">
        <f t="shared" si="5"/>
        <v>0.92283997397868089</v>
      </c>
      <c r="V109">
        <v>108</v>
      </c>
      <c r="W109">
        <f t="shared" si="3"/>
        <v>3.1536000000000002E-2</v>
      </c>
    </row>
    <row r="110" spans="1:23" x14ac:dyDescent="0.2">
      <c r="A110" t="s">
        <v>5</v>
      </c>
      <c r="B110" t="s">
        <v>218</v>
      </c>
      <c r="C110" t="s">
        <v>6</v>
      </c>
      <c r="D110" t="s">
        <v>236</v>
      </c>
      <c r="E110" t="s">
        <v>61</v>
      </c>
      <c r="F110">
        <v>2382961</v>
      </c>
      <c r="L110">
        <f t="shared" si="4"/>
        <v>864</v>
      </c>
      <c r="M110">
        <v>0.19289797249157001</v>
      </c>
      <c r="N110">
        <v>28.934814785863001</v>
      </c>
      <c r="P110">
        <v>195309</v>
      </c>
      <c r="Q110">
        <v>2382961</v>
      </c>
      <c r="R110">
        <f t="shared" si="5"/>
        <v>0.92424804229192448</v>
      </c>
      <c r="V110">
        <v>109</v>
      </c>
      <c r="W110">
        <f t="shared" si="3"/>
        <v>3.1718999999999997E-2</v>
      </c>
    </row>
    <row r="111" spans="1:23" x14ac:dyDescent="0.2">
      <c r="A111" t="s">
        <v>5</v>
      </c>
      <c r="B111" t="s">
        <v>219</v>
      </c>
      <c r="C111" t="s">
        <v>6</v>
      </c>
      <c r="D111" t="s">
        <v>236</v>
      </c>
      <c r="E111" t="s">
        <v>61</v>
      </c>
      <c r="F111">
        <v>2405417</v>
      </c>
      <c r="L111">
        <f t="shared" si="4"/>
        <v>872</v>
      </c>
      <c r="M111">
        <v>0.19053804713999001</v>
      </c>
      <c r="N111">
        <v>28.580740712143001</v>
      </c>
      <c r="P111">
        <v>192919</v>
      </c>
      <c r="Q111">
        <v>2405417</v>
      </c>
      <c r="R111">
        <f t="shared" si="5"/>
        <v>0.92575286644991261</v>
      </c>
      <c r="V111">
        <v>110</v>
      </c>
      <c r="W111">
        <f t="shared" si="3"/>
        <v>3.1900000000000005E-2</v>
      </c>
    </row>
    <row r="112" spans="1:23" x14ac:dyDescent="0.2">
      <c r="A112" t="s">
        <v>5</v>
      </c>
      <c r="B112" t="s">
        <v>100</v>
      </c>
      <c r="C112" t="s">
        <v>6</v>
      </c>
      <c r="D112" t="s">
        <v>236</v>
      </c>
      <c r="E112" t="s">
        <v>61</v>
      </c>
      <c r="F112">
        <v>2435412</v>
      </c>
      <c r="L112">
        <f t="shared" si="4"/>
        <v>880</v>
      </c>
      <c r="M112">
        <v>0.18715358154016001</v>
      </c>
      <c r="N112">
        <v>28.073185157095001</v>
      </c>
      <c r="P112">
        <v>189493</v>
      </c>
      <c r="Q112">
        <v>2435412</v>
      </c>
      <c r="R112">
        <f t="shared" si="5"/>
        <v>0.92780957787043716</v>
      </c>
      <c r="V112">
        <v>111</v>
      </c>
      <c r="W112">
        <f t="shared" si="3"/>
        <v>3.2079000000000003E-2</v>
      </c>
    </row>
    <row r="113" spans="1:23" x14ac:dyDescent="0.2">
      <c r="A113" t="s">
        <v>5</v>
      </c>
      <c r="B113" t="s">
        <v>220</v>
      </c>
      <c r="C113" t="s">
        <v>6</v>
      </c>
      <c r="D113" t="s">
        <v>236</v>
      </c>
      <c r="E113" t="s">
        <v>61</v>
      </c>
      <c r="F113">
        <v>2463723</v>
      </c>
      <c r="L113">
        <f t="shared" si="4"/>
        <v>888</v>
      </c>
      <c r="M113">
        <v>0.18424296447713001</v>
      </c>
      <c r="N113">
        <v>27.636592564939999</v>
      </c>
      <c r="P113">
        <v>186546</v>
      </c>
      <c r="Q113">
        <v>2463723</v>
      </c>
      <c r="R113">
        <f t="shared" si="5"/>
        <v>0.92961242802145749</v>
      </c>
      <c r="V113">
        <v>112</v>
      </c>
      <c r="W113">
        <f t="shared" si="3"/>
        <v>3.2256E-2</v>
      </c>
    </row>
    <row r="114" spans="1:23" x14ac:dyDescent="0.2">
      <c r="A114" t="s">
        <v>5</v>
      </c>
      <c r="B114" t="s">
        <v>221</v>
      </c>
      <c r="C114" t="s">
        <v>6</v>
      </c>
      <c r="D114" t="s">
        <v>236</v>
      </c>
      <c r="E114" t="s">
        <v>61</v>
      </c>
      <c r="F114">
        <v>2489863</v>
      </c>
      <c r="L114">
        <f t="shared" si="4"/>
        <v>896</v>
      </c>
      <c r="M114">
        <v>0.18198518634232999</v>
      </c>
      <c r="N114">
        <v>27.297925898612</v>
      </c>
      <c r="P114">
        <v>184260</v>
      </c>
      <c r="Q114">
        <v>2489863</v>
      </c>
      <c r="R114">
        <f t="shared" si="5"/>
        <v>0.93109516652749336</v>
      </c>
      <c r="V114">
        <v>113</v>
      </c>
      <c r="W114">
        <f t="shared" si="3"/>
        <v>3.2431000000000001E-2</v>
      </c>
    </row>
    <row r="115" spans="1:23" x14ac:dyDescent="0.2">
      <c r="A115" t="s">
        <v>5</v>
      </c>
      <c r="B115" t="s">
        <v>222</v>
      </c>
      <c r="C115" t="s">
        <v>6</v>
      </c>
      <c r="D115" t="s">
        <v>236</v>
      </c>
      <c r="E115" t="s">
        <v>61</v>
      </c>
      <c r="F115">
        <v>2515385</v>
      </c>
      <c r="L115">
        <f t="shared" si="4"/>
        <v>904</v>
      </c>
      <c r="M115">
        <v>0.17886123469529999</v>
      </c>
      <c r="N115">
        <v>26.829333306488</v>
      </c>
      <c r="P115">
        <v>181097</v>
      </c>
      <c r="Q115">
        <v>2515385</v>
      </c>
      <c r="R115">
        <f t="shared" si="5"/>
        <v>0.93283952943131088</v>
      </c>
      <c r="V115">
        <v>114</v>
      </c>
      <c r="W115">
        <f t="shared" si="3"/>
        <v>3.2604000000000001E-2</v>
      </c>
    </row>
    <row r="116" spans="1:23" x14ac:dyDescent="0.2">
      <c r="A116" t="s">
        <v>5</v>
      </c>
      <c r="B116" t="s">
        <v>223</v>
      </c>
      <c r="C116" t="s">
        <v>6</v>
      </c>
      <c r="D116" t="s">
        <v>236</v>
      </c>
      <c r="E116" t="s">
        <v>61</v>
      </c>
      <c r="F116">
        <v>2541603</v>
      </c>
      <c r="L116">
        <f t="shared" si="4"/>
        <v>912</v>
      </c>
      <c r="M116">
        <v>0.17574264233302</v>
      </c>
      <c r="N116">
        <v>26.361333306955999</v>
      </c>
      <c r="P116">
        <v>177938</v>
      </c>
      <c r="Q116">
        <v>2541603</v>
      </c>
      <c r="R116">
        <f t="shared" si="5"/>
        <v>0.93457057643183172</v>
      </c>
      <c r="V116">
        <v>115</v>
      </c>
      <c r="W116">
        <f t="shared" si="3"/>
        <v>3.2774999999999999E-2</v>
      </c>
    </row>
    <row r="117" spans="1:23" x14ac:dyDescent="0.2">
      <c r="A117" t="s">
        <v>5</v>
      </c>
      <c r="B117" t="s">
        <v>102</v>
      </c>
      <c r="C117" t="s">
        <v>6</v>
      </c>
      <c r="D117" t="s">
        <v>236</v>
      </c>
      <c r="E117" t="s">
        <v>61</v>
      </c>
      <c r="F117">
        <v>2568296</v>
      </c>
      <c r="L117">
        <f t="shared" si="4"/>
        <v>920</v>
      </c>
      <c r="M117">
        <v>0.17372084237335</v>
      </c>
      <c r="N117">
        <v>26.058222196149</v>
      </c>
      <c r="P117">
        <v>175892</v>
      </c>
      <c r="Q117">
        <v>2568296</v>
      </c>
      <c r="R117">
        <f t="shared" si="5"/>
        <v>0.93590380833966191</v>
      </c>
      <c r="V117">
        <v>116</v>
      </c>
      <c r="W117">
        <f t="shared" si="3"/>
        <v>3.2944000000000001E-2</v>
      </c>
    </row>
    <row r="118" spans="1:23" x14ac:dyDescent="0.2">
      <c r="A118" t="s">
        <v>5</v>
      </c>
      <c r="B118" t="s">
        <v>224</v>
      </c>
      <c r="C118" t="s">
        <v>6</v>
      </c>
      <c r="D118" t="s">
        <v>236</v>
      </c>
      <c r="E118" t="s">
        <v>61</v>
      </c>
      <c r="F118">
        <v>2594848</v>
      </c>
      <c r="L118">
        <f t="shared" si="4"/>
        <v>928</v>
      </c>
      <c r="M118">
        <v>0.17108890911735</v>
      </c>
      <c r="N118">
        <v>25.663407381729002</v>
      </c>
      <c r="P118">
        <v>173227</v>
      </c>
      <c r="Q118">
        <v>2594848</v>
      </c>
      <c r="R118">
        <f t="shared" si="5"/>
        <v>0.93741968696657429</v>
      </c>
      <c r="V118">
        <v>117</v>
      </c>
      <c r="W118">
        <f t="shared" si="3"/>
        <v>3.3111000000000002E-2</v>
      </c>
    </row>
    <row r="119" spans="1:23" x14ac:dyDescent="0.2">
      <c r="A119" t="s">
        <v>5</v>
      </c>
      <c r="B119" t="s">
        <v>225</v>
      </c>
      <c r="C119" t="s">
        <v>6</v>
      </c>
      <c r="D119" t="s">
        <v>236</v>
      </c>
      <c r="E119" t="s">
        <v>61</v>
      </c>
      <c r="F119">
        <v>2621767</v>
      </c>
      <c r="L119">
        <f t="shared" si="4"/>
        <v>936</v>
      </c>
      <c r="M119">
        <v>0.16819295077039001</v>
      </c>
      <c r="N119">
        <v>25.228888863645</v>
      </c>
      <c r="P119">
        <v>170294</v>
      </c>
      <c r="Q119">
        <v>2621767</v>
      </c>
      <c r="R119">
        <f t="shared" si="5"/>
        <v>0.93900777955782488</v>
      </c>
      <c r="V119">
        <v>118</v>
      </c>
      <c r="W119">
        <f t="shared" si="3"/>
        <v>3.3276E-2</v>
      </c>
    </row>
    <row r="120" spans="1:23" x14ac:dyDescent="0.2">
      <c r="A120" t="s">
        <v>5</v>
      </c>
      <c r="B120" t="s">
        <v>226</v>
      </c>
      <c r="C120" t="s">
        <v>6</v>
      </c>
      <c r="D120" t="s">
        <v>236</v>
      </c>
      <c r="E120" t="s">
        <v>61</v>
      </c>
      <c r="F120">
        <v>2647139</v>
      </c>
      <c r="L120">
        <f t="shared" si="4"/>
        <v>944</v>
      </c>
      <c r="M120">
        <v>0.16600955342915</v>
      </c>
      <c r="N120">
        <v>24.901481456565001</v>
      </c>
      <c r="P120">
        <v>168084</v>
      </c>
      <c r="Q120">
        <v>2647139</v>
      </c>
      <c r="R120">
        <f t="shared" si="5"/>
        <v>0.94029460543623011</v>
      </c>
      <c r="V120">
        <v>119</v>
      </c>
      <c r="W120">
        <f t="shared" si="3"/>
        <v>3.3439000000000003E-2</v>
      </c>
    </row>
    <row r="121" spans="1:23" x14ac:dyDescent="0.2">
      <c r="A121" t="s">
        <v>5</v>
      </c>
      <c r="B121" t="s">
        <v>227</v>
      </c>
      <c r="C121" t="s">
        <v>6</v>
      </c>
      <c r="D121" t="s">
        <v>236</v>
      </c>
      <c r="E121" t="s">
        <v>61</v>
      </c>
      <c r="F121">
        <v>2675407</v>
      </c>
      <c r="L121">
        <f t="shared" si="4"/>
        <v>952</v>
      </c>
      <c r="M121">
        <v>0.16346616994751001</v>
      </c>
      <c r="N121">
        <v>24.519999975466</v>
      </c>
      <c r="P121">
        <v>165509</v>
      </c>
      <c r="Q121">
        <v>2675407</v>
      </c>
      <c r="R121">
        <f t="shared" si="5"/>
        <v>0.941740973685952</v>
      </c>
      <c r="V121">
        <v>120</v>
      </c>
      <c r="W121">
        <f t="shared" si="3"/>
        <v>3.3600000000000005E-2</v>
      </c>
    </row>
    <row r="122" spans="1:23" x14ac:dyDescent="0.2">
      <c r="A122" t="s">
        <v>5</v>
      </c>
      <c r="B122" t="s">
        <v>103</v>
      </c>
      <c r="C122" t="s">
        <v>6</v>
      </c>
      <c r="D122" t="s">
        <v>236</v>
      </c>
      <c r="E122" t="s">
        <v>61</v>
      </c>
      <c r="F122">
        <v>2700153</v>
      </c>
      <c r="L122">
        <f t="shared" si="4"/>
        <v>960</v>
      </c>
      <c r="M122">
        <v>0.16116247007243001</v>
      </c>
      <c r="N122">
        <v>24.174518494330002</v>
      </c>
      <c r="P122">
        <v>163177</v>
      </c>
      <c r="Q122">
        <v>2700153</v>
      </c>
      <c r="R122">
        <f t="shared" si="5"/>
        <v>0.94301145868621505</v>
      </c>
      <c r="V122">
        <v>121</v>
      </c>
      <c r="W122">
        <f t="shared" si="3"/>
        <v>3.3759000000000004E-2</v>
      </c>
    </row>
    <row r="123" spans="1:23" x14ac:dyDescent="0.2">
      <c r="A123" t="s">
        <v>5</v>
      </c>
      <c r="B123" t="s">
        <v>228</v>
      </c>
      <c r="C123" t="s">
        <v>6</v>
      </c>
      <c r="D123" t="s">
        <v>236</v>
      </c>
      <c r="E123" t="s">
        <v>61</v>
      </c>
      <c r="F123">
        <v>2725770</v>
      </c>
      <c r="L123">
        <f t="shared" si="4"/>
        <v>968</v>
      </c>
      <c r="M123">
        <v>0.15812642048426001</v>
      </c>
      <c r="N123">
        <v>23.719111087378</v>
      </c>
      <c r="P123">
        <v>160103</v>
      </c>
      <c r="Q123">
        <v>2725770</v>
      </c>
      <c r="R123">
        <f t="shared" si="5"/>
        <v>0.94452181367648547</v>
      </c>
      <c r="V123">
        <v>122</v>
      </c>
      <c r="W123">
        <f t="shared" si="3"/>
        <v>3.3916000000000002E-2</v>
      </c>
    </row>
    <row r="124" spans="1:23" x14ac:dyDescent="0.2">
      <c r="A124" t="s">
        <v>5</v>
      </c>
      <c r="B124" t="s">
        <v>229</v>
      </c>
      <c r="C124" t="s">
        <v>6</v>
      </c>
      <c r="D124" t="s">
        <v>236</v>
      </c>
      <c r="E124" t="s">
        <v>61</v>
      </c>
      <c r="F124">
        <v>2752988</v>
      </c>
      <c r="L124">
        <f t="shared" si="4"/>
        <v>976</v>
      </c>
      <c r="M124">
        <v>0.15603654356058</v>
      </c>
      <c r="N124">
        <v>23.405629606209999</v>
      </c>
      <c r="P124">
        <v>157987</v>
      </c>
      <c r="Q124">
        <v>2752988</v>
      </c>
      <c r="R124">
        <f t="shared" si="5"/>
        <v>0.94572711892063654</v>
      </c>
      <c r="V124">
        <v>123</v>
      </c>
      <c r="W124">
        <f t="shared" si="3"/>
        <v>3.4071000000000004E-2</v>
      </c>
    </row>
    <row r="125" spans="1:23" x14ac:dyDescent="0.2">
      <c r="A125" t="s">
        <v>5</v>
      </c>
      <c r="B125" t="s">
        <v>230</v>
      </c>
      <c r="C125" t="s">
        <v>6</v>
      </c>
      <c r="D125" t="s">
        <v>236</v>
      </c>
      <c r="E125" t="s">
        <v>61</v>
      </c>
      <c r="F125">
        <v>2780412</v>
      </c>
      <c r="L125">
        <f t="shared" si="4"/>
        <v>984</v>
      </c>
      <c r="M125">
        <v>0.15329876590875999</v>
      </c>
      <c r="N125">
        <v>22.994962939954998</v>
      </c>
      <c r="P125">
        <v>155215</v>
      </c>
      <c r="Q125">
        <v>2780412</v>
      </c>
      <c r="R125">
        <f t="shared" si="5"/>
        <v>0.94712713842732743</v>
      </c>
      <c r="V125">
        <v>124</v>
      </c>
      <c r="W125">
        <f t="shared" si="3"/>
        <v>3.4224000000000004E-2</v>
      </c>
    </row>
    <row r="126" spans="1:23" x14ac:dyDescent="0.2">
      <c r="A126" t="s">
        <v>5</v>
      </c>
      <c r="B126" t="s">
        <v>231</v>
      </c>
      <c r="C126" t="s">
        <v>6</v>
      </c>
      <c r="D126" t="s">
        <v>236</v>
      </c>
      <c r="E126" t="s">
        <v>61</v>
      </c>
      <c r="F126">
        <v>2808215</v>
      </c>
      <c r="L126">
        <f t="shared" si="4"/>
        <v>992</v>
      </c>
      <c r="M126">
        <v>0.15061507513319999</v>
      </c>
      <c r="N126">
        <v>22.592296273691002</v>
      </c>
      <c r="P126">
        <v>152497</v>
      </c>
      <c r="Q126">
        <v>2808215</v>
      </c>
      <c r="R126">
        <f t="shared" si="5"/>
        <v>0.94849313273293723</v>
      </c>
      <c r="V126">
        <v>125</v>
      </c>
      <c r="W126">
        <f t="shared" si="3"/>
        <v>3.4375000000000003E-2</v>
      </c>
    </row>
    <row r="127" spans="1:23" x14ac:dyDescent="0.2">
      <c r="A127" t="s">
        <v>5</v>
      </c>
      <c r="B127" t="s">
        <v>15</v>
      </c>
      <c r="C127" t="s">
        <v>6</v>
      </c>
      <c r="D127" t="s">
        <v>236</v>
      </c>
      <c r="E127" t="s">
        <v>61</v>
      </c>
      <c r="F127">
        <v>2834066</v>
      </c>
      <c r="L127">
        <f t="shared" si="4"/>
        <v>1000</v>
      </c>
      <c r="M127">
        <v>0.1477637027125</v>
      </c>
      <c r="N127">
        <v>22.164592570415</v>
      </c>
      <c r="P127">
        <v>149610</v>
      </c>
      <c r="Q127">
        <v>2834066</v>
      </c>
      <c r="R127">
        <f t="shared" si="5"/>
        <v>0.94985715607190591</v>
      </c>
      <c r="V127">
        <v>126</v>
      </c>
      <c r="W127">
        <f t="shared" si="3"/>
        <v>3.4523999999999999E-2</v>
      </c>
    </row>
    <row r="128" spans="1:23" x14ac:dyDescent="0.2">
      <c r="A128" t="s">
        <v>5</v>
      </c>
      <c r="B128" t="s">
        <v>238</v>
      </c>
      <c r="C128" t="s">
        <v>6</v>
      </c>
      <c r="D128" t="s">
        <v>236</v>
      </c>
      <c r="E128" t="s">
        <v>61</v>
      </c>
      <c r="F128">
        <v>2857081</v>
      </c>
      <c r="L128">
        <f t="shared" si="4"/>
        <v>1008</v>
      </c>
      <c r="M128">
        <v>0.14604191973387001</v>
      </c>
      <c r="N128">
        <v>21.906370348450999</v>
      </c>
      <c r="P128">
        <v>147867</v>
      </c>
      <c r="Q128">
        <v>2857081</v>
      </c>
      <c r="R128">
        <f t="shared" si="5"/>
        <v>0.95079216013055801</v>
      </c>
      <c r="V128">
        <v>127</v>
      </c>
      <c r="W128">
        <f t="shared" si="3"/>
        <v>3.4671000000000007E-2</v>
      </c>
    </row>
    <row r="129" spans="1:23" x14ac:dyDescent="0.2">
      <c r="A129" t="s">
        <v>5</v>
      </c>
      <c r="B129" t="s">
        <v>239</v>
      </c>
      <c r="C129" t="s">
        <v>6</v>
      </c>
      <c r="D129" t="s">
        <v>236</v>
      </c>
      <c r="E129" t="s">
        <v>61</v>
      </c>
      <c r="F129">
        <v>2882781</v>
      </c>
      <c r="L129">
        <f t="shared" si="4"/>
        <v>1016</v>
      </c>
      <c r="M129">
        <v>0.14444432413673999</v>
      </c>
      <c r="N129">
        <v>21.666666644987</v>
      </c>
      <c r="P129">
        <v>146249</v>
      </c>
      <c r="Q129">
        <v>2882781</v>
      </c>
      <c r="R129">
        <f t="shared" si="5"/>
        <v>0.95171754654130203</v>
      </c>
      <c r="V129">
        <v>128</v>
      </c>
      <c r="W129">
        <f t="shared" si="3"/>
        <v>3.4816E-2</v>
      </c>
    </row>
    <row r="130" spans="1:23" x14ac:dyDescent="0.2">
      <c r="A130" t="s">
        <v>5</v>
      </c>
      <c r="B130" t="s">
        <v>240</v>
      </c>
      <c r="C130" t="s">
        <v>6</v>
      </c>
      <c r="D130" t="s">
        <v>236</v>
      </c>
      <c r="E130" t="s">
        <v>61</v>
      </c>
      <c r="F130">
        <v>2912067</v>
      </c>
      <c r="L130">
        <f t="shared" si="4"/>
        <v>1024</v>
      </c>
      <c r="M130">
        <v>0.14138540110888001</v>
      </c>
      <c r="N130">
        <v>21.207703682483999</v>
      </c>
      <c r="P130">
        <v>143151</v>
      </c>
      <c r="Q130">
        <v>2912067</v>
      </c>
      <c r="R130">
        <f t="shared" si="5"/>
        <v>0.95314540566336015</v>
      </c>
      <c r="V130">
        <v>129</v>
      </c>
      <c r="W130">
        <f t="shared" ref="W130:W193" si="6">-0.000001*V130*V130+0.0004*V130</f>
        <v>3.4959000000000004E-2</v>
      </c>
    </row>
    <row r="131" spans="1:23" x14ac:dyDescent="0.2">
      <c r="A131" t="s">
        <v>5</v>
      </c>
      <c r="B131" t="s">
        <v>241</v>
      </c>
      <c r="C131" t="s">
        <v>6</v>
      </c>
      <c r="D131" t="s">
        <v>236</v>
      </c>
      <c r="E131" t="s">
        <v>61</v>
      </c>
      <c r="F131">
        <v>2936154</v>
      </c>
      <c r="L131">
        <f t="shared" si="4"/>
        <v>1032</v>
      </c>
      <c r="M131">
        <v>0.13970609944401999</v>
      </c>
      <c r="N131">
        <v>20.955999979032001</v>
      </c>
      <c r="P131">
        <v>141452</v>
      </c>
      <c r="Q131">
        <v>2936154</v>
      </c>
      <c r="R131">
        <f t="shared" si="5"/>
        <v>0.95403830119904887</v>
      </c>
      <c r="V131">
        <v>130</v>
      </c>
      <c r="W131">
        <f t="shared" si="6"/>
        <v>3.5100000000000006E-2</v>
      </c>
    </row>
    <row r="132" spans="1:23" x14ac:dyDescent="0.2">
      <c r="A132" t="s">
        <v>5</v>
      </c>
      <c r="B132" t="s">
        <v>104</v>
      </c>
      <c r="C132" t="s">
        <v>6</v>
      </c>
      <c r="D132" t="s">
        <v>236</v>
      </c>
      <c r="E132" t="s">
        <v>61</v>
      </c>
      <c r="F132">
        <v>2964747</v>
      </c>
      <c r="L132">
        <f t="shared" ref="L132:L195" si="7">L131+8</f>
        <v>1040</v>
      </c>
      <c r="M132">
        <v>0.13684683109963999</v>
      </c>
      <c r="N132">
        <v>20.527111090571999</v>
      </c>
      <c r="P132">
        <v>138557</v>
      </c>
      <c r="Q132">
        <v>2964747</v>
      </c>
      <c r="R132">
        <f t="shared" ref="R132:R195" si="8">Q132/(Q132+P132)</f>
        <v>0.95535177990941267</v>
      </c>
      <c r="V132">
        <v>131</v>
      </c>
      <c r="W132">
        <f t="shared" si="6"/>
        <v>3.5239000000000006E-2</v>
      </c>
    </row>
    <row r="133" spans="1:23" x14ac:dyDescent="0.2">
      <c r="A133" t="s">
        <v>5</v>
      </c>
      <c r="B133" t="s">
        <v>242</v>
      </c>
      <c r="C133" t="s">
        <v>6</v>
      </c>
      <c r="D133" t="s">
        <v>236</v>
      </c>
      <c r="E133" t="s">
        <v>61</v>
      </c>
      <c r="F133">
        <v>2989169</v>
      </c>
      <c r="L133">
        <f t="shared" si="7"/>
        <v>1048</v>
      </c>
      <c r="M133">
        <v>0.13470814911925</v>
      </c>
      <c r="N133">
        <v>20.206370350152</v>
      </c>
      <c r="P133">
        <v>136392</v>
      </c>
      <c r="Q133">
        <v>2989169</v>
      </c>
      <c r="R133">
        <f t="shared" si="8"/>
        <v>0.95636239382306087</v>
      </c>
      <c r="V133">
        <v>132</v>
      </c>
      <c r="W133">
        <f t="shared" si="6"/>
        <v>3.5376000000000005E-2</v>
      </c>
    </row>
    <row r="134" spans="1:23" x14ac:dyDescent="0.2">
      <c r="A134" t="s">
        <v>5</v>
      </c>
      <c r="B134" t="s">
        <v>243</v>
      </c>
      <c r="C134" t="s">
        <v>6</v>
      </c>
      <c r="D134" t="s">
        <v>236</v>
      </c>
      <c r="E134" t="s">
        <v>61</v>
      </c>
      <c r="F134">
        <v>3017746</v>
      </c>
      <c r="L134">
        <f t="shared" si="7"/>
        <v>1056</v>
      </c>
      <c r="M134">
        <v>0.13235654351998999</v>
      </c>
      <c r="N134">
        <v>19.853629609765001</v>
      </c>
      <c r="P134">
        <v>134011</v>
      </c>
      <c r="Q134">
        <v>3017746</v>
      </c>
      <c r="R134">
        <f t="shared" si="8"/>
        <v>0.95748054180572928</v>
      </c>
      <c r="V134">
        <v>133</v>
      </c>
      <c r="W134">
        <f t="shared" si="6"/>
        <v>3.5511000000000001E-2</v>
      </c>
    </row>
    <row r="135" spans="1:23" x14ac:dyDescent="0.2">
      <c r="A135" t="s">
        <v>5</v>
      </c>
      <c r="B135" t="s">
        <v>244</v>
      </c>
      <c r="C135" t="s">
        <v>6</v>
      </c>
      <c r="D135" t="s">
        <v>236</v>
      </c>
      <c r="E135" t="s">
        <v>61</v>
      </c>
      <c r="F135">
        <v>3042083</v>
      </c>
      <c r="L135">
        <f t="shared" si="7"/>
        <v>1064</v>
      </c>
      <c r="M135">
        <v>0.13058732066903</v>
      </c>
      <c r="N135">
        <v>19.588148128549001</v>
      </c>
      <c r="P135">
        <v>132219</v>
      </c>
      <c r="Q135">
        <v>3042083</v>
      </c>
      <c r="R135">
        <f t="shared" si="8"/>
        <v>0.95834706338590347</v>
      </c>
      <c r="V135">
        <v>134</v>
      </c>
      <c r="W135">
        <f t="shared" si="6"/>
        <v>3.5644000000000002E-2</v>
      </c>
    </row>
    <row r="136" spans="1:23" x14ac:dyDescent="0.2">
      <c r="A136" t="s">
        <v>5</v>
      </c>
      <c r="B136" t="s">
        <v>245</v>
      </c>
      <c r="C136" t="s">
        <v>6</v>
      </c>
      <c r="D136" t="s">
        <v>236</v>
      </c>
      <c r="E136" t="s">
        <v>61</v>
      </c>
      <c r="F136">
        <v>3069234</v>
      </c>
      <c r="L136">
        <f t="shared" si="7"/>
        <v>1072</v>
      </c>
      <c r="M136">
        <v>0.12805964395714001</v>
      </c>
      <c r="N136">
        <v>19.209037017817</v>
      </c>
      <c r="P136">
        <v>129660</v>
      </c>
      <c r="Q136">
        <v>3069234</v>
      </c>
      <c r="R136">
        <f t="shared" si="8"/>
        <v>0.95946724086512403</v>
      </c>
      <c r="V136">
        <v>135</v>
      </c>
      <c r="W136">
        <f t="shared" si="6"/>
        <v>3.5775000000000001E-2</v>
      </c>
    </row>
    <row r="137" spans="1:23" x14ac:dyDescent="0.2">
      <c r="A137" t="s">
        <v>5</v>
      </c>
      <c r="B137" t="s">
        <v>105</v>
      </c>
      <c r="C137" t="s">
        <v>6</v>
      </c>
      <c r="D137" t="s">
        <v>236</v>
      </c>
      <c r="E137" t="s">
        <v>61</v>
      </c>
      <c r="F137">
        <v>3089085</v>
      </c>
      <c r="L137">
        <f t="shared" si="7"/>
        <v>1080</v>
      </c>
      <c r="M137">
        <v>0.12759149465427999</v>
      </c>
      <c r="N137">
        <v>19.138814795664999</v>
      </c>
      <c r="P137">
        <v>129186</v>
      </c>
      <c r="Q137">
        <v>3089085</v>
      </c>
      <c r="R137">
        <f t="shared" si="8"/>
        <v>0.95985857002098329</v>
      </c>
      <c r="V137">
        <v>136</v>
      </c>
      <c r="W137">
        <f t="shared" si="6"/>
        <v>3.5904000000000005E-2</v>
      </c>
    </row>
    <row r="138" spans="1:23" x14ac:dyDescent="0.2">
      <c r="A138" t="s">
        <v>5</v>
      </c>
      <c r="B138" t="s">
        <v>246</v>
      </c>
      <c r="C138" t="s">
        <v>6</v>
      </c>
      <c r="D138" t="s">
        <v>236</v>
      </c>
      <c r="E138" t="s">
        <v>61</v>
      </c>
      <c r="F138">
        <v>3122542</v>
      </c>
      <c r="L138">
        <f t="shared" si="7"/>
        <v>1088</v>
      </c>
      <c r="M138">
        <v>0.12435086695016</v>
      </c>
      <c r="N138">
        <v>18.652740722076999</v>
      </c>
      <c r="P138">
        <v>125905</v>
      </c>
      <c r="Q138">
        <v>3122542</v>
      </c>
      <c r="R138">
        <f t="shared" si="8"/>
        <v>0.96124147938999771</v>
      </c>
      <c r="V138">
        <v>137</v>
      </c>
      <c r="W138">
        <f t="shared" si="6"/>
        <v>3.6031000000000001E-2</v>
      </c>
    </row>
    <row r="139" spans="1:23" x14ac:dyDescent="0.2">
      <c r="A139" t="s">
        <v>5</v>
      </c>
      <c r="B139" t="s">
        <v>247</v>
      </c>
      <c r="C139" t="s">
        <v>6</v>
      </c>
      <c r="D139" t="s">
        <v>236</v>
      </c>
      <c r="E139" t="s">
        <v>61</v>
      </c>
      <c r="F139">
        <v>3143885</v>
      </c>
      <c r="L139">
        <f t="shared" si="7"/>
        <v>1096</v>
      </c>
      <c r="M139">
        <v>0.12212270361904</v>
      </c>
      <c r="N139">
        <v>18.318370352041999</v>
      </c>
      <c r="P139">
        <v>123648</v>
      </c>
      <c r="Q139">
        <v>3143885</v>
      </c>
      <c r="R139">
        <f t="shared" si="8"/>
        <v>0.96215860712041779</v>
      </c>
      <c r="V139">
        <v>138</v>
      </c>
      <c r="W139">
        <f t="shared" si="6"/>
        <v>3.6156000000000008E-2</v>
      </c>
    </row>
    <row r="140" spans="1:23" x14ac:dyDescent="0.2">
      <c r="A140" t="s">
        <v>5</v>
      </c>
      <c r="B140" t="s">
        <v>248</v>
      </c>
      <c r="C140" t="s">
        <v>6</v>
      </c>
      <c r="D140" t="s">
        <v>236</v>
      </c>
      <c r="E140" t="s">
        <v>61</v>
      </c>
      <c r="F140">
        <v>3170458</v>
      </c>
      <c r="L140">
        <f t="shared" si="7"/>
        <v>1104</v>
      </c>
      <c r="M140">
        <v>0.12040503526069</v>
      </c>
      <c r="N140">
        <v>18.060740722670001</v>
      </c>
      <c r="P140">
        <v>121909</v>
      </c>
      <c r="Q140">
        <v>3170458</v>
      </c>
      <c r="R140">
        <f t="shared" si="8"/>
        <v>0.96297223243945773</v>
      </c>
      <c r="V140">
        <v>139</v>
      </c>
      <c r="W140">
        <f t="shared" si="6"/>
        <v>3.6279000000000006E-2</v>
      </c>
    </row>
    <row r="141" spans="1:23" x14ac:dyDescent="0.2">
      <c r="A141" t="s">
        <v>5</v>
      </c>
      <c r="B141" t="s">
        <v>249</v>
      </c>
      <c r="C141" t="s">
        <v>6</v>
      </c>
      <c r="D141" t="s">
        <v>236</v>
      </c>
      <c r="E141" t="s">
        <v>61</v>
      </c>
      <c r="F141">
        <v>3195693</v>
      </c>
      <c r="L141">
        <f t="shared" si="7"/>
        <v>1112</v>
      </c>
      <c r="M141">
        <v>0.11849671181097</v>
      </c>
      <c r="N141">
        <v>17.774370352586001</v>
      </c>
      <c r="P141">
        <v>119976</v>
      </c>
      <c r="Q141">
        <v>3195693</v>
      </c>
      <c r="R141">
        <f t="shared" si="8"/>
        <v>0.96381544719934353</v>
      </c>
      <c r="V141">
        <v>140</v>
      </c>
      <c r="W141">
        <f t="shared" si="6"/>
        <v>3.6400000000000002E-2</v>
      </c>
    </row>
    <row r="142" spans="1:23" x14ac:dyDescent="0.2">
      <c r="A142" t="s">
        <v>5</v>
      </c>
      <c r="B142" t="s">
        <v>106</v>
      </c>
      <c r="C142" t="s">
        <v>6</v>
      </c>
      <c r="D142" t="s">
        <v>236</v>
      </c>
      <c r="E142" t="s">
        <v>61</v>
      </c>
      <c r="F142">
        <v>3224212</v>
      </c>
      <c r="L142">
        <f t="shared" si="7"/>
        <v>1120</v>
      </c>
      <c r="M142">
        <v>0.11644270281143999</v>
      </c>
      <c r="N142">
        <v>17.466518501042</v>
      </c>
      <c r="P142">
        <v>117898</v>
      </c>
      <c r="Q142">
        <v>3224212</v>
      </c>
      <c r="R142">
        <f t="shared" si="8"/>
        <v>0.96472348306907907</v>
      </c>
      <c r="V142">
        <v>141</v>
      </c>
      <c r="W142">
        <f t="shared" si="6"/>
        <v>3.651900000000001E-2</v>
      </c>
    </row>
    <row r="143" spans="1:23" x14ac:dyDescent="0.2">
      <c r="A143" t="s">
        <v>5</v>
      </c>
      <c r="B143" t="s">
        <v>250</v>
      </c>
      <c r="C143" t="s">
        <v>6</v>
      </c>
      <c r="D143" t="s">
        <v>236</v>
      </c>
      <c r="E143" t="s">
        <v>61</v>
      </c>
      <c r="F143">
        <v>3246775</v>
      </c>
      <c r="L143">
        <f t="shared" si="7"/>
        <v>1128</v>
      </c>
      <c r="M143">
        <v>0.11419984923150001</v>
      </c>
      <c r="N143">
        <v>17.130074056933999</v>
      </c>
      <c r="P143">
        <v>115627</v>
      </c>
      <c r="Q143">
        <v>3246775</v>
      </c>
      <c r="R143">
        <f t="shared" si="8"/>
        <v>0.96561178586022733</v>
      </c>
      <c r="V143">
        <v>142</v>
      </c>
      <c r="W143">
        <f t="shared" si="6"/>
        <v>3.6636000000000002E-2</v>
      </c>
    </row>
    <row r="144" spans="1:23" x14ac:dyDescent="0.2">
      <c r="A144" t="s">
        <v>5</v>
      </c>
      <c r="B144" t="s">
        <v>251</v>
      </c>
      <c r="C144" t="s">
        <v>6</v>
      </c>
      <c r="D144" t="s">
        <v>236</v>
      </c>
      <c r="E144" t="s">
        <v>61</v>
      </c>
      <c r="F144">
        <v>3270923</v>
      </c>
      <c r="L144">
        <f t="shared" si="7"/>
        <v>1136</v>
      </c>
      <c r="M144">
        <v>0.11308785996327</v>
      </c>
      <c r="N144">
        <v>16.963259242286</v>
      </c>
      <c r="P144">
        <v>114501</v>
      </c>
      <c r="Q144">
        <v>3270923</v>
      </c>
      <c r="R144">
        <f t="shared" si="8"/>
        <v>0.96617823941698289</v>
      </c>
      <c r="V144">
        <v>143</v>
      </c>
      <c r="W144">
        <f t="shared" si="6"/>
        <v>3.6750999999999999E-2</v>
      </c>
    </row>
    <row r="145" spans="1:23" x14ac:dyDescent="0.2">
      <c r="A145" t="s">
        <v>5</v>
      </c>
      <c r="B145" t="s">
        <v>252</v>
      </c>
      <c r="C145" t="s">
        <v>6</v>
      </c>
      <c r="D145" t="s">
        <v>236</v>
      </c>
      <c r="E145" t="s">
        <v>61</v>
      </c>
      <c r="F145">
        <v>3303824</v>
      </c>
      <c r="L145">
        <f t="shared" si="7"/>
        <v>1144</v>
      </c>
      <c r="M145">
        <v>0.10986985026804</v>
      </c>
      <c r="N145">
        <v>16.480592576103</v>
      </c>
      <c r="P145">
        <v>111243</v>
      </c>
      <c r="Q145">
        <v>3303824</v>
      </c>
      <c r="R145">
        <f t="shared" si="8"/>
        <v>0.96742582209953709</v>
      </c>
      <c r="V145">
        <v>144</v>
      </c>
      <c r="W145">
        <f t="shared" si="6"/>
        <v>3.6864000000000008E-2</v>
      </c>
    </row>
    <row r="146" spans="1:23" x14ac:dyDescent="0.2">
      <c r="A146" t="s">
        <v>5</v>
      </c>
      <c r="B146" t="s">
        <v>253</v>
      </c>
      <c r="C146" t="s">
        <v>6</v>
      </c>
      <c r="D146" t="s">
        <v>236</v>
      </c>
      <c r="E146" t="s">
        <v>61</v>
      </c>
      <c r="F146">
        <v>3329341</v>
      </c>
      <c r="L146">
        <f t="shared" si="7"/>
        <v>1152</v>
      </c>
      <c r="M146">
        <v>0.10875379883114</v>
      </c>
      <c r="N146">
        <v>16.313185168863001</v>
      </c>
      <c r="P146">
        <v>110113</v>
      </c>
      <c r="Q146">
        <v>3329341</v>
      </c>
      <c r="R146">
        <f t="shared" si="8"/>
        <v>0.96798532557783878</v>
      </c>
      <c r="V146">
        <v>145</v>
      </c>
      <c r="W146">
        <f t="shared" si="6"/>
        <v>3.6975000000000008E-2</v>
      </c>
    </row>
    <row r="147" spans="1:23" x14ac:dyDescent="0.2">
      <c r="A147" t="s">
        <v>5</v>
      </c>
      <c r="B147" t="s">
        <v>107</v>
      </c>
      <c r="C147" t="s">
        <v>6</v>
      </c>
      <c r="D147" t="s">
        <v>236</v>
      </c>
      <c r="E147" t="s">
        <v>61</v>
      </c>
      <c r="F147">
        <v>3350428</v>
      </c>
      <c r="L147">
        <f t="shared" si="7"/>
        <v>1160</v>
      </c>
      <c r="M147">
        <v>0.10730183608067</v>
      </c>
      <c r="N147">
        <v>16.095407391302999</v>
      </c>
      <c r="P147">
        <v>108643</v>
      </c>
      <c r="Q147">
        <v>3350428</v>
      </c>
      <c r="R147">
        <f t="shared" si="8"/>
        <v>0.96859185602145781</v>
      </c>
      <c r="V147">
        <v>146</v>
      </c>
      <c r="W147">
        <f t="shared" si="6"/>
        <v>3.7084000000000006E-2</v>
      </c>
    </row>
    <row r="148" spans="1:23" x14ac:dyDescent="0.2">
      <c r="A148" t="s">
        <v>5</v>
      </c>
      <c r="B148" t="s">
        <v>254</v>
      </c>
      <c r="C148" t="s">
        <v>6</v>
      </c>
      <c r="D148" t="s">
        <v>236</v>
      </c>
      <c r="E148" t="s">
        <v>61</v>
      </c>
      <c r="F148">
        <v>3375429</v>
      </c>
      <c r="L148">
        <f t="shared" si="7"/>
        <v>1168</v>
      </c>
      <c r="M148">
        <v>0.1049625009223</v>
      </c>
      <c r="N148">
        <v>15.744444428691001</v>
      </c>
      <c r="P148">
        <v>106274</v>
      </c>
      <c r="Q148">
        <v>3375429</v>
      </c>
      <c r="R148">
        <f t="shared" si="8"/>
        <v>0.96947643150492735</v>
      </c>
      <c r="V148">
        <v>147</v>
      </c>
      <c r="W148">
        <f t="shared" si="6"/>
        <v>3.7191000000000002E-2</v>
      </c>
    </row>
    <row r="149" spans="1:23" x14ac:dyDescent="0.2">
      <c r="A149" t="s">
        <v>5</v>
      </c>
      <c r="B149" t="s">
        <v>255</v>
      </c>
      <c r="C149" t="s">
        <v>6</v>
      </c>
      <c r="D149" t="s">
        <v>236</v>
      </c>
      <c r="E149" t="s">
        <v>61</v>
      </c>
      <c r="F149">
        <v>3402344</v>
      </c>
      <c r="L149">
        <f t="shared" si="7"/>
        <v>1176</v>
      </c>
      <c r="M149">
        <v>0.10289148231523</v>
      </c>
      <c r="N149">
        <v>15.433777762335</v>
      </c>
      <c r="P149">
        <v>104177</v>
      </c>
      <c r="Q149">
        <v>3402344</v>
      </c>
      <c r="R149">
        <f t="shared" si="8"/>
        <v>0.97029049590748206</v>
      </c>
      <c r="V149">
        <v>148</v>
      </c>
      <c r="W149">
        <f t="shared" si="6"/>
        <v>3.7296000000000003E-2</v>
      </c>
    </row>
    <row r="150" spans="1:23" x14ac:dyDescent="0.2">
      <c r="A150" t="s">
        <v>5</v>
      </c>
      <c r="B150" t="s">
        <v>256</v>
      </c>
      <c r="C150" t="s">
        <v>6</v>
      </c>
      <c r="D150" t="s">
        <v>236</v>
      </c>
      <c r="E150" t="s">
        <v>61</v>
      </c>
      <c r="F150">
        <v>3429891</v>
      </c>
      <c r="L150">
        <f t="shared" si="7"/>
        <v>1184</v>
      </c>
      <c r="M150">
        <v>0.10128390004274999</v>
      </c>
      <c r="N150">
        <v>15.192444429244</v>
      </c>
      <c r="P150">
        <v>102548</v>
      </c>
      <c r="Q150">
        <v>3429891</v>
      </c>
      <c r="R150">
        <f t="shared" si="8"/>
        <v>0.97096963316280904</v>
      </c>
      <c r="V150">
        <v>149</v>
      </c>
      <c r="W150">
        <f t="shared" si="6"/>
        <v>3.7399000000000002E-2</v>
      </c>
    </row>
    <row r="151" spans="1:23" x14ac:dyDescent="0.2">
      <c r="A151" t="s">
        <v>5</v>
      </c>
      <c r="B151" t="s">
        <v>257</v>
      </c>
      <c r="C151" t="s">
        <v>6</v>
      </c>
      <c r="D151" t="s">
        <v>236</v>
      </c>
      <c r="E151" t="s">
        <v>61</v>
      </c>
      <c r="F151">
        <v>3453450</v>
      </c>
      <c r="L151">
        <f t="shared" si="7"/>
        <v>1192</v>
      </c>
      <c r="M151">
        <v>9.9615014096828006E-2</v>
      </c>
      <c r="N151">
        <v>14.94237035542</v>
      </c>
      <c r="P151">
        <v>100860</v>
      </c>
      <c r="Q151">
        <v>3453450</v>
      </c>
      <c r="R151">
        <f t="shared" si="8"/>
        <v>0.97162318424673144</v>
      </c>
      <c r="V151">
        <v>150</v>
      </c>
      <c r="W151">
        <f t="shared" si="6"/>
        <v>3.7500000000000006E-2</v>
      </c>
    </row>
    <row r="152" spans="1:23" x14ac:dyDescent="0.2">
      <c r="A152" t="s">
        <v>5</v>
      </c>
      <c r="B152" t="s">
        <v>16</v>
      </c>
      <c r="C152" t="s">
        <v>6</v>
      </c>
      <c r="D152" t="s">
        <v>236</v>
      </c>
      <c r="E152" t="s">
        <v>61</v>
      </c>
      <c r="F152">
        <v>3479833</v>
      </c>
      <c r="L152">
        <f t="shared" si="7"/>
        <v>1200</v>
      </c>
      <c r="M152">
        <v>9.7862912067947005E-2</v>
      </c>
      <c r="N152">
        <v>14.679555540868</v>
      </c>
      <c r="P152">
        <v>99086</v>
      </c>
      <c r="Q152">
        <v>3479833</v>
      </c>
      <c r="R152">
        <f t="shared" si="8"/>
        <v>0.97231398642998068</v>
      </c>
      <c r="V152">
        <v>151</v>
      </c>
      <c r="W152">
        <f t="shared" si="6"/>
        <v>3.7599000000000007E-2</v>
      </c>
    </row>
    <row r="153" spans="1:23" x14ac:dyDescent="0.2">
      <c r="A153" t="s">
        <v>5</v>
      </c>
      <c r="B153" t="s">
        <v>258</v>
      </c>
      <c r="C153" t="s">
        <v>6</v>
      </c>
      <c r="D153" t="s">
        <v>236</v>
      </c>
      <c r="E153" t="s">
        <v>61</v>
      </c>
      <c r="F153">
        <v>3505473</v>
      </c>
      <c r="L153">
        <f t="shared" si="7"/>
        <v>1208</v>
      </c>
      <c r="M153">
        <v>9.6359482640309996E-2</v>
      </c>
      <c r="N153">
        <v>14.453925911463999</v>
      </c>
      <c r="P153">
        <v>97563</v>
      </c>
      <c r="Q153">
        <v>3505473</v>
      </c>
      <c r="R153">
        <f t="shared" si="8"/>
        <v>0.97292200244460503</v>
      </c>
      <c r="V153">
        <v>152</v>
      </c>
      <c r="W153">
        <f t="shared" si="6"/>
        <v>3.7696000000000007E-2</v>
      </c>
    </row>
    <row r="154" spans="1:23" x14ac:dyDescent="0.2">
      <c r="A154" t="s">
        <v>5</v>
      </c>
      <c r="B154" t="s">
        <v>259</v>
      </c>
      <c r="C154" t="s">
        <v>6</v>
      </c>
      <c r="D154" t="s">
        <v>236</v>
      </c>
      <c r="E154" t="s">
        <v>61</v>
      </c>
      <c r="F154">
        <v>3532610</v>
      </c>
      <c r="L154">
        <f t="shared" si="7"/>
        <v>1216</v>
      </c>
      <c r="M154">
        <v>9.4725033046449997E-2</v>
      </c>
      <c r="N154">
        <v>14.208888874672001</v>
      </c>
      <c r="P154">
        <v>95909</v>
      </c>
      <c r="Q154">
        <v>3532610</v>
      </c>
      <c r="R154">
        <f t="shared" si="8"/>
        <v>0.97356800391564713</v>
      </c>
      <c r="V154">
        <v>153</v>
      </c>
      <c r="W154">
        <f t="shared" si="6"/>
        <v>3.7791000000000005E-2</v>
      </c>
    </row>
    <row r="155" spans="1:23" x14ac:dyDescent="0.2">
      <c r="A155" t="s">
        <v>5</v>
      </c>
      <c r="B155" t="s">
        <v>260</v>
      </c>
      <c r="C155" t="s">
        <v>6</v>
      </c>
      <c r="D155" t="s">
        <v>236</v>
      </c>
      <c r="E155" t="s">
        <v>61</v>
      </c>
      <c r="F155">
        <v>3558943</v>
      </c>
      <c r="L155">
        <f t="shared" si="7"/>
        <v>1224</v>
      </c>
      <c r="M155">
        <v>9.2863860475438001E-2</v>
      </c>
      <c r="N155">
        <v>13.929629615692001</v>
      </c>
      <c r="P155">
        <v>94024</v>
      </c>
      <c r="Q155">
        <v>3558943</v>
      </c>
      <c r="R155">
        <f t="shared" si="8"/>
        <v>0.97426092269653686</v>
      </c>
      <c r="V155">
        <v>154</v>
      </c>
      <c r="W155">
        <f t="shared" si="6"/>
        <v>3.7884000000000001E-2</v>
      </c>
    </row>
    <row r="156" spans="1:23" x14ac:dyDescent="0.2">
      <c r="A156" t="s">
        <v>5</v>
      </c>
      <c r="B156" t="s">
        <v>261</v>
      </c>
      <c r="C156" t="s">
        <v>6</v>
      </c>
      <c r="D156" t="s">
        <v>236</v>
      </c>
      <c r="E156" t="s">
        <v>61</v>
      </c>
      <c r="F156">
        <v>3580713</v>
      </c>
      <c r="L156">
        <f t="shared" si="7"/>
        <v>1232</v>
      </c>
      <c r="M156">
        <v>9.1889659084760003E-2</v>
      </c>
      <c r="N156">
        <v>13.783555541765001</v>
      </c>
      <c r="P156">
        <v>93038</v>
      </c>
      <c r="Q156">
        <v>3580713</v>
      </c>
      <c r="R156">
        <f t="shared" si="8"/>
        <v>0.97467493033686825</v>
      </c>
      <c r="V156">
        <v>155</v>
      </c>
      <c r="W156">
        <f t="shared" si="6"/>
        <v>3.7974999999999995E-2</v>
      </c>
    </row>
    <row r="157" spans="1:23" x14ac:dyDescent="0.2">
      <c r="A157" t="s">
        <v>5</v>
      </c>
      <c r="B157" t="s">
        <v>108</v>
      </c>
      <c r="C157" t="s">
        <v>6</v>
      </c>
      <c r="D157" t="s">
        <v>236</v>
      </c>
      <c r="E157" t="s">
        <v>61</v>
      </c>
      <c r="F157">
        <v>3608509</v>
      </c>
      <c r="L157">
        <f t="shared" si="7"/>
        <v>1240</v>
      </c>
      <c r="M157">
        <v>8.9991471708847998E-2</v>
      </c>
      <c r="N157">
        <v>13.498814801309001</v>
      </c>
      <c r="P157">
        <v>91116</v>
      </c>
      <c r="Q157">
        <v>3608509</v>
      </c>
      <c r="R157">
        <f t="shared" si="8"/>
        <v>0.97537155792816843</v>
      </c>
      <c r="V157">
        <v>156</v>
      </c>
      <c r="W157">
        <f t="shared" si="6"/>
        <v>3.8064000000000001E-2</v>
      </c>
    </row>
    <row r="158" spans="1:23" x14ac:dyDescent="0.2">
      <c r="A158" t="s">
        <v>5</v>
      </c>
      <c r="B158" t="s">
        <v>262</v>
      </c>
      <c r="C158" t="s">
        <v>6</v>
      </c>
      <c r="D158" t="s">
        <v>236</v>
      </c>
      <c r="E158" t="s">
        <v>61</v>
      </c>
      <c r="F158">
        <v>3634321</v>
      </c>
      <c r="L158">
        <f t="shared" si="7"/>
        <v>1248</v>
      </c>
      <c r="M158">
        <v>8.8420741723505003E-2</v>
      </c>
      <c r="N158">
        <v>13.263259245989</v>
      </c>
      <c r="P158">
        <v>89526</v>
      </c>
      <c r="Q158">
        <v>3634321</v>
      </c>
      <c r="R158">
        <f t="shared" si="8"/>
        <v>0.97595873299842872</v>
      </c>
      <c r="V158">
        <v>157</v>
      </c>
      <c r="W158">
        <f t="shared" si="6"/>
        <v>3.8151000000000004E-2</v>
      </c>
    </row>
    <row r="159" spans="1:23" x14ac:dyDescent="0.2">
      <c r="A159" t="s">
        <v>5</v>
      </c>
      <c r="B159" t="s">
        <v>263</v>
      </c>
      <c r="C159" t="s">
        <v>6</v>
      </c>
      <c r="D159" t="s">
        <v>236</v>
      </c>
      <c r="E159" t="s">
        <v>61</v>
      </c>
      <c r="F159">
        <v>3662193</v>
      </c>
      <c r="L159">
        <f t="shared" si="7"/>
        <v>1256</v>
      </c>
      <c r="M159">
        <v>8.6986666938308005E-2</v>
      </c>
      <c r="N159">
        <v>13.048148135092999</v>
      </c>
      <c r="P159">
        <v>88074</v>
      </c>
      <c r="Q159">
        <v>3662193</v>
      </c>
      <c r="R159">
        <f t="shared" si="8"/>
        <v>0.97651527211262557</v>
      </c>
      <c r="V159">
        <v>158</v>
      </c>
      <c r="W159">
        <f t="shared" si="6"/>
        <v>3.8236000000000006E-2</v>
      </c>
    </row>
    <row r="160" spans="1:23" x14ac:dyDescent="0.2">
      <c r="A160" t="s">
        <v>5</v>
      </c>
      <c r="B160" t="s">
        <v>264</v>
      </c>
      <c r="C160" t="s">
        <v>6</v>
      </c>
      <c r="D160" t="s">
        <v>236</v>
      </c>
      <c r="E160" t="s">
        <v>61</v>
      </c>
      <c r="F160">
        <v>3680880</v>
      </c>
      <c r="L160">
        <f t="shared" si="7"/>
        <v>1264</v>
      </c>
      <c r="M160">
        <v>8.5423466850536006E-2</v>
      </c>
      <c r="N160">
        <v>12.813629616808999</v>
      </c>
      <c r="P160">
        <v>86491</v>
      </c>
      <c r="Q160">
        <v>3680880</v>
      </c>
      <c r="R160">
        <f t="shared" si="8"/>
        <v>0.97704208053839137</v>
      </c>
      <c r="V160">
        <v>159</v>
      </c>
      <c r="W160">
        <f t="shared" si="6"/>
        <v>3.8319000000000006E-2</v>
      </c>
    </row>
    <row r="161" spans="1:23" x14ac:dyDescent="0.2">
      <c r="A161" t="s">
        <v>5</v>
      </c>
      <c r="B161" t="s">
        <v>265</v>
      </c>
      <c r="C161" t="s">
        <v>6</v>
      </c>
      <c r="D161" t="s">
        <v>236</v>
      </c>
      <c r="E161" t="s">
        <v>61</v>
      </c>
      <c r="F161">
        <v>3707134</v>
      </c>
      <c r="L161">
        <f t="shared" si="7"/>
        <v>1272</v>
      </c>
      <c r="M161">
        <v>8.3972637833397007E-2</v>
      </c>
      <c r="N161">
        <v>12.595703691101001</v>
      </c>
      <c r="P161">
        <v>85020</v>
      </c>
      <c r="Q161">
        <v>3707134</v>
      </c>
      <c r="R161">
        <f t="shared" si="8"/>
        <v>0.97758002443993575</v>
      </c>
      <c r="V161">
        <v>160</v>
      </c>
      <c r="W161">
        <f t="shared" si="6"/>
        <v>3.8400000000000004E-2</v>
      </c>
    </row>
    <row r="162" spans="1:23" x14ac:dyDescent="0.2">
      <c r="A162" t="s">
        <v>5</v>
      </c>
      <c r="B162" t="s">
        <v>109</v>
      </c>
      <c r="C162" t="s">
        <v>6</v>
      </c>
      <c r="D162" t="s">
        <v>236</v>
      </c>
      <c r="E162" t="s">
        <v>61</v>
      </c>
      <c r="F162">
        <v>3734773</v>
      </c>
      <c r="L162">
        <f t="shared" si="7"/>
        <v>1280</v>
      </c>
      <c r="M162">
        <v>8.2101067413457005E-2</v>
      </c>
      <c r="N162">
        <v>12.315111098789</v>
      </c>
      <c r="P162">
        <v>83126</v>
      </c>
      <c r="Q162">
        <v>3734773</v>
      </c>
      <c r="R162">
        <f t="shared" si="8"/>
        <v>0.9782272920263213</v>
      </c>
      <c r="V162">
        <v>161</v>
      </c>
      <c r="W162">
        <f t="shared" si="6"/>
        <v>3.8478999999999999E-2</v>
      </c>
    </row>
    <row r="163" spans="1:23" x14ac:dyDescent="0.2">
      <c r="A163" t="s">
        <v>5</v>
      </c>
      <c r="B163" t="s">
        <v>266</v>
      </c>
      <c r="C163" t="s">
        <v>6</v>
      </c>
      <c r="D163" t="s">
        <v>236</v>
      </c>
      <c r="E163" t="s">
        <v>61</v>
      </c>
      <c r="F163">
        <v>3759312</v>
      </c>
      <c r="L163">
        <f t="shared" si="7"/>
        <v>1288</v>
      </c>
      <c r="M163">
        <v>8.0426667141207997E-2</v>
      </c>
      <c r="N163">
        <v>12.064148136078</v>
      </c>
      <c r="P163">
        <v>81432</v>
      </c>
      <c r="Q163">
        <v>3759312</v>
      </c>
      <c r="R163">
        <f t="shared" si="8"/>
        <v>0.97879785791502893</v>
      </c>
      <c r="V163">
        <v>162</v>
      </c>
      <c r="W163">
        <f t="shared" si="6"/>
        <v>3.8556E-2</v>
      </c>
    </row>
    <row r="164" spans="1:23" x14ac:dyDescent="0.2">
      <c r="A164" t="s">
        <v>5</v>
      </c>
      <c r="B164" t="s">
        <v>267</v>
      </c>
      <c r="C164" t="s">
        <v>6</v>
      </c>
      <c r="D164" t="s">
        <v>236</v>
      </c>
      <c r="E164" t="s">
        <v>61</v>
      </c>
      <c r="F164">
        <v>3785860</v>
      </c>
      <c r="L164">
        <f t="shared" si="7"/>
        <v>1296</v>
      </c>
      <c r="M164">
        <v>7.9207072399417003E-2</v>
      </c>
      <c r="N164">
        <v>11.881185173298</v>
      </c>
      <c r="P164">
        <v>80197</v>
      </c>
      <c r="Q164">
        <v>3785860</v>
      </c>
      <c r="R164">
        <f t="shared" si="8"/>
        <v>0.97925612581500998</v>
      </c>
      <c r="V164">
        <v>163</v>
      </c>
      <c r="W164">
        <f t="shared" si="6"/>
        <v>3.8631000000000006E-2</v>
      </c>
    </row>
    <row r="165" spans="1:23" x14ac:dyDescent="0.2">
      <c r="A165" t="s">
        <v>5</v>
      </c>
      <c r="B165" t="s">
        <v>268</v>
      </c>
      <c r="C165" t="s">
        <v>6</v>
      </c>
      <c r="D165" t="s">
        <v>236</v>
      </c>
      <c r="E165" t="s">
        <v>61</v>
      </c>
      <c r="F165">
        <v>3811756</v>
      </c>
      <c r="L165">
        <f t="shared" si="7"/>
        <v>1304</v>
      </c>
      <c r="M165">
        <v>7.8201276018039001E-2</v>
      </c>
      <c r="N165">
        <v>11.730222210486</v>
      </c>
      <c r="P165">
        <v>79178</v>
      </c>
      <c r="Q165">
        <v>3811756</v>
      </c>
      <c r="R165">
        <f t="shared" si="8"/>
        <v>0.97965064429260429</v>
      </c>
      <c r="V165">
        <v>164</v>
      </c>
      <c r="W165">
        <f t="shared" si="6"/>
        <v>3.8704000000000002E-2</v>
      </c>
    </row>
    <row r="166" spans="1:23" x14ac:dyDescent="0.2">
      <c r="A166" t="s">
        <v>5</v>
      </c>
      <c r="B166" t="s">
        <v>269</v>
      </c>
      <c r="C166" t="s">
        <v>6</v>
      </c>
      <c r="D166" t="s">
        <v>236</v>
      </c>
      <c r="E166" t="s">
        <v>61</v>
      </c>
      <c r="F166">
        <v>3838196</v>
      </c>
      <c r="L166">
        <f t="shared" si="7"/>
        <v>1312</v>
      </c>
      <c r="M166">
        <v>7.6376317701491003E-2</v>
      </c>
      <c r="N166">
        <v>11.455999988538</v>
      </c>
      <c r="P166">
        <v>77327</v>
      </c>
      <c r="Q166">
        <v>3838196</v>
      </c>
      <c r="R166">
        <f t="shared" si="8"/>
        <v>0.98025116951171021</v>
      </c>
      <c r="V166">
        <v>165</v>
      </c>
      <c r="W166">
        <f t="shared" si="6"/>
        <v>3.8775000000000004E-2</v>
      </c>
    </row>
    <row r="167" spans="1:23" x14ac:dyDescent="0.2">
      <c r="A167" t="s">
        <v>5</v>
      </c>
      <c r="B167" t="s">
        <v>110</v>
      </c>
      <c r="C167" t="s">
        <v>6</v>
      </c>
      <c r="D167" t="s">
        <v>236</v>
      </c>
      <c r="E167" t="s">
        <v>61</v>
      </c>
      <c r="F167">
        <v>3863515</v>
      </c>
      <c r="L167">
        <f t="shared" si="7"/>
        <v>1320</v>
      </c>
      <c r="M167">
        <v>7.4881287133089003E-2</v>
      </c>
      <c r="N167">
        <v>11.232296285058</v>
      </c>
      <c r="P167">
        <v>75817</v>
      </c>
      <c r="Q167">
        <v>3863515</v>
      </c>
      <c r="R167">
        <f t="shared" si="8"/>
        <v>0.98075384354504769</v>
      </c>
      <c r="V167">
        <v>166</v>
      </c>
      <c r="W167">
        <f t="shared" si="6"/>
        <v>3.8844000000000004E-2</v>
      </c>
    </row>
    <row r="168" spans="1:23" x14ac:dyDescent="0.2">
      <c r="A168" t="s">
        <v>5</v>
      </c>
      <c r="B168" t="s">
        <v>270</v>
      </c>
      <c r="C168" t="s">
        <v>6</v>
      </c>
      <c r="D168" t="s">
        <v>236</v>
      </c>
      <c r="E168" t="s">
        <v>61</v>
      </c>
      <c r="F168">
        <v>3885892</v>
      </c>
      <c r="L168">
        <f t="shared" si="7"/>
        <v>1328</v>
      </c>
      <c r="M168">
        <v>7.3825101836147003E-2</v>
      </c>
      <c r="N168">
        <v>11.073481470401999</v>
      </c>
      <c r="P168">
        <v>74745</v>
      </c>
      <c r="Q168">
        <v>3885892</v>
      </c>
      <c r="R168">
        <f t="shared" si="8"/>
        <v>0.98112803571748686</v>
      </c>
      <c r="V168">
        <v>167</v>
      </c>
      <c r="W168">
        <f t="shared" si="6"/>
        <v>3.8911000000000001E-2</v>
      </c>
    </row>
    <row r="169" spans="1:23" x14ac:dyDescent="0.2">
      <c r="A169" t="s">
        <v>5</v>
      </c>
      <c r="B169" t="s">
        <v>271</v>
      </c>
      <c r="C169" t="s">
        <v>6</v>
      </c>
      <c r="D169" t="s">
        <v>236</v>
      </c>
      <c r="E169" t="s">
        <v>61</v>
      </c>
      <c r="F169">
        <v>3909058</v>
      </c>
      <c r="L169">
        <f t="shared" si="7"/>
        <v>1336</v>
      </c>
      <c r="M169">
        <v>7.3129620398604003E-2</v>
      </c>
      <c r="N169">
        <v>10.969481470506</v>
      </c>
      <c r="P169">
        <v>74043</v>
      </c>
      <c r="Q169">
        <v>3909058</v>
      </c>
      <c r="R169">
        <f t="shared" si="8"/>
        <v>0.98141071491784915</v>
      </c>
      <c r="V169">
        <v>168</v>
      </c>
      <c r="W169">
        <f t="shared" si="6"/>
        <v>3.8976000000000011E-2</v>
      </c>
    </row>
    <row r="170" spans="1:23" x14ac:dyDescent="0.2">
      <c r="A170" t="s">
        <v>5</v>
      </c>
      <c r="B170" t="s">
        <v>272</v>
      </c>
      <c r="C170" t="s">
        <v>6</v>
      </c>
      <c r="D170" t="s">
        <v>236</v>
      </c>
      <c r="E170" t="s">
        <v>61</v>
      </c>
      <c r="F170">
        <v>3930581</v>
      </c>
      <c r="L170">
        <f t="shared" si="7"/>
        <v>1344</v>
      </c>
      <c r="M170">
        <v>7.1937673115299999E-2</v>
      </c>
      <c r="N170">
        <v>10.790518507722</v>
      </c>
      <c r="P170">
        <v>72835</v>
      </c>
      <c r="Q170">
        <v>3930581</v>
      </c>
      <c r="R170">
        <f t="shared" si="8"/>
        <v>0.98180678700389867</v>
      </c>
      <c r="V170">
        <v>169</v>
      </c>
      <c r="W170">
        <f t="shared" si="6"/>
        <v>3.9039000000000004E-2</v>
      </c>
    </row>
    <row r="171" spans="1:23" x14ac:dyDescent="0.2">
      <c r="A171" t="s">
        <v>5</v>
      </c>
      <c r="B171" t="s">
        <v>273</v>
      </c>
      <c r="C171" t="s">
        <v>6</v>
      </c>
      <c r="D171" t="s">
        <v>236</v>
      </c>
      <c r="E171" t="s">
        <v>61</v>
      </c>
      <c r="F171">
        <v>3963854</v>
      </c>
      <c r="L171">
        <f t="shared" si="7"/>
        <v>1352</v>
      </c>
      <c r="M171">
        <v>7.0213399574870994E-2</v>
      </c>
      <c r="N171">
        <v>10.531999989462999</v>
      </c>
      <c r="P171">
        <v>71090</v>
      </c>
      <c r="Q171">
        <v>3963854</v>
      </c>
      <c r="R171">
        <f t="shared" si="8"/>
        <v>0.98238141595025852</v>
      </c>
      <c r="V171">
        <v>170</v>
      </c>
      <c r="W171">
        <f t="shared" si="6"/>
        <v>3.910000000000001E-2</v>
      </c>
    </row>
    <row r="172" spans="1:23" x14ac:dyDescent="0.2">
      <c r="A172" t="s">
        <v>5</v>
      </c>
      <c r="B172" t="s">
        <v>111</v>
      </c>
      <c r="C172" t="s">
        <v>6</v>
      </c>
      <c r="D172" t="s">
        <v>236</v>
      </c>
      <c r="E172" t="s">
        <v>61</v>
      </c>
      <c r="F172">
        <v>3981722</v>
      </c>
      <c r="L172">
        <f t="shared" si="7"/>
        <v>1360</v>
      </c>
      <c r="M172">
        <v>6.9112375280901001E-2</v>
      </c>
      <c r="N172">
        <v>10.366962952591001</v>
      </c>
      <c r="P172">
        <v>69976</v>
      </c>
      <c r="Q172">
        <v>3981722</v>
      </c>
      <c r="R172">
        <f t="shared" si="8"/>
        <v>0.98272921624464604</v>
      </c>
      <c r="V172">
        <v>171</v>
      </c>
      <c r="W172">
        <f t="shared" si="6"/>
        <v>3.9159000000000006E-2</v>
      </c>
    </row>
    <row r="173" spans="1:23" x14ac:dyDescent="0.2">
      <c r="A173" t="s">
        <v>5</v>
      </c>
      <c r="B173" t="s">
        <v>274</v>
      </c>
      <c r="C173" t="s">
        <v>6</v>
      </c>
      <c r="D173" t="s">
        <v>236</v>
      </c>
      <c r="E173" t="s">
        <v>61</v>
      </c>
      <c r="F173">
        <v>4009976</v>
      </c>
      <c r="L173">
        <f t="shared" si="7"/>
        <v>1368</v>
      </c>
      <c r="M173">
        <v>6.7954532029464998E-2</v>
      </c>
      <c r="N173">
        <v>10.193185174987001</v>
      </c>
      <c r="P173">
        <v>68803</v>
      </c>
      <c r="Q173">
        <v>4009976</v>
      </c>
      <c r="R173">
        <f t="shared" si="8"/>
        <v>0.98313147145260871</v>
      </c>
      <c r="V173">
        <v>172</v>
      </c>
      <c r="W173">
        <f t="shared" si="6"/>
        <v>3.9216000000000001E-2</v>
      </c>
    </row>
    <row r="174" spans="1:23" x14ac:dyDescent="0.2">
      <c r="A174" t="s">
        <v>5</v>
      </c>
      <c r="B174" t="s">
        <v>275</v>
      </c>
      <c r="C174" t="s">
        <v>6</v>
      </c>
      <c r="D174" t="s">
        <v>236</v>
      </c>
      <c r="E174" t="s">
        <v>61</v>
      </c>
      <c r="F174">
        <v>4036620</v>
      </c>
      <c r="L174">
        <f t="shared" si="7"/>
        <v>1376</v>
      </c>
      <c r="M174">
        <v>6.6485869323261004E-2</v>
      </c>
      <c r="N174">
        <v>9.9728888789109007</v>
      </c>
      <c r="P174">
        <v>67316</v>
      </c>
      <c r="Q174">
        <v>4036620</v>
      </c>
      <c r="R174">
        <f t="shared" si="8"/>
        <v>0.98359721009294487</v>
      </c>
      <c r="V174">
        <v>173</v>
      </c>
      <c r="W174">
        <f t="shared" si="6"/>
        <v>3.9271E-2</v>
      </c>
    </row>
    <row r="175" spans="1:23" x14ac:dyDescent="0.2">
      <c r="A175" t="s">
        <v>5</v>
      </c>
      <c r="B175" t="s">
        <v>276</v>
      </c>
      <c r="C175" t="s">
        <v>6</v>
      </c>
      <c r="D175" t="s">
        <v>236</v>
      </c>
      <c r="E175" t="s">
        <v>61</v>
      </c>
      <c r="F175">
        <v>4064545</v>
      </c>
      <c r="L175">
        <f t="shared" si="7"/>
        <v>1384</v>
      </c>
      <c r="M175">
        <v>6.5069488055706004E-2</v>
      </c>
      <c r="N175">
        <v>9.7604444346790995</v>
      </c>
      <c r="P175">
        <v>65882</v>
      </c>
      <c r="Q175">
        <v>4064545</v>
      </c>
      <c r="R175">
        <f t="shared" si="8"/>
        <v>0.98404959099870304</v>
      </c>
      <c r="V175">
        <v>174</v>
      </c>
      <c r="W175">
        <f t="shared" si="6"/>
        <v>3.9324000000000012E-2</v>
      </c>
    </row>
    <row r="176" spans="1:23" x14ac:dyDescent="0.2">
      <c r="A176" t="s">
        <v>5</v>
      </c>
      <c r="B176" t="s">
        <v>277</v>
      </c>
      <c r="C176" t="s">
        <v>6</v>
      </c>
      <c r="D176" t="s">
        <v>236</v>
      </c>
      <c r="E176" t="s">
        <v>61</v>
      </c>
      <c r="F176">
        <v>4089777</v>
      </c>
      <c r="L176">
        <f t="shared" si="7"/>
        <v>1392</v>
      </c>
      <c r="M176">
        <v>6.3774720434136997E-2</v>
      </c>
      <c r="N176">
        <v>9.5662222126511995</v>
      </c>
      <c r="P176">
        <v>64571</v>
      </c>
      <c r="Q176">
        <v>4089777</v>
      </c>
      <c r="R176">
        <f t="shared" si="8"/>
        <v>0.98445700745339582</v>
      </c>
      <c r="V176">
        <v>175</v>
      </c>
      <c r="W176">
        <f t="shared" si="6"/>
        <v>3.9375000000000007E-2</v>
      </c>
    </row>
    <row r="177" spans="1:23" x14ac:dyDescent="0.2">
      <c r="A177" t="s">
        <v>5</v>
      </c>
      <c r="B177" t="s">
        <v>112</v>
      </c>
      <c r="C177" t="s">
        <v>6</v>
      </c>
      <c r="D177" t="s">
        <v>236</v>
      </c>
      <c r="E177" t="s">
        <v>61</v>
      </c>
      <c r="F177">
        <v>4108732</v>
      </c>
      <c r="L177">
        <f t="shared" si="7"/>
        <v>1400</v>
      </c>
      <c r="M177">
        <v>6.3054269086988995E-2</v>
      </c>
      <c r="N177">
        <v>9.4582222127592992</v>
      </c>
      <c r="P177">
        <v>63842</v>
      </c>
      <c r="Q177">
        <v>4108732</v>
      </c>
      <c r="R177">
        <f t="shared" si="8"/>
        <v>0.9846996122776972</v>
      </c>
      <c r="V177">
        <v>176</v>
      </c>
      <c r="W177">
        <f t="shared" si="6"/>
        <v>3.9424000000000001E-2</v>
      </c>
    </row>
    <row r="178" spans="1:23" x14ac:dyDescent="0.2">
      <c r="A178" t="s">
        <v>5</v>
      </c>
      <c r="B178" t="s">
        <v>278</v>
      </c>
      <c r="C178" t="s">
        <v>6</v>
      </c>
      <c r="D178" t="s">
        <v>236</v>
      </c>
      <c r="E178" t="s">
        <v>61</v>
      </c>
      <c r="F178">
        <v>4139713</v>
      </c>
      <c r="L178">
        <f t="shared" si="7"/>
        <v>1408</v>
      </c>
      <c r="M178">
        <v>6.1552959647093002E-2</v>
      </c>
      <c r="N178">
        <v>9.2328888796513997</v>
      </c>
      <c r="P178">
        <v>62321</v>
      </c>
      <c r="Q178">
        <v>4139713</v>
      </c>
      <c r="R178">
        <f t="shared" si="8"/>
        <v>0.98516884918113468</v>
      </c>
      <c r="V178">
        <v>177</v>
      </c>
      <c r="W178">
        <f t="shared" si="6"/>
        <v>3.9471000000000006E-2</v>
      </c>
    </row>
    <row r="179" spans="1:23" x14ac:dyDescent="0.2">
      <c r="A179" t="s">
        <v>5</v>
      </c>
      <c r="B179" t="s">
        <v>279</v>
      </c>
      <c r="C179" t="s">
        <v>6</v>
      </c>
      <c r="D179" t="s">
        <v>236</v>
      </c>
      <c r="E179" t="s">
        <v>61</v>
      </c>
      <c r="F179">
        <v>4158783</v>
      </c>
      <c r="L179">
        <f t="shared" si="7"/>
        <v>1416</v>
      </c>
      <c r="M179">
        <v>6.0878025091452001E-2</v>
      </c>
      <c r="N179">
        <v>9.1318518427155002</v>
      </c>
      <c r="P179">
        <v>61639</v>
      </c>
      <c r="Q179">
        <v>4158783</v>
      </c>
      <c r="R179">
        <f t="shared" si="8"/>
        <v>0.9853950623894957</v>
      </c>
      <c r="V179">
        <v>178</v>
      </c>
      <c r="W179">
        <f t="shared" si="6"/>
        <v>3.9516000000000003E-2</v>
      </c>
    </row>
    <row r="180" spans="1:23" x14ac:dyDescent="0.2">
      <c r="A180" t="s">
        <v>5</v>
      </c>
      <c r="B180" t="s">
        <v>280</v>
      </c>
      <c r="C180" t="s">
        <v>6</v>
      </c>
      <c r="D180" t="s">
        <v>236</v>
      </c>
      <c r="E180" t="s">
        <v>61</v>
      </c>
      <c r="F180">
        <v>4189637</v>
      </c>
      <c r="L180">
        <f t="shared" si="7"/>
        <v>1424</v>
      </c>
      <c r="M180">
        <v>5.9194762924945001E-2</v>
      </c>
      <c r="N180">
        <v>8.8789629540796007</v>
      </c>
      <c r="P180">
        <v>59932</v>
      </c>
      <c r="Q180">
        <v>4189637</v>
      </c>
      <c r="R180">
        <f t="shared" si="8"/>
        <v>0.98589692272322205</v>
      </c>
      <c r="V180">
        <v>179</v>
      </c>
      <c r="W180">
        <f t="shared" si="6"/>
        <v>3.9558999999999997E-2</v>
      </c>
    </row>
    <row r="181" spans="1:23" x14ac:dyDescent="0.2">
      <c r="A181" t="s">
        <v>5</v>
      </c>
      <c r="B181" t="s">
        <v>281</v>
      </c>
      <c r="C181" t="s">
        <v>6</v>
      </c>
      <c r="D181" t="s">
        <v>236</v>
      </c>
      <c r="E181" t="s">
        <v>61</v>
      </c>
      <c r="F181">
        <v>4213680</v>
      </c>
      <c r="L181">
        <f t="shared" si="7"/>
        <v>1432</v>
      </c>
      <c r="M181">
        <v>5.8253946531218001E-2</v>
      </c>
      <c r="N181">
        <v>8.7380740653317002</v>
      </c>
      <c r="P181">
        <v>58981</v>
      </c>
      <c r="Q181">
        <v>4213680</v>
      </c>
      <c r="R181">
        <f t="shared" si="8"/>
        <v>0.98619572205705064</v>
      </c>
      <c r="V181">
        <v>180</v>
      </c>
      <c r="W181">
        <f t="shared" si="6"/>
        <v>3.960000000000001E-2</v>
      </c>
    </row>
    <row r="182" spans="1:23" x14ac:dyDescent="0.2">
      <c r="A182" t="s">
        <v>5</v>
      </c>
      <c r="B182" t="s">
        <v>113</v>
      </c>
      <c r="C182" t="s">
        <v>6</v>
      </c>
      <c r="D182" t="s">
        <v>236</v>
      </c>
      <c r="E182" t="s">
        <v>61</v>
      </c>
      <c r="F182">
        <v>4236181</v>
      </c>
      <c r="L182">
        <f t="shared" si="7"/>
        <v>1440</v>
      </c>
      <c r="M182">
        <v>5.7884734167624997E-2</v>
      </c>
      <c r="N182">
        <v>8.6828148061277997</v>
      </c>
      <c r="P182">
        <v>58608</v>
      </c>
      <c r="Q182">
        <v>4236181</v>
      </c>
      <c r="R182">
        <f t="shared" si="8"/>
        <v>0.98635369514078575</v>
      </c>
      <c r="V182">
        <v>181</v>
      </c>
      <c r="W182">
        <f t="shared" si="6"/>
        <v>3.9639000000000008E-2</v>
      </c>
    </row>
    <row r="183" spans="1:23" x14ac:dyDescent="0.2">
      <c r="A183" t="s">
        <v>5</v>
      </c>
      <c r="B183" t="s">
        <v>282</v>
      </c>
      <c r="C183" t="s">
        <v>6</v>
      </c>
      <c r="D183" t="s">
        <v>236</v>
      </c>
      <c r="E183" t="s">
        <v>61</v>
      </c>
      <c r="F183">
        <v>4258649</v>
      </c>
      <c r="L183">
        <f t="shared" si="7"/>
        <v>1448</v>
      </c>
      <c r="M183">
        <v>5.6775581975273999E-2</v>
      </c>
      <c r="N183">
        <v>8.5159999914798998</v>
      </c>
      <c r="P183">
        <v>57482</v>
      </c>
      <c r="Q183">
        <v>4258649</v>
      </c>
      <c r="R183">
        <f t="shared" si="8"/>
        <v>0.98668205390429531</v>
      </c>
      <c r="V183">
        <v>182</v>
      </c>
      <c r="W183">
        <f t="shared" si="6"/>
        <v>3.967600000000001E-2</v>
      </c>
    </row>
    <row r="184" spans="1:23" x14ac:dyDescent="0.2">
      <c r="A184" t="s">
        <v>5</v>
      </c>
      <c r="B184" t="s">
        <v>283</v>
      </c>
      <c r="C184" t="s">
        <v>6</v>
      </c>
      <c r="D184" t="s">
        <v>236</v>
      </c>
      <c r="E184" t="s">
        <v>61</v>
      </c>
      <c r="F184">
        <v>4287944</v>
      </c>
      <c r="L184">
        <f t="shared" si="7"/>
        <v>1456</v>
      </c>
      <c r="M184">
        <v>5.5492579396001003E-2</v>
      </c>
      <c r="N184">
        <v>8.3238518435240003</v>
      </c>
      <c r="P184">
        <v>56185</v>
      </c>
      <c r="Q184">
        <v>4287944</v>
      </c>
      <c r="R184">
        <f t="shared" si="8"/>
        <v>0.98706645221631306</v>
      </c>
      <c r="V184">
        <v>183</v>
      </c>
      <c r="W184">
        <f t="shared" si="6"/>
        <v>3.9711000000000003E-2</v>
      </c>
    </row>
    <row r="185" spans="1:23" x14ac:dyDescent="0.2">
      <c r="A185" t="s">
        <v>5</v>
      </c>
      <c r="B185" t="s">
        <v>284</v>
      </c>
      <c r="C185" t="s">
        <v>6</v>
      </c>
      <c r="D185" t="s">
        <v>236</v>
      </c>
      <c r="E185" t="s">
        <v>61</v>
      </c>
      <c r="F185">
        <v>4313339</v>
      </c>
      <c r="L185">
        <f t="shared" si="7"/>
        <v>1464</v>
      </c>
      <c r="M185">
        <v>5.4442173936718997E-2</v>
      </c>
      <c r="N185">
        <v>8.1660740659041</v>
      </c>
      <c r="P185">
        <v>55120</v>
      </c>
      <c r="Q185">
        <v>4313339</v>
      </c>
      <c r="R185">
        <f t="shared" si="8"/>
        <v>0.98738227828165492</v>
      </c>
      <c r="V185">
        <v>184</v>
      </c>
      <c r="W185">
        <f t="shared" si="6"/>
        <v>3.9744000000000002E-2</v>
      </c>
    </row>
    <row r="186" spans="1:23" x14ac:dyDescent="0.2">
      <c r="A186" t="s">
        <v>5</v>
      </c>
      <c r="B186" t="s">
        <v>285</v>
      </c>
      <c r="C186" t="s">
        <v>6</v>
      </c>
      <c r="D186" t="s">
        <v>236</v>
      </c>
      <c r="E186" t="s">
        <v>61</v>
      </c>
      <c r="F186">
        <v>4336782</v>
      </c>
      <c r="L186">
        <f t="shared" si="7"/>
        <v>1472</v>
      </c>
      <c r="M186">
        <v>5.3619753664747999E-2</v>
      </c>
      <c r="N186">
        <v>8.0431111030642004</v>
      </c>
      <c r="P186">
        <v>54290</v>
      </c>
      <c r="Q186">
        <v>4336782</v>
      </c>
      <c r="R186">
        <f t="shared" si="8"/>
        <v>0.98763627651744268</v>
      </c>
      <c r="V186">
        <v>185</v>
      </c>
      <c r="W186">
        <f t="shared" si="6"/>
        <v>3.9775000000000012E-2</v>
      </c>
    </row>
    <row r="187" spans="1:23" x14ac:dyDescent="0.2">
      <c r="A187" t="s">
        <v>5</v>
      </c>
      <c r="B187" t="s">
        <v>114</v>
      </c>
      <c r="C187" t="s">
        <v>6</v>
      </c>
      <c r="D187" t="s">
        <v>236</v>
      </c>
      <c r="E187" t="s">
        <v>61</v>
      </c>
      <c r="F187">
        <v>4360798</v>
      </c>
      <c r="L187">
        <f t="shared" si="7"/>
        <v>1480</v>
      </c>
      <c r="M187">
        <v>5.2595199302091999E-2</v>
      </c>
      <c r="N187">
        <v>7.8893333254403002</v>
      </c>
      <c r="P187">
        <v>53252</v>
      </c>
      <c r="Q187">
        <v>4360798</v>
      </c>
      <c r="R187">
        <f t="shared" si="8"/>
        <v>0.98793579592437786</v>
      </c>
      <c r="V187">
        <v>186</v>
      </c>
      <c r="W187">
        <f t="shared" si="6"/>
        <v>3.9804000000000006E-2</v>
      </c>
    </row>
    <row r="188" spans="1:23" x14ac:dyDescent="0.2">
      <c r="A188" t="s">
        <v>5</v>
      </c>
      <c r="B188" t="s">
        <v>286</v>
      </c>
      <c r="C188" t="s">
        <v>6</v>
      </c>
      <c r="D188" t="s">
        <v>236</v>
      </c>
      <c r="E188" t="s">
        <v>61</v>
      </c>
      <c r="F188">
        <v>4383957</v>
      </c>
      <c r="L188">
        <f t="shared" si="7"/>
        <v>1488</v>
      </c>
      <c r="M188">
        <v>5.2051463784909997E-2</v>
      </c>
      <c r="N188">
        <v>7.8077036958923003</v>
      </c>
      <c r="P188">
        <v>52701</v>
      </c>
      <c r="Q188">
        <v>4383957</v>
      </c>
      <c r="R188">
        <f t="shared" si="8"/>
        <v>0.98812146439955484</v>
      </c>
      <c r="V188">
        <v>187</v>
      </c>
      <c r="W188">
        <f t="shared" si="6"/>
        <v>3.9831000000000005E-2</v>
      </c>
    </row>
    <row r="189" spans="1:23" x14ac:dyDescent="0.2">
      <c r="A189" t="s">
        <v>5</v>
      </c>
      <c r="B189" t="s">
        <v>287</v>
      </c>
      <c r="C189" t="s">
        <v>6</v>
      </c>
      <c r="D189" t="s">
        <v>236</v>
      </c>
      <c r="E189" t="s">
        <v>61</v>
      </c>
      <c r="F189">
        <v>4410998</v>
      </c>
      <c r="L189">
        <f t="shared" si="7"/>
        <v>1496</v>
      </c>
      <c r="M189">
        <v>5.0761786262744003E-2</v>
      </c>
      <c r="N189">
        <v>7.6143703627523998</v>
      </c>
      <c r="P189">
        <v>51396</v>
      </c>
      <c r="Q189">
        <v>4410998</v>
      </c>
      <c r="R189">
        <f t="shared" si="8"/>
        <v>0.98848241549267057</v>
      </c>
      <c r="V189">
        <v>188</v>
      </c>
      <c r="W189">
        <f t="shared" si="6"/>
        <v>3.9856000000000003E-2</v>
      </c>
    </row>
    <row r="190" spans="1:23" x14ac:dyDescent="0.2">
      <c r="A190" t="s">
        <v>5</v>
      </c>
      <c r="B190" t="s">
        <v>288</v>
      </c>
      <c r="C190" t="s">
        <v>6</v>
      </c>
      <c r="D190" t="s">
        <v>236</v>
      </c>
      <c r="E190" t="s">
        <v>61</v>
      </c>
      <c r="F190">
        <v>4437827</v>
      </c>
      <c r="L190">
        <f t="shared" si="7"/>
        <v>1504</v>
      </c>
      <c r="M190">
        <v>4.9406765877609997E-2</v>
      </c>
      <c r="N190">
        <v>7.4111111036965998</v>
      </c>
      <c r="P190">
        <v>50024</v>
      </c>
      <c r="Q190">
        <v>4437827</v>
      </c>
      <c r="R190">
        <f t="shared" si="8"/>
        <v>0.98885346238099259</v>
      </c>
      <c r="V190">
        <v>189</v>
      </c>
      <c r="W190">
        <f t="shared" si="6"/>
        <v>3.9879000000000005E-2</v>
      </c>
    </row>
    <row r="191" spans="1:23" x14ac:dyDescent="0.2">
      <c r="A191" t="s">
        <v>5</v>
      </c>
      <c r="B191" t="s">
        <v>289</v>
      </c>
      <c r="C191" t="s">
        <v>6</v>
      </c>
      <c r="D191" t="s">
        <v>236</v>
      </c>
      <c r="E191" t="s">
        <v>61</v>
      </c>
      <c r="F191">
        <v>4462009</v>
      </c>
      <c r="L191">
        <f t="shared" si="7"/>
        <v>1512</v>
      </c>
      <c r="M191">
        <v>4.8597369549885999E-2</v>
      </c>
      <c r="N191">
        <v>7.2896296223365997</v>
      </c>
      <c r="P191">
        <v>49204</v>
      </c>
      <c r="Q191">
        <v>4462009</v>
      </c>
      <c r="R191">
        <f t="shared" si="8"/>
        <v>0.98909295570836486</v>
      </c>
      <c r="V191">
        <v>190</v>
      </c>
      <c r="W191">
        <f t="shared" si="6"/>
        <v>3.9899999999999998E-2</v>
      </c>
    </row>
    <row r="192" spans="1:23" x14ac:dyDescent="0.2">
      <c r="A192" t="s">
        <v>5</v>
      </c>
      <c r="B192" t="s">
        <v>116</v>
      </c>
      <c r="C192" t="s">
        <v>6</v>
      </c>
      <c r="D192" t="s">
        <v>236</v>
      </c>
      <c r="E192" t="s">
        <v>61</v>
      </c>
      <c r="F192">
        <v>4484679</v>
      </c>
      <c r="L192">
        <f t="shared" si="7"/>
        <v>1520</v>
      </c>
      <c r="M192">
        <v>4.8100837033967003E-2</v>
      </c>
      <c r="N192">
        <v>7.2152592520407</v>
      </c>
      <c r="P192">
        <v>48702</v>
      </c>
      <c r="Q192">
        <v>4484679</v>
      </c>
      <c r="R192">
        <f t="shared" si="8"/>
        <v>0.98925702472393118</v>
      </c>
      <c r="V192">
        <v>191</v>
      </c>
      <c r="W192">
        <f t="shared" si="6"/>
        <v>3.991900000000001E-2</v>
      </c>
    </row>
    <row r="193" spans="1:23" x14ac:dyDescent="0.2">
      <c r="A193" t="s">
        <v>5</v>
      </c>
      <c r="B193" t="s">
        <v>290</v>
      </c>
      <c r="C193" t="s">
        <v>6</v>
      </c>
      <c r="D193" t="s">
        <v>236</v>
      </c>
      <c r="E193" t="s">
        <v>61</v>
      </c>
      <c r="F193">
        <v>4508110</v>
      </c>
      <c r="L193">
        <f t="shared" si="7"/>
        <v>1528</v>
      </c>
      <c r="M193">
        <v>4.7161911574643001E-2</v>
      </c>
      <c r="N193">
        <v>7.0740740669967996</v>
      </c>
      <c r="P193">
        <v>47749</v>
      </c>
      <c r="Q193">
        <v>4508110</v>
      </c>
      <c r="R193">
        <f t="shared" si="8"/>
        <v>0.98951921031796641</v>
      </c>
      <c r="V193">
        <v>192</v>
      </c>
      <c r="W193">
        <f t="shared" si="6"/>
        <v>3.9936000000000006E-2</v>
      </c>
    </row>
    <row r="194" spans="1:23" x14ac:dyDescent="0.2">
      <c r="A194" t="s">
        <v>5</v>
      </c>
      <c r="B194" t="s">
        <v>291</v>
      </c>
      <c r="C194" t="s">
        <v>6</v>
      </c>
      <c r="D194" t="s">
        <v>236</v>
      </c>
      <c r="E194" t="s">
        <v>61</v>
      </c>
      <c r="F194">
        <v>4538071</v>
      </c>
      <c r="L194">
        <f t="shared" si="7"/>
        <v>1536</v>
      </c>
      <c r="M194">
        <v>4.5873877232182003E-2</v>
      </c>
      <c r="N194">
        <v>6.8810370301528998</v>
      </c>
      <c r="P194">
        <v>46446</v>
      </c>
      <c r="Q194">
        <v>4538071</v>
      </c>
      <c r="R194">
        <f t="shared" si="8"/>
        <v>0.9898689436640763</v>
      </c>
      <c r="V194">
        <v>193</v>
      </c>
      <c r="W194">
        <f t="shared" ref="W194:W252" si="9">-0.000001*V194*V194+0.0004*V194</f>
        <v>3.9951000000000007E-2</v>
      </c>
    </row>
    <row r="195" spans="1:23" x14ac:dyDescent="0.2">
      <c r="A195" t="s">
        <v>5</v>
      </c>
      <c r="B195" t="s">
        <v>292</v>
      </c>
      <c r="C195" t="s">
        <v>6</v>
      </c>
      <c r="D195" t="s">
        <v>236</v>
      </c>
      <c r="E195" t="s">
        <v>61</v>
      </c>
      <c r="F195">
        <v>4558279</v>
      </c>
      <c r="L195">
        <f t="shared" si="7"/>
        <v>1544</v>
      </c>
      <c r="M195">
        <v>4.5372804868312001E-2</v>
      </c>
      <c r="N195">
        <v>6.8059259191169001</v>
      </c>
      <c r="P195">
        <v>45939</v>
      </c>
      <c r="Q195">
        <v>4558279</v>
      </c>
      <c r="R195">
        <f t="shared" si="8"/>
        <v>0.99002240988589163</v>
      </c>
      <c r="V195">
        <v>194</v>
      </c>
      <c r="W195">
        <f t="shared" si="9"/>
        <v>3.9964E-2</v>
      </c>
    </row>
    <row r="196" spans="1:23" x14ac:dyDescent="0.2">
      <c r="A196" t="s">
        <v>5</v>
      </c>
      <c r="B196" t="s">
        <v>293</v>
      </c>
      <c r="C196" t="s">
        <v>6</v>
      </c>
      <c r="D196" t="s">
        <v>236</v>
      </c>
      <c r="E196" t="s">
        <v>61</v>
      </c>
      <c r="F196">
        <v>4583644</v>
      </c>
      <c r="L196">
        <f t="shared" ref="L196:L252" si="10">L195+8</f>
        <v>1552</v>
      </c>
      <c r="M196">
        <v>4.4181299701725997E-2</v>
      </c>
      <c r="N196">
        <v>6.6271111044811004</v>
      </c>
      <c r="P196">
        <v>44732</v>
      </c>
      <c r="Q196">
        <v>4583644</v>
      </c>
      <c r="R196">
        <f t="shared" ref="R196:R252" si="11">Q196/(Q196+P196)</f>
        <v>0.99033527094600782</v>
      </c>
      <c r="V196">
        <v>195</v>
      </c>
      <c r="W196">
        <f t="shared" si="9"/>
        <v>3.9975000000000004E-2</v>
      </c>
    </row>
    <row r="197" spans="1:23" x14ac:dyDescent="0.2">
      <c r="A197" t="s">
        <v>5</v>
      </c>
      <c r="B197" t="s">
        <v>117</v>
      </c>
      <c r="C197" t="s">
        <v>6</v>
      </c>
      <c r="D197" t="s">
        <v>236</v>
      </c>
      <c r="E197" t="s">
        <v>61</v>
      </c>
      <c r="F197">
        <v>4606989</v>
      </c>
      <c r="L197">
        <f t="shared" si="10"/>
        <v>1560</v>
      </c>
      <c r="M197">
        <v>4.3737983954469997E-2</v>
      </c>
      <c r="N197">
        <v>6.5607407341770996</v>
      </c>
      <c r="P197">
        <v>44284</v>
      </c>
      <c r="Q197">
        <v>4606989</v>
      </c>
      <c r="R197">
        <f t="shared" si="11"/>
        <v>0.99047916559617122</v>
      </c>
      <c r="V197">
        <v>196</v>
      </c>
      <c r="W197">
        <f t="shared" si="9"/>
        <v>3.9983999999999999E-2</v>
      </c>
    </row>
    <row r="198" spans="1:23" x14ac:dyDescent="0.2">
      <c r="A198" t="s">
        <v>5</v>
      </c>
      <c r="B198" t="s">
        <v>294</v>
      </c>
      <c r="C198" t="s">
        <v>6</v>
      </c>
      <c r="D198" t="s">
        <v>236</v>
      </c>
      <c r="E198" t="s">
        <v>61</v>
      </c>
      <c r="F198">
        <v>4635173</v>
      </c>
      <c r="L198">
        <f t="shared" si="10"/>
        <v>1568</v>
      </c>
      <c r="M198">
        <v>4.2835036980263003E-2</v>
      </c>
      <c r="N198">
        <v>6.4251851787572001</v>
      </c>
      <c r="P198">
        <v>43369</v>
      </c>
      <c r="Q198">
        <v>4635173</v>
      </c>
      <c r="R198">
        <f t="shared" si="11"/>
        <v>0.99073023176878605</v>
      </c>
      <c r="V198">
        <v>197</v>
      </c>
      <c r="W198">
        <f t="shared" si="9"/>
        <v>3.9991000000000013E-2</v>
      </c>
    </row>
    <row r="199" spans="1:23" x14ac:dyDescent="0.2">
      <c r="A199" t="s">
        <v>5</v>
      </c>
      <c r="B199" t="s">
        <v>295</v>
      </c>
      <c r="C199" t="s">
        <v>6</v>
      </c>
      <c r="D199" t="s">
        <v>236</v>
      </c>
      <c r="E199" t="s">
        <v>61</v>
      </c>
      <c r="F199">
        <v>4661917</v>
      </c>
      <c r="L199">
        <f t="shared" si="10"/>
        <v>1576</v>
      </c>
      <c r="M199">
        <v>4.1905981551115003E-2</v>
      </c>
      <c r="N199">
        <v>6.2859259196373003</v>
      </c>
      <c r="P199">
        <v>42429</v>
      </c>
      <c r="Q199">
        <v>4661917</v>
      </c>
      <c r="R199">
        <f t="shared" si="11"/>
        <v>0.99098089298703795</v>
      </c>
      <c r="V199">
        <v>198</v>
      </c>
      <c r="W199">
        <f t="shared" si="9"/>
        <v>3.9996000000000011E-2</v>
      </c>
    </row>
    <row r="200" spans="1:23" x14ac:dyDescent="0.2">
      <c r="A200" t="s">
        <v>5</v>
      </c>
      <c r="B200" t="s">
        <v>296</v>
      </c>
      <c r="C200" t="s">
        <v>6</v>
      </c>
      <c r="D200" t="s">
        <v>236</v>
      </c>
      <c r="E200" t="s">
        <v>61</v>
      </c>
      <c r="F200">
        <v>4680482</v>
      </c>
      <c r="L200">
        <f t="shared" si="10"/>
        <v>1584</v>
      </c>
      <c r="M200">
        <v>4.1303583775911999E-2</v>
      </c>
      <c r="N200">
        <v>6.1955555493572998</v>
      </c>
      <c r="P200">
        <v>41819</v>
      </c>
      <c r="Q200">
        <v>4680482</v>
      </c>
      <c r="R200">
        <f t="shared" si="11"/>
        <v>0.99114435949762625</v>
      </c>
      <c r="V200">
        <v>199</v>
      </c>
      <c r="W200">
        <f t="shared" si="9"/>
        <v>3.9999000000000007E-2</v>
      </c>
    </row>
    <row r="201" spans="1:23" x14ac:dyDescent="0.2">
      <c r="A201" t="s">
        <v>5</v>
      </c>
      <c r="B201" t="s">
        <v>297</v>
      </c>
      <c r="C201" t="s">
        <v>6</v>
      </c>
      <c r="D201" t="s">
        <v>236</v>
      </c>
      <c r="E201" t="s">
        <v>61</v>
      </c>
      <c r="F201">
        <v>4702329</v>
      </c>
      <c r="L201">
        <f t="shared" si="10"/>
        <v>1592</v>
      </c>
      <c r="M201">
        <v>4.1016829768923999E-2</v>
      </c>
      <c r="N201">
        <v>6.1525925864374003</v>
      </c>
      <c r="P201">
        <v>41529</v>
      </c>
      <c r="Q201">
        <v>4702329</v>
      </c>
      <c r="R201">
        <f t="shared" si="11"/>
        <v>0.99124573290347229</v>
      </c>
      <c r="V201">
        <v>200</v>
      </c>
      <c r="W201">
        <f t="shared" si="9"/>
        <v>4.0000000000000008E-2</v>
      </c>
    </row>
    <row r="202" spans="1:23" x14ac:dyDescent="0.2">
      <c r="A202" t="s">
        <v>5</v>
      </c>
      <c r="B202" t="s">
        <v>118</v>
      </c>
      <c r="C202" t="s">
        <v>6</v>
      </c>
      <c r="D202" t="s">
        <v>236</v>
      </c>
      <c r="E202" t="s">
        <v>61</v>
      </c>
      <c r="F202">
        <v>4732563</v>
      </c>
      <c r="L202">
        <f t="shared" si="10"/>
        <v>1600</v>
      </c>
      <c r="M202">
        <v>3.9806937489858002E-2</v>
      </c>
      <c r="N202">
        <v>5.9711111051375001</v>
      </c>
      <c r="P202">
        <v>40304</v>
      </c>
      <c r="Q202">
        <v>4732563</v>
      </c>
      <c r="R202">
        <f t="shared" si="11"/>
        <v>0.99155559960082695</v>
      </c>
      <c r="V202">
        <v>201</v>
      </c>
      <c r="W202">
        <f t="shared" si="9"/>
        <v>3.9999000000000007E-2</v>
      </c>
    </row>
    <row r="203" spans="1:23" x14ac:dyDescent="0.2">
      <c r="A203" t="s">
        <v>5</v>
      </c>
      <c r="B203" t="s">
        <v>298</v>
      </c>
      <c r="C203" t="s">
        <v>6</v>
      </c>
      <c r="D203" t="s">
        <v>236</v>
      </c>
      <c r="E203" t="s">
        <v>61</v>
      </c>
      <c r="F203">
        <v>4758169</v>
      </c>
      <c r="L203">
        <f t="shared" si="10"/>
        <v>1608</v>
      </c>
      <c r="M203">
        <v>3.8933358153258997E-2</v>
      </c>
      <c r="N203">
        <v>5.8399999941576004</v>
      </c>
      <c r="P203">
        <v>39419</v>
      </c>
      <c r="Q203">
        <v>4758169</v>
      </c>
      <c r="R203">
        <f t="shared" si="11"/>
        <v>0.9917835795820733</v>
      </c>
      <c r="V203">
        <v>202</v>
      </c>
      <c r="W203">
        <f t="shared" si="9"/>
        <v>3.9996000000000011E-2</v>
      </c>
    </row>
    <row r="204" spans="1:23" x14ac:dyDescent="0.2">
      <c r="A204" t="s">
        <v>5</v>
      </c>
      <c r="B204" t="s">
        <v>299</v>
      </c>
      <c r="C204" t="s">
        <v>6</v>
      </c>
      <c r="D204" t="s">
        <v>236</v>
      </c>
      <c r="E204" t="s">
        <v>61</v>
      </c>
      <c r="F204">
        <v>4783599</v>
      </c>
      <c r="L204">
        <f t="shared" si="10"/>
        <v>1616</v>
      </c>
      <c r="M204">
        <v>3.7930217918307002E-2</v>
      </c>
      <c r="N204">
        <v>5.6896296239376003</v>
      </c>
      <c r="P204">
        <v>38404</v>
      </c>
      <c r="Q204">
        <v>4783599</v>
      </c>
      <c r="R204">
        <f t="shared" si="11"/>
        <v>0.99203567480152954</v>
      </c>
      <c r="V204">
        <v>203</v>
      </c>
      <c r="W204">
        <f t="shared" si="9"/>
        <v>3.9991000000000006E-2</v>
      </c>
    </row>
    <row r="205" spans="1:23" x14ac:dyDescent="0.2">
      <c r="A205" t="s">
        <v>5</v>
      </c>
      <c r="B205" t="s">
        <v>300</v>
      </c>
      <c r="C205" t="s">
        <v>6</v>
      </c>
      <c r="D205" t="s">
        <v>236</v>
      </c>
      <c r="E205" t="s">
        <v>61</v>
      </c>
      <c r="F205">
        <v>4804898</v>
      </c>
      <c r="L205">
        <f t="shared" si="10"/>
        <v>1624</v>
      </c>
      <c r="M205">
        <v>3.7765963976559E-2</v>
      </c>
      <c r="N205">
        <v>5.6650370313696996</v>
      </c>
      <c r="P205">
        <v>38238</v>
      </c>
      <c r="Q205">
        <v>4804898</v>
      </c>
      <c r="R205">
        <f t="shared" si="11"/>
        <v>0.99210470240769622</v>
      </c>
      <c r="V205">
        <v>204</v>
      </c>
      <c r="W205">
        <f t="shared" si="9"/>
        <v>3.9984000000000006E-2</v>
      </c>
    </row>
    <row r="206" spans="1:23" x14ac:dyDescent="0.2">
      <c r="A206" t="s">
        <v>5</v>
      </c>
      <c r="B206" t="s">
        <v>301</v>
      </c>
      <c r="C206" t="s">
        <v>6</v>
      </c>
      <c r="D206" t="s">
        <v>236</v>
      </c>
      <c r="E206" t="s">
        <v>61</v>
      </c>
      <c r="F206">
        <v>4833185</v>
      </c>
      <c r="L206">
        <f t="shared" si="10"/>
        <v>1632</v>
      </c>
      <c r="M206">
        <v>3.6635539664003E-2</v>
      </c>
      <c r="N206">
        <v>5.4952592537617999</v>
      </c>
      <c r="P206">
        <v>37092</v>
      </c>
      <c r="Q206">
        <v>4833185</v>
      </c>
      <c r="R206">
        <f t="shared" si="11"/>
        <v>0.99238400608425348</v>
      </c>
      <c r="V206">
        <v>205</v>
      </c>
      <c r="W206">
        <f t="shared" si="9"/>
        <v>3.9975000000000004E-2</v>
      </c>
    </row>
    <row r="207" spans="1:23" x14ac:dyDescent="0.2">
      <c r="A207" t="s">
        <v>5</v>
      </c>
      <c r="B207" t="s">
        <v>119</v>
      </c>
      <c r="C207" t="s">
        <v>6</v>
      </c>
      <c r="D207" t="s">
        <v>236</v>
      </c>
      <c r="E207" t="s">
        <v>61</v>
      </c>
      <c r="F207">
        <v>4857472</v>
      </c>
      <c r="L207">
        <f t="shared" si="10"/>
        <v>1640</v>
      </c>
      <c r="M207">
        <v>3.5873991930798002E-2</v>
      </c>
      <c r="N207">
        <v>5.3810370316537997</v>
      </c>
      <c r="P207">
        <v>36321</v>
      </c>
      <c r="Q207">
        <v>4857472</v>
      </c>
      <c r="R207">
        <f t="shared" si="11"/>
        <v>0.9925781495048932</v>
      </c>
      <c r="V207">
        <v>206</v>
      </c>
      <c r="W207">
        <f t="shared" si="9"/>
        <v>3.9964E-2</v>
      </c>
    </row>
    <row r="208" spans="1:23" x14ac:dyDescent="0.2">
      <c r="A208" t="s">
        <v>5</v>
      </c>
      <c r="B208" t="s">
        <v>302</v>
      </c>
      <c r="C208" t="s">
        <v>6</v>
      </c>
      <c r="D208" t="s">
        <v>236</v>
      </c>
      <c r="E208" t="s">
        <v>61</v>
      </c>
      <c r="F208">
        <v>4880954</v>
      </c>
      <c r="L208">
        <f t="shared" si="10"/>
        <v>1648</v>
      </c>
      <c r="M208">
        <v>3.5272487089200999E-2</v>
      </c>
      <c r="N208">
        <v>5.2909629576699002</v>
      </c>
      <c r="P208">
        <v>35713</v>
      </c>
      <c r="Q208">
        <v>4880954</v>
      </c>
      <c r="R208">
        <f t="shared" si="11"/>
        <v>0.99273633947550244</v>
      </c>
      <c r="V208">
        <v>207</v>
      </c>
      <c r="W208">
        <f t="shared" si="9"/>
        <v>3.9951E-2</v>
      </c>
    </row>
    <row r="209" spans="1:23" x14ac:dyDescent="0.2">
      <c r="A209" t="s">
        <v>5</v>
      </c>
      <c r="B209" t="s">
        <v>303</v>
      </c>
      <c r="C209" t="s">
        <v>6</v>
      </c>
      <c r="D209" t="s">
        <v>236</v>
      </c>
      <c r="E209" t="s">
        <v>61</v>
      </c>
      <c r="F209">
        <v>4902467</v>
      </c>
      <c r="L209">
        <f t="shared" si="10"/>
        <v>1656</v>
      </c>
      <c r="M209">
        <v>3.4332829514561999E-2</v>
      </c>
      <c r="N209">
        <v>5.149629624478</v>
      </c>
      <c r="P209">
        <v>34759</v>
      </c>
      <c r="Q209">
        <v>4902467</v>
      </c>
      <c r="R209">
        <f t="shared" si="11"/>
        <v>0.99295981184576121</v>
      </c>
      <c r="V209">
        <v>208</v>
      </c>
      <c r="W209">
        <f t="shared" si="9"/>
        <v>3.9936000000000013E-2</v>
      </c>
    </row>
    <row r="210" spans="1:23" x14ac:dyDescent="0.2">
      <c r="A210" t="s">
        <v>5</v>
      </c>
      <c r="B210" t="s">
        <v>304</v>
      </c>
      <c r="C210" t="s">
        <v>6</v>
      </c>
      <c r="D210" t="s">
        <v>236</v>
      </c>
      <c r="E210" t="s">
        <v>61</v>
      </c>
      <c r="F210">
        <v>4927315</v>
      </c>
      <c r="L210">
        <f t="shared" si="10"/>
        <v>1664</v>
      </c>
      <c r="M210">
        <v>3.4110349304183003E-2</v>
      </c>
      <c r="N210">
        <v>5.1162962911780001</v>
      </c>
      <c r="P210">
        <v>34534</v>
      </c>
      <c r="Q210">
        <v>4927315</v>
      </c>
      <c r="R210">
        <f t="shared" si="11"/>
        <v>0.99304009452927733</v>
      </c>
      <c r="V210">
        <v>209</v>
      </c>
      <c r="W210">
        <f t="shared" si="9"/>
        <v>3.991900000000001E-2</v>
      </c>
    </row>
    <row r="211" spans="1:23" x14ac:dyDescent="0.2">
      <c r="A211" t="s">
        <v>5</v>
      </c>
      <c r="B211" t="s">
        <v>305</v>
      </c>
      <c r="C211" t="s">
        <v>6</v>
      </c>
      <c r="D211" t="s">
        <v>236</v>
      </c>
      <c r="E211" t="s">
        <v>61</v>
      </c>
      <c r="F211">
        <v>4955170</v>
      </c>
      <c r="L211">
        <f t="shared" si="10"/>
        <v>1672</v>
      </c>
      <c r="M211">
        <v>3.3275904401153002E-2</v>
      </c>
      <c r="N211">
        <v>4.9912592542661001</v>
      </c>
      <c r="P211">
        <v>33690</v>
      </c>
      <c r="Q211">
        <v>4955170</v>
      </c>
      <c r="R211">
        <f t="shared" si="11"/>
        <v>0.99324695421398879</v>
      </c>
      <c r="V211">
        <v>210</v>
      </c>
      <c r="W211">
        <f t="shared" si="9"/>
        <v>3.9900000000000012E-2</v>
      </c>
    </row>
    <row r="212" spans="1:23" x14ac:dyDescent="0.2">
      <c r="A212" t="s">
        <v>5</v>
      </c>
      <c r="B212" t="s">
        <v>120</v>
      </c>
      <c r="C212" t="s">
        <v>6</v>
      </c>
      <c r="D212" t="s">
        <v>236</v>
      </c>
      <c r="E212" t="s">
        <v>61</v>
      </c>
      <c r="F212">
        <v>4977575</v>
      </c>
      <c r="L212">
        <f t="shared" si="10"/>
        <v>1680</v>
      </c>
      <c r="M212">
        <v>3.2683587853103997E-2</v>
      </c>
      <c r="N212">
        <v>4.9026666617621002</v>
      </c>
      <c r="P212">
        <v>33092</v>
      </c>
      <c r="Q212">
        <v>4977575</v>
      </c>
      <c r="R212">
        <f t="shared" si="11"/>
        <v>0.99339568963573111</v>
      </c>
      <c r="V212">
        <v>211</v>
      </c>
      <c r="W212">
        <f t="shared" si="9"/>
        <v>3.9879000000000005E-2</v>
      </c>
    </row>
    <row r="213" spans="1:23" x14ac:dyDescent="0.2">
      <c r="A213" t="s">
        <v>5</v>
      </c>
      <c r="B213" t="s">
        <v>306</v>
      </c>
      <c r="C213" t="s">
        <v>6</v>
      </c>
      <c r="D213" t="s">
        <v>236</v>
      </c>
      <c r="E213" t="s">
        <v>61</v>
      </c>
      <c r="F213">
        <v>5001634</v>
      </c>
      <c r="L213">
        <f t="shared" si="10"/>
        <v>1688</v>
      </c>
      <c r="M213">
        <v>3.2082488703595001E-2</v>
      </c>
      <c r="N213">
        <v>4.8124444396302</v>
      </c>
      <c r="P213">
        <v>32483</v>
      </c>
      <c r="Q213">
        <v>5001634</v>
      </c>
      <c r="R213">
        <f t="shared" si="11"/>
        <v>0.99354742847653321</v>
      </c>
      <c r="V213">
        <v>212</v>
      </c>
      <c r="W213">
        <f t="shared" si="9"/>
        <v>3.9856000000000003E-2</v>
      </c>
    </row>
    <row r="214" spans="1:23" x14ac:dyDescent="0.2">
      <c r="A214" t="s">
        <v>5</v>
      </c>
      <c r="B214" t="s">
        <v>307</v>
      </c>
      <c r="C214" t="s">
        <v>6</v>
      </c>
      <c r="D214" t="s">
        <v>236</v>
      </c>
      <c r="E214" t="s">
        <v>61</v>
      </c>
      <c r="F214">
        <v>5025877</v>
      </c>
      <c r="L214">
        <f t="shared" si="10"/>
        <v>1696</v>
      </c>
      <c r="M214">
        <v>3.1511341766570999E-2</v>
      </c>
      <c r="N214">
        <v>4.7265185137902002</v>
      </c>
      <c r="P214">
        <v>31903</v>
      </c>
      <c r="Q214">
        <v>5025877</v>
      </c>
      <c r="R214">
        <f t="shared" si="11"/>
        <v>0.99369229187509145</v>
      </c>
      <c r="V214">
        <v>213</v>
      </c>
      <c r="W214">
        <f t="shared" si="9"/>
        <v>3.9830999999999998E-2</v>
      </c>
    </row>
    <row r="215" spans="1:23" x14ac:dyDescent="0.2">
      <c r="A215" t="s">
        <v>5</v>
      </c>
      <c r="B215" t="s">
        <v>308</v>
      </c>
      <c r="C215" t="s">
        <v>6</v>
      </c>
      <c r="D215" t="s">
        <v>236</v>
      </c>
      <c r="E215" t="s">
        <v>61</v>
      </c>
      <c r="F215">
        <v>5049322</v>
      </c>
      <c r="L215">
        <f t="shared" si="10"/>
        <v>1704</v>
      </c>
      <c r="M215">
        <v>3.0703824089373999E-2</v>
      </c>
      <c r="N215">
        <v>4.6056296250223001</v>
      </c>
      <c r="P215">
        <v>31087</v>
      </c>
      <c r="Q215">
        <v>5049322</v>
      </c>
      <c r="R215">
        <f t="shared" si="11"/>
        <v>0.99388100446243599</v>
      </c>
      <c r="V215">
        <v>214</v>
      </c>
      <c r="W215">
        <f t="shared" si="9"/>
        <v>3.9804000000000013E-2</v>
      </c>
    </row>
    <row r="216" spans="1:23" x14ac:dyDescent="0.2">
      <c r="A216" t="s">
        <v>5</v>
      </c>
      <c r="B216" t="s">
        <v>309</v>
      </c>
      <c r="C216" t="s">
        <v>6</v>
      </c>
      <c r="D216" t="s">
        <v>236</v>
      </c>
      <c r="E216" t="s">
        <v>61</v>
      </c>
      <c r="F216">
        <v>5075962</v>
      </c>
      <c r="L216">
        <f t="shared" si="10"/>
        <v>1712</v>
      </c>
      <c r="M216">
        <v>3.039544205457E-2</v>
      </c>
      <c r="N216">
        <v>4.5592592546982997</v>
      </c>
      <c r="P216">
        <v>30774</v>
      </c>
      <c r="Q216">
        <v>5075962</v>
      </c>
      <c r="R216">
        <f t="shared" si="11"/>
        <v>0.99397384160841684</v>
      </c>
      <c r="V216">
        <v>215</v>
      </c>
      <c r="W216">
        <f t="shared" si="9"/>
        <v>3.9775000000000005E-2</v>
      </c>
    </row>
    <row r="217" spans="1:23" x14ac:dyDescent="0.2">
      <c r="A217" t="s">
        <v>5</v>
      </c>
      <c r="B217" t="s">
        <v>121</v>
      </c>
      <c r="C217" t="s">
        <v>6</v>
      </c>
      <c r="D217" t="s">
        <v>236</v>
      </c>
      <c r="E217" t="s">
        <v>61</v>
      </c>
      <c r="F217">
        <v>5102358</v>
      </c>
      <c r="L217">
        <f t="shared" si="10"/>
        <v>1720</v>
      </c>
      <c r="M217">
        <v>2.9674451477706001E-2</v>
      </c>
      <c r="N217">
        <v>4.4511111066584004</v>
      </c>
      <c r="P217">
        <v>30044</v>
      </c>
      <c r="Q217">
        <v>5102358</v>
      </c>
      <c r="R217">
        <f t="shared" si="11"/>
        <v>0.99414621068263942</v>
      </c>
      <c r="V217">
        <v>216</v>
      </c>
      <c r="W217">
        <f t="shared" si="9"/>
        <v>3.9744000000000008E-2</v>
      </c>
    </row>
    <row r="218" spans="1:23" x14ac:dyDescent="0.2">
      <c r="A218" t="s">
        <v>5</v>
      </c>
      <c r="B218" t="s">
        <v>310</v>
      </c>
      <c r="C218" t="s">
        <v>6</v>
      </c>
      <c r="D218" t="s">
        <v>236</v>
      </c>
      <c r="E218" t="s">
        <v>61</v>
      </c>
      <c r="F218">
        <v>5122226</v>
      </c>
      <c r="L218">
        <f t="shared" si="10"/>
        <v>1728</v>
      </c>
      <c r="M218">
        <v>2.9662717874497001E-2</v>
      </c>
      <c r="N218">
        <v>4.4493333288823997</v>
      </c>
      <c r="P218">
        <v>30032</v>
      </c>
      <c r="Q218">
        <v>5122226</v>
      </c>
      <c r="R218">
        <f t="shared" si="11"/>
        <v>0.99417109935100301</v>
      </c>
      <c r="V218">
        <v>217</v>
      </c>
      <c r="W218">
        <f t="shared" si="9"/>
        <v>3.9711000000000003E-2</v>
      </c>
    </row>
    <row r="219" spans="1:23" x14ac:dyDescent="0.2">
      <c r="A219" t="s">
        <v>5</v>
      </c>
      <c r="B219" t="s">
        <v>311</v>
      </c>
      <c r="C219" t="s">
        <v>6</v>
      </c>
      <c r="D219" t="s">
        <v>236</v>
      </c>
      <c r="E219" t="s">
        <v>61</v>
      </c>
      <c r="F219">
        <v>5149491</v>
      </c>
      <c r="L219">
        <f t="shared" si="10"/>
        <v>1736</v>
      </c>
      <c r="M219">
        <v>2.8242516941965001E-2</v>
      </c>
      <c r="N219">
        <v>4.2355555513184999</v>
      </c>
      <c r="P219">
        <v>28589</v>
      </c>
      <c r="Q219">
        <v>5149491</v>
      </c>
      <c r="R219">
        <f t="shared" si="11"/>
        <v>0.99447884157834565</v>
      </c>
      <c r="V219">
        <v>218</v>
      </c>
      <c r="W219">
        <f t="shared" si="9"/>
        <v>3.9676000000000003E-2</v>
      </c>
    </row>
    <row r="220" spans="1:23" x14ac:dyDescent="0.2">
      <c r="A220" t="s">
        <v>5</v>
      </c>
      <c r="B220" t="s">
        <v>312</v>
      </c>
      <c r="C220" t="s">
        <v>6</v>
      </c>
      <c r="D220" t="s">
        <v>236</v>
      </c>
      <c r="E220" t="s">
        <v>61</v>
      </c>
      <c r="F220">
        <v>5175484</v>
      </c>
      <c r="L220">
        <f t="shared" si="10"/>
        <v>1744</v>
      </c>
      <c r="M220">
        <v>2.8074579567037E-2</v>
      </c>
      <c r="N220">
        <v>4.2112592550464996</v>
      </c>
      <c r="P220">
        <v>28425</v>
      </c>
      <c r="Q220">
        <v>5175484</v>
      </c>
      <c r="R220">
        <f t="shared" si="11"/>
        <v>0.99453775998004579</v>
      </c>
      <c r="V220">
        <v>219</v>
      </c>
      <c r="W220">
        <f t="shared" si="9"/>
        <v>3.9639000000000001E-2</v>
      </c>
    </row>
    <row r="221" spans="1:23" x14ac:dyDescent="0.2">
      <c r="A221" t="s">
        <v>5</v>
      </c>
      <c r="B221" t="s">
        <v>313</v>
      </c>
      <c r="C221" t="s">
        <v>6</v>
      </c>
      <c r="D221" t="s">
        <v>236</v>
      </c>
      <c r="E221" t="s">
        <v>61</v>
      </c>
      <c r="F221">
        <v>5199370</v>
      </c>
      <c r="L221">
        <f t="shared" si="10"/>
        <v>1752</v>
      </c>
      <c r="M221">
        <v>2.7904532430977E-2</v>
      </c>
      <c r="N221">
        <v>4.1857777735906003</v>
      </c>
      <c r="P221">
        <v>28253</v>
      </c>
      <c r="Q221">
        <v>5199370</v>
      </c>
      <c r="R221">
        <f t="shared" si="11"/>
        <v>0.99459544041335801</v>
      </c>
      <c r="V221">
        <v>220</v>
      </c>
      <c r="W221">
        <f t="shared" si="9"/>
        <v>3.960000000000001E-2</v>
      </c>
    </row>
    <row r="222" spans="1:23" x14ac:dyDescent="0.2">
      <c r="A222" t="s">
        <v>5</v>
      </c>
      <c r="B222" t="s">
        <v>122</v>
      </c>
      <c r="C222" t="s">
        <v>6</v>
      </c>
      <c r="D222" t="s">
        <v>236</v>
      </c>
      <c r="E222" t="s">
        <v>61</v>
      </c>
      <c r="F222">
        <v>5220147</v>
      </c>
      <c r="L222">
        <f t="shared" si="10"/>
        <v>1760</v>
      </c>
      <c r="M222">
        <v>2.7193141002501E-2</v>
      </c>
      <c r="N222">
        <v>4.0791111070305996</v>
      </c>
      <c r="P222">
        <v>27533</v>
      </c>
      <c r="Q222">
        <v>5220147</v>
      </c>
      <c r="R222">
        <f t="shared" si="11"/>
        <v>0.99475330050612842</v>
      </c>
      <c r="V222">
        <v>221</v>
      </c>
      <c r="W222">
        <f t="shared" si="9"/>
        <v>3.9559000000000011E-2</v>
      </c>
    </row>
    <row r="223" spans="1:23" x14ac:dyDescent="0.2">
      <c r="A223" t="s">
        <v>5</v>
      </c>
      <c r="B223" t="s">
        <v>314</v>
      </c>
      <c r="C223" t="s">
        <v>6</v>
      </c>
      <c r="D223" t="s">
        <v>236</v>
      </c>
      <c r="E223" t="s">
        <v>61</v>
      </c>
      <c r="F223">
        <v>5245609</v>
      </c>
      <c r="L223">
        <f t="shared" si="10"/>
        <v>1768</v>
      </c>
      <c r="M223">
        <v>2.6673392979593001E-2</v>
      </c>
      <c r="N223">
        <v>4.0010370330346996</v>
      </c>
      <c r="P223">
        <v>27006</v>
      </c>
      <c r="Q223">
        <v>5245609</v>
      </c>
      <c r="R223">
        <f t="shared" si="11"/>
        <v>0.99487806335186624</v>
      </c>
      <c r="V223">
        <v>222</v>
      </c>
      <c r="W223">
        <f t="shared" si="9"/>
        <v>3.9516000000000003E-2</v>
      </c>
    </row>
    <row r="224" spans="1:23" x14ac:dyDescent="0.2">
      <c r="A224" t="s">
        <v>5</v>
      </c>
      <c r="B224" t="s">
        <v>315</v>
      </c>
      <c r="C224" t="s">
        <v>6</v>
      </c>
      <c r="D224" t="s">
        <v>236</v>
      </c>
      <c r="E224" t="s">
        <v>61</v>
      </c>
      <c r="F224">
        <v>5273311</v>
      </c>
      <c r="L224">
        <f t="shared" si="10"/>
        <v>1776</v>
      </c>
      <c r="M224">
        <v>2.6002833590785999E-2</v>
      </c>
      <c r="N224">
        <v>3.9004444405426999</v>
      </c>
      <c r="P224">
        <v>26327</v>
      </c>
      <c r="Q224">
        <v>5273311</v>
      </c>
      <c r="R224">
        <f t="shared" si="11"/>
        <v>0.99503230220630168</v>
      </c>
      <c r="V224">
        <v>223</v>
      </c>
      <c r="W224">
        <f t="shared" si="9"/>
        <v>3.9470999999999999E-2</v>
      </c>
    </row>
    <row r="225" spans="1:23" x14ac:dyDescent="0.2">
      <c r="A225" t="s">
        <v>5</v>
      </c>
      <c r="B225" t="s">
        <v>316</v>
      </c>
      <c r="C225" t="s">
        <v>6</v>
      </c>
      <c r="D225" t="s">
        <v>236</v>
      </c>
      <c r="E225" t="s">
        <v>61</v>
      </c>
      <c r="F225">
        <v>5294561</v>
      </c>
      <c r="L225">
        <f t="shared" si="10"/>
        <v>1784</v>
      </c>
      <c r="M225">
        <v>2.5630603703612E-2</v>
      </c>
      <c r="N225">
        <v>3.8445925887468002</v>
      </c>
      <c r="P225">
        <v>25950</v>
      </c>
      <c r="Q225">
        <v>5294561</v>
      </c>
      <c r="R225">
        <f t="shared" si="11"/>
        <v>0.99512264893353286</v>
      </c>
      <c r="V225">
        <v>224</v>
      </c>
      <c r="W225">
        <f t="shared" si="9"/>
        <v>3.9424000000000001E-2</v>
      </c>
    </row>
    <row r="226" spans="1:23" x14ac:dyDescent="0.2">
      <c r="A226" t="s">
        <v>5</v>
      </c>
      <c r="B226" t="s">
        <v>317</v>
      </c>
      <c r="C226" t="s">
        <v>6</v>
      </c>
      <c r="D226" t="s">
        <v>236</v>
      </c>
      <c r="E226" t="s">
        <v>61</v>
      </c>
      <c r="F226">
        <v>5317902</v>
      </c>
      <c r="L226">
        <f t="shared" si="10"/>
        <v>1792</v>
      </c>
      <c r="M226">
        <v>2.5335056295952001E-2</v>
      </c>
      <c r="N226">
        <v>3.8001481443467999</v>
      </c>
      <c r="P226">
        <v>25650</v>
      </c>
      <c r="Q226">
        <v>5317902</v>
      </c>
      <c r="R226">
        <f t="shared" si="11"/>
        <v>0.99519982214077829</v>
      </c>
      <c r="V226">
        <v>225</v>
      </c>
      <c r="W226">
        <f t="shared" si="9"/>
        <v>3.9375000000000014E-2</v>
      </c>
    </row>
    <row r="227" spans="1:23" x14ac:dyDescent="0.2">
      <c r="A227" t="s">
        <v>5</v>
      </c>
      <c r="B227" t="s">
        <v>17</v>
      </c>
      <c r="C227" t="s">
        <v>6</v>
      </c>
      <c r="D227" t="s">
        <v>236</v>
      </c>
      <c r="E227" t="s">
        <v>61</v>
      </c>
      <c r="F227">
        <v>5340775</v>
      </c>
      <c r="L227">
        <f t="shared" si="10"/>
        <v>1800</v>
      </c>
      <c r="M227">
        <v>2.4760945321732002E-2</v>
      </c>
      <c r="N227">
        <v>3.7139259222107999</v>
      </c>
      <c r="P227">
        <v>25068</v>
      </c>
      <c r="Q227">
        <v>5340775</v>
      </c>
      <c r="R227">
        <f t="shared" si="11"/>
        <v>0.99532822708379654</v>
      </c>
      <c r="V227">
        <v>226</v>
      </c>
      <c r="W227">
        <f t="shared" si="9"/>
        <v>3.9324000000000012E-2</v>
      </c>
    </row>
    <row r="228" spans="1:23" x14ac:dyDescent="0.2">
      <c r="A228" t="s">
        <v>5</v>
      </c>
      <c r="B228" t="s">
        <v>318</v>
      </c>
      <c r="C228" t="s">
        <v>6</v>
      </c>
      <c r="D228" t="s">
        <v>236</v>
      </c>
      <c r="E228" t="s">
        <v>61</v>
      </c>
      <c r="F228">
        <v>5369681</v>
      </c>
      <c r="L228">
        <f t="shared" si="10"/>
        <v>1808</v>
      </c>
      <c r="M228">
        <v>2.3903178370048999E-2</v>
      </c>
      <c r="N228">
        <v>3.5854814778948998</v>
      </c>
      <c r="P228">
        <v>24201</v>
      </c>
      <c r="Q228">
        <v>5369681</v>
      </c>
      <c r="R228">
        <f t="shared" si="11"/>
        <v>0.9955132500117726</v>
      </c>
      <c r="V228">
        <v>227</v>
      </c>
      <c r="W228">
        <f t="shared" si="9"/>
        <v>3.9271000000000007E-2</v>
      </c>
    </row>
    <row r="229" spans="1:23" x14ac:dyDescent="0.2">
      <c r="A229" t="s">
        <v>5</v>
      </c>
      <c r="B229" t="s">
        <v>319</v>
      </c>
      <c r="C229" t="s">
        <v>6</v>
      </c>
      <c r="D229" t="s">
        <v>236</v>
      </c>
      <c r="E229" t="s">
        <v>61</v>
      </c>
      <c r="F229">
        <v>5395673</v>
      </c>
      <c r="L229">
        <f t="shared" si="10"/>
        <v>1816</v>
      </c>
      <c r="M229">
        <v>2.3738271801183E-2</v>
      </c>
      <c r="N229">
        <v>3.5608888853269001</v>
      </c>
      <c r="P229">
        <v>24035</v>
      </c>
      <c r="Q229">
        <v>5395673</v>
      </c>
      <c r="R229">
        <f t="shared" si="11"/>
        <v>0.99556525923536843</v>
      </c>
      <c r="V229">
        <v>228</v>
      </c>
      <c r="W229">
        <f t="shared" si="9"/>
        <v>3.9216000000000008E-2</v>
      </c>
    </row>
    <row r="230" spans="1:23" x14ac:dyDescent="0.2">
      <c r="A230" t="s">
        <v>5</v>
      </c>
      <c r="B230" t="s">
        <v>320</v>
      </c>
      <c r="C230" t="s">
        <v>6</v>
      </c>
      <c r="D230" t="s">
        <v>236</v>
      </c>
      <c r="E230" t="s">
        <v>61</v>
      </c>
      <c r="F230">
        <v>5418388</v>
      </c>
      <c r="L230">
        <f t="shared" si="10"/>
        <v>1824</v>
      </c>
      <c r="M230">
        <v>2.3032306193537001E-2</v>
      </c>
      <c r="N230">
        <v>3.4549629595070002</v>
      </c>
      <c r="P230">
        <v>23320</v>
      </c>
      <c r="Q230">
        <v>5418388</v>
      </c>
      <c r="R230">
        <f t="shared" si="11"/>
        <v>0.99571458078970798</v>
      </c>
      <c r="V230">
        <v>229</v>
      </c>
      <c r="W230">
        <f t="shared" si="9"/>
        <v>3.9159000000000006E-2</v>
      </c>
    </row>
    <row r="231" spans="1:23" x14ac:dyDescent="0.2">
      <c r="A231" t="s">
        <v>5</v>
      </c>
      <c r="B231" t="s">
        <v>321</v>
      </c>
      <c r="C231" t="s">
        <v>6</v>
      </c>
      <c r="D231" t="s">
        <v>236</v>
      </c>
      <c r="E231" t="s">
        <v>61</v>
      </c>
      <c r="F231">
        <v>5442443</v>
      </c>
      <c r="L231">
        <f t="shared" si="10"/>
        <v>1832</v>
      </c>
      <c r="M231">
        <v>2.2763479566981999E-2</v>
      </c>
      <c r="N231">
        <v>3.4146666632509999</v>
      </c>
      <c r="P231">
        <v>23048</v>
      </c>
      <c r="Q231">
        <v>5442443</v>
      </c>
      <c r="R231">
        <f t="shared" si="11"/>
        <v>0.99578299552592808</v>
      </c>
      <c r="V231">
        <v>230</v>
      </c>
      <c r="W231">
        <f t="shared" si="9"/>
        <v>3.9100000000000003E-2</v>
      </c>
    </row>
    <row r="232" spans="1:23" x14ac:dyDescent="0.2">
      <c r="A232" t="s">
        <v>5</v>
      </c>
      <c r="B232" t="s">
        <v>123</v>
      </c>
      <c r="C232" t="s">
        <v>6</v>
      </c>
      <c r="D232" t="s">
        <v>236</v>
      </c>
      <c r="E232" t="s">
        <v>61</v>
      </c>
      <c r="F232">
        <v>5467724</v>
      </c>
      <c r="L232">
        <f t="shared" si="10"/>
        <v>1840</v>
      </c>
      <c r="M232">
        <v>2.2346349581347999E-2</v>
      </c>
      <c r="N232">
        <v>3.3519999966471001</v>
      </c>
      <c r="P232">
        <v>22625</v>
      </c>
      <c r="Q232">
        <v>5467724</v>
      </c>
      <c r="R232">
        <f t="shared" si="11"/>
        <v>0.99587913263801631</v>
      </c>
      <c r="V232">
        <v>231</v>
      </c>
      <c r="W232">
        <f t="shared" si="9"/>
        <v>3.9039000000000018E-2</v>
      </c>
    </row>
    <row r="233" spans="1:23" x14ac:dyDescent="0.2">
      <c r="A233" t="s">
        <v>5</v>
      </c>
      <c r="B233" t="s">
        <v>322</v>
      </c>
      <c r="C233" t="s">
        <v>6</v>
      </c>
      <c r="D233" t="s">
        <v>236</v>
      </c>
      <c r="E233" t="s">
        <v>61</v>
      </c>
      <c r="F233">
        <v>5488820</v>
      </c>
      <c r="L233">
        <f t="shared" si="10"/>
        <v>1848</v>
      </c>
      <c r="M233">
        <v>2.1963896118637999E-2</v>
      </c>
      <c r="N233">
        <v>3.2946666633711001</v>
      </c>
      <c r="P233">
        <v>22238</v>
      </c>
      <c r="Q233">
        <v>5488820</v>
      </c>
      <c r="R233">
        <f t="shared" si="11"/>
        <v>0.99596484014503206</v>
      </c>
      <c r="V233">
        <v>232</v>
      </c>
      <c r="W233">
        <f t="shared" si="9"/>
        <v>3.8976000000000011E-2</v>
      </c>
    </row>
    <row r="234" spans="1:23" x14ac:dyDescent="0.2">
      <c r="A234" t="s">
        <v>5</v>
      </c>
      <c r="B234" t="s">
        <v>323</v>
      </c>
      <c r="C234" t="s">
        <v>6</v>
      </c>
      <c r="D234" t="s">
        <v>236</v>
      </c>
      <c r="E234" t="s">
        <v>61</v>
      </c>
      <c r="F234">
        <v>5515822</v>
      </c>
      <c r="L234">
        <f t="shared" si="10"/>
        <v>1856</v>
      </c>
      <c r="M234">
        <v>2.1455694669172E-2</v>
      </c>
      <c r="N234">
        <v>3.2183703671510999</v>
      </c>
      <c r="P234">
        <v>21723</v>
      </c>
      <c r="Q234">
        <v>5515822</v>
      </c>
      <c r="R234">
        <f t="shared" si="11"/>
        <v>0.99607714248823265</v>
      </c>
      <c r="V234">
        <v>233</v>
      </c>
      <c r="W234">
        <f t="shared" si="9"/>
        <v>3.8911000000000008E-2</v>
      </c>
    </row>
    <row r="235" spans="1:23" x14ac:dyDescent="0.2">
      <c r="A235" t="s">
        <v>5</v>
      </c>
      <c r="B235" t="s">
        <v>324</v>
      </c>
      <c r="C235" t="s">
        <v>6</v>
      </c>
      <c r="D235" t="s">
        <v>236</v>
      </c>
      <c r="E235" t="s">
        <v>61</v>
      </c>
      <c r="F235">
        <v>5538368</v>
      </c>
      <c r="L235">
        <f t="shared" si="10"/>
        <v>1864</v>
      </c>
      <c r="M235">
        <v>2.1172183881508998E-2</v>
      </c>
      <c r="N235">
        <v>3.1758518486752001</v>
      </c>
      <c r="P235">
        <v>21436</v>
      </c>
      <c r="Q235">
        <v>5538368</v>
      </c>
      <c r="R235">
        <f t="shared" si="11"/>
        <v>0.99614446840212356</v>
      </c>
      <c r="V235">
        <v>234</v>
      </c>
      <c r="W235">
        <f t="shared" si="9"/>
        <v>3.8844000000000004E-2</v>
      </c>
    </row>
    <row r="236" spans="1:23" x14ac:dyDescent="0.2">
      <c r="A236" t="s">
        <v>5</v>
      </c>
      <c r="B236" t="s">
        <v>325</v>
      </c>
      <c r="C236" t="s">
        <v>6</v>
      </c>
      <c r="D236" t="s">
        <v>236</v>
      </c>
      <c r="E236" t="s">
        <v>61</v>
      </c>
      <c r="F236">
        <v>5561586</v>
      </c>
      <c r="L236">
        <f t="shared" si="10"/>
        <v>1872</v>
      </c>
      <c r="M236">
        <v>2.0794095033057999E-2</v>
      </c>
      <c r="N236">
        <v>3.1189629598431998</v>
      </c>
      <c r="P236">
        <v>21052</v>
      </c>
      <c r="Q236">
        <v>5561586</v>
      </c>
      <c r="R236">
        <f t="shared" si="11"/>
        <v>0.99622902290995763</v>
      </c>
      <c r="V236">
        <v>235</v>
      </c>
      <c r="W236">
        <f t="shared" si="9"/>
        <v>3.8775000000000004E-2</v>
      </c>
    </row>
    <row r="237" spans="1:23" x14ac:dyDescent="0.2">
      <c r="A237" t="s">
        <v>5</v>
      </c>
      <c r="B237" t="s">
        <v>124</v>
      </c>
      <c r="C237" t="s">
        <v>6</v>
      </c>
      <c r="D237" t="s">
        <v>236</v>
      </c>
      <c r="E237" t="s">
        <v>61</v>
      </c>
      <c r="F237">
        <v>5580604</v>
      </c>
      <c r="L237">
        <f t="shared" si="10"/>
        <v>1880</v>
      </c>
      <c r="M237">
        <v>2.0135530281619001E-2</v>
      </c>
      <c r="N237">
        <v>3.0204444414232001</v>
      </c>
      <c r="P237">
        <v>20387</v>
      </c>
      <c r="Q237">
        <v>5580604</v>
      </c>
      <c r="R237">
        <f t="shared" si="11"/>
        <v>0.99636010841652844</v>
      </c>
      <c r="V237">
        <v>236</v>
      </c>
      <c r="W237">
        <f t="shared" si="9"/>
        <v>3.8704000000000002E-2</v>
      </c>
    </row>
    <row r="238" spans="1:23" x14ac:dyDescent="0.2">
      <c r="A238" t="s">
        <v>5</v>
      </c>
      <c r="B238" t="s">
        <v>326</v>
      </c>
      <c r="C238" t="s">
        <v>6</v>
      </c>
      <c r="D238" t="s">
        <v>236</v>
      </c>
      <c r="E238" t="s">
        <v>61</v>
      </c>
      <c r="F238">
        <v>5615062</v>
      </c>
      <c r="L238">
        <f t="shared" si="10"/>
        <v>1888</v>
      </c>
      <c r="M238">
        <v>1.9703124902543001E-2</v>
      </c>
      <c r="N238">
        <v>2.9552592563033002</v>
      </c>
      <c r="P238">
        <v>19947</v>
      </c>
      <c r="Q238">
        <v>5615062</v>
      </c>
      <c r="R238">
        <f t="shared" si="11"/>
        <v>0.9964601653697448</v>
      </c>
      <c r="V238">
        <v>237</v>
      </c>
      <c r="W238">
        <f t="shared" si="9"/>
        <v>3.8631000000000013E-2</v>
      </c>
    </row>
    <row r="239" spans="1:23" x14ac:dyDescent="0.2">
      <c r="A239" t="s">
        <v>5</v>
      </c>
      <c r="B239" t="s">
        <v>327</v>
      </c>
      <c r="C239" t="s">
        <v>6</v>
      </c>
      <c r="D239" t="s">
        <v>236</v>
      </c>
      <c r="E239" t="s">
        <v>61</v>
      </c>
      <c r="F239">
        <v>5631158</v>
      </c>
      <c r="L239">
        <f t="shared" si="10"/>
        <v>1896</v>
      </c>
      <c r="M239">
        <v>1.9615109150574999E-2</v>
      </c>
      <c r="N239">
        <v>2.9423703674273001</v>
      </c>
      <c r="P239">
        <v>19860</v>
      </c>
      <c r="Q239">
        <v>5631158</v>
      </c>
      <c r="R239">
        <f t="shared" si="11"/>
        <v>0.99648558896821782</v>
      </c>
      <c r="V239">
        <v>238</v>
      </c>
      <c r="W239">
        <f t="shared" si="9"/>
        <v>3.8556000000000014E-2</v>
      </c>
    </row>
    <row r="240" spans="1:23" x14ac:dyDescent="0.2">
      <c r="A240" t="s">
        <v>5</v>
      </c>
      <c r="B240" t="s">
        <v>328</v>
      </c>
      <c r="C240" t="s">
        <v>6</v>
      </c>
      <c r="D240" t="s">
        <v>236</v>
      </c>
      <c r="E240" t="s">
        <v>61</v>
      </c>
      <c r="F240">
        <v>5658490</v>
      </c>
      <c r="L240">
        <f t="shared" si="10"/>
        <v>1904</v>
      </c>
      <c r="M240">
        <v>1.8980379509138001E-2</v>
      </c>
      <c r="N240">
        <v>2.8471111082633</v>
      </c>
      <c r="P240">
        <v>19217</v>
      </c>
      <c r="Q240">
        <v>5658490</v>
      </c>
      <c r="R240">
        <f t="shared" si="11"/>
        <v>0.99661535898206799</v>
      </c>
      <c r="V240">
        <v>239</v>
      </c>
      <c r="W240">
        <f t="shared" si="9"/>
        <v>3.8479000000000006E-2</v>
      </c>
    </row>
    <row r="241" spans="1:23" x14ac:dyDescent="0.2">
      <c r="A241" t="s">
        <v>5</v>
      </c>
      <c r="B241" t="s">
        <v>329</v>
      </c>
      <c r="C241" t="s">
        <v>6</v>
      </c>
      <c r="D241" t="s">
        <v>236</v>
      </c>
      <c r="E241" t="s">
        <v>61</v>
      </c>
      <c r="F241">
        <v>5683949</v>
      </c>
      <c r="L241">
        <f t="shared" si="10"/>
        <v>1912</v>
      </c>
      <c r="M241">
        <v>1.8915494819301999E-2</v>
      </c>
      <c r="N241">
        <v>2.8373333304953001</v>
      </c>
      <c r="P241">
        <v>19151</v>
      </c>
      <c r="Q241">
        <v>5683949</v>
      </c>
      <c r="R241">
        <f t="shared" si="11"/>
        <v>0.9966420017183637</v>
      </c>
      <c r="V241">
        <v>240</v>
      </c>
      <c r="W241">
        <f t="shared" si="9"/>
        <v>3.8400000000000004E-2</v>
      </c>
    </row>
    <row r="242" spans="1:23" x14ac:dyDescent="0.2">
      <c r="A242" t="s">
        <v>5</v>
      </c>
      <c r="B242" t="s">
        <v>125</v>
      </c>
      <c r="C242" t="s">
        <v>6</v>
      </c>
      <c r="D242" t="s">
        <v>236</v>
      </c>
      <c r="E242" t="s">
        <v>61</v>
      </c>
      <c r="F242">
        <v>5712814</v>
      </c>
      <c r="L242">
        <f t="shared" si="10"/>
        <v>1920</v>
      </c>
      <c r="M242">
        <v>1.8286675764760001E-2</v>
      </c>
      <c r="N242">
        <v>2.7431111083673998</v>
      </c>
      <c r="P242">
        <v>18515</v>
      </c>
      <c r="Q242">
        <v>5712814</v>
      </c>
      <c r="R242">
        <f t="shared" si="11"/>
        <v>0.99676951017818027</v>
      </c>
      <c r="V242">
        <v>241</v>
      </c>
      <c r="W242">
        <f t="shared" si="9"/>
        <v>3.8319000000000006E-2</v>
      </c>
    </row>
    <row r="243" spans="1:23" x14ac:dyDescent="0.2">
      <c r="A243" t="s">
        <v>5</v>
      </c>
      <c r="B243" t="s">
        <v>330</v>
      </c>
      <c r="C243" t="s">
        <v>6</v>
      </c>
      <c r="D243" t="s">
        <v>236</v>
      </c>
      <c r="E243" t="s">
        <v>61</v>
      </c>
      <c r="F243">
        <v>5733402</v>
      </c>
      <c r="L243">
        <f t="shared" si="10"/>
        <v>1928</v>
      </c>
      <c r="M243">
        <v>1.8153413312546E-2</v>
      </c>
      <c r="N243">
        <v>2.7231111083873998</v>
      </c>
      <c r="P243">
        <v>18380</v>
      </c>
      <c r="Q243">
        <v>5733402</v>
      </c>
      <c r="R243">
        <f t="shared" si="11"/>
        <v>0.99680446859773197</v>
      </c>
      <c r="V243">
        <v>242</v>
      </c>
      <c r="W243">
        <f t="shared" si="9"/>
        <v>3.8236000000000013E-2</v>
      </c>
    </row>
    <row r="244" spans="1:23" x14ac:dyDescent="0.2">
      <c r="A244" t="s">
        <v>5</v>
      </c>
      <c r="B244" t="s">
        <v>331</v>
      </c>
      <c r="C244" t="s">
        <v>6</v>
      </c>
      <c r="D244" t="s">
        <v>236</v>
      </c>
      <c r="E244" t="s">
        <v>61</v>
      </c>
      <c r="F244">
        <v>5756022</v>
      </c>
      <c r="L244">
        <f t="shared" si="10"/>
        <v>1936</v>
      </c>
      <c r="M244">
        <v>1.7724024076651999E-2</v>
      </c>
      <c r="N244">
        <v>2.6586666640073999</v>
      </c>
      <c r="P244">
        <v>17945</v>
      </c>
      <c r="Q244">
        <v>5756022</v>
      </c>
      <c r="R244">
        <f t="shared" si="11"/>
        <v>0.99689208476598501</v>
      </c>
      <c r="V244">
        <v>243</v>
      </c>
      <c r="W244">
        <f t="shared" si="9"/>
        <v>3.8151000000000011E-2</v>
      </c>
    </row>
    <row r="245" spans="1:23" x14ac:dyDescent="0.2">
      <c r="A245" t="s">
        <v>5</v>
      </c>
      <c r="B245" t="s">
        <v>332</v>
      </c>
      <c r="C245" t="s">
        <v>6</v>
      </c>
      <c r="D245" t="s">
        <v>236</v>
      </c>
      <c r="E245" t="s">
        <v>61</v>
      </c>
      <c r="F245">
        <v>5781204</v>
      </c>
      <c r="L245">
        <f t="shared" si="10"/>
        <v>1944</v>
      </c>
      <c r="M245">
        <v>1.7187075808195999E-2</v>
      </c>
      <c r="N245">
        <v>2.5779259233474998</v>
      </c>
      <c r="P245">
        <v>17400</v>
      </c>
      <c r="Q245">
        <v>5781204</v>
      </c>
      <c r="R245">
        <f t="shared" si="11"/>
        <v>0.9969992777571981</v>
      </c>
      <c r="V245">
        <v>244</v>
      </c>
      <c r="W245">
        <f t="shared" si="9"/>
        <v>3.8064000000000008E-2</v>
      </c>
    </row>
    <row r="246" spans="1:23" x14ac:dyDescent="0.2">
      <c r="A246" t="s">
        <v>5</v>
      </c>
      <c r="B246" t="s">
        <v>333</v>
      </c>
      <c r="C246" t="s">
        <v>6</v>
      </c>
      <c r="D246" t="s">
        <v>236</v>
      </c>
      <c r="E246" t="s">
        <v>61</v>
      </c>
      <c r="F246">
        <v>5808197</v>
      </c>
      <c r="L246">
        <f t="shared" si="10"/>
        <v>1952</v>
      </c>
      <c r="M246">
        <v>1.6815823841332001E-2</v>
      </c>
      <c r="N246">
        <v>2.5223703678475</v>
      </c>
      <c r="P246">
        <v>17025</v>
      </c>
      <c r="Q246">
        <v>5808197</v>
      </c>
      <c r="R246">
        <f t="shared" si="11"/>
        <v>0.99707736460516017</v>
      </c>
      <c r="V246">
        <v>245</v>
      </c>
      <c r="W246">
        <f t="shared" si="9"/>
        <v>3.7975000000000009E-2</v>
      </c>
    </row>
    <row r="247" spans="1:23" x14ac:dyDescent="0.2">
      <c r="A247" t="s">
        <v>5</v>
      </c>
      <c r="B247" t="s">
        <v>126</v>
      </c>
      <c r="C247" t="s">
        <v>6</v>
      </c>
      <c r="D247" t="s">
        <v>236</v>
      </c>
      <c r="E247" t="s">
        <v>61</v>
      </c>
      <c r="F247">
        <v>5827988</v>
      </c>
      <c r="L247">
        <f t="shared" si="10"/>
        <v>1960</v>
      </c>
      <c r="M247">
        <v>1.6644283602111998E-2</v>
      </c>
      <c r="N247">
        <v>2.4967407382435001</v>
      </c>
      <c r="P247">
        <v>16852</v>
      </c>
      <c r="Q247">
        <v>5827988</v>
      </c>
      <c r="R247">
        <f t="shared" si="11"/>
        <v>0.99711677308531965</v>
      </c>
      <c r="V247">
        <v>246</v>
      </c>
      <c r="W247">
        <f t="shared" si="9"/>
        <v>3.7884000000000008E-2</v>
      </c>
    </row>
    <row r="248" spans="1:23" x14ac:dyDescent="0.2">
      <c r="A248" t="s">
        <v>5</v>
      </c>
      <c r="B248" t="s">
        <v>334</v>
      </c>
      <c r="C248" t="s">
        <v>6</v>
      </c>
      <c r="D248" t="s">
        <v>236</v>
      </c>
      <c r="E248" t="s">
        <v>61</v>
      </c>
      <c r="F248">
        <v>5851394</v>
      </c>
      <c r="L248">
        <f t="shared" si="10"/>
        <v>1968</v>
      </c>
      <c r="M248">
        <v>1.6427769466643E-2</v>
      </c>
      <c r="N248">
        <v>2.4642962938315001</v>
      </c>
      <c r="P248">
        <v>16633</v>
      </c>
      <c r="Q248">
        <v>5851394</v>
      </c>
      <c r="R248">
        <f t="shared" si="11"/>
        <v>0.99716548679820316</v>
      </c>
      <c r="V248">
        <v>247</v>
      </c>
      <c r="W248">
        <f t="shared" si="9"/>
        <v>3.7791000000000005E-2</v>
      </c>
    </row>
    <row r="249" spans="1:23" x14ac:dyDescent="0.2">
      <c r="A249" t="s">
        <v>5</v>
      </c>
      <c r="B249" t="s">
        <v>335</v>
      </c>
      <c r="C249" t="s">
        <v>6</v>
      </c>
      <c r="D249" t="s">
        <v>236</v>
      </c>
      <c r="E249" t="s">
        <v>61</v>
      </c>
      <c r="F249">
        <v>5875928</v>
      </c>
      <c r="L249">
        <f t="shared" si="10"/>
        <v>1976</v>
      </c>
      <c r="M249">
        <v>1.601803420316E-2</v>
      </c>
      <c r="N249">
        <v>2.4028148124116</v>
      </c>
      <c r="P249">
        <v>16218</v>
      </c>
      <c r="Q249">
        <v>5875928</v>
      </c>
      <c r="R249">
        <f t="shared" si="11"/>
        <v>0.99724752237979164</v>
      </c>
      <c r="V249">
        <v>248</v>
      </c>
      <c r="W249">
        <f t="shared" si="9"/>
        <v>3.7696000000000007E-2</v>
      </c>
    </row>
    <row r="250" spans="1:23" x14ac:dyDescent="0.2">
      <c r="A250" t="s">
        <v>5</v>
      </c>
      <c r="B250" t="s">
        <v>336</v>
      </c>
      <c r="C250" t="s">
        <v>6</v>
      </c>
      <c r="D250" t="s">
        <v>236</v>
      </c>
      <c r="E250" t="s">
        <v>61</v>
      </c>
      <c r="F250">
        <v>5899071</v>
      </c>
      <c r="L250">
        <f t="shared" si="10"/>
        <v>1984</v>
      </c>
      <c r="M250">
        <v>1.5733824716006001E-2</v>
      </c>
      <c r="N250">
        <v>2.3599999976396</v>
      </c>
      <c r="P250">
        <v>15929</v>
      </c>
      <c r="Q250">
        <v>5899071</v>
      </c>
      <c r="R250">
        <f t="shared" si="11"/>
        <v>0.99730701606086225</v>
      </c>
      <c r="V250">
        <v>249</v>
      </c>
      <c r="W250">
        <f t="shared" si="9"/>
        <v>3.7599000000000014E-2</v>
      </c>
    </row>
    <row r="251" spans="1:23" x14ac:dyDescent="0.2">
      <c r="A251" t="s">
        <v>5</v>
      </c>
      <c r="B251" t="s">
        <v>337</v>
      </c>
      <c r="C251" t="s">
        <v>6</v>
      </c>
      <c r="D251" t="s">
        <v>236</v>
      </c>
      <c r="E251" t="s">
        <v>61</v>
      </c>
      <c r="F251">
        <v>5925372</v>
      </c>
      <c r="L251">
        <f t="shared" si="10"/>
        <v>1992</v>
      </c>
      <c r="M251">
        <v>1.5184319011539001E-2</v>
      </c>
      <c r="N251">
        <v>2.2777777754996</v>
      </c>
      <c r="P251">
        <v>15374</v>
      </c>
      <c r="Q251">
        <v>5925372</v>
      </c>
      <c r="R251">
        <f t="shared" si="11"/>
        <v>0.99741210952294546</v>
      </c>
      <c r="V251">
        <v>250</v>
      </c>
      <c r="W251">
        <f t="shared" si="9"/>
        <v>3.7500000000000006E-2</v>
      </c>
    </row>
    <row r="252" spans="1:23" x14ac:dyDescent="0.2">
      <c r="A252" t="s">
        <v>5</v>
      </c>
      <c r="B252" t="s">
        <v>18</v>
      </c>
      <c r="C252" t="s">
        <v>6</v>
      </c>
      <c r="D252" t="s">
        <v>236</v>
      </c>
      <c r="E252" t="s">
        <v>61</v>
      </c>
      <c r="F252">
        <v>5950499</v>
      </c>
      <c r="L252">
        <f t="shared" si="10"/>
        <v>2000</v>
      </c>
      <c r="M252">
        <v>1.5118387607190999E-2</v>
      </c>
      <c r="N252">
        <v>2.2678518495836002</v>
      </c>
      <c r="P252">
        <v>15307</v>
      </c>
      <c r="Q252">
        <v>5950499</v>
      </c>
      <c r="R252">
        <f t="shared" si="11"/>
        <v>0.99743421090125961</v>
      </c>
      <c r="V252">
        <v>251</v>
      </c>
      <c r="W252">
        <f t="shared" si="9"/>
        <v>3.7399000000000016E-2</v>
      </c>
    </row>
    <row r="552" spans="10:11" x14ac:dyDescent="0.2">
      <c r="J552" s="1"/>
      <c r="K552" s="1"/>
    </row>
    <row r="554" spans="10:11" x14ac:dyDescent="0.2">
      <c r="J554" s="1"/>
      <c r="K554" s="1"/>
    </row>
    <row r="556" spans="10:11" x14ac:dyDescent="0.2">
      <c r="J556" s="1"/>
      <c r="K556" s="1"/>
    </row>
    <row r="557" spans="10:11" x14ac:dyDescent="0.2">
      <c r="J557" s="1"/>
      <c r="K557" s="1"/>
    </row>
    <row r="558" spans="10:11" x14ac:dyDescent="0.2">
      <c r="J558" s="1"/>
      <c r="K558" s="1"/>
    </row>
    <row r="559" spans="10:11" x14ac:dyDescent="0.2">
      <c r="J559" s="1"/>
      <c r="K559" s="1"/>
    </row>
    <row r="560" spans="10:11" x14ac:dyDescent="0.2">
      <c r="J560" s="1"/>
      <c r="K560" s="1"/>
    </row>
    <row r="561" spans="10:11" x14ac:dyDescent="0.2">
      <c r="J561" s="1"/>
      <c r="K561" s="1"/>
    </row>
    <row r="562" spans="10:11" x14ac:dyDescent="0.2">
      <c r="J562" s="1"/>
      <c r="K562" s="1"/>
    </row>
    <row r="563" spans="10:11" x14ac:dyDescent="0.2">
      <c r="J563" s="1"/>
      <c r="K563" s="1"/>
    </row>
    <row r="564" spans="10:11" x14ac:dyDescent="0.2">
      <c r="J564" s="1"/>
      <c r="K564" s="1"/>
    </row>
    <row r="565" spans="10:11" x14ac:dyDescent="0.2">
      <c r="J565" s="1"/>
      <c r="K565" s="1"/>
    </row>
    <row r="566" spans="10:11" x14ac:dyDescent="0.2">
      <c r="J566" s="1"/>
      <c r="K566" s="1"/>
    </row>
    <row r="567" spans="10:11" x14ac:dyDescent="0.2">
      <c r="J567" s="1"/>
      <c r="K567" s="1"/>
    </row>
    <row r="568" spans="10:11" x14ac:dyDescent="0.2">
      <c r="J568" s="1"/>
      <c r="K568" s="1"/>
    </row>
    <row r="569" spans="10:11" x14ac:dyDescent="0.2">
      <c r="J569" s="1"/>
      <c r="K569" s="1"/>
    </row>
    <row r="570" spans="10:11" x14ac:dyDescent="0.2">
      <c r="J570" s="1"/>
      <c r="K570" s="1"/>
    </row>
    <row r="571" spans="10:11" x14ac:dyDescent="0.2">
      <c r="J571" s="1"/>
      <c r="K571" s="1"/>
    </row>
    <row r="572" spans="10:11" x14ac:dyDescent="0.2">
      <c r="J572" s="1"/>
      <c r="K572" s="1"/>
    </row>
    <row r="573" spans="10:11" x14ac:dyDescent="0.2">
      <c r="J573" s="1"/>
      <c r="K573" s="1"/>
    </row>
    <row r="574" spans="10:11" x14ac:dyDescent="0.2">
      <c r="J574" s="1"/>
      <c r="K574" s="1"/>
    </row>
    <row r="575" spans="10:11" x14ac:dyDescent="0.2">
      <c r="J575" s="1"/>
      <c r="K575" s="1"/>
    </row>
    <row r="576" spans="10:11" x14ac:dyDescent="0.2">
      <c r="J576" s="1"/>
      <c r="K576" s="1"/>
    </row>
    <row r="577" spans="10:11" x14ac:dyDescent="0.2">
      <c r="J577" s="1"/>
      <c r="K577" s="1"/>
    </row>
    <row r="578" spans="10:11" x14ac:dyDescent="0.2">
      <c r="J578" s="1"/>
      <c r="K578" s="1"/>
    </row>
    <row r="579" spans="10:11" x14ac:dyDescent="0.2">
      <c r="J579" s="1"/>
      <c r="K579" s="1"/>
    </row>
    <row r="580" spans="10:11" x14ac:dyDescent="0.2">
      <c r="J580" s="1"/>
      <c r="K580" s="1"/>
    </row>
    <row r="581" spans="10:11" x14ac:dyDescent="0.2">
      <c r="J581" s="1"/>
      <c r="K581" s="1"/>
    </row>
    <row r="582" spans="10:11" x14ac:dyDescent="0.2">
      <c r="J582" s="1"/>
      <c r="K582" s="1"/>
    </row>
    <row r="583" spans="10:11" x14ac:dyDescent="0.2">
      <c r="J583" s="1"/>
      <c r="K583" s="1"/>
    </row>
    <row r="584" spans="10:11" x14ac:dyDescent="0.2">
      <c r="J584" s="1"/>
      <c r="K584" s="1"/>
    </row>
    <row r="585" spans="10:11" x14ac:dyDescent="0.2">
      <c r="J585" s="1"/>
      <c r="K585" s="1"/>
    </row>
    <row r="586" spans="10:11" x14ac:dyDescent="0.2">
      <c r="J586" s="1"/>
      <c r="K586" s="1"/>
    </row>
    <row r="587" spans="10:11" x14ac:dyDescent="0.2">
      <c r="J587" s="1"/>
      <c r="K587" s="1"/>
    </row>
    <row r="588" spans="10:11" x14ac:dyDescent="0.2">
      <c r="J588" s="1"/>
      <c r="K588" s="1"/>
    </row>
    <row r="589" spans="10:11" x14ac:dyDescent="0.2">
      <c r="J589" s="1"/>
      <c r="K589" s="1"/>
    </row>
    <row r="590" spans="10:11" x14ac:dyDescent="0.2">
      <c r="J590" s="1"/>
      <c r="K590" s="1"/>
    </row>
    <row r="591" spans="10:11" x14ac:dyDescent="0.2">
      <c r="J591" s="1"/>
      <c r="K591" s="1"/>
    </row>
    <row r="592" spans="10:11" x14ac:dyDescent="0.2">
      <c r="J592" s="1"/>
      <c r="K592" s="1"/>
    </row>
    <row r="593" spans="10:12" x14ac:dyDescent="0.2">
      <c r="J593" s="1"/>
      <c r="K593" s="1"/>
    </row>
    <row r="594" spans="10:12" x14ac:dyDescent="0.2">
      <c r="J594" s="1"/>
      <c r="K594" s="1"/>
    </row>
    <row r="595" spans="10:12" x14ac:dyDescent="0.2">
      <c r="J595" s="1"/>
      <c r="K595" s="1"/>
      <c r="L595" s="1"/>
    </row>
    <row r="596" spans="10:12" x14ac:dyDescent="0.2">
      <c r="J596" s="1"/>
      <c r="K596" s="1"/>
      <c r="L596" s="1"/>
    </row>
    <row r="597" spans="10:12" x14ac:dyDescent="0.2">
      <c r="J597" s="1"/>
      <c r="K597" s="1"/>
      <c r="L597" s="1"/>
    </row>
    <row r="598" spans="10:12" x14ac:dyDescent="0.2">
      <c r="J598" s="1"/>
      <c r="K598" s="1"/>
      <c r="L598" s="1"/>
    </row>
    <row r="599" spans="10:12" x14ac:dyDescent="0.2">
      <c r="J599" s="1"/>
      <c r="K599" s="1"/>
      <c r="L599" s="1"/>
    </row>
    <row r="600" spans="10:12" x14ac:dyDescent="0.2">
      <c r="J600" s="1"/>
      <c r="K600" s="1"/>
      <c r="L600" s="1"/>
    </row>
    <row r="601" spans="10:12" x14ac:dyDescent="0.2">
      <c r="J601" s="1"/>
      <c r="K601" s="1"/>
      <c r="L601" s="1"/>
    </row>
    <row r="602" spans="10:12" x14ac:dyDescent="0.2">
      <c r="J602" s="1"/>
      <c r="K602" s="1"/>
      <c r="L602" s="1"/>
    </row>
    <row r="603" spans="10:12" x14ac:dyDescent="0.2">
      <c r="J603" s="1"/>
      <c r="K603" s="1"/>
      <c r="L603" s="1"/>
    </row>
    <row r="604" spans="10:12" x14ac:dyDescent="0.2">
      <c r="J604" s="1"/>
      <c r="K604" s="1"/>
      <c r="L604" s="1"/>
    </row>
    <row r="605" spans="10:12" x14ac:dyDescent="0.2">
      <c r="J605" s="1"/>
      <c r="K605" s="1"/>
      <c r="L605" s="1"/>
    </row>
    <row r="606" spans="10:12" x14ac:dyDescent="0.2">
      <c r="J606" s="1"/>
      <c r="K606" s="1"/>
      <c r="L606" s="1"/>
    </row>
    <row r="607" spans="10:12" x14ac:dyDescent="0.2">
      <c r="J607" s="1"/>
      <c r="K607" s="1"/>
      <c r="L607" s="1"/>
    </row>
    <row r="608" spans="10:12" x14ac:dyDescent="0.2">
      <c r="J608" s="1"/>
      <c r="K608" s="1"/>
      <c r="L608" s="1"/>
    </row>
    <row r="609" spans="10:12" x14ac:dyDescent="0.2">
      <c r="J609" s="1"/>
      <c r="K609" s="1"/>
      <c r="L609" s="1"/>
    </row>
    <row r="610" spans="10:12" x14ac:dyDescent="0.2">
      <c r="J610" s="1"/>
      <c r="K610" s="1"/>
      <c r="L610" s="1"/>
    </row>
    <row r="611" spans="10:12" x14ac:dyDescent="0.2">
      <c r="J611" s="1"/>
      <c r="K611" s="1"/>
      <c r="L611" s="1"/>
    </row>
    <row r="612" spans="10:12" x14ac:dyDescent="0.2">
      <c r="J612" s="1"/>
      <c r="K612" s="1"/>
      <c r="L612" s="1"/>
    </row>
    <row r="613" spans="10:12" x14ac:dyDescent="0.2">
      <c r="J613" s="1"/>
      <c r="K613" s="1"/>
      <c r="L613" s="1"/>
    </row>
    <row r="614" spans="10:12" x14ac:dyDescent="0.2">
      <c r="J614" s="1"/>
      <c r="K614" s="1"/>
      <c r="L614" s="1"/>
    </row>
    <row r="615" spans="10:12" x14ac:dyDescent="0.2">
      <c r="J615" s="1"/>
      <c r="K615" s="1"/>
      <c r="L615" s="1"/>
    </row>
    <row r="616" spans="10:12" x14ac:dyDescent="0.2">
      <c r="J616" s="1"/>
      <c r="K616" s="1"/>
      <c r="L616" s="1"/>
    </row>
    <row r="617" spans="10:12" x14ac:dyDescent="0.2">
      <c r="J617" s="1"/>
      <c r="K617" s="1"/>
      <c r="L617" s="1"/>
    </row>
    <row r="618" spans="10:12" x14ac:dyDescent="0.2">
      <c r="J618" s="1"/>
      <c r="K618" s="1"/>
      <c r="L618" s="1"/>
    </row>
    <row r="619" spans="10:12" x14ac:dyDescent="0.2">
      <c r="J619" s="1"/>
      <c r="K619" s="1"/>
      <c r="L619" s="1"/>
    </row>
    <row r="620" spans="10:12" x14ac:dyDescent="0.2">
      <c r="J620" s="1"/>
      <c r="K620" s="1"/>
      <c r="L620" s="1"/>
    </row>
    <row r="621" spans="10:12" x14ac:dyDescent="0.2">
      <c r="J621" s="1"/>
      <c r="K621" s="1"/>
      <c r="L621" s="1"/>
    </row>
    <row r="622" spans="10:12" x14ac:dyDescent="0.2">
      <c r="J622" s="1"/>
      <c r="K622" s="1"/>
      <c r="L622" s="1"/>
    </row>
    <row r="623" spans="10:12" x14ac:dyDescent="0.2">
      <c r="J623" s="1"/>
      <c r="K623" s="1"/>
      <c r="L623" s="1"/>
    </row>
    <row r="624" spans="10:12" x14ac:dyDescent="0.2">
      <c r="J624" s="1"/>
      <c r="K624" s="1"/>
      <c r="L624" s="1"/>
    </row>
    <row r="625" spans="10:12" x14ac:dyDescent="0.2">
      <c r="J625" s="1"/>
      <c r="K625" s="1"/>
      <c r="L625" s="1"/>
    </row>
    <row r="626" spans="10:12" x14ac:dyDescent="0.2">
      <c r="J626" s="1"/>
      <c r="K626" s="1"/>
      <c r="L626" s="1"/>
    </row>
    <row r="627" spans="10:12" x14ac:dyDescent="0.2">
      <c r="J627" s="1"/>
      <c r="K627" s="1"/>
      <c r="L627" s="1"/>
    </row>
    <row r="628" spans="10:12" x14ac:dyDescent="0.2">
      <c r="J628" s="1"/>
      <c r="K628" s="1"/>
      <c r="L628" s="1"/>
    </row>
    <row r="629" spans="10:12" x14ac:dyDescent="0.2">
      <c r="J629" s="1"/>
      <c r="K629" s="1"/>
      <c r="L629" s="1"/>
    </row>
    <row r="630" spans="10:12" x14ac:dyDescent="0.2">
      <c r="J630" s="1"/>
      <c r="K630" s="1"/>
      <c r="L630" s="1"/>
    </row>
    <row r="631" spans="10:12" x14ac:dyDescent="0.2">
      <c r="J631" s="1"/>
      <c r="K631" s="1"/>
      <c r="L631" s="1"/>
    </row>
    <row r="632" spans="10:12" x14ac:dyDescent="0.2">
      <c r="J632" s="1"/>
      <c r="K632" s="1"/>
      <c r="L632" s="1"/>
    </row>
    <row r="633" spans="10:12" x14ac:dyDescent="0.2">
      <c r="J633" s="1"/>
      <c r="K633" s="1"/>
      <c r="L633" s="1"/>
    </row>
    <row r="634" spans="10:12" x14ac:dyDescent="0.2">
      <c r="J634" s="1"/>
      <c r="K634" s="1"/>
      <c r="L634" s="1"/>
    </row>
    <row r="635" spans="10:12" x14ac:dyDescent="0.2">
      <c r="J635" s="1"/>
      <c r="K635" s="1"/>
      <c r="L635" s="1"/>
    </row>
    <row r="636" spans="10:12" x14ac:dyDescent="0.2">
      <c r="J636" s="1"/>
      <c r="K636" s="1"/>
      <c r="L636" s="1"/>
    </row>
    <row r="637" spans="10:12" x14ac:dyDescent="0.2">
      <c r="J637" s="1"/>
      <c r="K637" s="1"/>
      <c r="L637" s="1"/>
    </row>
    <row r="638" spans="10:12" x14ac:dyDescent="0.2">
      <c r="J638" s="1"/>
      <c r="K638" s="1"/>
      <c r="L638" s="1"/>
    </row>
    <row r="639" spans="10:12" x14ac:dyDescent="0.2">
      <c r="J639" s="1"/>
      <c r="K639" s="1"/>
      <c r="L639" s="1"/>
    </row>
    <row r="640" spans="10:12" x14ac:dyDescent="0.2">
      <c r="J640" s="1"/>
      <c r="K640" s="1"/>
      <c r="L640" s="1"/>
    </row>
    <row r="641" spans="10:12" x14ac:dyDescent="0.2">
      <c r="J641" s="1"/>
      <c r="K641" s="1"/>
      <c r="L641" s="1"/>
    </row>
    <row r="642" spans="10:12" x14ac:dyDescent="0.2">
      <c r="J642" s="1"/>
      <c r="K642" s="1"/>
      <c r="L642" s="1"/>
    </row>
    <row r="643" spans="10:12" x14ac:dyDescent="0.2">
      <c r="J643" s="1"/>
      <c r="K643" s="1"/>
      <c r="L643" s="1"/>
    </row>
    <row r="644" spans="10:12" x14ac:dyDescent="0.2">
      <c r="J644" s="1"/>
      <c r="K644" s="1"/>
      <c r="L644" s="1"/>
    </row>
    <row r="645" spans="10:12" x14ac:dyDescent="0.2">
      <c r="J645" s="1"/>
      <c r="K645" s="1"/>
      <c r="L645" s="1"/>
    </row>
    <row r="646" spans="10:12" x14ac:dyDescent="0.2">
      <c r="J646" s="1"/>
      <c r="K646" s="1"/>
      <c r="L646" s="1"/>
    </row>
    <row r="647" spans="10:12" x14ac:dyDescent="0.2">
      <c r="J647" s="1"/>
      <c r="K647" s="1"/>
      <c r="L647" s="1"/>
    </row>
    <row r="648" spans="10:12" x14ac:dyDescent="0.2">
      <c r="J648" s="1"/>
      <c r="K648" s="1"/>
      <c r="L648" s="1"/>
    </row>
    <row r="649" spans="10:12" x14ac:dyDescent="0.2">
      <c r="J649" s="1"/>
      <c r="K649" s="1"/>
      <c r="L649" s="1"/>
    </row>
    <row r="650" spans="10:12" x14ac:dyDescent="0.2">
      <c r="J650" s="1"/>
      <c r="K650" s="1"/>
      <c r="L650" s="1"/>
    </row>
    <row r="651" spans="10:12" x14ac:dyDescent="0.2">
      <c r="J651" s="1"/>
      <c r="K651" s="1"/>
      <c r="L651" s="1"/>
    </row>
    <row r="652" spans="10:12" x14ac:dyDescent="0.2">
      <c r="J652" s="1"/>
      <c r="K652" s="1"/>
      <c r="L652" s="1"/>
    </row>
    <row r="653" spans="10:12" x14ac:dyDescent="0.2">
      <c r="J653" s="1"/>
      <c r="K653" s="1"/>
      <c r="L653" s="1"/>
    </row>
    <row r="654" spans="10:12" x14ac:dyDescent="0.2">
      <c r="J654" s="1"/>
      <c r="K654" s="1"/>
      <c r="L654" s="1"/>
    </row>
    <row r="655" spans="10:12" x14ac:dyDescent="0.2">
      <c r="J655" s="1"/>
      <c r="K655" s="1"/>
      <c r="L655" s="1"/>
    </row>
    <row r="656" spans="10:12" x14ac:dyDescent="0.2">
      <c r="J656" s="1"/>
      <c r="K656" s="1"/>
      <c r="L656" s="1"/>
    </row>
    <row r="657" spans="10:12" x14ac:dyDescent="0.2">
      <c r="J657" s="1"/>
      <c r="K657" s="1"/>
      <c r="L657" s="1"/>
    </row>
    <row r="658" spans="10:12" x14ac:dyDescent="0.2">
      <c r="J658" s="1"/>
      <c r="K658" s="1"/>
      <c r="L658" s="1"/>
    </row>
    <row r="659" spans="10:12" x14ac:dyDescent="0.2">
      <c r="J659" s="1"/>
      <c r="K659" s="1"/>
      <c r="L659" s="1"/>
    </row>
    <row r="660" spans="10:12" x14ac:dyDescent="0.2">
      <c r="J660" s="1"/>
      <c r="K660" s="1"/>
      <c r="L660" s="1"/>
    </row>
    <row r="661" spans="10:12" x14ac:dyDescent="0.2">
      <c r="J661" s="1"/>
      <c r="K661" s="1"/>
      <c r="L661" s="1"/>
    </row>
    <row r="662" spans="10:12" x14ac:dyDescent="0.2">
      <c r="J662" s="1"/>
      <c r="K662" s="1"/>
      <c r="L662" s="1"/>
    </row>
    <row r="663" spans="10:12" x14ac:dyDescent="0.2">
      <c r="J663" s="1"/>
      <c r="K663" s="1"/>
      <c r="L663" s="1"/>
    </row>
    <row r="664" spans="10:12" x14ac:dyDescent="0.2">
      <c r="J664" s="1"/>
      <c r="K664" s="1"/>
      <c r="L664" s="1"/>
    </row>
    <row r="665" spans="10:12" x14ac:dyDescent="0.2">
      <c r="J665" s="1"/>
      <c r="K665" s="1"/>
      <c r="L665" s="1"/>
    </row>
    <row r="666" spans="10:12" x14ac:dyDescent="0.2">
      <c r="J666" s="1"/>
      <c r="K666" s="1"/>
      <c r="L666" s="1"/>
    </row>
    <row r="667" spans="10:12" x14ac:dyDescent="0.2">
      <c r="J667" s="1"/>
      <c r="K667" s="1"/>
      <c r="L667" s="1"/>
    </row>
    <row r="668" spans="10:12" x14ac:dyDescent="0.2">
      <c r="J668" s="1"/>
      <c r="K668" s="1"/>
      <c r="L668" s="1"/>
    </row>
    <row r="669" spans="10:12" x14ac:dyDescent="0.2">
      <c r="J669" s="1"/>
      <c r="K669" s="1"/>
      <c r="L669" s="1"/>
    </row>
    <row r="670" spans="10:12" x14ac:dyDescent="0.2">
      <c r="J670" s="1"/>
      <c r="K670" s="1"/>
      <c r="L670" s="1"/>
    </row>
    <row r="671" spans="10:12" x14ac:dyDescent="0.2">
      <c r="J671" s="1"/>
      <c r="K671" s="1"/>
      <c r="L671" s="1"/>
    </row>
    <row r="672" spans="10:12" x14ac:dyDescent="0.2">
      <c r="J672" s="1"/>
      <c r="K672" s="1"/>
      <c r="L672" s="1"/>
    </row>
    <row r="673" spans="10:12" x14ac:dyDescent="0.2">
      <c r="J673" s="1"/>
      <c r="K673" s="1"/>
      <c r="L673" s="1"/>
    </row>
    <row r="674" spans="10:12" x14ac:dyDescent="0.2">
      <c r="J674" s="1"/>
      <c r="K674" s="1"/>
      <c r="L674" s="1"/>
    </row>
    <row r="675" spans="10:12" x14ac:dyDescent="0.2">
      <c r="J675" s="1"/>
      <c r="K675" s="1"/>
      <c r="L675" s="1"/>
    </row>
    <row r="676" spans="10:12" x14ac:dyDescent="0.2">
      <c r="J676" s="1"/>
      <c r="K676" s="1"/>
      <c r="L676" s="1"/>
    </row>
    <row r="677" spans="10:12" x14ac:dyDescent="0.2">
      <c r="J677" s="1"/>
      <c r="K677" s="1"/>
      <c r="L677" s="1"/>
    </row>
    <row r="678" spans="10:12" x14ac:dyDescent="0.2">
      <c r="J678" s="1"/>
      <c r="K678" s="1"/>
      <c r="L678" s="1"/>
    </row>
    <row r="679" spans="10:12" x14ac:dyDescent="0.2">
      <c r="J679" s="1"/>
      <c r="K679" s="1"/>
      <c r="L679" s="1"/>
    </row>
    <row r="680" spans="10:12" x14ac:dyDescent="0.2">
      <c r="J680" s="1"/>
      <c r="K680" s="1"/>
      <c r="L680" s="1"/>
    </row>
    <row r="681" spans="10:12" x14ac:dyDescent="0.2">
      <c r="J681" s="1"/>
      <c r="K681" s="1"/>
      <c r="L681" s="1"/>
    </row>
    <row r="682" spans="10:12" x14ac:dyDescent="0.2">
      <c r="J682" s="1"/>
      <c r="K682" s="1"/>
      <c r="L682" s="1"/>
    </row>
    <row r="683" spans="10:12" x14ac:dyDescent="0.2">
      <c r="J683" s="1"/>
      <c r="K683" s="1"/>
      <c r="L683" s="1"/>
    </row>
    <row r="684" spans="10:12" x14ac:dyDescent="0.2">
      <c r="J684" s="1"/>
      <c r="K684" s="1"/>
      <c r="L684" s="1"/>
    </row>
    <row r="685" spans="10:12" x14ac:dyDescent="0.2">
      <c r="J685" s="1"/>
      <c r="K685" s="1"/>
      <c r="L685" s="1"/>
    </row>
    <row r="686" spans="10:12" x14ac:dyDescent="0.2">
      <c r="J686" s="1"/>
      <c r="K686" s="1"/>
      <c r="L686" s="1"/>
    </row>
    <row r="687" spans="10:12" x14ac:dyDescent="0.2">
      <c r="J687" s="1"/>
      <c r="K687" s="1"/>
      <c r="L687" s="1"/>
    </row>
    <row r="688" spans="10:12" x14ac:dyDescent="0.2">
      <c r="J688" s="1"/>
      <c r="K688" s="1"/>
      <c r="L688" s="1"/>
    </row>
    <row r="689" spans="10:12" x14ac:dyDescent="0.2">
      <c r="J689" s="1"/>
      <c r="K689" s="1"/>
      <c r="L689" s="1"/>
    </row>
    <row r="690" spans="10:12" x14ac:dyDescent="0.2">
      <c r="J690" s="1"/>
      <c r="K690" s="1"/>
      <c r="L690" s="1"/>
    </row>
    <row r="691" spans="10:12" x14ac:dyDescent="0.2">
      <c r="J691" s="1"/>
      <c r="K691" s="1"/>
      <c r="L691" s="1"/>
    </row>
    <row r="692" spans="10:12" x14ac:dyDescent="0.2">
      <c r="J692" s="1"/>
      <c r="K692" s="1"/>
      <c r="L692" s="1"/>
    </row>
    <row r="693" spans="10:12" x14ac:dyDescent="0.2">
      <c r="J693" s="1"/>
      <c r="K693" s="1"/>
      <c r="L693" s="1"/>
    </row>
    <row r="694" spans="10:12" x14ac:dyDescent="0.2">
      <c r="J694" s="1"/>
      <c r="K694" s="1"/>
      <c r="L694" s="1"/>
    </row>
    <row r="695" spans="10:12" x14ac:dyDescent="0.2">
      <c r="J695" s="1"/>
      <c r="K695" s="1"/>
      <c r="L695" s="1"/>
    </row>
    <row r="696" spans="10:12" x14ac:dyDescent="0.2">
      <c r="J696" s="1"/>
      <c r="K696" s="1"/>
      <c r="L696" s="1"/>
    </row>
    <row r="697" spans="10:12" x14ac:dyDescent="0.2">
      <c r="J697" s="1"/>
      <c r="K697" s="1"/>
      <c r="L697" s="1"/>
    </row>
    <row r="698" spans="10:12" x14ac:dyDescent="0.2">
      <c r="J698" s="1"/>
      <c r="K698" s="1"/>
      <c r="L698" s="1"/>
    </row>
    <row r="699" spans="10:12" x14ac:dyDescent="0.2">
      <c r="J699" s="1"/>
      <c r="K699" s="1"/>
      <c r="L699" s="1"/>
    </row>
    <row r="700" spans="10:12" x14ac:dyDescent="0.2">
      <c r="J700" s="1"/>
      <c r="K700" s="1"/>
      <c r="L700" s="1"/>
    </row>
    <row r="701" spans="10:12" x14ac:dyDescent="0.2">
      <c r="J701" s="1"/>
      <c r="K701" s="1"/>
      <c r="L701" s="1"/>
    </row>
    <row r="702" spans="10:12" x14ac:dyDescent="0.2">
      <c r="J702" s="1"/>
      <c r="K702" s="1"/>
      <c r="L702" s="1"/>
    </row>
    <row r="703" spans="10:12" x14ac:dyDescent="0.2">
      <c r="J703" s="1"/>
      <c r="K703" s="1"/>
      <c r="L703" s="1"/>
    </row>
    <row r="704" spans="10:12" x14ac:dyDescent="0.2">
      <c r="J704" s="1"/>
      <c r="K704" s="1"/>
      <c r="L704" s="1"/>
    </row>
    <row r="705" spans="10:12" x14ac:dyDescent="0.2">
      <c r="J705" s="1"/>
      <c r="K705" s="1"/>
      <c r="L705" s="1"/>
    </row>
    <row r="706" spans="10:12" x14ac:dyDescent="0.2">
      <c r="J706" s="1"/>
      <c r="K706" s="1"/>
      <c r="L706" s="1"/>
    </row>
    <row r="707" spans="10:12" x14ac:dyDescent="0.2">
      <c r="J707" s="1"/>
      <c r="K707" s="1"/>
      <c r="L707" s="1"/>
    </row>
    <row r="708" spans="10:12" x14ac:dyDescent="0.2">
      <c r="J708" s="1"/>
      <c r="K708" s="1"/>
      <c r="L708" s="1"/>
    </row>
    <row r="709" spans="10:12" x14ac:dyDescent="0.2">
      <c r="J709" s="1"/>
      <c r="K709" s="1"/>
      <c r="L709" s="1"/>
    </row>
    <row r="710" spans="10:12" x14ac:dyDescent="0.2">
      <c r="J710" s="1"/>
      <c r="K710" s="1"/>
      <c r="L710" s="1"/>
    </row>
    <row r="711" spans="10:12" x14ac:dyDescent="0.2">
      <c r="J711" s="1"/>
      <c r="K711" s="1"/>
      <c r="L711" s="1"/>
    </row>
    <row r="712" spans="10:12" x14ac:dyDescent="0.2">
      <c r="J712" s="1"/>
      <c r="K712" s="1"/>
      <c r="L712" s="1"/>
    </row>
    <row r="713" spans="10:12" x14ac:dyDescent="0.2">
      <c r="J713" s="1"/>
      <c r="K713" s="1"/>
      <c r="L713" s="1"/>
    </row>
    <row r="714" spans="10:12" x14ac:dyDescent="0.2">
      <c r="J714" s="1"/>
      <c r="K714" s="1"/>
      <c r="L714" s="1"/>
    </row>
    <row r="715" spans="10:12" x14ac:dyDescent="0.2">
      <c r="J715" s="1"/>
      <c r="K715" s="1"/>
      <c r="L715" s="1"/>
    </row>
    <row r="716" spans="10:12" x14ac:dyDescent="0.2">
      <c r="J716" s="1"/>
      <c r="K716" s="1"/>
      <c r="L716" s="1"/>
    </row>
    <row r="717" spans="10:12" x14ac:dyDescent="0.2">
      <c r="J717" s="1"/>
      <c r="K717" s="1"/>
      <c r="L717" s="1"/>
    </row>
    <row r="718" spans="10:12" x14ac:dyDescent="0.2">
      <c r="J718" s="1"/>
      <c r="K718" s="1"/>
      <c r="L718" s="1"/>
    </row>
    <row r="719" spans="10:12" x14ac:dyDescent="0.2">
      <c r="J719" s="1"/>
      <c r="K719" s="1"/>
      <c r="L719" s="1"/>
    </row>
    <row r="720" spans="10:12" x14ac:dyDescent="0.2">
      <c r="J720" s="1"/>
      <c r="K720" s="1"/>
      <c r="L720" s="1"/>
    </row>
    <row r="721" spans="10:12" x14ac:dyDescent="0.2">
      <c r="J721" s="1"/>
      <c r="K721" s="1"/>
      <c r="L721" s="1"/>
    </row>
    <row r="722" spans="10:12" x14ac:dyDescent="0.2">
      <c r="J722" s="1"/>
      <c r="K722" s="1"/>
      <c r="L722" s="1"/>
    </row>
    <row r="723" spans="10:12" x14ac:dyDescent="0.2">
      <c r="J723" s="1"/>
      <c r="K723" s="1"/>
      <c r="L723" s="1"/>
    </row>
    <row r="724" spans="10:12" x14ac:dyDescent="0.2">
      <c r="J724" s="1"/>
      <c r="K724" s="1"/>
      <c r="L724" s="1"/>
    </row>
    <row r="725" spans="10:12" x14ac:dyDescent="0.2">
      <c r="J725" s="1"/>
      <c r="K725" s="1"/>
      <c r="L725" s="1"/>
    </row>
    <row r="726" spans="10:12" x14ac:dyDescent="0.2">
      <c r="J726" s="1"/>
      <c r="K726" s="1"/>
      <c r="L726" s="1"/>
    </row>
    <row r="727" spans="10:12" x14ac:dyDescent="0.2">
      <c r="J727" s="1"/>
      <c r="K727" s="1"/>
      <c r="L727" s="1"/>
    </row>
    <row r="728" spans="10:12" x14ac:dyDescent="0.2">
      <c r="J728" s="1"/>
      <c r="K728" s="1"/>
      <c r="L728" s="1"/>
    </row>
    <row r="729" spans="10:12" x14ac:dyDescent="0.2">
      <c r="J729" s="1"/>
      <c r="K729" s="1"/>
      <c r="L729" s="1"/>
    </row>
    <row r="730" spans="10:12" x14ac:dyDescent="0.2">
      <c r="J730" s="1"/>
      <c r="K730" s="1"/>
      <c r="L730" s="1"/>
    </row>
    <row r="731" spans="10:12" x14ac:dyDescent="0.2">
      <c r="J731" s="1"/>
      <c r="K731" s="1"/>
      <c r="L731" s="1"/>
    </row>
    <row r="732" spans="10:12" x14ac:dyDescent="0.2">
      <c r="J732" s="1"/>
      <c r="K732" s="1"/>
      <c r="L732" s="1"/>
    </row>
    <row r="733" spans="10:12" x14ac:dyDescent="0.2">
      <c r="J733" s="1"/>
      <c r="K733" s="1"/>
      <c r="L733" s="1"/>
    </row>
    <row r="734" spans="10:12" x14ac:dyDescent="0.2">
      <c r="J734" s="1"/>
      <c r="K734" s="1"/>
      <c r="L734" s="1"/>
    </row>
    <row r="735" spans="10:12" x14ac:dyDescent="0.2">
      <c r="J735" s="1"/>
      <c r="K735" s="1"/>
      <c r="L735" s="1"/>
    </row>
    <row r="736" spans="10:12" x14ac:dyDescent="0.2">
      <c r="J736" s="1"/>
      <c r="K736" s="1"/>
      <c r="L736" s="1"/>
    </row>
    <row r="737" spans="10:12" x14ac:dyDescent="0.2">
      <c r="J737" s="1"/>
      <c r="K737" s="1"/>
      <c r="L737" s="1"/>
    </row>
    <row r="738" spans="10:12" x14ac:dyDescent="0.2">
      <c r="J738" s="1"/>
      <c r="K738" s="1"/>
      <c r="L738" s="1"/>
    </row>
    <row r="739" spans="10:12" x14ac:dyDescent="0.2">
      <c r="J739" s="1"/>
      <c r="K739" s="1"/>
      <c r="L739" s="1"/>
    </row>
    <row r="740" spans="10:12" x14ac:dyDescent="0.2">
      <c r="J740" s="1"/>
      <c r="K740" s="1"/>
      <c r="L740" s="1"/>
    </row>
    <row r="741" spans="10:12" x14ac:dyDescent="0.2">
      <c r="J741" s="1"/>
      <c r="K741" s="1"/>
      <c r="L741" s="1"/>
    </row>
    <row r="742" spans="10:12" x14ac:dyDescent="0.2">
      <c r="J742" s="1"/>
      <c r="K742" s="1"/>
      <c r="L742" s="1"/>
    </row>
    <row r="743" spans="10:12" x14ac:dyDescent="0.2">
      <c r="J743" s="1"/>
      <c r="K743" s="1"/>
      <c r="L743" s="1"/>
    </row>
    <row r="744" spans="10:12" x14ac:dyDescent="0.2">
      <c r="J744" s="1"/>
      <c r="K744" s="1"/>
      <c r="L744" s="1"/>
    </row>
    <row r="745" spans="10:12" x14ac:dyDescent="0.2">
      <c r="J745" s="1"/>
      <c r="K745" s="1"/>
      <c r="L745" s="1"/>
    </row>
    <row r="746" spans="10:12" x14ac:dyDescent="0.2">
      <c r="J746" s="1"/>
      <c r="K746" s="1"/>
      <c r="L746" s="1"/>
    </row>
    <row r="747" spans="10:12" x14ac:dyDescent="0.2">
      <c r="J747" s="1"/>
      <c r="K747" s="1"/>
      <c r="L747" s="1"/>
    </row>
    <row r="748" spans="10:12" x14ac:dyDescent="0.2">
      <c r="J748" s="1"/>
      <c r="K748" s="1"/>
      <c r="L748" s="1"/>
    </row>
    <row r="749" spans="10:12" x14ac:dyDescent="0.2">
      <c r="J749" s="1"/>
      <c r="K749" s="1"/>
      <c r="L749" s="1"/>
    </row>
    <row r="750" spans="10:12" x14ac:dyDescent="0.2">
      <c r="J750" s="1"/>
      <c r="K750" s="1"/>
      <c r="L750" s="1"/>
    </row>
    <row r="751" spans="10:12" x14ac:dyDescent="0.2">
      <c r="J751" s="1"/>
      <c r="K751" s="1"/>
      <c r="L751" s="1"/>
    </row>
    <row r="752" spans="10:12" x14ac:dyDescent="0.2">
      <c r="J752" s="1"/>
      <c r="K752" s="1"/>
      <c r="L752" s="1"/>
    </row>
    <row r="753" spans="10:12" x14ac:dyDescent="0.2">
      <c r="J753" s="1"/>
      <c r="K753" s="1"/>
      <c r="L753" s="1"/>
    </row>
    <row r="754" spans="10:12" x14ac:dyDescent="0.2">
      <c r="J754" s="1"/>
      <c r="K754" s="1"/>
      <c r="L754" s="1"/>
    </row>
    <row r="755" spans="10:12" x14ac:dyDescent="0.2">
      <c r="J755" s="1"/>
      <c r="K755" s="1"/>
      <c r="L755" s="1"/>
    </row>
    <row r="756" spans="10:12" x14ac:dyDescent="0.2">
      <c r="J756" s="1"/>
      <c r="K756" s="1"/>
      <c r="L756" s="1"/>
    </row>
    <row r="757" spans="10:12" x14ac:dyDescent="0.2">
      <c r="J757" s="1"/>
      <c r="K757" s="1"/>
      <c r="L757" s="1"/>
    </row>
    <row r="758" spans="10:12" x14ac:dyDescent="0.2">
      <c r="J758" s="1"/>
      <c r="K758" s="1"/>
      <c r="L758" s="1"/>
    </row>
    <row r="759" spans="10:12" x14ac:dyDescent="0.2">
      <c r="J759" s="1"/>
      <c r="K759" s="1"/>
      <c r="L759" s="1"/>
    </row>
    <row r="760" spans="10:12" x14ac:dyDescent="0.2">
      <c r="J760" s="1"/>
      <c r="K760" s="1"/>
      <c r="L760" s="1"/>
    </row>
    <row r="761" spans="10:12" x14ac:dyDescent="0.2">
      <c r="J761" s="1"/>
      <c r="K761" s="1"/>
      <c r="L761" s="1"/>
    </row>
    <row r="762" spans="10:12" x14ac:dyDescent="0.2">
      <c r="J762" s="1"/>
      <c r="K762" s="1"/>
      <c r="L762" s="1"/>
    </row>
    <row r="763" spans="10:12" x14ac:dyDescent="0.2">
      <c r="J763" s="1"/>
      <c r="K763" s="1"/>
      <c r="L763" s="1"/>
    </row>
    <row r="764" spans="10:12" x14ac:dyDescent="0.2">
      <c r="J764" s="1"/>
      <c r="K764" s="1"/>
      <c r="L764" s="1"/>
    </row>
    <row r="765" spans="10:12" x14ac:dyDescent="0.2">
      <c r="J765" s="1"/>
      <c r="K765" s="1"/>
      <c r="L765" s="1"/>
    </row>
    <row r="766" spans="10:12" x14ac:dyDescent="0.2">
      <c r="J766" s="1"/>
      <c r="K766" s="1"/>
      <c r="L766" s="1"/>
    </row>
    <row r="767" spans="10:12" x14ac:dyDescent="0.2">
      <c r="J767" s="1"/>
      <c r="K767" s="1"/>
      <c r="L767" s="1"/>
    </row>
    <row r="768" spans="10:12" x14ac:dyDescent="0.2">
      <c r="J768" s="1"/>
      <c r="K768" s="1"/>
      <c r="L768" s="1"/>
    </row>
    <row r="769" spans="10:12" x14ac:dyDescent="0.2">
      <c r="J769" s="1"/>
      <c r="K769" s="1"/>
      <c r="L769" s="1"/>
    </row>
    <row r="770" spans="10:12" x14ac:dyDescent="0.2">
      <c r="J770" s="1"/>
      <c r="K770" s="1"/>
      <c r="L770" s="1"/>
    </row>
    <row r="771" spans="10:12" x14ac:dyDescent="0.2">
      <c r="J771" s="1"/>
      <c r="K771" s="1"/>
      <c r="L771" s="1"/>
    </row>
    <row r="772" spans="10:12" x14ac:dyDescent="0.2">
      <c r="J772" s="1"/>
      <c r="K772" s="1"/>
      <c r="L772" s="1"/>
    </row>
    <row r="773" spans="10:12" x14ac:dyDescent="0.2">
      <c r="J773" s="1"/>
      <c r="K773" s="1"/>
      <c r="L773" s="1"/>
    </row>
    <row r="774" spans="10:12" x14ac:dyDescent="0.2">
      <c r="J774" s="1"/>
      <c r="K774" s="1"/>
      <c r="L774" s="1"/>
    </row>
    <row r="775" spans="10:12" x14ac:dyDescent="0.2">
      <c r="J775" s="1"/>
      <c r="K775" s="1"/>
      <c r="L775" s="1"/>
    </row>
    <row r="776" spans="10:12" x14ac:dyDescent="0.2">
      <c r="J776" s="1"/>
      <c r="K776" s="1"/>
      <c r="L776" s="1"/>
    </row>
    <row r="777" spans="10:12" x14ac:dyDescent="0.2">
      <c r="J777" s="1"/>
      <c r="K777" s="1"/>
      <c r="L777" s="1"/>
    </row>
    <row r="778" spans="10:12" x14ac:dyDescent="0.2">
      <c r="J778" s="1"/>
      <c r="K778" s="1"/>
      <c r="L778" s="1"/>
    </row>
    <row r="779" spans="10:12" x14ac:dyDescent="0.2">
      <c r="J779" s="1"/>
      <c r="K779" s="1"/>
      <c r="L779" s="1"/>
    </row>
    <row r="780" spans="10:12" x14ac:dyDescent="0.2">
      <c r="J780" s="1"/>
      <c r="K780" s="1"/>
      <c r="L780" s="1"/>
    </row>
    <row r="781" spans="10:12" x14ac:dyDescent="0.2">
      <c r="J781" s="1"/>
      <c r="K781" s="1"/>
      <c r="L781" s="1"/>
    </row>
    <row r="782" spans="10:12" x14ac:dyDescent="0.2">
      <c r="J782" s="1"/>
      <c r="K782" s="1"/>
      <c r="L782" s="1"/>
    </row>
    <row r="783" spans="10:12" x14ac:dyDescent="0.2">
      <c r="J783" s="1"/>
      <c r="K783" s="1"/>
      <c r="L783" s="1"/>
    </row>
    <row r="784" spans="10:12" x14ac:dyDescent="0.2">
      <c r="J784" s="1"/>
      <c r="K784" s="1"/>
      <c r="L784" s="1"/>
    </row>
    <row r="785" spans="10:12" x14ac:dyDescent="0.2">
      <c r="J785" s="1"/>
      <c r="K785" s="1"/>
      <c r="L785" s="1"/>
    </row>
    <row r="786" spans="10:12" x14ac:dyDescent="0.2">
      <c r="J786" s="1"/>
      <c r="K786" s="1"/>
      <c r="L786" s="1"/>
    </row>
    <row r="787" spans="10:12" x14ac:dyDescent="0.2">
      <c r="J787" s="1"/>
      <c r="K787" s="1"/>
      <c r="L787" s="1"/>
    </row>
    <row r="788" spans="10:12" x14ac:dyDescent="0.2">
      <c r="J788" s="1"/>
      <c r="K788" s="1"/>
      <c r="L788" s="1"/>
    </row>
    <row r="789" spans="10:12" x14ac:dyDescent="0.2">
      <c r="J789" s="1"/>
      <c r="K789" s="1"/>
      <c r="L789" s="1"/>
    </row>
    <row r="790" spans="10:12" x14ac:dyDescent="0.2">
      <c r="J790" s="1"/>
      <c r="K790" s="1"/>
      <c r="L790" s="1"/>
    </row>
    <row r="791" spans="10:12" x14ac:dyDescent="0.2">
      <c r="J791" s="1"/>
      <c r="K791" s="1"/>
      <c r="L791" s="1"/>
    </row>
    <row r="792" spans="10:12" x14ac:dyDescent="0.2">
      <c r="J792" s="1"/>
      <c r="K792" s="1"/>
      <c r="L792" s="1"/>
    </row>
    <row r="793" spans="10:12" x14ac:dyDescent="0.2">
      <c r="J793" s="1"/>
      <c r="K793" s="1"/>
      <c r="L793" s="1"/>
    </row>
    <row r="794" spans="10:12" x14ac:dyDescent="0.2">
      <c r="J794" s="1"/>
      <c r="K794" s="1"/>
      <c r="L794" s="1"/>
    </row>
    <row r="795" spans="10:12" x14ac:dyDescent="0.2">
      <c r="J795" s="1"/>
      <c r="K795" s="1"/>
      <c r="L795" s="1"/>
    </row>
    <row r="796" spans="10:12" x14ac:dyDescent="0.2">
      <c r="J796" s="1"/>
      <c r="K796" s="1"/>
      <c r="L796" s="1"/>
    </row>
    <row r="797" spans="10:12" x14ac:dyDescent="0.2">
      <c r="J797" s="1"/>
      <c r="K797" s="1"/>
      <c r="L797" s="1"/>
    </row>
    <row r="798" spans="10:12" x14ac:dyDescent="0.2">
      <c r="J798" s="1"/>
      <c r="K798" s="1"/>
      <c r="L798" s="1"/>
    </row>
    <row r="799" spans="10:12" x14ac:dyDescent="0.2">
      <c r="J799" s="1"/>
      <c r="K799" s="1"/>
      <c r="L799" s="1"/>
    </row>
    <row r="800" spans="10:12" x14ac:dyDescent="0.2">
      <c r="J800" s="1"/>
      <c r="K800" s="1"/>
      <c r="L800" s="1"/>
    </row>
    <row r="801" spans="10:12" x14ac:dyDescent="0.2">
      <c r="J801" s="1"/>
      <c r="K801" s="1"/>
      <c r="L801" s="1"/>
    </row>
    <row r="802" spans="10:12" x14ac:dyDescent="0.2">
      <c r="J802" s="1"/>
      <c r="K802" s="1"/>
      <c r="L802" s="1"/>
    </row>
    <row r="803" spans="10:12" x14ac:dyDescent="0.2">
      <c r="J803" s="1"/>
      <c r="K803" s="1"/>
      <c r="L803" s="1"/>
    </row>
    <row r="804" spans="10:12" x14ac:dyDescent="0.2">
      <c r="J804" s="1"/>
      <c r="K804" s="1"/>
      <c r="L804" s="1"/>
    </row>
    <row r="805" spans="10:12" x14ac:dyDescent="0.2">
      <c r="J805" s="1"/>
      <c r="K805" s="1"/>
      <c r="L805" s="1"/>
    </row>
    <row r="806" spans="10:12" x14ac:dyDescent="0.2">
      <c r="J806" s="1"/>
      <c r="K806" s="1"/>
      <c r="L806" s="1"/>
    </row>
    <row r="807" spans="10:12" x14ac:dyDescent="0.2">
      <c r="J807" s="1"/>
      <c r="K807" s="1"/>
      <c r="L807" s="1"/>
    </row>
    <row r="808" spans="10:12" x14ac:dyDescent="0.2">
      <c r="J808" s="1"/>
      <c r="K808" s="1"/>
      <c r="L808" s="1"/>
    </row>
    <row r="809" spans="10:12" x14ac:dyDescent="0.2">
      <c r="J809" s="1"/>
      <c r="K809" s="1"/>
      <c r="L809" s="1"/>
    </row>
    <row r="810" spans="10:12" x14ac:dyDescent="0.2">
      <c r="J810" s="1"/>
      <c r="K810" s="1"/>
      <c r="L810" s="1"/>
    </row>
    <row r="811" spans="10:12" x14ac:dyDescent="0.2">
      <c r="J811" s="1"/>
      <c r="K811" s="1"/>
      <c r="L811" s="1"/>
    </row>
    <row r="812" spans="10:12" x14ac:dyDescent="0.2">
      <c r="J812" s="1"/>
      <c r="K812" s="1"/>
      <c r="L812" s="1"/>
    </row>
    <row r="813" spans="10:12" x14ac:dyDescent="0.2">
      <c r="J813" s="1"/>
      <c r="K813" s="1"/>
      <c r="L813" s="1"/>
    </row>
    <row r="814" spans="10:12" x14ac:dyDescent="0.2">
      <c r="J814" s="1"/>
      <c r="K814" s="1"/>
      <c r="L814" s="1"/>
    </row>
    <row r="815" spans="10:12" x14ac:dyDescent="0.2">
      <c r="J815" s="1"/>
      <c r="K815" s="1"/>
      <c r="L815" s="1"/>
    </row>
    <row r="816" spans="10:12" x14ac:dyDescent="0.2">
      <c r="J816" s="1"/>
      <c r="K816" s="1"/>
      <c r="L816" s="1"/>
    </row>
    <row r="817" spans="10:12" x14ac:dyDescent="0.2">
      <c r="J817" s="1"/>
      <c r="K817" s="1"/>
      <c r="L817" s="1"/>
    </row>
    <row r="818" spans="10:12" x14ac:dyDescent="0.2">
      <c r="J818" s="1"/>
      <c r="K818" s="1"/>
      <c r="L818" s="1"/>
    </row>
    <row r="819" spans="10:12" x14ac:dyDescent="0.2">
      <c r="J819" s="1"/>
      <c r="K819" s="1"/>
      <c r="L819" s="1"/>
    </row>
    <row r="820" spans="10:12" x14ac:dyDescent="0.2">
      <c r="J820" s="1"/>
      <c r="K820" s="1"/>
      <c r="L820" s="1"/>
    </row>
    <row r="821" spans="10:12" x14ac:dyDescent="0.2">
      <c r="J821" s="1"/>
      <c r="K821" s="1"/>
      <c r="L821" s="1"/>
    </row>
    <row r="822" spans="10:12" x14ac:dyDescent="0.2">
      <c r="J822" s="1"/>
      <c r="K822" s="1"/>
      <c r="L822" s="1"/>
    </row>
    <row r="823" spans="10:12" x14ac:dyDescent="0.2">
      <c r="J823" s="1"/>
      <c r="K823" s="1"/>
      <c r="L823" s="1"/>
    </row>
    <row r="824" spans="10:12" x14ac:dyDescent="0.2">
      <c r="J824" s="1"/>
      <c r="K824" s="1"/>
      <c r="L824" s="1"/>
    </row>
    <row r="825" spans="10:12" x14ac:dyDescent="0.2">
      <c r="J825" s="1"/>
      <c r="K825" s="1"/>
      <c r="L825" s="1"/>
    </row>
    <row r="826" spans="10:12" x14ac:dyDescent="0.2">
      <c r="J826" s="1"/>
      <c r="K826" s="1"/>
      <c r="L826" s="1"/>
    </row>
    <row r="827" spans="10:12" x14ac:dyDescent="0.2">
      <c r="J827" s="1"/>
      <c r="K827" s="1"/>
      <c r="L827" s="1"/>
    </row>
    <row r="828" spans="10:12" x14ac:dyDescent="0.2">
      <c r="J828" s="1"/>
      <c r="K828" s="1"/>
      <c r="L828" s="1"/>
    </row>
    <row r="829" spans="10:12" x14ac:dyDescent="0.2">
      <c r="J829" s="1"/>
      <c r="K829" s="1"/>
      <c r="L829" s="1"/>
    </row>
    <row r="830" spans="10:12" x14ac:dyDescent="0.2">
      <c r="J830" s="1"/>
      <c r="K830" s="1"/>
      <c r="L830" s="1"/>
    </row>
    <row r="831" spans="10:12" x14ac:dyDescent="0.2">
      <c r="J831" s="1"/>
      <c r="K831" s="1"/>
      <c r="L831" s="1"/>
    </row>
    <row r="832" spans="10:12" x14ac:dyDescent="0.2">
      <c r="J832" s="1"/>
      <c r="K832" s="1"/>
      <c r="L832" s="1"/>
    </row>
    <row r="833" spans="10:12" x14ac:dyDescent="0.2">
      <c r="J833" s="1"/>
      <c r="K833" s="1"/>
      <c r="L833" s="1"/>
    </row>
    <row r="834" spans="10:12" x14ac:dyDescent="0.2">
      <c r="J834" s="1"/>
      <c r="K834" s="1"/>
      <c r="L834" s="1"/>
    </row>
    <row r="835" spans="10:12" x14ac:dyDescent="0.2">
      <c r="J835" s="1"/>
      <c r="K835" s="1"/>
      <c r="L835" s="1"/>
    </row>
    <row r="836" spans="10:12" x14ac:dyDescent="0.2">
      <c r="J836" s="1"/>
      <c r="K836" s="1"/>
      <c r="L836" s="1"/>
    </row>
    <row r="837" spans="10:12" x14ac:dyDescent="0.2">
      <c r="J837" s="1"/>
      <c r="K837" s="1"/>
      <c r="L837" s="1"/>
    </row>
    <row r="838" spans="10:12" x14ac:dyDescent="0.2">
      <c r="J838" s="1"/>
      <c r="K838" s="1"/>
      <c r="L838" s="1"/>
    </row>
    <row r="839" spans="10:12" x14ac:dyDescent="0.2">
      <c r="J839" s="1"/>
      <c r="K839" s="1"/>
      <c r="L839" s="1"/>
    </row>
    <row r="840" spans="10:12" x14ac:dyDescent="0.2">
      <c r="J840" s="1"/>
      <c r="K840" s="1"/>
      <c r="L840" s="1"/>
    </row>
    <row r="841" spans="10:12" x14ac:dyDescent="0.2">
      <c r="J841" s="1"/>
      <c r="K841" s="1"/>
      <c r="L841" s="1"/>
    </row>
    <row r="842" spans="10:12" x14ac:dyDescent="0.2">
      <c r="J842" s="1"/>
      <c r="K842" s="1"/>
      <c r="L842" s="1"/>
    </row>
    <row r="843" spans="10:12" x14ac:dyDescent="0.2">
      <c r="J843" s="1"/>
      <c r="K843" s="1"/>
      <c r="L843" s="1"/>
    </row>
    <row r="844" spans="10:12" x14ac:dyDescent="0.2">
      <c r="J844" s="1"/>
      <c r="K844" s="1"/>
      <c r="L844" s="1"/>
    </row>
    <row r="845" spans="10:12" x14ac:dyDescent="0.2">
      <c r="J845" s="1"/>
      <c r="K845" s="1"/>
      <c r="L845" s="1"/>
    </row>
    <row r="846" spans="10:12" x14ac:dyDescent="0.2">
      <c r="J846" s="1"/>
      <c r="K846" s="1"/>
      <c r="L846" s="1"/>
    </row>
    <row r="847" spans="10:12" x14ac:dyDescent="0.2">
      <c r="J847" s="1"/>
      <c r="K847" s="1"/>
      <c r="L847" s="1"/>
    </row>
    <row r="848" spans="10:12" x14ac:dyDescent="0.2">
      <c r="J848" s="1"/>
      <c r="K848" s="1"/>
      <c r="L848" s="1"/>
    </row>
    <row r="849" spans="10:12" x14ac:dyDescent="0.2">
      <c r="J849" s="1"/>
      <c r="K849" s="1"/>
      <c r="L849" s="1"/>
    </row>
    <row r="850" spans="10:12" x14ac:dyDescent="0.2">
      <c r="J850" s="1"/>
      <c r="K850" s="1"/>
      <c r="L850" s="1"/>
    </row>
    <row r="851" spans="10:12" x14ac:dyDescent="0.2">
      <c r="J851" s="1"/>
      <c r="K851" s="1"/>
      <c r="L851" s="1"/>
    </row>
    <row r="852" spans="10:12" x14ac:dyDescent="0.2">
      <c r="J852" s="1"/>
      <c r="K852" s="1"/>
      <c r="L852" s="1"/>
    </row>
    <row r="853" spans="10:12" x14ac:dyDescent="0.2">
      <c r="J853" s="1"/>
      <c r="K853" s="1"/>
      <c r="L853" s="1"/>
    </row>
    <row r="854" spans="10:12" x14ac:dyDescent="0.2">
      <c r="J854" s="1"/>
      <c r="K854" s="1"/>
      <c r="L854" s="1"/>
    </row>
    <row r="855" spans="10:12" x14ac:dyDescent="0.2">
      <c r="J855" s="1"/>
      <c r="K855" s="1"/>
      <c r="L855" s="1"/>
    </row>
    <row r="856" spans="10:12" x14ac:dyDescent="0.2">
      <c r="J856" s="1"/>
      <c r="K856" s="1"/>
      <c r="L856" s="1"/>
    </row>
    <row r="857" spans="10:12" x14ac:dyDescent="0.2">
      <c r="J857" s="1"/>
      <c r="K857" s="1"/>
      <c r="L857" s="1"/>
    </row>
    <row r="858" spans="10:12" x14ac:dyDescent="0.2">
      <c r="J858" s="1"/>
      <c r="K858" s="1"/>
      <c r="L858" s="1"/>
    </row>
    <row r="859" spans="10:12" x14ac:dyDescent="0.2">
      <c r="J859" s="1"/>
      <c r="K859" s="1"/>
      <c r="L859" s="1"/>
    </row>
    <row r="860" spans="10:12" x14ac:dyDescent="0.2">
      <c r="J860" s="1"/>
      <c r="K860" s="1"/>
      <c r="L860" s="1"/>
    </row>
    <row r="861" spans="10:12" x14ac:dyDescent="0.2">
      <c r="J861" s="1"/>
      <c r="K861" s="1"/>
      <c r="L861" s="1"/>
    </row>
    <row r="862" spans="10:12" x14ac:dyDescent="0.2">
      <c r="J862" s="1"/>
      <c r="K862" s="1"/>
      <c r="L862" s="1"/>
    </row>
    <row r="863" spans="10:12" x14ac:dyDescent="0.2">
      <c r="J863" s="1"/>
      <c r="K863" s="1"/>
      <c r="L863" s="1"/>
    </row>
    <row r="864" spans="10:12" x14ac:dyDescent="0.2">
      <c r="J864" s="1"/>
      <c r="K864" s="1"/>
      <c r="L864" s="1"/>
    </row>
    <row r="865" spans="10:12" x14ac:dyDescent="0.2">
      <c r="J865" s="1"/>
      <c r="K865" s="1"/>
      <c r="L865" s="1"/>
    </row>
    <row r="866" spans="10:12" x14ac:dyDescent="0.2">
      <c r="J866" s="1"/>
      <c r="K866" s="1"/>
      <c r="L866" s="1"/>
    </row>
    <row r="867" spans="10:12" x14ac:dyDescent="0.2">
      <c r="J867" s="1"/>
      <c r="K867" s="1"/>
      <c r="L867" s="1"/>
    </row>
    <row r="868" spans="10:12" x14ac:dyDescent="0.2">
      <c r="J868" s="1"/>
      <c r="K868" s="1"/>
      <c r="L868" s="1"/>
    </row>
    <row r="869" spans="10:12" x14ac:dyDescent="0.2">
      <c r="J869" s="1"/>
      <c r="K869" s="1"/>
      <c r="L869" s="1"/>
    </row>
    <row r="870" spans="10:12" x14ac:dyDescent="0.2">
      <c r="J870" s="1"/>
      <c r="K870" s="1"/>
      <c r="L870" s="1"/>
    </row>
    <row r="871" spans="10:12" x14ac:dyDescent="0.2">
      <c r="J871" s="1"/>
      <c r="K871" s="1"/>
      <c r="L871" s="1"/>
    </row>
    <row r="872" spans="10:12" x14ac:dyDescent="0.2">
      <c r="J872" s="1"/>
      <c r="K872" s="1"/>
      <c r="L872" s="1"/>
    </row>
    <row r="873" spans="10:12" x14ac:dyDescent="0.2">
      <c r="J873" s="1"/>
      <c r="K873" s="1"/>
      <c r="L873" s="1"/>
    </row>
    <row r="874" spans="10:12" x14ac:dyDescent="0.2">
      <c r="J874" s="1"/>
      <c r="K874" s="1"/>
      <c r="L874" s="1"/>
    </row>
    <row r="875" spans="10:12" x14ac:dyDescent="0.2">
      <c r="J875" s="1"/>
      <c r="K875" s="1"/>
      <c r="L875" s="1"/>
    </row>
    <row r="876" spans="10:12" x14ac:dyDescent="0.2">
      <c r="J876" s="1"/>
      <c r="K876" s="1"/>
      <c r="L876" s="1"/>
    </row>
    <row r="877" spans="10:12" x14ac:dyDescent="0.2">
      <c r="J877" s="1"/>
      <c r="K877" s="1"/>
      <c r="L877" s="1"/>
    </row>
    <row r="878" spans="10:12" x14ac:dyDescent="0.2">
      <c r="J878" s="1"/>
      <c r="K878" s="1"/>
      <c r="L878" s="1"/>
    </row>
    <row r="879" spans="10:12" x14ac:dyDescent="0.2">
      <c r="J879" s="1"/>
      <c r="K879" s="1"/>
      <c r="L879" s="1"/>
    </row>
    <row r="880" spans="10:12" x14ac:dyDescent="0.2">
      <c r="J880" s="1"/>
      <c r="K880" s="1"/>
      <c r="L880" s="1"/>
    </row>
    <row r="881" spans="10:12" x14ac:dyDescent="0.2">
      <c r="J881" s="1"/>
      <c r="K881" s="1"/>
      <c r="L881" s="1"/>
    </row>
    <row r="882" spans="10:12" x14ac:dyDescent="0.2">
      <c r="J882" s="1"/>
      <c r="K882" s="1"/>
      <c r="L882" s="1"/>
    </row>
    <row r="883" spans="10:12" x14ac:dyDescent="0.2">
      <c r="J883" s="1"/>
      <c r="K883" s="1"/>
      <c r="L883" s="1"/>
    </row>
    <row r="884" spans="10:12" x14ac:dyDescent="0.2">
      <c r="J884" s="1"/>
      <c r="K884" s="1"/>
      <c r="L884" s="1"/>
    </row>
    <row r="885" spans="10:12" x14ac:dyDescent="0.2">
      <c r="J885" s="1"/>
      <c r="K885" s="1"/>
      <c r="L885" s="1"/>
    </row>
    <row r="886" spans="10:12" x14ac:dyDescent="0.2">
      <c r="J886" s="1"/>
      <c r="K886" s="1"/>
      <c r="L886" s="1"/>
    </row>
    <row r="887" spans="10:12" x14ac:dyDescent="0.2">
      <c r="J887" s="1"/>
      <c r="K887" s="1"/>
      <c r="L887" s="1"/>
    </row>
    <row r="888" spans="10:12" x14ac:dyDescent="0.2">
      <c r="J888" s="1"/>
      <c r="K888" s="1"/>
      <c r="L888" s="1"/>
    </row>
    <row r="889" spans="10:12" x14ac:dyDescent="0.2">
      <c r="J889" s="1"/>
      <c r="K889" s="1"/>
      <c r="L889" s="1"/>
    </row>
    <row r="890" spans="10:12" x14ac:dyDescent="0.2">
      <c r="J890" s="1"/>
      <c r="K890" s="1"/>
      <c r="L890" s="1"/>
    </row>
    <row r="891" spans="10:12" x14ac:dyDescent="0.2">
      <c r="J891" s="1"/>
      <c r="K891" s="1"/>
      <c r="L891" s="1"/>
    </row>
    <row r="892" spans="10:12" x14ac:dyDescent="0.2">
      <c r="J892" s="1"/>
      <c r="K892" s="1"/>
      <c r="L892" s="1"/>
    </row>
    <row r="893" spans="10:12" x14ac:dyDescent="0.2">
      <c r="J893" s="1"/>
      <c r="K893" s="1"/>
      <c r="L893" s="1"/>
    </row>
    <row r="894" spans="10:12" x14ac:dyDescent="0.2">
      <c r="J894" s="1"/>
      <c r="K894" s="1"/>
      <c r="L894" s="1"/>
    </row>
    <row r="895" spans="10:12" x14ac:dyDescent="0.2">
      <c r="J895" s="1"/>
      <c r="K895" s="1"/>
      <c r="L895" s="1"/>
    </row>
    <row r="896" spans="10:12" x14ac:dyDescent="0.2">
      <c r="J896" s="1"/>
      <c r="K896" s="1"/>
      <c r="L896" s="1"/>
    </row>
    <row r="897" spans="10:12" x14ac:dyDescent="0.2">
      <c r="J897" s="1"/>
      <c r="K897" s="1"/>
      <c r="L897" s="1"/>
    </row>
    <row r="898" spans="10:12" x14ac:dyDescent="0.2">
      <c r="J898" s="1"/>
      <c r="K898" s="1"/>
      <c r="L898" s="1"/>
    </row>
    <row r="899" spans="10:12" x14ac:dyDescent="0.2">
      <c r="J899" s="1"/>
      <c r="K899" s="1"/>
      <c r="L899" s="1"/>
    </row>
    <row r="900" spans="10:12" x14ac:dyDescent="0.2">
      <c r="J900" s="1"/>
      <c r="K900" s="1"/>
      <c r="L900" s="1"/>
    </row>
    <row r="901" spans="10:12" x14ac:dyDescent="0.2">
      <c r="J901" s="1"/>
      <c r="K901" s="1"/>
      <c r="L901" s="1"/>
    </row>
    <row r="902" spans="10:12" x14ac:dyDescent="0.2">
      <c r="J902" s="1"/>
      <c r="K902" s="1"/>
      <c r="L902" s="1"/>
    </row>
    <row r="903" spans="10:12" x14ac:dyDescent="0.2">
      <c r="J903" s="1"/>
      <c r="K903" s="1"/>
      <c r="L903" s="1"/>
    </row>
    <row r="904" spans="10:12" x14ac:dyDescent="0.2">
      <c r="J904" s="1"/>
      <c r="K904" s="1"/>
      <c r="L904" s="1"/>
    </row>
    <row r="905" spans="10:12" x14ac:dyDescent="0.2">
      <c r="J905" s="1"/>
      <c r="K905" s="1"/>
      <c r="L905" s="1"/>
    </row>
    <row r="906" spans="10:12" x14ac:dyDescent="0.2">
      <c r="J906" s="1"/>
      <c r="K906" s="1"/>
      <c r="L906" s="1"/>
    </row>
    <row r="907" spans="10:12" x14ac:dyDescent="0.2">
      <c r="J907" s="1"/>
      <c r="K907" s="1"/>
      <c r="L907" s="1"/>
    </row>
    <row r="908" spans="10:12" x14ac:dyDescent="0.2">
      <c r="J908" s="1"/>
      <c r="K908" s="1"/>
      <c r="L908" s="1"/>
    </row>
    <row r="909" spans="10:12" x14ac:dyDescent="0.2">
      <c r="J909" s="1"/>
      <c r="K909" s="1"/>
      <c r="L909" s="1"/>
    </row>
    <row r="910" spans="10:12" x14ac:dyDescent="0.2">
      <c r="J910" s="1"/>
      <c r="K910" s="1"/>
      <c r="L910" s="1"/>
    </row>
    <row r="911" spans="10:12" x14ac:dyDescent="0.2">
      <c r="J911" s="1"/>
      <c r="K911" s="1"/>
      <c r="L911" s="1"/>
    </row>
    <row r="912" spans="10:12" x14ac:dyDescent="0.2">
      <c r="J912" s="1"/>
      <c r="K912" s="1"/>
      <c r="L912" s="1"/>
    </row>
    <row r="913" spans="10:12" x14ac:dyDescent="0.2">
      <c r="J913" s="1"/>
      <c r="K913" s="1"/>
      <c r="L913" s="1"/>
    </row>
    <row r="914" spans="10:12" x14ac:dyDescent="0.2">
      <c r="J914" s="1"/>
      <c r="K914" s="1"/>
      <c r="L914" s="1"/>
    </row>
    <row r="915" spans="10:12" x14ac:dyDescent="0.2">
      <c r="J915" s="1"/>
      <c r="K915" s="1"/>
      <c r="L915" s="1"/>
    </row>
    <row r="916" spans="10:12" x14ac:dyDescent="0.2">
      <c r="J916" s="1"/>
      <c r="K916" s="1"/>
      <c r="L916" s="1"/>
    </row>
    <row r="917" spans="10:12" x14ac:dyDescent="0.2">
      <c r="J917" s="1"/>
      <c r="K917" s="1"/>
      <c r="L917" s="1"/>
    </row>
    <row r="918" spans="10:12" x14ac:dyDescent="0.2">
      <c r="J918" s="1"/>
      <c r="K918" s="1"/>
      <c r="L918" s="1"/>
    </row>
    <row r="919" spans="10:12" x14ac:dyDescent="0.2">
      <c r="J919" s="1"/>
      <c r="K919" s="1"/>
      <c r="L919" s="1"/>
    </row>
    <row r="920" spans="10:12" x14ac:dyDescent="0.2">
      <c r="J920" s="1"/>
      <c r="K920" s="1"/>
      <c r="L920" s="1"/>
    </row>
    <row r="921" spans="10:12" x14ac:dyDescent="0.2">
      <c r="J921" s="1"/>
      <c r="K921" s="1"/>
      <c r="L921" s="1"/>
    </row>
    <row r="922" spans="10:12" x14ac:dyDescent="0.2">
      <c r="J922" s="1"/>
      <c r="K922" s="1"/>
      <c r="L922" s="1"/>
    </row>
    <row r="923" spans="10:12" x14ac:dyDescent="0.2">
      <c r="J923" s="1"/>
      <c r="K923" s="1"/>
      <c r="L923" s="1"/>
    </row>
    <row r="924" spans="10:12" x14ac:dyDescent="0.2">
      <c r="J924" s="1"/>
      <c r="K924" s="1"/>
      <c r="L924" s="1"/>
    </row>
    <row r="925" spans="10:12" x14ac:dyDescent="0.2">
      <c r="J925" s="1"/>
      <c r="K925" s="1"/>
      <c r="L925" s="1"/>
    </row>
    <row r="926" spans="10:12" x14ac:dyDescent="0.2">
      <c r="J926" s="1"/>
      <c r="K926" s="1"/>
      <c r="L926" s="1"/>
    </row>
    <row r="927" spans="10:12" x14ac:dyDescent="0.2">
      <c r="J927" s="1"/>
      <c r="K927" s="1"/>
      <c r="L927" s="1"/>
    </row>
    <row r="928" spans="10:12" x14ac:dyDescent="0.2">
      <c r="J928" s="1"/>
      <c r="K928" s="1"/>
      <c r="L928" s="1"/>
    </row>
    <row r="929" spans="10:12" x14ac:dyDescent="0.2">
      <c r="J929" s="1"/>
      <c r="K929" s="1"/>
      <c r="L929" s="1"/>
    </row>
    <row r="930" spans="10:12" x14ac:dyDescent="0.2">
      <c r="J930" s="1"/>
      <c r="K930" s="1"/>
      <c r="L930" s="1"/>
    </row>
    <row r="931" spans="10:12" x14ac:dyDescent="0.2">
      <c r="J931" s="1"/>
      <c r="K931" s="1"/>
      <c r="L931" s="1"/>
    </row>
    <row r="932" spans="10:12" x14ac:dyDescent="0.2">
      <c r="J932" s="1"/>
      <c r="K932" s="1"/>
      <c r="L932" s="1"/>
    </row>
    <row r="933" spans="10:12" x14ac:dyDescent="0.2">
      <c r="J933" s="1"/>
      <c r="K933" s="1"/>
      <c r="L933" s="1"/>
    </row>
    <row r="934" spans="10:12" x14ac:dyDescent="0.2">
      <c r="J934" s="1"/>
      <c r="K934" s="1"/>
      <c r="L934" s="1"/>
    </row>
    <row r="935" spans="10:12" x14ac:dyDescent="0.2">
      <c r="J935" s="1"/>
      <c r="K935" s="1"/>
      <c r="L935" s="1"/>
    </row>
    <row r="936" spans="10:12" x14ac:dyDescent="0.2">
      <c r="J936" s="1"/>
      <c r="K936" s="1"/>
      <c r="L936" s="1"/>
    </row>
    <row r="937" spans="10:12" x14ac:dyDescent="0.2">
      <c r="J937" s="1"/>
      <c r="K937" s="1"/>
      <c r="L937" s="1"/>
    </row>
    <row r="938" spans="10:12" x14ac:dyDescent="0.2">
      <c r="J938" s="1"/>
      <c r="K938" s="1"/>
      <c r="L938" s="1"/>
    </row>
    <row r="939" spans="10:12" x14ac:dyDescent="0.2">
      <c r="J939" s="1"/>
      <c r="K939" s="1"/>
      <c r="L939" s="1"/>
    </row>
    <row r="940" spans="10:12" x14ac:dyDescent="0.2">
      <c r="J940" s="1"/>
      <c r="K940" s="1"/>
      <c r="L940" s="1"/>
    </row>
    <row r="941" spans="10:12" x14ac:dyDescent="0.2">
      <c r="J941" s="1"/>
      <c r="K941" s="1"/>
      <c r="L941" s="1"/>
    </row>
    <row r="942" spans="10:12" x14ac:dyDescent="0.2">
      <c r="J942" s="1"/>
      <c r="K942" s="1"/>
      <c r="L942" s="1"/>
    </row>
    <row r="943" spans="10:12" x14ac:dyDescent="0.2">
      <c r="J943" s="1"/>
      <c r="K943" s="1"/>
      <c r="L943" s="1"/>
    </row>
    <row r="944" spans="10:12" x14ac:dyDescent="0.2">
      <c r="J944" s="1"/>
      <c r="K944" s="1"/>
      <c r="L944" s="1"/>
    </row>
    <row r="945" spans="10:12" x14ac:dyDescent="0.2">
      <c r="J945" s="1"/>
      <c r="K945" s="1"/>
      <c r="L945" s="1"/>
    </row>
    <row r="946" spans="10:12" x14ac:dyDescent="0.2">
      <c r="J946" s="1"/>
      <c r="K946" s="1"/>
      <c r="L946" s="1"/>
    </row>
    <row r="947" spans="10:12" x14ac:dyDescent="0.2">
      <c r="J947" s="1"/>
      <c r="K947" s="1"/>
      <c r="L947" s="1"/>
    </row>
    <row r="948" spans="10:12" x14ac:dyDescent="0.2">
      <c r="J948" s="1"/>
      <c r="K948" s="1"/>
      <c r="L948" s="1"/>
    </row>
    <row r="949" spans="10:12" x14ac:dyDescent="0.2">
      <c r="J949" s="1"/>
      <c r="K949" s="1"/>
      <c r="L949" s="1"/>
    </row>
    <row r="950" spans="10:12" x14ac:dyDescent="0.2">
      <c r="J950" s="1"/>
      <c r="K950" s="1"/>
      <c r="L950" s="1"/>
    </row>
    <row r="951" spans="10:12" x14ac:dyDescent="0.2">
      <c r="J951" s="1"/>
      <c r="K951" s="1"/>
      <c r="L951" s="1"/>
    </row>
    <row r="952" spans="10:12" x14ac:dyDescent="0.2">
      <c r="J952" s="1"/>
      <c r="K952" s="1"/>
      <c r="L952" s="1"/>
    </row>
    <row r="953" spans="10:12" x14ac:dyDescent="0.2">
      <c r="J953" s="1"/>
      <c r="K953" s="1"/>
      <c r="L953" s="1"/>
    </row>
    <row r="954" spans="10:12" x14ac:dyDescent="0.2">
      <c r="J954" s="1"/>
      <c r="K954" s="1"/>
      <c r="L954" s="1"/>
    </row>
    <row r="955" spans="10:12" x14ac:dyDescent="0.2">
      <c r="J955" s="1"/>
      <c r="K955" s="1"/>
      <c r="L955" s="1"/>
    </row>
    <row r="956" spans="10:12" x14ac:dyDescent="0.2">
      <c r="J956" s="1"/>
      <c r="K956" s="1"/>
      <c r="L956" s="1"/>
    </row>
    <row r="957" spans="10:12" x14ac:dyDescent="0.2">
      <c r="J957" s="1"/>
      <c r="K957" s="1"/>
      <c r="L957" s="1"/>
    </row>
    <row r="958" spans="10:12" x14ac:dyDescent="0.2">
      <c r="J958" s="1"/>
      <c r="K958" s="1"/>
      <c r="L958" s="1"/>
    </row>
    <row r="959" spans="10:12" x14ac:dyDescent="0.2">
      <c r="J959" s="1"/>
      <c r="K959" s="1"/>
      <c r="L959" s="1"/>
    </row>
    <row r="960" spans="10:12" x14ac:dyDescent="0.2">
      <c r="J960" s="1"/>
      <c r="K960" s="1"/>
      <c r="L960" s="1"/>
    </row>
    <row r="961" spans="10:12" x14ac:dyDescent="0.2">
      <c r="J961" s="1"/>
      <c r="K961" s="1"/>
      <c r="L961" s="1"/>
    </row>
    <row r="962" spans="10:12" x14ac:dyDescent="0.2">
      <c r="J962" s="1"/>
      <c r="K962" s="1"/>
      <c r="L962" s="1"/>
    </row>
    <row r="963" spans="10:12" x14ac:dyDescent="0.2">
      <c r="J963" s="1"/>
      <c r="K963" s="1"/>
      <c r="L963" s="1"/>
    </row>
    <row r="964" spans="10:12" x14ac:dyDescent="0.2">
      <c r="J964" s="1"/>
      <c r="K964" s="1"/>
      <c r="L964" s="1"/>
    </row>
    <row r="965" spans="10:12" x14ac:dyDescent="0.2">
      <c r="J965" s="1"/>
      <c r="K965" s="1"/>
      <c r="L965" s="1"/>
    </row>
    <row r="966" spans="10:12" x14ac:dyDescent="0.2">
      <c r="J966" s="1"/>
      <c r="K966" s="1"/>
      <c r="L966" s="1"/>
    </row>
    <row r="967" spans="10:12" x14ac:dyDescent="0.2">
      <c r="J967" s="1"/>
      <c r="K967" s="1"/>
      <c r="L967" s="1"/>
    </row>
    <row r="968" spans="10:12" x14ac:dyDescent="0.2">
      <c r="J968" s="1"/>
      <c r="K968" s="1"/>
      <c r="L968" s="1"/>
    </row>
    <row r="969" spans="10:12" x14ac:dyDescent="0.2">
      <c r="J969" s="1"/>
      <c r="K969" s="1"/>
      <c r="L969" s="1"/>
    </row>
    <row r="970" spans="10:12" x14ac:dyDescent="0.2">
      <c r="J970" s="1"/>
      <c r="K970" s="1"/>
      <c r="L970" s="1"/>
    </row>
    <row r="971" spans="10:12" x14ac:dyDescent="0.2">
      <c r="J971" s="1"/>
      <c r="K971" s="1"/>
      <c r="L971" s="1"/>
    </row>
    <row r="972" spans="10:12" x14ac:dyDescent="0.2">
      <c r="J972" s="1"/>
      <c r="K972" s="1"/>
      <c r="L972" s="1"/>
    </row>
    <row r="973" spans="10:12" x14ac:dyDescent="0.2">
      <c r="J973" s="1"/>
      <c r="K973" s="1"/>
      <c r="L973" s="1"/>
    </row>
    <row r="974" spans="10:12" x14ac:dyDescent="0.2">
      <c r="J974" s="1"/>
      <c r="K974" s="1"/>
      <c r="L974" s="1"/>
    </row>
    <row r="975" spans="10:12" x14ac:dyDescent="0.2">
      <c r="J975" s="1"/>
      <c r="K975" s="1"/>
      <c r="L975" s="1"/>
    </row>
    <row r="976" spans="10:12" x14ac:dyDescent="0.2">
      <c r="J976" s="1"/>
      <c r="K976" s="1"/>
      <c r="L976" s="1"/>
    </row>
    <row r="977" spans="10:12" x14ac:dyDescent="0.2">
      <c r="J977" s="1"/>
      <c r="K977" s="1"/>
      <c r="L977" s="1"/>
    </row>
    <row r="978" spans="10:12" x14ac:dyDescent="0.2">
      <c r="J978" s="1"/>
      <c r="K978" s="1"/>
      <c r="L978" s="1"/>
    </row>
    <row r="979" spans="10:12" x14ac:dyDescent="0.2">
      <c r="J979" s="1"/>
      <c r="K979" s="1"/>
      <c r="L979" s="1"/>
    </row>
    <row r="980" spans="10:12" x14ac:dyDescent="0.2">
      <c r="J980" s="1"/>
      <c r="K980" s="1"/>
      <c r="L980" s="1"/>
    </row>
    <row r="981" spans="10:12" x14ac:dyDescent="0.2">
      <c r="J981" s="1"/>
      <c r="K981" s="1"/>
      <c r="L981" s="1"/>
    </row>
    <row r="982" spans="10:12" x14ac:dyDescent="0.2">
      <c r="J982" s="1"/>
      <c r="K982" s="1"/>
      <c r="L982" s="1"/>
    </row>
    <row r="983" spans="10:12" x14ac:dyDescent="0.2">
      <c r="J983" s="1"/>
      <c r="K983" s="1"/>
      <c r="L983" s="1"/>
    </row>
    <row r="984" spans="10:12" x14ac:dyDescent="0.2">
      <c r="J984" s="1"/>
      <c r="K984" s="1"/>
      <c r="L984" s="1"/>
    </row>
    <row r="985" spans="10:12" x14ac:dyDescent="0.2">
      <c r="J985" s="1"/>
      <c r="K985" s="1"/>
      <c r="L985" s="1"/>
    </row>
    <row r="986" spans="10:12" x14ac:dyDescent="0.2">
      <c r="J986" s="1"/>
      <c r="K986" s="1"/>
      <c r="L986" s="1"/>
    </row>
    <row r="987" spans="10:12" x14ac:dyDescent="0.2">
      <c r="J987" s="1"/>
      <c r="K987" s="1"/>
      <c r="L987" s="1"/>
    </row>
    <row r="988" spans="10:12" x14ac:dyDescent="0.2">
      <c r="J988" s="1"/>
      <c r="K988" s="1"/>
      <c r="L988" s="1"/>
    </row>
    <row r="989" spans="10:12" x14ac:dyDescent="0.2">
      <c r="J989" s="1"/>
      <c r="K989" s="1"/>
      <c r="L989" s="1"/>
    </row>
    <row r="990" spans="10:12" x14ac:dyDescent="0.2">
      <c r="J990" s="1"/>
      <c r="K990" s="1"/>
      <c r="L990" s="1"/>
    </row>
    <row r="991" spans="10:12" x14ac:dyDescent="0.2">
      <c r="J991" s="1"/>
      <c r="K991" s="1"/>
      <c r="L991" s="1"/>
    </row>
    <row r="992" spans="10:12" x14ac:dyDescent="0.2">
      <c r="J992" s="1"/>
      <c r="K992" s="1"/>
      <c r="L992" s="1"/>
    </row>
    <row r="993" spans="10:12" x14ac:dyDescent="0.2">
      <c r="J993" s="1"/>
      <c r="K993" s="1"/>
      <c r="L993" s="1"/>
    </row>
    <row r="994" spans="10:12" x14ac:dyDescent="0.2">
      <c r="J994" s="1"/>
      <c r="K994" s="1"/>
      <c r="L994" s="1"/>
    </row>
    <row r="995" spans="10:12" x14ac:dyDescent="0.2">
      <c r="J995" s="1"/>
      <c r="K995" s="1"/>
      <c r="L995" s="1"/>
    </row>
    <row r="996" spans="10:12" x14ac:dyDescent="0.2">
      <c r="J996" s="1"/>
      <c r="K996" s="1"/>
      <c r="L996" s="1"/>
    </row>
    <row r="997" spans="10:12" x14ac:dyDescent="0.2">
      <c r="J997" s="1"/>
      <c r="K997" s="1"/>
      <c r="L997" s="1"/>
    </row>
    <row r="998" spans="10:12" x14ac:dyDescent="0.2">
      <c r="J998" s="1"/>
      <c r="K998" s="1"/>
      <c r="L998" s="1"/>
    </row>
    <row r="999" spans="10:12" x14ac:dyDescent="0.2">
      <c r="J999" s="1"/>
      <c r="K999" s="1"/>
      <c r="L999" s="1"/>
    </row>
    <row r="1000" spans="10:12" x14ac:dyDescent="0.2">
      <c r="J1000" s="1"/>
      <c r="K1000" s="1"/>
      <c r="L1000" s="1"/>
    </row>
    <row r="1001" spans="10:12" x14ac:dyDescent="0.2">
      <c r="J1001" s="1"/>
      <c r="K1001" s="1"/>
      <c r="L1001" s="1"/>
    </row>
    <row r="1002" spans="10:12" x14ac:dyDescent="0.2">
      <c r="J1002" s="1"/>
      <c r="K1002" s="1"/>
      <c r="L1002" s="1"/>
    </row>
    <row r="1003" spans="10:12" x14ac:dyDescent="0.2">
      <c r="J1003" s="1"/>
      <c r="K1003" s="1"/>
      <c r="L1003" s="1"/>
    </row>
    <row r="1004" spans="10:12" x14ac:dyDescent="0.2">
      <c r="J1004" s="1"/>
      <c r="K1004" s="1"/>
      <c r="L1004" s="1"/>
    </row>
    <row r="1005" spans="10:12" x14ac:dyDescent="0.2">
      <c r="J1005" s="1"/>
      <c r="K1005" s="1"/>
      <c r="L1005" s="1"/>
    </row>
    <row r="1006" spans="10:12" x14ac:dyDescent="0.2">
      <c r="J1006" s="1"/>
      <c r="K1006" s="1"/>
      <c r="L1006" s="1"/>
    </row>
    <row r="1007" spans="10:12" x14ac:dyDescent="0.2">
      <c r="J1007" s="1"/>
      <c r="K1007" s="1"/>
      <c r="L1007" s="1"/>
    </row>
    <row r="1008" spans="10:12" x14ac:dyDescent="0.2">
      <c r="J1008" s="1"/>
      <c r="K1008" s="1"/>
      <c r="L1008" s="1"/>
    </row>
    <row r="1009" spans="10:12" x14ac:dyDescent="0.2">
      <c r="J1009" s="1"/>
      <c r="K1009" s="1"/>
      <c r="L1009" s="1"/>
    </row>
    <row r="1010" spans="10:12" x14ac:dyDescent="0.2">
      <c r="J1010" s="1"/>
      <c r="K1010" s="1"/>
      <c r="L1010" s="1"/>
    </row>
    <row r="1011" spans="10:12" x14ac:dyDescent="0.2">
      <c r="J1011" s="1"/>
      <c r="K1011" s="1"/>
      <c r="L1011" s="1"/>
    </row>
    <row r="1012" spans="10:12" x14ac:dyDescent="0.2">
      <c r="J1012" s="1"/>
      <c r="K1012" s="1"/>
      <c r="L1012" s="1"/>
    </row>
    <row r="1013" spans="10:12" x14ac:dyDescent="0.2">
      <c r="J1013" s="1"/>
      <c r="K1013" s="1"/>
      <c r="L1013" s="1"/>
    </row>
    <row r="1014" spans="10:12" x14ac:dyDescent="0.2">
      <c r="J1014" s="1"/>
      <c r="K1014" s="1"/>
      <c r="L1014" s="1"/>
    </row>
    <row r="1015" spans="10:12" x14ac:dyDescent="0.2">
      <c r="J1015" s="1"/>
      <c r="K1015" s="1"/>
      <c r="L1015" s="1"/>
    </row>
    <row r="1016" spans="10:12" x14ac:dyDescent="0.2">
      <c r="J1016" s="1"/>
      <c r="K1016" s="1"/>
      <c r="L1016" s="1"/>
    </row>
    <row r="1017" spans="10:12" x14ac:dyDescent="0.2">
      <c r="J1017" s="1"/>
      <c r="K1017" s="1"/>
      <c r="L1017" s="1"/>
    </row>
    <row r="1018" spans="10:12" x14ac:dyDescent="0.2">
      <c r="J1018" s="1"/>
      <c r="K1018" s="1"/>
      <c r="L1018" s="1"/>
    </row>
    <row r="1019" spans="10:12" x14ac:dyDescent="0.2">
      <c r="J1019" s="1"/>
      <c r="K1019" s="1"/>
      <c r="L1019" s="1"/>
    </row>
    <row r="1020" spans="10:12" x14ac:dyDescent="0.2">
      <c r="J1020" s="1"/>
      <c r="K1020" s="1"/>
      <c r="L1020" s="1"/>
    </row>
    <row r="1021" spans="10:12" x14ac:dyDescent="0.2">
      <c r="J1021" s="1"/>
      <c r="K1021" s="1"/>
      <c r="L1021" s="1"/>
    </row>
    <row r="1022" spans="10:12" x14ac:dyDescent="0.2">
      <c r="J1022" s="1"/>
      <c r="K1022" s="1"/>
      <c r="L1022" s="1"/>
    </row>
    <row r="1023" spans="10:12" x14ac:dyDescent="0.2">
      <c r="J1023" s="1"/>
      <c r="K1023" s="1"/>
      <c r="L1023" s="1"/>
    </row>
    <row r="1024" spans="10:12" x14ac:dyDescent="0.2">
      <c r="J1024" s="1"/>
      <c r="K1024" s="1"/>
      <c r="L1024" s="1"/>
    </row>
    <row r="1025" spans="10:12" x14ac:dyDescent="0.2">
      <c r="J1025" s="1"/>
      <c r="K1025" s="1"/>
      <c r="L1025" s="1"/>
    </row>
    <row r="1026" spans="10:12" x14ac:dyDescent="0.2">
      <c r="J1026" s="1"/>
      <c r="K1026" s="1"/>
      <c r="L1026" s="1"/>
    </row>
    <row r="1027" spans="10:12" x14ac:dyDescent="0.2">
      <c r="J1027" s="1"/>
      <c r="K1027" s="1"/>
      <c r="L1027" s="1"/>
    </row>
    <row r="1028" spans="10:12" x14ac:dyDescent="0.2">
      <c r="J1028" s="1"/>
      <c r="K1028" s="1"/>
      <c r="L1028" s="1"/>
    </row>
    <row r="1029" spans="10:12" x14ac:dyDescent="0.2">
      <c r="J1029" s="1"/>
      <c r="K1029" s="1"/>
      <c r="L1029" s="1"/>
    </row>
    <row r="1030" spans="10:12" x14ac:dyDescent="0.2">
      <c r="J1030" s="1"/>
      <c r="K1030" s="1"/>
      <c r="L1030" s="1"/>
    </row>
    <row r="1031" spans="10:12" x14ac:dyDescent="0.2">
      <c r="J1031" s="1"/>
      <c r="K1031" s="1"/>
      <c r="L1031" s="1"/>
    </row>
    <row r="1032" spans="10:12" x14ac:dyDescent="0.2">
      <c r="J1032" s="1"/>
      <c r="K1032" s="1"/>
      <c r="L1032" s="1"/>
    </row>
    <row r="1033" spans="10:12" x14ac:dyDescent="0.2">
      <c r="J1033" s="1"/>
      <c r="K1033" s="1"/>
      <c r="L1033" s="1"/>
    </row>
    <row r="1034" spans="10:12" x14ac:dyDescent="0.2">
      <c r="J1034" s="1"/>
      <c r="K1034" s="1"/>
      <c r="L1034" s="1"/>
    </row>
    <row r="1035" spans="10:12" x14ac:dyDescent="0.2">
      <c r="J1035" s="1"/>
      <c r="K1035" s="1"/>
      <c r="L1035" s="1"/>
    </row>
    <row r="1036" spans="10:12" x14ac:dyDescent="0.2">
      <c r="J1036" s="1"/>
      <c r="K1036" s="1"/>
      <c r="L1036" s="1"/>
    </row>
    <row r="1037" spans="10:12" x14ac:dyDescent="0.2">
      <c r="J1037" s="1"/>
      <c r="K1037" s="1"/>
      <c r="L1037" s="1"/>
    </row>
    <row r="1038" spans="10:12" x14ac:dyDescent="0.2">
      <c r="J1038" s="1"/>
      <c r="K1038" s="1"/>
      <c r="L1038" s="1"/>
    </row>
    <row r="1039" spans="10:12" x14ac:dyDescent="0.2">
      <c r="J1039" s="1"/>
      <c r="K1039" s="1"/>
      <c r="L1039" s="1"/>
    </row>
    <row r="1040" spans="10:12" x14ac:dyDescent="0.2">
      <c r="J1040" s="1"/>
      <c r="K1040" s="1"/>
      <c r="L1040" s="1"/>
    </row>
    <row r="1041" spans="10:12" x14ac:dyDescent="0.2">
      <c r="J1041" s="1"/>
      <c r="K1041" s="1"/>
      <c r="L1041" s="1"/>
    </row>
    <row r="1042" spans="10:12" x14ac:dyDescent="0.2">
      <c r="J1042" s="1"/>
      <c r="K1042" s="1"/>
      <c r="L1042" s="1"/>
    </row>
    <row r="1043" spans="10:12" x14ac:dyDescent="0.2">
      <c r="J1043" s="1"/>
      <c r="K1043" s="1"/>
      <c r="L1043" s="1"/>
    </row>
    <row r="1044" spans="10:12" x14ac:dyDescent="0.2">
      <c r="J1044" s="1"/>
      <c r="K1044" s="1"/>
      <c r="L1044" s="1"/>
    </row>
    <row r="1045" spans="10:12" x14ac:dyDescent="0.2">
      <c r="J1045" s="1"/>
      <c r="K1045" s="1"/>
      <c r="L1045" s="1"/>
    </row>
    <row r="1046" spans="10:12" x14ac:dyDescent="0.2">
      <c r="J1046" s="1"/>
      <c r="K1046" s="1"/>
      <c r="L1046" s="1"/>
    </row>
    <row r="1047" spans="10:12" x14ac:dyDescent="0.2">
      <c r="J1047" s="1"/>
      <c r="K1047" s="1"/>
      <c r="L1047" s="1"/>
    </row>
    <row r="1048" spans="10:12" x14ac:dyDescent="0.2">
      <c r="J1048" s="1"/>
      <c r="K1048" s="1"/>
      <c r="L1048" s="1"/>
    </row>
    <row r="1049" spans="10:12" x14ac:dyDescent="0.2">
      <c r="J1049" s="1"/>
      <c r="K1049" s="1"/>
      <c r="L1049" s="1"/>
    </row>
    <row r="1050" spans="10:12" x14ac:dyDescent="0.2">
      <c r="J1050" s="1"/>
      <c r="K1050" s="1"/>
      <c r="L1050" s="1"/>
    </row>
    <row r="1051" spans="10:12" x14ac:dyDescent="0.2">
      <c r="J1051" s="1"/>
      <c r="K1051" s="1"/>
      <c r="L1051" s="1"/>
    </row>
    <row r="1052" spans="10:12" x14ac:dyDescent="0.2">
      <c r="J1052" s="1"/>
      <c r="K1052" s="1"/>
      <c r="L1052" s="1"/>
    </row>
    <row r="1053" spans="10:12" x14ac:dyDescent="0.2">
      <c r="J1053" s="1"/>
      <c r="K1053" s="1"/>
      <c r="L1053" s="1"/>
    </row>
    <row r="1054" spans="10:12" x14ac:dyDescent="0.2">
      <c r="J1054" s="1"/>
      <c r="K1054" s="1"/>
      <c r="L1054" s="1"/>
    </row>
    <row r="1055" spans="10:12" x14ac:dyDescent="0.2">
      <c r="J1055" s="1"/>
      <c r="K1055" s="1"/>
      <c r="L1055" s="1"/>
    </row>
    <row r="1056" spans="10:12" x14ac:dyDescent="0.2">
      <c r="J1056" s="1"/>
      <c r="K1056" s="1"/>
      <c r="L1056" s="1"/>
    </row>
    <row r="1057" spans="10:12" x14ac:dyDescent="0.2">
      <c r="J1057" s="1"/>
      <c r="K1057" s="1"/>
      <c r="L1057" s="1"/>
    </row>
    <row r="1058" spans="10:12" x14ac:dyDescent="0.2">
      <c r="J1058" s="1"/>
      <c r="K1058" s="1"/>
      <c r="L1058" s="1"/>
    </row>
    <row r="1059" spans="10:12" x14ac:dyDescent="0.2">
      <c r="J1059" s="1"/>
      <c r="K1059" s="1"/>
      <c r="L1059" s="1"/>
    </row>
    <row r="1060" spans="10:12" x14ac:dyDescent="0.2">
      <c r="J1060" s="1"/>
      <c r="K1060" s="1"/>
      <c r="L1060" s="1"/>
    </row>
    <row r="1061" spans="10:12" x14ac:dyDescent="0.2">
      <c r="J1061" s="1"/>
      <c r="K1061" s="1"/>
      <c r="L1061" s="1"/>
    </row>
    <row r="1062" spans="10:12" x14ac:dyDescent="0.2">
      <c r="J1062" s="1"/>
      <c r="K1062" s="1"/>
      <c r="L1062" s="1"/>
    </row>
    <row r="1063" spans="10:12" x14ac:dyDescent="0.2">
      <c r="J1063" s="1"/>
      <c r="K1063" s="1"/>
      <c r="L1063" s="1"/>
    </row>
    <row r="1064" spans="10:12" x14ac:dyDescent="0.2">
      <c r="J1064" s="1"/>
      <c r="K1064" s="1"/>
      <c r="L1064" s="1"/>
    </row>
    <row r="1065" spans="10:12" x14ac:dyDescent="0.2">
      <c r="J1065" s="1"/>
      <c r="K1065" s="1"/>
      <c r="L1065" s="1"/>
    </row>
    <row r="1066" spans="10:12" x14ac:dyDescent="0.2">
      <c r="J1066" s="1"/>
      <c r="K1066" s="1"/>
      <c r="L1066" s="1"/>
    </row>
    <row r="1067" spans="10:12" x14ac:dyDescent="0.2">
      <c r="J1067" s="1"/>
      <c r="K1067" s="1"/>
      <c r="L1067" s="1"/>
    </row>
    <row r="1068" spans="10:12" x14ac:dyDescent="0.2">
      <c r="J1068" s="1"/>
      <c r="K1068" s="1"/>
      <c r="L1068" s="1"/>
    </row>
    <row r="1069" spans="10:12" x14ac:dyDescent="0.2">
      <c r="J1069" s="1"/>
      <c r="K1069" s="1"/>
      <c r="L1069" s="1"/>
    </row>
    <row r="1070" spans="10:12" x14ac:dyDescent="0.2">
      <c r="J1070" s="1"/>
      <c r="K1070" s="1"/>
      <c r="L1070" s="1"/>
    </row>
    <row r="1071" spans="10:12" x14ac:dyDescent="0.2">
      <c r="J1071" s="1"/>
      <c r="K1071" s="1"/>
      <c r="L1071" s="1"/>
    </row>
    <row r="1072" spans="10:12" x14ac:dyDescent="0.2">
      <c r="J1072" s="1"/>
      <c r="K1072" s="1"/>
      <c r="L1072" s="1"/>
    </row>
    <row r="1073" spans="10:12" x14ac:dyDescent="0.2">
      <c r="J1073" s="1"/>
      <c r="K1073" s="1"/>
      <c r="L1073" s="1"/>
    </row>
    <row r="1074" spans="10:12" x14ac:dyDescent="0.2">
      <c r="J1074" s="1"/>
      <c r="K1074" s="1"/>
      <c r="L1074" s="1"/>
    </row>
    <row r="1075" spans="10:12" x14ac:dyDescent="0.2">
      <c r="J1075" s="1"/>
      <c r="K1075" s="1"/>
      <c r="L1075" s="1"/>
    </row>
    <row r="1076" spans="10:12" x14ac:dyDescent="0.2">
      <c r="J1076" s="1"/>
      <c r="K1076" s="1"/>
      <c r="L1076" s="1"/>
    </row>
    <row r="1077" spans="10:12" x14ac:dyDescent="0.2">
      <c r="J1077" s="1"/>
      <c r="K1077" s="1"/>
      <c r="L1077" s="1"/>
    </row>
    <row r="1078" spans="10:12" x14ac:dyDescent="0.2">
      <c r="J1078" s="1"/>
      <c r="K1078" s="1"/>
      <c r="L1078" s="1"/>
    </row>
    <row r="1079" spans="10:12" x14ac:dyDescent="0.2">
      <c r="J1079" s="1"/>
      <c r="K1079" s="1"/>
      <c r="L1079" s="1"/>
    </row>
    <row r="1080" spans="10:12" x14ac:dyDescent="0.2">
      <c r="J1080" s="1"/>
      <c r="K1080" s="1"/>
      <c r="L1080" s="1"/>
    </row>
    <row r="1081" spans="10:12" x14ac:dyDescent="0.2">
      <c r="J1081" s="1"/>
      <c r="K1081" s="1"/>
      <c r="L1081" s="1"/>
    </row>
    <row r="1082" spans="10:12" x14ac:dyDescent="0.2">
      <c r="J1082" s="1"/>
      <c r="K1082" s="1"/>
      <c r="L1082" s="1"/>
    </row>
    <row r="1083" spans="10:12" x14ac:dyDescent="0.2">
      <c r="J1083" s="1"/>
      <c r="K1083" s="1"/>
      <c r="L1083" s="1"/>
    </row>
    <row r="1084" spans="10:12" x14ac:dyDescent="0.2">
      <c r="J1084" s="1"/>
      <c r="K1084" s="1"/>
      <c r="L1084" s="1"/>
    </row>
    <row r="1085" spans="10:12" x14ac:dyDescent="0.2">
      <c r="J1085" s="1"/>
      <c r="K1085" s="1"/>
      <c r="L1085" s="1"/>
    </row>
    <row r="1086" spans="10:12" x14ac:dyDescent="0.2">
      <c r="J1086" s="1"/>
      <c r="K1086" s="1"/>
      <c r="L1086" s="1"/>
    </row>
    <row r="1087" spans="10:12" x14ac:dyDescent="0.2">
      <c r="J1087" s="1"/>
      <c r="K1087" s="1"/>
      <c r="L1087" s="1"/>
    </row>
    <row r="1088" spans="10:12" x14ac:dyDescent="0.2">
      <c r="J1088" s="1"/>
      <c r="K1088" s="1"/>
      <c r="L1088" s="1"/>
    </row>
    <row r="1089" spans="10:12" x14ac:dyDescent="0.2">
      <c r="J1089" s="1"/>
      <c r="K1089" s="1"/>
      <c r="L1089" s="1"/>
    </row>
    <row r="1090" spans="10:12" x14ac:dyDescent="0.2">
      <c r="J1090" s="1"/>
      <c r="K1090" s="1"/>
      <c r="L1090" s="1"/>
    </row>
    <row r="1091" spans="10:12" x14ac:dyDescent="0.2">
      <c r="J1091" s="1"/>
      <c r="K1091" s="1"/>
      <c r="L1091" s="1"/>
    </row>
    <row r="1092" spans="10:12" x14ac:dyDescent="0.2">
      <c r="J1092" s="1"/>
      <c r="K1092" s="1"/>
      <c r="L1092" s="1"/>
    </row>
    <row r="1093" spans="10:12" x14ac:dyDescent="0.2">
      <c r="J1093" s="1"/>
      <c r="K1093" s="1"/>
      <c r="L1093" s="1"/>
    </row>
    <row r="1094" spans="10:12" x14ac:dyDescent="0.2">
      <c r="J1094" s="1"/>
      <c r="K1094" s="1"/>
      <c r="L1094" s="1"/>
    </row>
    <row r="1095" spans="10:12" x14ac:dyDescent="0.2">
      <c r="J1095" s="1"/>
      <c r="K1095" s="1"/>
      <c r="L1095" s="1"/>
    </row>
    <row r="1096" spans="10:12" x14ac:dyDescent="0.2">
      <c r="J1096" s="1"/>
      <c r="K1096" s="1"/>
      <c r="L1096" s="1"/>
    </row>
    <row r="1097" spans="10:12" x14ac:dyDescent="0.2">
      <c r="J1097" s="1"/>
      <c r="K1097" s="1"/>
      <c r="L1097" s="1"/>
    </row>
    <row r="1098" spans="10:12" x14ac:dyDescent="0.2">
      <c r="J1098" s="1"/>
      <c r="K1098" s="1"/>
      <c r="L1098" s="1"/>
    </row>
    <row r="1099" spans="10:12" x14ac:dyDescent="0.2">
      <c r="J1099" s="1"/>
      <c r="K1099" s="1"/>
      <c r="L1099" s="1"/>
    </row>
    <row r="1100" spans="10:12" x14ac:dyDescent="0.2">
      <c r="J1100" s="1"/>
      <c r="K1100" s="1"/>
      <c r="L1100" s="1"/>
    </row>
    <row r="1101" spans="10:12" x14ac:dyDescent="0.2">
      <c r="J1101" s="1"/>
      <c r="K1101" s="1"/>
      <c r="L1101" s="1"/>
    </row>
    <row r="1102" spans="10:12" x14ac:dyDescent="0.2">
      <c r="J1102" s="1"/>
      <c r="K1102" s="1"/>
      <c r="L1102" s="1"/>
    </row>
    <row r="1103" spans="10:12" x14ac:dyDescent="0.2">
      <c r="J1103" s="1"/>
      <c r="K1103" s="1"/>
      <c r="L1103" s="1"/>
    </row>
    <row r="1104" spans="10:12" x14ac:dyDescent="0.2">
      <c r="J1104" s="1"/>
      <c r="K1104" s="1"/>
      <c r="L1104" s="1"/>
    </row>
    <row r="1105" spans="10:12" x14ac:dyDescent="0.2">
      <c r="J1105" s="1"/>
      <c r="K1105" s="1"/>
      <c r="L1105" s="1"/>
    </row>
    <row r="1106" spans="10:12" x14ac:dyDescent="0.2">
      <c r="J1106" s="1"/>
      <c r="K1106" s="1"/>
      <c r="L1106" s="1"/>
    </row>
    <row r="1107" spans="10:12" x14ac:dyDescent="0.2">
      <c r="J1107" s="1"/>
      <c r="K1107" s="1"/>
      <c r="L1107" s="1"/>
    </row>
    <row r="1108" spans="10:12" x14ac:dyDescent="0.2">
      <c r="J1108" s="1"/>
      <c r="K1108" s="1"/>
      <c r="L1108" s="1"/>
    </row>
    <row r="1109" spans="10:12" x14ac:dyDescent="0.2">
      <c r="J1109" s="1"/>
      <c r="K1109" s="1"/>
      <c r="L1109" s="1"/>
    </row>
    <row r="1110" spans="10:12" x14ac:dyDescent="0.2">
      <c r="J1110" s="1"/>
      <c r="K1110" s="1"/>
      <c r="L1110" s="1"/>
    </row>
    <row r="1112" spans="10:12" x14ac:dyDescent="0.2">
      <c r="J1112" s="1"/>
      <c r="K1112" s="1"/>
      <c r="L1112" s="1"/>
    </row>
    <row r="1113" spans="10:12" x14ac:dyDescent="0.2">
      <c r="J1113" s="1"/>
      <c r="K1113" s="1"/>
      <c r="L1113" s="1"/>
    </row>
    <row r="1114" spans="10:12" x14ac:dyDescent="0.2">
      <c r="J1114" s="1"/>
      <c r="K1114" s="1"/>
      <c r="L1114" s="1"/>
    </row>
    <row r="1115" spans="10:12" x14ac:dyDescent="0.2">
      <c r="J1115" s="1"/>
      <c r="K1115" s="1"/>
      <c r="L1115" s="1"/>
    </row>
    <row r="1116" spans="10:12" x14ac:dyDescent="0.2">
      <c r="J1116" s="1"/>
      <c r="K1116" s="1"/>
      <c r="L1116" s="1"/>
    </row>
    <row r="1117" spans="10:12" x14ac:dyDescent="0.2">
      <c r="J1117" s="1"/>
      <c r="K1117" s="1"/>
      <c r="L1117" s="1"/>
    </row>
    <row r="1118" spans="10:12" x14ac:dyDescent="0.2">
      <c r="J1118" s="1"/>
      <c r="K1118" s="1"/>
      <c r="L1118" s="1"/>
    </row>
    <row r="1119" spans="10:12" x14ac:dyDescent="0.2">
      <c r="J1119" s="1"/>
      <c r="K1119" s="1"/>
      <c r="L1119" s="1"/>
    </row>
    <row r="1120" spans="10:12" x14ac:dyDescent="0.2">
      <c r="J1120" s="1"/>
      <c r="K1120" s="1"/>
      <c r="L1120" s="1"/>
    </row>
    <row r="1121" spans="10:12" x14ac:dyDescent="0.2">
      <c r="J1121" s="1"/>
      <c r="K1121" s="1"/>
      <c r="L1121" s="1"/>
    </row>
    <row r="1122" spans="10:12" x14ac:dyDescent="0.2">
      <c r="J1122" s="1"/>
      <c r="K1122" s="1"/>
      <c r="L1122" s="1"/>
    </row>
    <row r="1123" spans="10:12" x14ac:dyDescent="0.2">
      <c r="J1123" s="1"/>
      <c r="K1123" s="1"/>
      <c r="L1123" s="1"/>
    </row>
    <row r="1124" spans="10:12" x14ac:dyDescent="0.2">
      <c r="J1124" s="1"/>
      <c r="K1124" s="1"/>
      <c r="L1124" s="1"/>
    </row>
    <row r="1125" spans="10:12" x14ac:dyDescent="0.2">
      <c r="J1125" s="1"/>
      <c r="K1125" s="1"/>
      <c r="L1125" s="1"/>
    </row>
    <row r="1126" spans="10:12" x14ac:dyDescent="0.2">
      <c r="J1126" s="1"/>
      <c r="K1126" s="1"/>
      <c r="L1126" s="1"/>
    </row>
    <row r="1127" spans="10:12" x14ac:dyDescent="0.2">
      <c r="J1127" s="1"/>
      <c r="K1127" s="1"/>
      <c r="L1127" s="1"/>
    </row>
    <row r="1128" spans="10:12" x14ac:dyDescent="0.2">
      <c r="J1128" s="1"/>
      <c r="K1128" s="1"/>
      <c r="L1128" s="1"/>
    </row>
    <row r="1129" spans="10:12" x14ac:dyDescent="0.2">
      <c r="J1129" s="1"/>
      <c r="K1129" s="1"/>
      <c r="L1129" s="1"/>
    </row>
    <row r="1130" spans="10:12" x14ac:dyDescent="0.2">
      <c r="J1130" s="1"/>
      <c r="K1130" s="1"/>
      <c r="L1130" s="1"/>
    </row>
    <row r="1131" spans="10:12" x14ac:dyDescent="0.2">
      <c r="J1131" s="1"/>
      <c r="K1131" s="1"/>
      <c r="L1131" s="1"/>
    </row>
    <row r="1132" spans="10:12" x14ac:dyDescent="0.2">
      <c r="J1132" s="1"/>
      <c r="K1132" s="1"/>
      <c r="L1132" s="1"/>
    </row>
    <row r="1133" spans="10:12" x14ac:dyDescent="0.2">
      <c r="J1133" s="1"/>
      <c r="K1133" s="1"/>
      <c r="L1133" s="1"/>
    </row>
    <row r="1134" spans="10:12" x14ac:dyDescent="0.2">
      <c r="J1134" s="1"/>
      <c r="K1134" s="1"/>
      <c r="L1134" s="1"/>
    </row>
    <row r="1135" spans="10:12" x14ac:dyDescent="0.2">
      <c r="J1135" s="1"/>
      <c r="K1135" s="1"/>
      <c r="L1135" s="1"/>
    </row>
    <row r="1136" spans="10:12" x14ac:dyDescent="0.2">
      <c r="J1136" s="1"/>
      <c r="K1136" s="1"/>
      <c r="L1136" s="1"/>
    </row>
    <row r="1137" spans="10:12" x14ac:dyDescent="0.2">
      <c r="J1137" s="1"/>
      <c r="K1137" s="1"/>
      <c r="L1137" s="1"/>
    </row>
    <row r="1138" spans="10:12" x14ac:dyDescent="0.2">
      <c r="J1138" s="1"/>
      <c r="K1138" s="1"/>
      <c r="L1138" s="1"/>
    </row>
    <row r="1139" spans="10:12" x14ac:dyDescent="0.2">
      <c r="J1139" s="1"/>
      <c r="K1139" s="1"/>
      <c r="L1139" s="1"/>
    </row>
    <row r="1140" spans="10:12" x14ac:dyDescent="0.2">
      <c r="J1140" s="1"/>
      <c r="K1140" s="1"/>
      <c r="L1140" s="1"/>
    </row>
    <row r="1141" spans="10:12" x14ac:dyDescent="0.2">
      <c r="J1141" s="1"/>
      <c r="K1141" s="1"/>
      <c r="L1141" s="1"/>
    </row>
    <row r="1142" spans="10:12" x14ac:dyDescent="0.2">
      <c r="J1142" s="1"/>
      <c r="K1142" s="1"/>
      <c r="L1142" s="1"/>
    </row>
    <row r="1143" spans="10:12" x14ac:dyDescent="0.2">
      <c r="J1143" s="1"/>
      <c r="K1143" s="1"/>
      <c r="L1143" s="1"/>
    </row>
    <row r="1144" spans="10:12" x14ac:dyDescent="0.2">
      <c r="J1144" s="1"/>
      <c r="K1144" s="1"/>
      <c r="L1144" s="1"/>
    </row>
    <row r="1145" spans="10:12" x14ac:dyDescent="0.2">
      <c r="J1145" s="1"/>
      <c r="K1145" s="1"/>
      <c r="L1145" s="1"/>
    </row>
    <row r="1147" spans="10:12" x14ac:dyDescent="0.2">
      <c r="J1147" s="1"/>
      <c r="K1147" s="1"/>
      <c r="L1147" s="1"/>
    </row>
    <row r="1148" spans="10:12" x14ac:dyDescent="0.2">
      <c r="J1148" s="1"/>
      <c r="K1148" s="1"/>
      <c r="L1148" s="1"/>
    </row>
    <row r="1149" spans="10:12" x14ac:dyDescent="0.2">
      <c r="J1149" s="1"/>
      <c r="K1149" s="1"/>
      <c r="L1149" s="1"/>
    </row>
    <row r="1150" spans="10:12" x14ac:dyDescent="0.2">
      <c r="J1150" s="1"/>
      <c r="K1150" s="1"/>
      <c r="L1150" s="1"/>
    </row>
    <row r="1151" spans="10:12" x14ac:dyDescent="0.2">
      <c r="J1151" s="1"/>
      <c r="K1151" s="1"/>
      <c r="L1151" s="1"/>
    </row>
    <row r="1152" spans="10:12" x14ac:dyDescent="0.2">
      <c r="J1152" s="1"/>
      <c r="K1152" s="1"/>
      <c r="L1152" s="1"/>
    </row>
    <row r="1153" spans="10:12" x14ac:dyDescent="0.2">
      <c r="J1153" s="1"/>
      <c r="K1153" s="1"/>
      <c r="L1153" s="1"/>
    </row>
    <row r="1154" spans="10:12" x14ac:dyDescent="0.2">
      <c r="J1154" s="1"/>
      <c r="K1154" s="1"/>
      <c r="L1154" s="1"/>
    </row>
    <row r="1155" spans="10:12" x14ac:dyDescent="0.2">
      <c r="J1155" s="1"/>
      <c r="K1155" s="1"/>
      <c r="L1155" s="1"/>
    </row>
    <row r="1156" spans="10:12" x14ac:dyDescent="0.2">
      <c r="J1156" s="1"/>
      <c r="K1156" s="1"/>
      <c r="L1156" s="1"/>
    </row>
    <row r="1157" spans="10:12" x14ac:dyDescent="0.2">
      <c r="J1157" s="1"/>
      <c r="K1157" s="1"/>
      <c r="L1157" s="1"/>
    </row>
    <row r="1158" spans="10:12" x14ac:dyDescent="0.2">
      <c r="J1158" s="1"/>
      <c r="K1158" s="1"/>
      <c r="L1158" s="1"/>
    </row>
    <row r="1159" spans="10:12" x14ac:dyDescent="0.2">
      <c r="J1159" s="1"/>
      <c r="K1159" s="1"/>
      <c r="L1159" s="1"/>
    </row>
    <row r="1160" spans="10:12" x14ac:dyDescent="0.2">
      <c r="J1160" s="1"/>
      <c r="K1160" s="1"/>
      <c r="L1160" s="1"/>
    </row>
    <row r="1161" spans="10:12" x14ac:dyDescent="0.2">
      <c r="J1161" s="1"/>
      <c r="K1161" s="1"/>
      <c r="L1161" s="1"/>
    </row>
    <row r="1162" spans="10:12" x14ac:dyDescent="0.2">
      <c r="J1162" s="1"/>
      <c r="K1162" s="1"/>
      <c r="L1162" s="1"/>
    </row>
    <row r="1163" spans="10:12" x14ac:dyDescent="0.2">
      <c r="J1163" s="1"/>
      <c r="K1163" s="1"/>
      <c r="L1163" s="1"/>
    </row>
    <row r="1164" spans="10:12" x14ac:dyDescent="0.2">
      <c r="J1164" s="1"/>
      <c r="K1164" s="1"/>
      <c r="L1164" s="1"/>
    </row>
    <row r="1165" spans="10:12" x14ac:dyDescent="0.2">
      <c r="J1165" s="1"/>
      <c r="K1165" s="1"/>
      <c r="L1165" s="1"/>
    </row>
    <row r="1166" spans="10:12" x14ac:dyDescent="0.2">
      <c r="J1166" s="1"/>
      <c r="K1166" s="1"/>
      <c r="L1166" s="1"/>
    </row>
    <row r="1168" spans="10:12" x14ac:dyDescent="0.2">
      <c r="J1168" s="1"/>
      <c r="K1168" s="1"/>
      <c r="L1168" s="1"/>
    </row>
    <row r="1170" spans="10:12" x14ac:dyDescent="0.2">
      <c r="J1170" s="1"/>
      <c r="K1170" s="1"/>
      <c r="L1170" s="1"/>
    </row>
    <row r="1171" spans="10:12" x14ac:dyDescent="0.2">
      <c r="J1171" s="1"/>
      <c r="K1171" s="1"/>
      <c r="L1171" s="1"/>
    </row>
    <row r="1172" spans="10:12" x14ac:dyDescent="0.2">
      <c r="J1172" s="1"/>
      <c r="K1172" s="1"/>
      <c r="L1172" s="1"/>
    </row>
    <row r="1173" spans="10:12" x14ac:dyDescent="0.2">
      <c r="J1173" s="1"/>
      <c r="K1173" s="1"/>
      <c r="L1173" s="1"/>
    </row>
    <row r="1174" spans="10:12" x14ac:dyDescent="0.2">
      <c r="J1174" s="1"/>
      <c r="K1174" s="1"/>
      <c r="L1174" s="1"/>
    </row>
    <row r="1175" spans="10:12" x14ac:dyDescent="0.2">
      <c r="J1175" s="1"/>
      <c r="K1175" s="1"/>
      <c r="L1175" s="1"/>
    </row>
    <row r="1176" spans="10:12" x14ac:dyDescent="0.2">
      <c r="J1176" s="1"/>
      <c r="K1176" s="1"/>
      <c r="L1176" s="1"/>
    </row>
    <row r="1177" spans="10:12" x14ac:dyDescent="0.2">
      <c r="J1177" s="1"/>
      <c r="K1177" s="1"/>
      <c r="L1177" s="1"/>
    </row>
    <row r="1178" spans="10:12" x14ac:dyDescent="0.2">
      <c r="J1178" s="1"/>
      <c r="K1178" s="1"/>
      <c r="L1178" s="1"/>
    </row>
    <row r="1179" spans="10:12" x14ac:dyDescent="0.2">
      <c r="J1179" s="1"/>
      <c r="K1179" s="1"/>
      <c r="L1179" s="1"/>
    </row>
    <row r="1180" spans="10:12" x14ac:dyDescent="0.2">
      <c r="J1180" s="1"/>
      <c r="K1180" s="1"/>
      <c r="L1180" s="1"/>
    </row>
    <row r="1181" spans="10:12" x14ac:dyDescent="0.2">
      <c r="J1181" s="1"/>
      <c r="K1181" s="1"/>
      <c r="L1181" s="1"/>
    </row>
    <row r="1182" spans="10:12" x14ac:dyDescent="0.2">
      <c r="J1182" s="1"/>
      <c r="K1182" s="1"/>
      <c r="L1182" s="1"/>
    </row>
    <row r="1183" spans="10:12" x14ac:dyDescent="0.2">
      <c r="J1183" s="1"/>
      <c r="K1183" s="1"/>
      <c r="L1183" s="1"/>
    </row>
    <row r="1184" spans="10:12" x14ac:dyDescent="0.2">
      <c r="J1184" s="1"/>
      <c r="K1184" s="1"/>
      <c r="L1184" s="1"/>
    </row>
    <row r="1185" spans="10:12" x14ac:dyDescent="0.2">
      <c r="J1185" s="1"/>
      <c r="K1185" s="1"/>
      <c r="L1185" s="1"/>
    </row>
    <row r="1186" spans="10:12" x14ac:dyDescent="0.2">
      <c r="J1186" s="1"/>
      <c r="K1186" s="1"/>
      <c r="L1186" s="1"/>
    </row>
    <row r="1187" spans="10:12" x14ac:dyDescent="0.2">
      <c r="J1187" s="1"/>
      <c r="K1187" s="1"/>
      <c r="L1187" s="1"/>
    </row>
    <row r="1188" spans="10:12" x14ac:dyDescent="0.2">
      <c r="J1188" s="1"/>
      <c r="K1188" s="1"/>
      <c r="L1188" s="1"/>
    </row>
    <row r="1190" spans="10:12" x14ac:dyDescent="0.2">
      <c r="J1190" s="1"/>
      <c r="K1190" s="1"/>
      <c r="L1190" s="1"/>
    </row>
    <row r="1191" spans="10:12" x14ac:dyDescent="0.2">
      <c r="J1191" s="1"/>
      <c r="K1191" s="1"/>
      <c r="L1191" s="1"/>
    </row>
    <row r="1192" spans="10:12" x14ac:dyDescent="0.2">
      <c r="J1192" s="1"/>
      <c r="K1192" s="1"/>
      <c r="L1192" s="1"/>
    </row>
    <row r="1193" spans="10:12" x14ac:dyDescent="0.2">
      <c r="J1193" s="1"/>
      <c r="K1193" s="1"/>
      <c r="L1193" s="1"/>
    </row>
    <row r="1194" spans="10:12" x14ac:dyDescent="0.2">
      <c r="J1194" s="1"/>
      <c r="K1194" s="1"/>
      <c r="L1194" s="1"/>
    </row>
    <row r="1195" spans="10:12" x14ac:dyDescent="0.2">
      <c r="J1195" s="1"/>
      <c r="K1195" s="1"/>
      <c r="L1195" s="1"/>
    </row>
    <row r="1196" spans="10:12" x14ac:dyDescent="0.2">
      <c r="J1196" s="1"/>
      <c r="K1196" s="1"/>
      <c r="L1196" s="1"/>
    </row>
    <row r="1197" spans="10:12" x14ac:dyDescent="0.2">
      <c r="J1197" s="1"/>
      <c r="K1197" s="1"/>
      <c r="L1197" s="1"/>
    </row>
    <row r="1199" spans="10:12" x14ac:dyDescent="0.2">
      <c r="J1199" s="1"/>
      <c r="K1199" s="1"/>
      <c r="L1199" s="1"/>
    </row>
    <row r="1201" spans="10:12" x14ac:dyDescent="0.2">
      <c r="J1201" s="1"/>
      <c r="K1201" s="1"/>
      <c r="L1201" s="1"/>
    </row>
    <row r="1203" spans="10:12" x14ac:dyDescent="0.2">
      <c r="J1203" s="1"/>
      <c r="K1203" s="1"/>
      <c r="L1203" s="1"/>
    </row>
    <row r="1204" spans="10:12" x14ac:dyDescent="0.2">
      <c r="J1204" s="1"/>
      <c r="K1204" s="1"/>
      <c r="L1204" s="1"/>
    </row>
    <row r="1206" spans="10:12" x14ac:dyDescent="0.2">
      <c r="J1206" s="1"/>
      <c r="K1206" s="1"/>
      <c r="L1206" s="1"/>
    </row>
    <row r="1207" spans="10:12" x14ac:dyDescent="0.2">
      <c r="J1207" s="1"/>
      <c r="K1207" s="1"/>
      <c r="L1207" s="1"/>
    </row>
    <row r="1208" spans="10:12" x14ac:dyDescent="0.2">
      <c r="J1208" s="1"/>
      <c r="K1208" s="1"/>
      <c r="L1208" s="1"/>
    </row>
    <row r="1209" spans="10:12" x14ac:dyDescent="0.2">
      <c r="J1209" s="1"/>
      <c r="K1209" s="1"/>
      <c r="L1209" s="1"/>
    </row>
    <row r="1210" spans="10:12" x14ac:dyDescent="0.2">
      <c r="J1210" s="1"/>
      <c r="K1210" s="1"/>
      <c r="L1210" s="1"/>
    </row>
    <row r="1211" spans="10:12" x14ac:dyDescent="0.2">
      <c r="J1211" s="1"/>
      <c r="K1211" s="1"/>
      <c r="L1211" s="1"/>
    </row>
    <row r="1212" spans="10:12" x14ac:dyDescent="0.2">
      <c r="J1212" s="1"/>
      <c r="K1212" s="1"/>
      <c r="L1212" s="1"/>
    </row>
    <row r="1214" spans="10:12" x14ac:dyDescent="0.2">
      <c r="J1214" s="1"/>
      <c r="K1214" s="1"/>
      <c r="L1214" s="1"/>
    </row>
    <row r="1215" spans="10:12" x14ac:dyDescent="0.2">
      <c r="J1215" s="1"/>
      <c r="K1215" s="1"/>
      <c r="L1215" s="1"/>
    </row>
    <row r="1216" spans="10:12" x14ac:dyDescent="0.2">
      <c r="J1216" s="1"/>
      <c r="K1216" s="1"/>
      <c r="L1216" s="1"/>
    </row>
    <row r="1217" spans="10:12" x14ac:dyDescent="0.2">
      <c r="J1217" s="1"/>
      <c r="K1217" s="1"/>
      <c r="L1217" s="1"/>
    </row>
    <row r="1218" spans="10:12" x14ac:dyDescent="0.2">
      <c r="J1218" s="1"/>
      <c r="K1218" s="1"/>
      <c r="L1218" s="1"/>
    </row>
    <row r="1219" spans="10:12" x14ac:dyDescent="0.2">
      <c r="J1219" s="1"/>
      <c r="K1219" s="1"/>
      <c r="L1219" s="1"/>
    </row>
    <row r="1220" spans="10:12" x14ac:dyDescent="0.2">
      <c r="J1220" s="1"/>
      <c r="K1220" s="1"/>
      <c r="L1220" s="1"/>
    </row>
    <row r="1222" spans="10:12" x14ac:dyDescent="0.2">
      <c r="J1222" s="1"/>
      <c r="K1222" s="1"/>
      <c r="L1222" s="1"/>
    </row>
    <row r="1223" spans="10:12" x14ac:dyDescent="0.2">
      <c r="J1223" s="1"/>
      <c r="K1223" s="1"/>
      <c r="L1223" s="1"/>
    </row>
    <row r="1224" spans="10:12" x14ac:dyDescent="0.2">
      <c r="J1224" s="1"/>
      <c r="K1224" s="1"/>
      <c r="L1224" s="1"/>
    </row>
    <row r="1227" spans="10:12" x14ac:dyDescent="0.2">
      <c r="J1227" s="1"/>
      <c r="K1227" s="1"/>
      <c r="L1227" s="1"/>
    </row>
    <row r="1229" spans="10:12" x14ac:dyDescent="0.2">
      <c r="J1229" s="1"/>
      <c r="K1229" s="1"/>
      <c r="L1229" s="1"/>
    </row>
    <row r="1231" spans="10:12" x14ac:dyDescent="0.2">
      <c r="J1231" s="1"/>
      <c r="K1231" s="1"/>
      <c r="L1231" s="1"/>
    </row>
    <row r="1232" spans="10:12" x14ac:dyDescent="0.2">
      <c r="J1232" s="1"/>
      <c r="K1232" s="1"/>
      <c r="L1232" s="1"/>
    </row>
    <row r="1233" spans="10:12" x14ac:dyDescent="0.2">
      <c r="J1233" s="1"/>
      <c r="K1233" s="1"/>
      <c r="L1233" s="1"/>
    </row>
    <row r="1234" spans="10:12" x14ac:dyDescent="0.2">
      <c r="J1234" s="1"/>
      <c r="K1234" s="1"/>
      <c r="L1234" s="1"/>
    </row>
    <row r="1235" spans="10:12" x14ac:dyDescent="0.2">
      <c r="J1235" s="1"/>
      <c r="K1235" s="1"/>
      <c r="L1235" s="1"/>
    </row>
    <row r="1236" spans="10:12" x14ac:dyDescent="0.2">
      <c r="J1236" s="1"/>
      <c r="K1236" s="1"/>
      <c r="L1236" s="1"/>
    </row>
    <row r="1239" spans="10:12" x14ac:dyDescent="0.2">
      <c r="J1239" s="1"/>
      <c r="K1239" s="1"/>
      <c r="L1239" s="1"/>
    </row>
    <row r="1243" spans="10:12" x14ac:dyDescent="0.2">
      <c r="J1243" s="1"/>
      <c r="K1243" s="1"/>
      <c r="L1243" s="1"/>
    </row>
    <row r="1244" spans="10:12" x14ac:dyDescent="0.2">
      <c r="J1244" s="1"/>
      <c r="K1244" s="1"/>
      <c r="L1244" s="1"/>
    </row>
    <row r="1245" spans="10:12" x14ac:dyDescent="0.2">
      <c r="J1245" s="1"/>
      <c r="K1245" s="1"/>
      <c r="L1245" s="1"/>
    </row>
    <row r="1246" spans="10:12" x14ac:dyDescent="0.2">
      <c r="J1246" s="1"/>
      <c r="K1246" s="1"/>
      <c r="L1246" s="1"/>
    </row>
    <row r="1248" spans="10:12" x14ac:dyDescent="0.2">
      <c r="J1248" s="1"/>
      <c r="K1248" s="1"/>
      <c r="L1248" s="1"/>
    </row>
    <row r="1250" spans="10:12" x14ac:dyDescent="0.2">
      <c r="J1250" s="1"/>
      <c r="K1250" s="1"/>
      <c r="L1250" s="1"/>
    </row>
    <row r="1252" spans="10:12" x14ac:dyDescent="0.2">
      <c r="J1252" s="1"/>
      <c r="K1252" s="1"/>
      <c r="L1252" s="1"/>
    </row>
    <row r="1253" spans="10:12" x14ac:dyDescent="0.2">
      <c r="J1253" s="1"/>
      <c r="K1253" s="1"/>
      <c r="L1253" s="1"/>
    </row>
    <row r="1254" spans="10:12" x14ac:dyDescent="0.2">
      <c r="J1254" s="1"/>
      <c r="K1254" s="1"/>
      <c r="L1254" s="1"/>
    </row>
    <row r="1255" spans="10:12" x14ac:dyDescent="0.2">
      <c r="J1255" s="1"/>
      <c r="K1255" s="1"/>
      <c r="L12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J2" sqref="J2"/>
    </sheetView>
  </sheetViews>
  <sheetFormatPr defaultRowHeight="14.25" x14ac:dyDescent="0.2"/>
  <sheetData>
    <row r="1" spans="1:8" x14ac:dyDescent="0.2">
      <c r="A1" t="s">
        <v>829</v>
      </c>
      <c r="B1" t="s">
        <v>830</v>
      </c>
      <c r="C1" t="s">
        <v>787</v>
      </c>
      <c r="D1" t="s">
        <v>831</v>
      </c>
      <c r="E1" t="s">
        <v>832</v>
      </c>
      <c r="F1" t="s">
        <v>833</v>
      </c>
      <c r="G1" t="s">
        <v>834</v>
      </c>
      <c r="H1" t="s">
        <v>835</v>
      </c>
    </row>
    <row r="2" spans="1:8" x14ac:dyDescent="0.2">
      <c r="A2">
        <v>20</v>
      </c>
      <c r="B2">
        <v>2</v>
      </c>
      <c r="C2">
        <v>0.47471999999999998</v>
      </c>
      <c r="D2">
        <v>0.40709299999999998</v>
      </c>
      <c r="E2">
        <v>0.142456</v>
      </c>
      <c r="F2">
        <v>1.2170086437000001E-2</v>
      </c>
      <c r="G2">
        <v>284832</v>
      </c>
      <c r="H2">
        <v>122128</v>
      </c>
    </row>
    <row r="3" spans="1:8" x14ac:dyDescent="0.2">
      <c r="A3">
        <f>A2+20</f>
        <v>40</v>
      </c>
      <c r="B3">
        <v>2</v>
      </c>
      <c r="C3">
        <v>0.47478700000000001</v>
      </c>
      <c r="D3">
        <v>0.43219999999999997</v>
      </c>
      <c r="E3">
        <v>8.9696399999999996E-2</v>
      </c>
      <c r="F3">
        <v>2.3590947211999998E-2</v>
      </c>
      <c r="G3">
        <v>284872</v>
      </c>
      <c r="H3">
        <v>129660</v>
      </c>
    </row>
    <row r="4" spans="1:8" x14ac:dyDescent="0.2">
      <c r="A4">
        <f t="shared" ref="A4:A67" si="0">A3+20</f>
        <v>60</v>
      </c>
      <c r="B4">
        <v>2</v>
      </c>
      <c r="C4">
        <v>0.47479300000000002</v>
      </c>
      <c r="D4">
        <v>0.44379299999999999</v>
      </c>
      <c r="E4">
        <v>6.5291600000000005E-2</v>
      </c>
      <c r="F4">
        <v>3.5211657250999999E-2</v>
      </c>
      <c r="G4">
        <v>284876</v>
      </c>
      <c r="H4">
        <v>133138</v>
      </c>
    </row>
    <row r="5" spans="1:8" x14ac:dyDescent="0.2">
      <c r="A5">
        <f t="shared" si="0"/>
        <v>80</v>
      </c>
      <c r="B5">
        <v>2</v>
      </c>
      <c r="C5">
        <v>0.47402699999999998</v>
      </c>
      <c r="D5">
        <v>0.44958300000000001</v>
      </c>
      <c r="E5">
        <v>5.1565300000000001E-2</v>
      </c>
      <c r="F5">
        <v>4.6619180852000001E-2</v>
      </c>
      <c r="G5">
        <v>284416</v>
      </c>
      <c r="H5">
        <v>134875</v>
      </c>
    </row>
    <row r="6" spans="1:8" x14ac:dyDescent="0.2">
      <c r="A6">
        <f t="shared" si="0"/>
        <v>100</v>
      </c>
      <c r="B6">
        <v>2</v>
      </c>
      <c r="C6">
        <v>0.47129300000000002</v>
      </c>
      <c r="D6">
        <v>0.44935000000000003</v>
      </c>
      <c r="E6">
        <v>4.6559799999999998E-2</v>
      </c>
      <c r="F6">
        <v>5.8233134462999998E-2</v>
      </c>
      <c r="G6">
        <v>282776</v>
      </c>
      <c r="H6">
        <v>134805</v>
      </c>
    </row>
    <row r="7" spans="1:8" x14ac:dyDescent="0.2">
      <c r="A7">
        <f t="shared" si="0"/>
        <v>120</v>
      </c>
      <c r="B7">
        <v>2</v>
      </c>
      <c r="C7">
        <v>0.473553</v>
      </c>
      <c r="D7">
        <v>0.45474300000000001</v>
      </c>
      <c r="E7">
        <v>3.9720999999999999E-2</v>
      </c>
      <c r="F7">
        <v>6.9675483100999996E-2</v>
      </c>
      <c r="G7">
        <v>284132</v>
      </c>
      <c r="H7">
        <v>136423</v>
      </c>
    </row>
    <row r="8" spans="1:8" x14ac:dyDescent="0.2">
      <c r="A8">
        <f t="shared" si="0"/>
        <v>140</v>
      </c>
      <c r="B8">
        <v>2</v>
      </c>
      <c r="C8">
        <v>0.47819699999999998</v>
      </c>
      <c r="D8">
        <v>0.46190700000000001</v>
      </c>
      <c r="E8">
        <v>3.4065499999999999E-2</v>
      </c>
      <c r="F8">
        <v>8.1234363379000002E-2</v>
      </c>
      <c r="G8">
        <v>286918</v>
      </c>
      <c r="H8">
        <v>138572</v>
      </c>
    </row>
    <row r="9" spans="1:8" x14ac:dyDescent="0.2">
      <c r="A9">
        <f t="shared" si="0"/>
        <v>160</v>
      </c>
      <c r="B9">
        <v>2</v>
      </c>
      <c r="C9">
        <v>0.47393299999999999</v>
      </c>
      <c r="D9">
        <v>0.45920699999999998</v>
      </c>
      <c r="E9">
        <v>3.1073300000000002E-2</v>
      </c>
      <c r="F9">
        <v>9.2598276527000006E-2</v>
      </c>
      <c r="G9">
        <v>284360</v>
      </c>
      <c r="H9">
        <v>137762</v>
      </c>
    </row>
    <row r="10" spans="1:8" x14ac:dyDescent="0.2">
      <c r="A10">
        <f t="shared" si="0"/>
        <v>180</v>
      </c>
      <c r="B10">
        <v>2</v>
      </c>
      <c r="C10">
        <v>0.47459000000000001</v>
      </c>
      <c r="D10">
        <v>0.46135799999999999</v>
      </c>
      <c r="E10">
        <v>2.7880100000000001E-2</v>
      </c>
      <c r="F10">
        <v>0.104419093085</v>
      </c>
      <c r="G10">
        <v>284755</v>
      </c>
      <c r="H10">
        <v>138408</v>
      </c>
    </row>
    <row r="11" spans="1:8" x14ac:dyDescent="0.2">
      <c r="A11">
        <f t="shared" si="0"/>
        <v>200</v>
      </c>
      <c r="B11">
        <v>2</v>
      </c>
      <c r="C11">
        <v>0.47542000000000001</v>
      </c>
      <c r="D11">
        <v>0.46374700000000002</v>
      </c>
      <c r="E11">
        <v>2.4553700000000001E-2</v>
      </c>
      <c r="F11">
        <v>0.115561563194</v>
      </c>
      <c r="G11">
        <v>285252</v>
      </c>
      <c r="H11">
        <v>139124</v>
      </c>
    </row>
    <row r="12" spans="1:8" x14ac:dyDescent="0.2">
      <c r="A12">
        <f t="shared" si="0"/>
        <v>220</v>
      </c>
      <c r="B12">
        <v>2</v>
      </c>
      <c r="C12">
        <v>0.43094199999999999</v>
      </c>
      <c r="D12">
        <v>0.42439300000000002</v>
      </c>
      <c r="E12">
        <v>1.51954E-2</v>
      </c>
      <c r="F12">
        <v>0.129777478536</v>
      </c>
      <c r="G12">
        <v>258565</v>
      </c>
      <c r="H12">
        <v>127318</v>
      </c>
    </row>
    <row r="13" spans="1:8" x14ac:dyDescent="0.2">
      <c r="A13">
        <f t="shared" si="0"/>
        <v>240</v>
      </c>
      <c r="B13">
        <v>2</v>
      </c>
      <c r="C13">
        <v>0.39723000000000003</v>
      </c>
      <c r="D13">
        <v>0.39327699999999999</v>
      </c>
      <c r="E13">
        <v>9.9522499999999993E-3</v>
      </c>
      <c r="F13">
        <v>0.14259276760799999</v>
      </c>
      <c r="G13">
        <v>238338</v>
      </c>
      <c r="H13">
        <v>117983</v>
      </c>
    </row>
    <row r="14" spans="1:8" x14ac:dyDescent="0.2">
      <c r="A14">
        <f t="shared" si="0"/>
        <v>260</v>
      </c>
      <c r="B14">
        <v>2</v>
      </c>
      <c r="C14">
        <v>0.36608499999999999</v>
      </c>
      <c r="D14">
        <v>0.36261199999999999</v>
      </c>
      <c r="E14">
        <v>9.4877399999999997E-3</v>
      </c>
      <c r="F14">
        <v>0.15643328537500001</v>
      </c>
      <c r="G14">
        <v>219652</v>
      </c>
      <c r="H14">
        <v>108784</v>
      </c>
    </row>
    <row r="15" spans="1:8" x14ac:dyDescent="0.2">
      <c r="A15">
        <f t="shared" si="0"/>
        <v>280</v>
      </c>
      <c r="B15">
        <v>2</v>
      </c>
      <c r="C15">
        <v>0.336536</v>
      </c>
      <c r="D15">
        <v>0.334256</v>
      </c>
      <c r="E15">
        <v>6.7748900000000004E-3</v>
      </c>
      <c r="F15">
        <v>0.17021950588400001</v>
      </c>
      <c r="G15">
        <v>201922</v>
      </c>
      <c r="H15">
        <v>100277</v>
      </c>
    </row>
    <row r="16" spans="1:8" x14ac:dyDescent="0.2">
      <c r="A16">
        <f t="shared" si="0"/>
        <v>300</v>
      </c>
      <c r="B16">
        <v>2</v>
      </c>
      <c r="C16">
        <v>0.31665700000000002</v>
      </c>
      <c r="D16">
        <v>0.31515700000000002</v>
      </c>
      <c r="E16">
        <v>4.73699E-3</v>
      </c>
      <c r="F16">
        <v>0.183753063439</v>
      </c>
      <c r="G16">
        <v>189994</v>
      </c>
      <c r="H16">
        <v>94547</v>
      </c>
    </row>
    <row r="17" spans="1:8" x14ac:dyDescent="0.2">
      <c r="A17">
        <f t="shared" si="0"/>
        <v>320</v>
      </c>
      <c r="B17">
        <v>2</v>
      </c>
      <c r="C17">
        <v>0.29666799999999999</v>
      </c>
      <c r="D17">
        <v>0.29506700000000002</v>
      </c>
      <c r="E17">
        <v>5.3988500000000002E-3</v>
      </c>
      <c r="F17">
        <v>0.197062490772</v>
      </c>
      <c r="G17">
        <v>178001</v>
      </c>
      <c r="H17">
        <v>88520</v>
      </c>
    </row>
    <row r="18" spans="1:8" x14ac:dyDescent="0.2">
      <c r="A18">
        <f t="shared" si="0"/>
        <v>340</v>
      </c>
      <c r="B18">
        <v>2</v>
      </c>
      <c r="C18">
        <v>0.28084399999999998</v>
      </c>
      <c r="D18">
        <v>0.27959200000000001</v>
      </c>
      <c r="E18">
        <v>4.4567900000000004E-3</v>
      </c>
      <c r="F18">
        <v>0.21030592582499999</v>
      </c>
      <c r="G18">
        <v>168507</v>
      </c>
      <c r="H18">
        <v>83878</v>
      </c>
    </row>
    <row r="19" spans="1:8" x14ac:dyDescent="0.2">
      <c r="A19">
        <f t="shared" si="0"/>
        <v>360</v>
      </c>
      <c r="B19">
        <v>2</v>
      </c>
      <c r="C19">
        <v>0.26360899999999998</v>
      </c>
      <c r="D19">
        <v>0.26256200000000002</v>
      </c>
      <c r="E19">
        <v>3.97051E-3</v>
      </c>
      <c r="F19">
        <v>0.22399743573200001</v>
      </c>
      <c r="G19">
        <v>158166</v>
      </c>
      <c r="H19">
        <v>78769</v>
      </c>
    </row>
    <row r="20" spans="1:8" x14ac:dyDescent="0.2">
      <c r="A20">
        <f t="shared" si="0"/>
        <v>380</v>
      </c>
      <c r="B20">
        <v>2</v>
      </c>
      <c r="C20">
        <v>0.249808</v>
      </c>
      <c r="D20">
        <v>0.24872900000000001</v>
      </c>
      <c r="E20">
        <v>4.3166400000000001E-3</v>
      </c>
      <c r="F20">
        <v>0.237921989813</v>
      </c>
      <c r="G20">
        <v>149885</v>
      </c>
      <c r="H20">
        <v>74619</v>
      </c>
    </row>
    <row r="21" spans="1:8" x14ac:dyDescent="0.2">
      <c r="A21">
        <f t="shared" si="0"/>
        <v>400</v>
      </c>
      <c r="B21">
        <v>2</v>
      </c>
      <c r="C21">
        <v>0.23803299999999999</v>
      </c>
      <c r="D21">
        <v>0.23766699999999999</v>
      </c>
      <c r="E21">
        <v>1.5403999999999999E-3</v>
      </c>
      <c r="F21">
        <v>0.25036496855500001</v>
      </c>
      <c r="G21">
        <v>142820</v>
      </c>
      <c r="H21">
        <v>71300</v>
      </c>
    </row>
    <row r="22" spans="1:8" x14ac:dyDescent="0.2">
      <c r="A22">
        <f t="shared" si="0"/>
        <v>420</v>
      </c>
      <c r="B22">
        <v>2</v>
      </c>
      <c r="C22">
        <v>0.224138</v>
      </c>
      <c r="D22">
        <v>0.22339700000000001</v>
      </c>
      <c r="E22">
        <v>3.3089700000000001E-3</v>
      </c>
      <c r="F22">
        <v>0.26388513097400002</v>
      </c>
      <c r="G22">
        <v>134483</v>
      </c>
      <c r="H22">
        <v>67019</v>
      </c>
    </row>
    <row r="23" spans="1:8" x14ac:dyDescent="0.2">
      <c r="A23">
        <f t="shared" si="0"/>
        <v>440</v>
      </c>
      <c r="B23">
        <v>2</v>
      </c>
      <c r="C23">
        <v>0.21609500000000001</v>
      </c>
      <c r="D23">
        <v>0.21493300000000001</v>
      </c>
      <c r="E23">
        <v>5.3757199999999996E-3</v>
      </c>
      <c r="F23">
        <v>0.28022887322700002</v>
      </c>
      <c r="G23">
        <v>129657</v>
      </c>
      <c r="H23">
        <v>64480</v>
      </c>
    </row>
    <row r="24" spans="1:8" x14ac:dyDescent="0.2">
      <c r="A24">
        <f t="shared" si="0"/>
        <v>460</v>
      </c>
      <c r="B24">
        <v>2</v>
      </c>
      <c r="C24">
        <v>0.20571</v>
      </c>
      <c r="D24">
        <v>0.205233</v>
      </c>
      <c r="E24">
        <v>2.3171799999999998E-3</v>
      </c>
      <c r="F24">
        <v>0.292371019565</v>
      </c>
      <c r="G24">
        <v>123426</v>
      </c>
      <c r="H24">
        <v>61570</v>
      </c>
    </row>
    <row r="25" spans="1:8" x14ac:dyDescent="0.2">
      <c r="A25">
        <f t="shared" si="0"/>
        <v>480</v>
      </c>
      <c r="B25">
        <v>2</v>
      </c>
      <c r="C25">
        <v>0.19744300000000001</v>
      </c>
      <c r="D25">
        <v>0.19716700000000001</v>
      </c>
      <c r="E25">
        <v>1.4012499999999999E-3</v>
      </c>
      <c r="F25">
        <v>0.304876984598</v>
      </c>
      <c r="G25">
        <v>118466</v>
      </c>
      <c r="H25">
        <v>59150</v>
      </c>
    </row>
    <row r="26" spans="1:8" x14ac:dyDescent="0.2">
      <c r="A26">
        <f t="shared" si="0"/>
        <v>500</v>
      </c>
      <c r="B26">
        <v>2</v>
      </c>
      <c r="C26">
        <v>0.18948300000000001</v>
      </c>
      <c r="D26">
        <v>0.18923000000000001</v>
      </c>
      <c r="E26">
        <v>1.33697E-3</v>
      </c>
      <c r="F26">
        <v>0.31821844040800001</v>
      </c>
      <c r="G26">
        <v>113690</v>
      </c>
      <c r="H26">
        <v>56769</v>
      </c>
    </row>
    <row r="27" spans="1:8" x14ac:dyDescent="0.2">
      <c r="A27">
        <f t="shared" si="0"/>
        <v>520</v>
      </c>
      <c r="B27">
        <v>2</v>
      </c>
      <c r="C27">
        <v>0.183203</v>
      </c>
      <c r="D27">
        <v>0.18216299999999999</v>
      </c>
      <c r="E27">
        <v>5.6767500000000004E-3</v>
      </c>
      <c r="F27">
        <v>0.33248703950199998</v>
      </c>
      <c r="G27">
        <v>109922</v>
      </c>
      <c r="H27">
        <v>54649</v>
      </c>
    </row>
    <row r="28" spans="1:8" x14ac:dyDescent="0.2">
      <c r="A28">
        <f t="shared" si="0"/>
        <v>540</v>
      </c>
      <c r="B28">
        <v>2</v>
      </c>
      <c r="C28">
        <v>0.175708</v>
      </c>
      <c r="D28">
        <v>0.174931</v>
      </c>
      <c r="E28">
        <v>4.4201600000000002E-3</v>
      </c>
      <c r="F28">
        <v>0.34563023503500001</v>
      </c>
      <c r="G28">
        <v>105426</v>
      </c>
      <c r="H28">
        <v>52480</v>
      </c>
    </row>
    <row r="29" spans="1:8" x14ac:dyDescent="0.2">
      <c r="A29">
        <f t="shared" si="0"/>
        <v>560</v>
      </c>
      <c r="B29">
        <v>2</v>
      </c>
      <c r="C29">
        <v>0.16894899999999999</v>
      </c>
      <c r="D29">
        <v>0.16807900000000001</v>
      </c>
      <c r="E29">
        <v>5.1494499999999999E-3</v>
      </c>
      <c r="F29">
        <v>0.35899600605999998</v>
      </c>
      <c r="G29">
        <v>101370</v>
      </c>
      <c r="H29">
        <v>50424</v>
      </c>
    </row>
    <row r="30" spans="1:8" x14ac:dyDescent="0.2">
      <c r="A30">
        <f t="shared" si="0"/>
        <v>580</v>
      </c>
      <c r="B30">
        <v>2</v>
      </c>
      <c r="C30">
        <v>0.16418199999999999</v>
      </c>
      <c r="D30">
        <v>0.16387299999999999</v>
      </c>
      <c r="E30">
        <v>1.8779999999999999E-3</v>
      </c>
      <c r="F30">
        <v>0.37322741207799998</v>
      </c>
      <c r="G30">
        <v>98509</v>
      </c>
      <c r="H30">
        <v>49162</v>
      </c>
    </row>
    <row r="31" spans="1:8" x14ac:dyDescent="0.2">
      <c r="A31">
        <f t="shared" si="0"/>
        <v>600</v>
      </c>
      <c r="B31">
        <v>2</v>
      </c>
      <c r="C31">
        <v>0.15789</v>
      </c>
      <c r="D31">
        <v>0.15779299999999999</v>
      </c>
      <c r="E31">
        <v>6.1224100000000002E-4</v>
      </c>
      <c r="F31">
        <v>0.38602088797700002</v>
      </c>
      <c r="G31">
        <v>94734</v>
      </c>
      <c r="H31">
        <v>47338</v>
      </c>
    </row>
    <row r="32" spans="1:8" x14ac:dyDescent="0.2">
      <c r="A32">
        <f t="shared" si="0"/>
        <v>620</v>
      </c>
      <c r="B32">
        <v>2</v>
      </c>
      <c r="C32">
        <v>0.152638</v>
      </c>
      <c r="D32">
        <v>0.15168699999999999</v>
      </c>
      <c r="E32">
        <v>6.2347799999999997E-3</v>
      </c>
      <c r="F32">
        <v>0.399169497534</v>
      </c>
      <c r="G32">
        <v>91583</v>
      </c>
      <c r="H32">
        <v>45506</v>
      </c>
    </row>
    <row r="33" spans="1:8" x14ac:dyDescent="0.2">
      <c r="A33">
        <f t="shared" si="0"/>
        <v>640</v>
      </c>
      <c r="B33">
        <v>2</v>
      </c>
      <c r="C33">
        <v>0.14810000000000001</v>
      </c>
      <c r="D33">
        <v>0.14727299999999999</v>
      </c>
      <c r="E33">
        <v>5.5818100000000004E-3</v>
      </c>
      <c r="F33">
        <v>0.413148448881</v>
      </c>
      <c r="G33">
        <v>88860</v>
      </c>
      <c r="H33">
        <v>44182</v>
      </c>
    </row>
    <row r="34" spans="1:8" x14ac:dyDescent="0.2">
      <c r="A34">
        <f t="shared" si="0"/>
        <v>660</v>
      </c>
      <c r="B34">
        <v>2</v>
      </c>
      <c r="C34">
        <v>0.14337800000000001</v>
      </c>
      <c r="D34">
        <v>0.142679</v>
      </c>
      <c r="E34">
        <v>4.8705600000000003E-3</v>
      </c>
      <c r="F34">
        <v>0.42812293146500002</v>
      </c>
      <c r="G34">
        <v>86027</v>
      </c>
      <c r="H34">
        <v>42804</v>
      </c>
    </row>
    <row r="35" spans="1:8" x14ac:dyDescent="0.2">
      <c r="A35">
        <f t="shared" si="0"/>
        <v>680</v>
      </c>
      <c r="B35">
        <v>2</v>
      </c>
      <c r="C35">
        <v>0.13933499999999999</v>
      </c>
      <c r="D35">
        <v>0.13911299999999999</v>
      </c>
      <c r="E35">
        <v>1.59089E-3</v>
      </c>
      <c r="F35">
        <v>0.43971122623199999</v>
      </c>
      <c r="G35">
        <v>83601</v>
      </c>
      <c r="H35">
        <v>41734</v>
      </c>
    </row>
    <row r="36" spans="1:8" x14ac:dyDescent="0.2">
      <c r="A36">
        <f t="shared" si="0"/>
        <v>700</v>
      </c>
      <c r="B36">
        <v>2</v>
      </c>
      <c r="C36">
        <v>0.13639799999999999</v>
      </c>
      <c r="D36">
        <v>0.13578299999999999</v>
      </c>
      <c r="E36">
        <v>4.50885E-3</v>
      </c>
      <c r="F36">
        <v>0.45412880182499998</v>
      </c>
      <c r="G36">
        <v>81839</v>
      </c>
      <c r="H36">
        <v>40735</v>
      </c>
    </row>
    <row r="37" spans="1:8" x14ac:dyDescent="0.2">
      <c r="A37">
        <f t="shared" si="0"/>
        <v>720</v>
      </c>
      <c r="B37">
        <v>2</v>
      </c>
      <c r="C37">
        <v>0.132075</v>
      </c>
      <c r="D37">
        <v>0.131383</v>
      </c>
      <c r="E37">
        <v>5.2369199999999999E-3</v>
      </c>
      <c r="F37">
        <v>0.46682216629099998</v>
      </c>
      <c r="G37">
        <v>79245</v>
      </c>
      <c r="H37">
        <v>39415</v>
      </c>
    </row>
    <row r="38" spans="1:8" x14ac:dyDescent="0.2">
      <c r="A38">
        <f t="shared" si="0"/>
        <v>740</v>
      </c>
      <c r="B38">
        <v>2</v>
      </c>
      <c r="C38">
        <v>0.127829</v>
      </c>
      <c r="D38">
        <v>0.12736600000000001</v>
      </c>
      <c r="E38">
        <v>3.6246099999999999E-3</v>
      </c>
      <c r="F38">
        <v>0.48217656692100003</v>
      </c>
      <c r="G38">
        <v>76698</v>
      </c>
      <c r="H38">
        <v>38210</v>
      </c>
    </row>
    <row r="39" spans="1:8" x14ac:dyDescent="0.2">
      <c r="A39">
        <f t="shared" si="0"/>
        <v>760</v>
      </c>
      <c r="B39">
        <v>2</v>
      </c>
      <c r="C39">
        <v>0.124613</v>
      </c>
      <c r="D39">
        <v>0.12381300000000001</v>
      </c>
      <c r="E39">
        <v>6.4198600000000003E-3</v>
      </c>
      <c r="F39">
        <v>0.49408494506099998</v>
      </c>
      <c r="G39">
        <v>74768</v>
      </c>
      <c r="H39">
        <v>37144</v>
      </c>
    </row>
    <row r="40" spans="1:8" x14ac:dyDescent="0.2">
      <c r="A40">
        <f t="shared" si="0"/>
        <v>780</v>
      </c>
      <c r="B40">
        <v>2</v>
      </c>
      <c r="C40">
        <v>0.120528</v>
      </c>
      <c r="D40">
        <v>0.119826</v>
      </c>
      <c r="E40">
        <v>5.8215899999999998E-3</v>
      </c>
      <c r="F40">
        <v>0.50536644701900002</v>
      </c>
      <c r="G40">
        <v>72317</v>
      </c>
      <c r="H40">
        <v>35948</v>
      </c>
    </row>
    <row r="41" spans="1:8" x14ac:dyDescent="0.2">
      <c r="A41">
        <f t="shared" si="0"/>
        <v>800</v>
      </c>
      <c r="B41">
        <v>2</v>
      </c>
      <c r="C41">
        <v>0.11833</v>
      </c>
      <c r="D41">
        <v>0.11827699999999999</v>
      </c>
      <c r="E41">
        <v>4.50717E-4</v>
      </c>
      <c r="F41">
        <v>0.51880128655299995</v>
      </c>
      <c r="G41">
        <v>70998</v>
      </c>
      <c r="H41">
        <v>35483</v>
      </c>
    </row>
    <row r="42" spans="1:8" x14ac:dyDescent="0.2">
      <c r="A42">
        <f t="shared" si="0"/>
        <v>820</v>
      </c>
      <c r="B42">
        <v>2</v>
      </c>
      <c r="C42">
        <v>0.11602800000000001</v>
      </c>
      <c r="D42">
        <v>0.11511299999999999</v>
      </c>
      <c r="E42">
        <v>7.8860000000000006E-3</v>
      </c>
      <c r="F42">
        <v>0.533880576936</v>
      </c>
      <c r="G42">
        <v>69617</v>
      </c>
      <c r="H42">
        <v>34534</v>
      </c>
    </row>
    <row r="43" spans="1:8" x14ac:dyDescent="0.2">
      <c r="A43">
        <f t="shared" si="0"/>
        <v>840</v>
      </c>
      <c r="B43">
        <v>2</v>
      </c>
      <c r="C43">
        <v>0.11335000000000001</v>
      </c>
      <c r="D43">
        <v>0.11315699999999999</v>
      </c>
      <c r="E43">
        <v>1.7056300000000001E-3</v>
      </c>
      <c r="F43">
        <v>0.54727170124400004</v>
      </c>
      <c r="G43">
        <v>68010</v>
      </c>
      <c r="H43">
        <v>33947</v>
      </c>
    </row>
    <row r="44" spans="1:8" x14ac:dyDescent="0.2">
      <c r="A44">
        <f t="shared" si="0"/>
        <v>860</v>
      </c>
      <c r="B44">
        <v>2</v>
      </c>
      <c r="C44">
        <v>0.110065</v>
      </c>
      <c r="D44">
        <v>0.10921</v>
      </c>
      <c r="E44">
        <v>7.7681399999999998E-3</v>
      </c>
      <c r="F44">
        <v>0.55979750463800004</v>
      </c>
      <c r="G44">
        <v>66039</v>
      </c>
      <c r="H44">
        <v>32763</v>
      </c>
    </row>
    <row r="45" spans="1:8" x14ac:dyDescent="0.2">
      <c r="A45">
        <f t="shared" si="0"/>
        <v>880</v>
      </c>
      <c r="B45">
        <v>2</v>
      </c>
      <c r="C45">
        <v>0.10841199999999999</v>
      </c>
      <c r="D45">
        <v>0.107473</v>
      </c>
      <c r="E45">
        <v>8.6552799999999996E-3</v>
      </c>
      <c r="F45">
        <v>0.57687569544499995</v>
      </c>
      <c r="G45">
        <v>65047</v>
      </c>
      <c r="H45">
        <v>32242</v>
      </c>
    </row>
    <row r="46" spans="1:8" x14ac:dyDescent="0.2">
      <c r="A46">
        <f t="shared" si="0"/>
        <v>900</v>
      </c>
      <c r="B46">
        <v>2</v>
      </c>
      <c r="C46">
        <v>0.105696</v>
      </c>
      <c r="D46">
        <v>0.105363</v>
      </c>
      <c r="E46">
        <v>3.1536799999999999E-3</v>
      </c>
      <c r="F46">
        <v>0.58813884265600003</v>
      </c>
      <c r="G46">
        <v>63418</v>
      </c>
      <c r="H46">
        <v>31609</v>
      </c>
    </row>
    <row r="47" spans="1:8" x14ac:dyDescent="0.2">
      <c r="A47">
        <f t="shared" si="0"/>
        <v>920</v>
      </c>
      <c r="B47">
        <v>2</v>
      </c>
      <c r="C47">
        <v>0.102863</v>
      </c>
      <c r="D47">
        <v>0.10274899999999999</v>
      </c>
      <c r="E47">
        <v>1.1017900000000001E-3</v>
      </c>
      <c r="F47">
        <v>0.59919251997900003</v>
      </c>
      <c r="G47">
        <v>61718</v>
      </c>
      <c r="H47">
        <v>30825</v>
      </c>
    </row>
    <row r="48" spans="1:8" x14ac:dyDescent="0.2">
      <c r="A48">
        <f t="shared" si="0"/>
        <v>940</v>
      </c>
      <c r="B48">
        <v>2</v>
      </c>
      <c r="C48">
        <v>0.100568</v>
      </c>
      <c r="D48">
        <v>0.100463</v>
      </c>
      <c r="E48">
        <v>1.04407E-3</v>
      </c>
      <c r="F48">
        <v>0.61408452654699996</v>
      </c>
      <c r="G48">
        <v>60341</v>
      </c>
      <c r="H48">
        <v>30139</v>
      </c>
    </row>
    <row r="49" spans="1:8" x14ac:dyDescent="0.2">
      <c r="A49">
        <f t="shared" si="0"/>
        <v>960</v>
      </c>
      <c r="B49">
        <v>2</v>
      </c>
      <c r="C49">
        <v>9.8116700000000001E-2</v>
      </c>
      <c r="D49">
        <v>9.7586699999999998E-2</v>
      </c>
      <c r="E49">
        <v>5.4017300000000004E-3</v>
      </c>
      <c r="F49">
        <v>0.626670621037</v>
      </c>
      <c r="G49">
        <v>58870</v>
      </c>
      <c r="H49">
        <v>29276</v>
      </c>
    </row>
    <row r="50" spans="1:8" x14ac:dyDescent="0.2">
      <c r="A50">
        <f t="shared" si="0"/>
        <v>980</v>
      </c>
      <c r="B50">
        <v>2</v>
      </c>
      <c r="C50">
        <v>9.6797800000000003E-2</v>
      </c>
      <c r="D50">
        <v>9.6642800000000001E-2</v>
      </c>
      <c r="E50">
        <v>1.6012699999999999E-3</v>
      </c>
      <c r="F50">
        <v>0.641906744152</v>
      </c>
      <c r="G50">
        <v>58079</v>
      </c>
      <c r="H50">
        <v>28993</v>
      </c>
    </row>
    <row r="51" spans="1:8" x14ac:dyDescent="0.2">
      <c r="A51">
        <f t="shared" si="0"/>
        <v>1000</v>
      </c>
      <c r="B51">
        <v>2</v>
      </c>
      <c r="C51">
        <v>9.4619999999999996E-2</v>
      </c>
      <c r="D51">
        <v>9.4600000000000004E-2</v>
      </c>
      <c r="E51">
        <v>2.1137200000000001E-4</v>
      </c>
      <c r="F51">
        <v>0.65215793695500002</v>
      </c>
      <c r="G51">
        <v>56772</v>
      </c>
      <c r="H51">
        <v>28380</v>
      </c>
    </row>
    <row r="52" spans="1:8" x14ac:dyDescent="0.2">
      <c r="A52">
        <f t="shared" si="0"/>
        <v>1020</v>
      </c>
      <c r="B52">
        <v>2</v>
      </c>
      <c r="C52">
        <v>9.3670699999999996E-2</v>
      </c>
      <c r="D52">
        <v>9.3522400000000006E-2</v>
      </c>
      <c r="E52">
        <v>1.58355E-3</v>
      </c>
      <c r="F52">
        <v>0.66817310663200002</v>
      </c>
      <c r="G52">
        <v>56203</v>
      </c>
      <c r="H52">
        <v>28057</v>
      </c>
    </row>
    <row r="53" spans="1:8" x14ac:dyDescent="0.2">
      <c r="A53">
        <f t="shared" si="0"/>
        <v>1040</v>
      </c>
      <c r="B53">
        <v>2</v>
      </c>
      <c r="C53">
        <v>9.1054300000000005E-2</v>
      </c>
      <c r="D53">
        <v>9.0592699999999998E-2</v>
      </c>
      <c r="E53">
        <v>5.0702000000000004E-3</v>
      </c>
      <c r="F53">
        <v>0.68336232149300002</v>
      </c>
      <c r="G53">
        <v>54633</v>
      </c>
      <c r="H53">
        <v>27178</v>
      </c>
    </row>
    <row r="54" spans="1:8" x14ac:dyDescent="0.2">
      <c r="A54">
        <f t="shared" si="0"/>
        <v>1060</v>
      </c>
      <c r="B54">
        <v>2</v>
      </c>
      <c r="C54">
        <v>8.9538000000000006E-2</v>
      </c>
      <c r="D54">
        <v>8.9509699999999998E-2</v>
      </c>
      <c r="E54">
        <v>3.1643799999999999E-4</v>
      </c>
      <c r="F54">
        <v>0.69513065761500004</v>
      </c>
      <c r="G54">
        <v>53723</v>
      </c>
      <c r="H54">
        <v>26853</v>
      </c>
    </row>
    <row r="55" spans="1:8" x14ac:dyDescent="0.2">
      <c r="A55">
        <f t="shared" si="0"/>
        <v>1080</v>
      </c>
      <c r="B55">
        <v>2</v>
      </c>
      <c r="C55">
        <v>8.7503200000000003E-2</v>
      </c>
      <c r="D55">
        <v>8.6703199999999994E-2</v>
      </c>
      <c r="E55">
        <v>9.1425099999999995E-3</v>
      </c>
      <c r="F55">
        <v>0.71690481866199995</v>
      </c>
      <c r="G55">
        <v>52502</v>
      </c>
      <c r="H55">
        <v>26011</v>
      </c>
    </row>
    <row r="56" spans="1:8" x14ac:dyDescent="0.2">
      <c r="A56">
        <f t="shared" si="0"/>
        <v>1100</v>
      </c>
      <c r="B56">
        <v>2</v>
      </c>
      <c r="C56">
        <v>8.6699399999999996E-2</v>
      </c>
      <c r="D56">
        <v>8.6002800000000004E-2</v>
      </c>
      <c r="E56">
        <v>8.03537E-3</v>
      </c>
      <c r="F56">
        <v>0.72624690349599996</v>
      </c>
      <c r="G56">
        <v>52020</v>
      </c>
      <c r="H56">
        <v>25801</v>
      </c>
    </row>
    <row r="57" spans="1:8" x14ac:dyDescent="0.2">
      <c r="A57">
        <f t="shared" si="0"/>
        <v>1120</v>
      </c>
      <c r="B57">
        <v>2</v>
      </c>
      <c r="C57">
        <v>8.4354999999999999E-2</v>
      </c>
      <c r="D57">
        <v>8.3483299999999996E-2</v>
      </c>
      <c r="E57">
        <v>1.03333E-2</v>
      </c>
      <c r="F57">
        <v>0.73877395551500002</v>
      </c>
      <c r="G57">
        <v>50613</v>
      </c>
      <c r="H57">
        <v>25045</v>
      </c>
    </row>
    <row r="58" spans="1:8" x14ac:dyDescent="0.2">
      <c r="A58">
        <f t="shared" si="0"/>
        <v>1140</v>
      </c>
      <c r="B58">
        <v>2</v>
      </c>
      <c r="C58">
        <v>8.3244799999999994E-2</v>
      </c>
      <c r="D58">
        <v>8.3069799999999999E-2</v>
      </c>
      <c r="E58">
        <v>2.1022300000000001E-3</v>
      </c>
      <c r="F58">
        <v>0.74972539054099996</v>
      </c>
      <c r="G58">
        <v>49947</v>
      </c>
      <c r="H58">
        <v>24921</v>
      </c>
    </row>
    <row r="59" spans="1:8" x14ac:dyDescent="0.2">
      <c r="A59">
        <f t="shared" si="0"/>
        <v>1160</v>
      </c>
      <c r="B59">
        <v>2</v>
      </c>
      <c r="C59">
        <v>8.1591300000000005E-2</v>
      </c>
      <c r="D59">
        <v>8.1012899999999999E-2</v>
      </c>
      <c r="E59">
        <v>7.0881399999999997E-3</v>
      </c>
      <c r="F59">
        <v>0.76676477465500004</v>
      </c>
      <c r="G59">
        <v>48955</v>
      </c>
      <c r="H59">
        <v>24304</v>
      </c>
    </row>
    <row r="60" spans="1:8" x14ac:dyDescent="0.2">
      <c r="A60">
        <f t="shared" si="0"/>
        <v>1180</v>
      </c>
      <c r="B60">
        <v>2</v>
      </c>
      <c r="C60">
        <v>7.9988199999999995E-2</v>
      </c>
      <c r="D60">
        <v>7.9716499999999996E-2</v>
      </c>
      <c r="E60">
        <v>3.3963299999999999E-3</v>
      </c>
      <c r="F60">
        <v>0.77955659171500002</v>
      </c>
      <c r="G60">
        <v>47993</v>
      </c>
      <c r="H60">
        <v>23915</v>
      </c>
    </row>
    <row r="61" spans="1:8" x14ac:dyDescent="0.2">
      <c r="A61">
        <f t="shared" si="0"/>
        <v>1200</v>
      </c>
      <c r="B61">
        <v>2</v>
      </c>
      <c r="C61">
        <v>7.8633300000000003E-2</v>
      </c>
      <c r="D61">
        <v>7.8606700000000002E-2</v>
      </c>
      <c r="E61">
        <v>3.3912699999999999E-4</v>
      </c>
      <c r="F61">
        <v>0.78600931609299995</v>
      </c>
      <c r="G61">
        <v>47180</v>
      </c>
      <c r="H61">
        <v>23582</v>
      </c>
    </row>
    <row r="62" spans="1:8" x14ac:dyDescent="0.2">
      <c r="A62">
        <f t="shared" si="0"/>
        <v>1220</v>
      </c>
      <c r="B62">
        <v>2</v>
      </c>
      <c r="C62">
        <v>7.7521499999999993E-2</v>
      </c>
      <c r="D62">
        <v>7.6583200000000004E-2</v>
      </c>
      <c r="E62">
        <v>1.21041E-2</v>
      </c>
      <c r="F62">
        <v>0.80871986618500002</v>
      </c>
      <c r="G62">
        <v>46513</v>
      </c>
      <c r="H62">
        <v>22975</v>
      </c>
    </row>
    <row r="63" spans="1:8" x14ac:dyDescent="0.2">
      <c r="A63">
        <f t="shared" si="0"/>
        <v>1240</v>
      </c>
      <c r="B63">
        <v>2</v>
      </c>
      <c r="C63">
        <v>7.61796E-2</v>
      </c>
      <c r="D63">
        <v>7.5239600000000004E-2</v>
      </c>
      <c r="E63">
        <v>1.23392E-2</v>
      </c>
      <c r="F63">
        <v>0.82586399351399997</v>
      </c>
      <c r="G63">
        <v>45708</v>
      </c>
      <c r="H63">
        <v>22572</v>
      </c>
    </row>
    <row r="64" spans="1:8" x14ac:dyDescent="0.2">
      <c r="A64">
        <f t="shared" si="0"/>
        <v>1260</v>
      </c>
      <c r="B64">
        <v>2</v>
      </c>
      <c r="C64">
        <v>7.5093300000000002E-2</v>
      </c>
      <c r="D64">
        <v>7.49866E-2</v>
      </c>
      <c r="E64">
        <v>1.42045E-3</v>
      </c>
      <c r="F64">
        <v>0.827516781438</v>
      </c>
      <c r="G64">
        <v>45056</v>
      </c>
      <c r="H64">
        <v>22496</v>
      </c>
    </row>
    <row r="65" spans="1:8" x14ac:dyDescent="0.2">
      <c r="A65">
        <f t="shared" si="0"/>
        <v>1280</v>
      </c>
      <c r="B65">
        <v>2</v>
      </c>
      <c r="C65">
        <v>7.4310699999999993E-2</v>
      </c>
      <c r="D65">
        <v>7.3902300000000004E-2</v>
      </c>
      <c r="E65">
        <v>5.4948799999999997E-3</v>
      </c>
      <c r="F65">
        <v>0.84706286071900005</v>
      </c>
      <c r="G65">
        <v>44587</v>
      </c>
      <c r="H65">
        <v>22171</v>
      </c>
    </row>
    <row r="66" spans="1:8" x14ac:dyDescent="0.2">
      <c r="A66">
        <f t="shared" si="0"/>
        <v>1300</v>
      </c>
      <c r="B66">
        <v>2</v>
      </c>
      <c r="C66">
        <v>7.2688299999999997E-2</v>
      </c>
      <c r="D66">
        <v>7.195E-2</v>
      </c>
      <c r="E66">
        <v>1.01575E-2</v>
      </c>
      <c r="F66">
        <v>0.86063878905699998</v>
      </c>
      <c r="G66">
        <v>43613</v>
      </c>
      <c r="H66">
        <v>21585</v>
      </c>
    </row>
    <row r="67" spans="1:8" x14ac:dyDescent="0.2">
      <c r="A67">
        <f t="shared" si="0"/>
        <v>1320</v>
      </c>
      <c r="B67">
        <v>2</v>
      </c>
      <c r="C67">
        <v>7.2111599999999998E-2</v>
      </c>
      <c r="D67">
        <v>7.1826600000000004E-2</v>
      </c>
      <c r="E67">
        <v>3.9522000000000003E-3</v>
      </c>
      <c r="F67">
        <v>0.86994603579399998</v>
      </c>
      <c r="G67">
        <v>43267</v>
      </c>
      <c r="H67">
        <v>21548</v>
      </c>
    </row>
    <row r="68" spans="1:8" x14ac:dyDescent="0.2">
      <c r="A68">
        <f t="shared" ref="A68:A101" si="1">A67+20</f>
        <v>1340</v>
      </c>
      <c r="B68">
        <v>2</v>
      </c>
      <c r="C68">
        <v>7.10982E-2</v>
      </c>
      <c r="D68">
        <v>7.0196499999999995E-2</v>
      </c>
      <c r="E68">
        <v>1.2682000000000001E-2</v>
      </c>
      <c r="F68">
        <v>0.89148930001799997</v>
      </c>
      <c r="G68">
        <v>42659</v>
      </c>
      <c r="H68">
        <v>21059</v>
      </c>
    </row>
    <row r="69" spans="1:8" x14ac:dyDescent="0.2">
      <c r="A69">
        <f t="shared" si="1"/>
        <v>1360</v>
      </c>
      <c r="B69">
        <v>2</v>
      </c>
      <c r="C69">
        <v>6.9332000000000005E-2</v>
      </c>
      <c r="D69">
        <v>6.8792000000000006E-2</v>
      </c>
      <c r="E69">
        <v>7.7884599999999997E-3</v>
      </c>
      <c r="F69">
        <v>0.90171727281500003</v>
      </c>
      <c r="G69">
        <v>41600</v>
      </c>
      <c r="H69">
        <v>20638</v>
      </c>
    </row>
    <row r="70" spans="1:8" x14ac:dyDescent="0.2">
      <c r="A70">
        <f t="shared" si="1"/>
        <v>1380</v>
      </c>
      <c r="B70">
        <v>2</v>
      </c>
      <c r="C70">
        <v>6.9004599999999999E-2</v>
      </c>
      <c r="D70">
        <v>6.8589600000000001E-2</v>
      </c>
      <c r="E70">
        <v>6.0140599999999999E-3</v>
      </c>
      <c r="F70">
        <v>0.91096934808700003</v>
      </c>
      <c r="G70">
        <v>41403</v>
      </c>
      <c r="H70">
        <v>20577</v>
      </c>
    </row>
    <row r="71" spans="1:8" x14ac:dyDescent="0.2">
      <c r="A71">
        <f t="shared" si="1"/>
        <v>1400</v>
      </c>
      <c r="B71">
        <v>2</v>
      </c>
      <c r="C71">
        <v>6.7639900000000003E-2</v>
      </c>
      <c r="D71">
        <v>6.7366599999999999E-2</v>
      </c>
      <c r="E71">
        <v>4.0410000000000003E-3</v>
      </c>
      <c r="F71">
        <v>0.92724286100499997</v>
      </c>
      <c r="G71">
        <v>40584</v>
      </c>
      <c r="H71">
        <v>20210</v>
      </c>
    </row>
    <row r="72" spans="1:8" x14ac:dyDescent="0.2">
      <c r="A72">
        <f t="shared" si="1"/>
        <v>1420</v>
      </c>
      <c r="B72">
        <v>2</v>
      </c>
      <c r="C72">
        <v>6.6595000000000001E-2</v>
      </c>
      <c r="D72">
        <v>6.6293299999999999E-2</v>
      </c>
      <c r="E72">
        <v>4.5298700000000001E-3</v>
      </c>
      <c r="F72">
        <v>0.93897597812800004</v>
      </c>
      <c r="G72">
        <v>39957</v>
      </c>
      <c r="H72">
        <v>19888</v>
      </c>
    </row>
    <row r="73" spans="1:8" x14ac:dyDescent="0.2">
      <c r="A73">
        <f t="shared" si="1"/>
        <v>1440</v>
      </c>
      <c r="B73">
        <v>2</v>
      </c>
      <c r="C73">
        <v>6.5798099999999998E-2</v>
      </c>
      <c r="D73">
        <v>6.5376400000000001E-2</v>
      </c>
      <c r="E73">
        <v>6.4084700000000003E-3</v>
      </c>
      <c r="F73">
        <v>0.95409026533600005</v>
      </c>
      <c r="G73">
        <v>39479</v>
      </c>
      <c r="H73">
        <v>19613</v>
      </c>
    </row>
    <row r="74" spans="1:8" x14ac:dyDescent="0.2">
      <c r="A74">
        <f t="shared" si="1"/>
        <v>1460</v>
      </c>
      <c r="B74">
        <v>2</v>
      </c>
      <c r="C74">
        <v>6.5081600000000003E-2</v>
      </c>
      <c r="D74">
        <v>6.4546599999999996E-2</v>
      </c>
      <c r="E74">
        <v>8.2204400000000007E-3</v>
      </c>
      <c r="F74">
        <v>0.97373681237599996</v>
      </c>
      <c r="G74">
        <v>39049</v>
      </c>
      <c r="H74">
        <v>19364</v>
      </c>
    </row>
    <row r="75" spans="1:8" x14ac:dyDescent="0.2">
      <c r="A75">
        <f t="shared" si="1"/>
        <v>1480</v>
      </c>
      <c r="B75">
        <v>2</v>
      </c>
      <c r="C75">
        <v>6.4056000000000002E-2</v>
      </c>
      <c r="D75">
        <v>6.33793E-2</v>
      </c>
      <c r="E75">
        <v>1.0563599999999999E-2</v>
      </c>
      <c r="F75">
        <v>0.98362629797400003</v>
      </c>
      <c r="G75">
        <v>38434</v>
      </c>
      <c r="H75">
        <v>19014</v>
      </c>
    </row>
    <row r="76" spans="1:8" x14ac:dyDescent="0.2">
      <c r="A76">
        <f t="shared" si="1"/>
        <v>1500</v>
      </c>
      <c r="B76">
        <v>2</v>
      </c>
      <c r="C76">
        <v>6.3123299999999993E-2</v>
      </c>
      <c r="D76">
        <v>6.3123299999999993E-2</v>
      </c>
      <c r="E76">
        <v>0</v>
      </c>
      <c r="F76">
        <v>0.98911398565800002</v>
      </c>
      <c r="G76">
        <v>37874</v>
      </c>
      <c r="H76">
        <v>18937</v>
      </c>
    </row>
    <row r="77" spans="1:8" x14ac:dyDescent="0.2">
      <c r="A77">
        <f t="shared" si="1"/>
        <v>1520</v>
      </c>
      <c r="B77">
        <v>2</v>
      </c>
      <c r="C77">
        <v>6.2106599999999998E-2</v>
      </c>
      <c r="D77">
        <v>6.1733299999999998E-2</v>
      </c>
      <c r="E77">
        <v>6.0111599999999998E-3</v>
      </c>
      <c r="F77">
        <v>1.0113823131049999</v>
      </c>
      <c r="G77">
        <v>37264</v>
      </c>
      <c r="H77">
        <v>18520</v>
      </c>
    </row>
    <row r="78" spans="1:8" x14ac:dyDescent="0.2">
      <c r="A78">
        <f t="shared" si="1"/>
        <v>1540</v>
      </c>
      <c r="B78">
        <v>2</v>
      </c>
      <c r="C78">
        <v>6.1708100000000002E-2</v>
      </c>
      <c r="D78">
        <v>6.08765E-2</v>
      </c>
      <c r="E78">
        <v>1.34774E-2</v>
      </c>
      <c r="F78">
        <v>1.0356532921470001</v>
      </c>
      <c r="G78">
        <v>37025</v>
      </c>
      <c r="H78">
        <v>18263</v>
      </c>
    </row>
    <row r="79" spans="1:8" x14ac:dyDescent="0.2">
      <c r="A79">
        <f t="shared" si="1"/>
        <v>1560</v>
      </c>
      <c r="B79">
        <v>2</v>
      </c>
      <c r="C79">
        <v>6.08999E-2</v>
      </c>
      <c r="D79">
        <v>6.06299E-2</v>
      </c>
      <c r="E79">
        <v>4.4334999999999999E-3</v>
      </c>
      <c r="F79">
        <v>1.029492424673</v>
      </c>
      <c r="G79">
        <v>36540</v>
      </c>
      <c r="H79">
        <v>18189</v>
      </c>
    </row>
    <row r="80" spans="1:8" x14ac:dyDescent="0.2">
      <c r="A80">
        <f t="shared" si="1"/>
        <v>1580</v>
      </c>
      <c r="B80">
        <v>2</v>
      </c>
      <c r="C80">
        <v>5.96246E-2</v>
      </c>
      <c r="D80">
        <v>5.8739600000000003E-2</v>
      </c>
      <c r="E80">
        <v>1.48428E-2</v>
      </c>
      <c r="F80">
        <v>1.0561550008339999</v>
      </c>
      <c r="G80">
        <v>35775</v>
      </c>
      <c r="H80">
        <v>17622</v>
      </c>
    </row>
    <row r="81" spans="1:8" x14ac:dyDescent="0.2">
      <c r="A81">
        <f t="shared" si="1"/>
        <v>1600</v>
      </c>
      <c r="B81">
        <v>2</v>
      </c>
      <c r="C81">
        <v>5.9061200000000001E-2</v>
      </c>
      <c r="D81">
        <v>5.85928E-2</v>
      </c>
      <c r="E81">
        <v>7.9295700000000004E-3</v>
      </c>
      <c r="F81">
        <v>1.0689730593660001</v>
      </c>
      <c r="G81">
        <v>35437</v>
      </c>
      <c r="H81">
        <v>17578</v>
      </c>
    </row>
    <row r="82" spans="1:8" x14ac:dyDescent="0.2">
      <c r="A82">
        <f t="shared" si="1"/>
        <v>1620</v>
      </c>
      <c r="B82">
        <v>2</v>
      </c>
      <c r="C82">
        <v>5.8219199999999999E-2</v>
      </c>
      <c r="D82">
        <v>5.8032599999999997E-2</v>
      </c>
      <c r="E82">
        <v>3.20623E-3</v>
      </c>
      <c r="F82">
        <v>1.0779051740209999</v>
      </c>
      <c r="G82">
        <v>34932</v>
      </c>
      <c r="H82">
        <v>17410</v>
      </c>
    </row>
    <row r="83" spans="1:8" x14ac:dyDescent="0.2">
      <c r="A83">
        <f t="shared" si="1"/>
        <v>1640</v>
      </c>
      <c r="B83">
        <v>2</v>
      </c>
      <c r="C83">
        <v>5.74478E-2</v>
      </c>
      <c r="D83">
        <v>5.6502799999999999E-2</v>
      </c>
      <c r="E83">
        <v>1.6449600000000002E-2</v>
      </c>
      <c r="F83">
        <v>1.089497544239</v>
      </c>
      <c r="G83">
        <v>34469</v>
      </c>
      <c r="H83">
        <v>16951</v>
      </c>
    </row>
    <row r="84" spans="1:8" x14ac:dyDescent="0.2">
      <c r="A84">
        <f t="shared" si="1"/>
        <v>1660</v>
      </c>
      <c r="B84">
        <v>2</v>
      </c>
      <c r="C84">
        <v>5.7018300000000001E-2</v>
      </c>
      <c r="D84">
        <v>5.6293299999999998E-2</v>
      </c>
      <c r="E84">
        <v>1.2715199999999999E-2</v>
      </c>
      <c r="F84">
        <v>1.1045835548180001</v>
      </c>
      <c r="G84">
        <v>34211</v>
      </c>
      <c r="H84">
        <v>16888</v>
      </c>
    </row>
    <row r="85" spans="1:8" x14ac:dyDescent="0.2">
      <c r="A85">
        <f t="shared" si="1"/>
        <v>1680</v>
      </c>
      <c r="B85">
        <v>2</v>
      </c>
      <c r="C85">
        <v>5.6214800000000002E-2</v>
      </c>
      <c r="D85">
        <v>5.5639800000000003E-2</v>
      </c>
      <c r="E85">
        <v>1.0228599999999999E-2</v>
      </c>
      <c r="F85">
        <v>1.1286578373239999</v>
      </c>
      <c r="G85">
        <v>33729</v>
      </c>
      <c r="H85">
        <v>16692</v>
      </c>
    </row>
    <row r="86" spans="1:8" x14ac:dyDescent="0.2">
      <c r="A86">
        <f t="shared" si="1"/>
        <v>1700</v>
      </c>
      <c r="B86">
        <v>2</v>
      </c>
      <c r="C86">
        <v>5.5758000000000002E-2</v>
      </c>
      <c r="D86">
        <v>5.5169700000000002E-2</v>
      </c>
      <c r="E86">
        <v>1.05515E-2</v>
      </c>
      <c r="F86">
        <v>1.1338435178270001</v>
      </c>
      <c r="G86">
        <v>33455</v>
      </c>
      <c r="H86">
        <v>16551</v>
      </c>
    </row>
    <row r="87" spans="1:8" x14ac:dyDescent="0.2">
      <c r="A87">
        <f t="shared" si="1"/>
        <v>1720</v>
      </c>
      <c r="B87">
        <v>2</v>
      </c>
      <c r="C87">
        <v>5.4979399999999998E-2</v>
      </c>
      <c r="D87">
        <v>5.4609400000000002E-2</v>
      </c>
      <c r="E87">
        <v>6.7297199999999998E-3</v>
      </c>
      <c r="F87">
        <v>1.1413727027780001</v>
      </c>
      <c r="G87">
        <v>32988</v>
      </c>
      <c r="H87">
        <v>16383</v>
      </c>
    </row>
    <row r="88" spans="1:8" x14ac:dyDescent="0.2">
      <c r="A88">
        <f t="shared" si="1"/>
        <v>1740</v>
      </c>
      <c r="B88">
        <v>2</v>
      </c>
      <c r="C88">
        <v>5.4371099999999999E-2</v>
      </c>
      <c r="D88">
        <v>5.4002700000000001E-2</v>
      </c>
      <c r="E88">
        <v>6.7743600000000001E-3</v>
      </c>
      <c r="F88">
        <v>1.159621543578</v>
      </c>
      <c r="G88">
        <v>32623</v>
      </c>
      <c r="H88">
        <v>16201</v>
      </c>
    </row>
    <row r="89" spans="1:8" x14ac:dyDescent="0.2">
      <c r="A89">
        <f t="shared" si="1"/>
        <v>1760</v>
      </c>
      <c r="B89">
        <v>2</v>
      </c>
      <c r="C89">
        <v>5.3589400000000002E-2</v>
      </c>
      <c r="D89">
        <v>5.3119399999999997E-2</v>
      </c>
      <c r="E89">
        <v>8.77029E-3</v>
      </c>
      <c r="F89">
        <v>1.177396253752</v>
      </c>
      <c r="G89">
        <v>32154</v>
      </c>
      <c r="H89">
        <v>15936</v>
      </c>
    </row>
    <row r="90" spans="1:8" x14ac:dyDescent="0.2">
      <c r="A90">
        <f t="shared" si="1"/>
        <v>1780</v>
      </c>
      <c r="B90">
        <v>2</v>
      </c>
      <c r="C90">
        <v>5.2948299999999997E-2</v>
      </c>
      <c r="D90">
        <v>5.2396600000000002E-2</v>
      </c>
      <c r="E90">
        <v>1.0418999999999999E-2</v>
      </c>
      <c r="F90">
        <v>1.197608814713</v>
      </c>
      <c r="G90">
        <v>31769</v>
      </c>
      <c r="H90">
        <v>15719</v>
      </c>
    </row>
    <row r="91" spans="1:8" x14ac:dyDescent="0.2">
      <c r="A91">
        <f t="shared" si="1"/>
        <v>1800</v>
      </c>
      <c r="B91">
        <v>2</v>
      </c>
      <c r="C91">
        <v>5.2764800000000001E-2</v>
      </c>
      <c r="D91">
        <v>5.2096499999999997E-2</v>
      </c>
      <c r="E91">
        <v>1.2666200000000001E-2</v>
      </c>
      <c r="F91">
        <v>1.203456359434</v>
      </c>
      <c r="G91">
        <v>31659</v>
      </c>
      <c r="H91">
        <v>15629</v>
      </c>
    </row>
    <row r="92" spans="1:8" x14ac:dyDescent="0.2">
      <c r="A92">
        <f t="shared" si="1"/>
        <v>1820</v>
      </c>
      <c r="B92">
        <v>2</v>
      </c>
      <c r="C92">
        <v>5.2048299999999999E-2</v>
      </c>
      <c r="D92">
        <v>5.1216600000000001E-2</v>
      </c>
      <c r="E92">
        <v>1.5978699999999998E-2</v>
      </c>
      <c r="F92">
        <v>1.2083002518579999</v>
      </c>
      <c r="G92">
        <v>31229</v>
      </c>
      <c r="H92">
        <v>15365</v>
      </c>
    </row>
    <row r="93" spans="1:8" x14ac:dyDescent="0.2">
      <c r="A93">
        <f t="shared" si="1"/>
        <v>1840</v>
      </c>
      <c r="B93">
        <v>2</v>
      </c>
      <c r="C93">
        <v>5.1499799999999998E-2</v>
      </c>
      <c r="D93">
        <v>5.14598E-2</v>
      </c>
      <c r="E93">
        <v>7.7669900000000005E-4</v>
      </c>
      <c r="F93">
        <v>1.2089371277600001</v>
      </c>
      <c r="G93">
        <v>30900</v>
      </c>
      <c r="H93">
        <v>15438</v>
      </c>
    </row>
    <row r="94" spans="1:8" x14ac:dyDescent="0.2">
      <c r="A94">
        <f t="shared" si="1"/>
        <v>1860</v>
      </c>
      <c r="B94">
        <v>2</v>
      </c>
      <c r="C94">
        <v>5.0966400000000002E-2</v>
      </c>
      <c r="D94">
        <v>5.0706399999999999E-2</v>
      </c>
      <c r="E94">
        <v>5.10137E-3</v>
      </c>
      <c r="F94">
        <v>1.237378762177</v>
      </c>
      <c r="G94">
        <v>30580</v>
      </c>
      <c r="H94">
        <v>15212</v>
      </c>
    </row>
    <row r="95" spans="1:8" x14ac:dyDescent="0.2">
      <c r="A95">
        <f t="shared" si="1"/>
        <v>1880</v>
      </c>
      <c r="B95">
        <v>2</v>
      </c>
      <c r="C95">
        <v>5.0369900000000002E-2</v>
      </c>
      <c r="D95">
        <v>4.9736599999999999E-2</v>
      </c>
      <c r="E95">
        <v>1.2573600000000001E-2</v>
      </c>
      <c r="F95">
        <v>1.25695600896</v>
      </c>
      <c r="G95">
        <v>30222</v>
      </c>
      <c r="H95">
        <v>14921</v>
      </c>
    </row>
    <row r="96" spans="1:8" x14ac:dyDescent="0.2">
      <c r="A96">
        <f t="shared" si="1"/>
        <v>1900</v>
      </c>
      <c r="B96">
        <v>2</v>
      </c>
      <c r="C96">
        <v>4.9730999999999997E-2</v>
      </c>
      <c r="D96">
        <v>4.8826099999999997E-2</v>
      </c>
      <c r="E96">
        <v>1.8197700000000001E-2</v>
      </c>
      <c r="F96">
        <v>1.282575245981</v>
      </c>
      <c r="G96">
        <v>29839</v>
      </c>
      <c r="H96">
        <v>14648</v>
      </c>
    </row>
    <row r="97" spans="1:8" x14ac:dyDescent="0.2">
      <c r="A97">
        <f t="shared" si="1"/>
        <v>1920</v>
      </c>
      <c r="B97">
        <v>2</v>
      </c>
      <c r="C97">
        <v>4.9352500000000001E-2</v>
      </c>
      <c r="D97">
        <v>4.9062500000000002E-2</v>
      </c>
      <c r="E97">
        <v>5.8760000000000001E-3</v>
      </c>
      <c r="F97">
        <v>1.277236588864</v>
      </c>
      <c r="G97">
        <v>29612</v>
      </c>
      <c r="H97">
        <v>14719</v>
      </c>
    </row>
    <row r="98" spans="1:8" x14ac:dyDescent="0.2">
      <c r="A98">
        <f t="shared" si="1"/>
        <v>1940</v>
      </c>
      <c r="B98">
        <v>2</v>
      </c>
      <c r="C98">
        <v>4.86083E-2</v>
      </c>
      <c r="D98">
        <v>4.7976699999999997E-2</v>
      </c>
      <c r="E98">
        <v>1.2995E-2</v>
      </c>
      <c r="F98">
        <v>1.297134708113</v>
      </c>
      <c r="G98">
        <v>29165</v>
      </c>
      <c r="H98">
        <v>14393</v>
      </c>
    </row>
    <row r="99" spans="1:8" x14ac:dyDescent="0.2">
      <c r="A99">
        <f t="shared" si="1"/>
        <v>1960</v>
      </c>
      <c r="B99">
        <v>2</v>
      </c>
      <c r="C99">
        <v>4.8159500000000001E-2</v>
      </c>
      <c r="D99">
        <v>4.8072799999999999E-2</v>
      </c>
      <c r="E99">
        <v>1.79956E-3</v>
      </c>
      <c r="F99">
        <v>1.306030819656</v>
      </c>
      <c r="G99">
        <v>28896</v>
      </c>
      <c r="H99">
        <v>14422</v>
      </c>
    </row>
    <row r="100" spans="1:8" x14ac:dyDescent="0.2">
      <c r="A100">
        <f t="shared" si="1"/>
        <v>1980</v>
      </c>
      <c r="B100">
        <v>2</v>
      </c>
      <c r="C100">
        <v>4.79015E-2</v>
      </c>
      <c r="D100">
        <v>4.7406499999999997E-2</v>
      </c>
      <c r="E100">
        <v>1.0333699999999999E-2</v>
      </c>
      <c r="F100">
        <v>1.330548420465</v>
      </c>
      <c r="G100">
        <v>28741</v>
      </c>
      <c r="H100">
        <v>14222</v>
      </c>
    </row>
    <row r="101" spans="1:8" x14ac:dyDescent="0.2">
      <c r="A101">
        <f t="shared" si="1"/>
        <v>2000</v>
      </c>
      <c r="B101">
        <v>2</v>
      </c>
      <c r="C101">
        <v>4.7106700000000001E-2</v>
      </c>
      <c r="D101">
        <v>4.7100000000000003E-2</v>
      </c>
      <c r="E101">
        <v>1.4152300000000001E-4</v>
      </c>
      <c r="F101">
        <v>1.331979253064</v>
      </c>
      <c r="G101">
        <v>28264</v>
      </c>
      <c r="H101">
        <v>14130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B1" workbookViewId="0">
      <selection activeCell="C18" sqref="C18"/>
    </sheetView>
  </sheetViews>
  <sheetFormatPr defaultRowHeight="14.25" x14ac:dyDescent="0.2"/>
  <cols>
    <col min="1" max="1" width="11" customWidth="1"/>
    <col min="2" max="2" width="14.75" style="11" customWidth="1"/>
    <col min="3" max="3" width="18.125" customWidth="1"/>
    <col min="4" max="4" width="10.5" bestFit="1" customWidth="1"/>
  </cols>
  <sheetData>
    <row r="1" spans="1:18" x14ac:dyDescent="0.2">
      <c r="B1" s="11">
        <v>10</v>
      </c>
      <c r="C1">
        <v>100</v>
      </c>
      <c r="E1">
        <v>2</v>
      </c>
      <c r="F1">
        <v>9.6089999999999995E-2</v>
      </c>
      <c r="G1">
        <v>9.5106700000000002E-2</v>
      </c>
      <c r="H1">
        <v>1.02335E-2</v>
      </c>
      <c r="I1">
        <v>7.2526622430000003E-3</v>
      </c>
      <c r="L1">
        <v>2</v>
      </c>
      <c r="M1">
        <v>4.8469999999999999E-2</v>
      </c>
      <c r="N1">
        <v>4.8403300000000003E-2</v>
      </c>
      <c r="O1">
        <v>1.37542E-3</v>
      </c>
      <c r="P1">
        <v>6.8120221272000001E-2</v>
      </c>
      <c r="R1" t="s">
        <v>853</v>
      </c>
    </row>
    <row r="2" spans="1:18" x14ac:dyDescent="0.2">
      <c r="A2" t="s">
        <v>844</v>
      </c>
      <c r="B2" s="11">
        <f>B1/(0.001*C1)+0.001</f>
        <v>100.001</v>
      </c>
      <c r="E2">
        <v>2</v>
      </c>
      <c r="F2">
        <v>9.6089999999999995E-2</v>
      </c>
      <c r="G2">
        <v>9.5106700000000002E-2</v>
      </c>
      <c r="H2">
        <v>1.02335E-2</v>
      </c>
      <c r="I2">
        <v>7.2526622430000003E-3</v>
      </c>
      <c r="L2">
        <v>2</v>
      </c>
      <c r="M2">
        <v>9.4023300000000004E-2</v>
      </c>
      <c r="N2">
        <v>9.3913300000000005E-2</v>
      </c>
      <c r="O2">
        <v>1.1699200000000001E-3</v>
      </c>
      <c r="P2">
        <v>6.6557370155000004E-2</v>
      </c>
      <c r="R2" t="s">
        <v>854</v>
      </c>
    </row>
    <row r="3" spans="1:18" x14ac:dyDescent="0.2">
      <c r="A3" t="s">
        <v>845</v>
      </c>
      <c r="B3" s="11">
        <f>(100+1)*0.001*C1-0.0001</f>
        <v>10.099900000000002</v>
      </c>
      <c r="D3">
        <v>4.6E-6</v>
      </c>
      <c r="E3">
        <v>2</v>
      </c>
      <c r="F3">
        <v>0.47775299999999998</v>
      </c>
      <c r="G3">
        <v>0.37511</v>
      </c>
      <c r="H3">
        <v>0.21484600000000001</v>
      </c>
      <c r="I3">
        <v>6.478938656E-3</v>
      </c>
      <c r="L3">
        <v>2</v>
      </c>
      <c r="M3">
        <v>0.143343</v>
      </c>
      <c r="N3">
        <v>0.14277699999999999</v>
      </c>
      <c r="O3">
        <v>3.9532100000000004E-3</v>
      </c>
      <c r="P3">
        <v>6.5318417113000002E-2</v>
      </c>
      <c r="R3" t="s">
        <v>855</v>
      </c>
    </row>
    <row r="4" spans="1:18" x14ac:dyDescent="0.2">
      <c r="C4" s="11">
        <f>B3-B1</f>
        <v>9.9900000000001654E-2</v>
      </c>
      <c r="D4">
        <f>C4/0.001</f>
        <v>99.900000000001654</v>
      </c>
      <c r="E4">
        <v>2</v>
      </c>
      <c r="F4">
        <v>0.28417300000000001</v>
      </c>
      <c r="G4">
        <v>0.26156699999999999</v>
      </c>
      <c r="H4">
        <v>7.9552399999999995E-2</v>
      </c>
      <c r="I4">
        <v>6.8968098660000003E-3</v>
      </c>
      <c r="L4">
        <v>2</v>
      </c>
      <c r="M4">
        <v>0.1888</v>
      </c>
      <c r="N4">
        <v>0.18779000000000001</v>
      </c>
      <c r="O4">
        <v>5.3495799999999996E-3</v>
      </c>
      <c r="P4">
        <v>6.4678767526000006E-2</v>
      </c>
      <c r="R4" t="s">
        <v>856</v>
      </c>
    </row>
    <row r="5" spans="1:18" x14ac:dyDescent="0.2">
      <c r="C5" s="12">
        <f>0.001-C4</f>
        <v>-9.8900000000001653E-2</v>
      </c>
      <c r="E5">
        <v>2</v>
      </c>
      <c r="F5">
        <v>0.667377</v>
      </c>
      <c r="G5">
        <v>0.40852300000000003</v>
      </c>
      <c r="H5">
        <v>0.38786700000000002</v>
      </c>
      <c r="I5">
        <v>6.1996957789999998E-3</v>
      </c>
      <c r="L5">
        <v>2</v>
      </c>
      <c r="M5">
        <v>0.23585300000000001</v>
      </c>
      <c r="N5">
        <v>0.23432</v>
      </c>
      <c r="O5">
        <v>6.5012200000000003E-3</v>
      </c>
      <c r="P5">
        <v>6.3751305684000004E-2</v>
      </c>
      <c r="R5" t="s">
        <v>857</v>
      </c>
    </row>
    <row r="6" spans="1:18" x14ac:dyDescent="0.2">
      <c r="B6" s="11">
        <f>(10+0.001*(101-0.0001))+0.00000466-0.0001</f>
        <v>10.10090456</v>
      </c>
      <c r="E6">
        <v>2</v>
      </c>
      <c r="F6">
        <v>0.47775299999999998</v>
      </c>
      <c r="G6">
        <v>0.37511</v>
      </c>
      <c r="H6">
        <v>0.21484600000000001</v>
      </c>
      <c r="I6">
        <v>6.478938656E-3</v>
      </c>
      <c r="L6">
        <v>2</v>
      </c>
      <c r="M6">
        <v>0.28539700000000001</v>
      </c>
      <c r="N6">
        <v>0.282613</v>
      </c>
      <c r="O6">
        <v>9.7525100000000007E-3</v>
      </c>
      <c r="P6">
        <v>6.2641363507999995E-2</v>
      </c>
      <c r="R6" t="s">
        <v>858</v>
      </c>
    </row>
    <row r="7" spans="1:18" x14ac:dyDescent="0.2">
      <c r="B7" s="11">
        <v>10.0009946</v>
      </c>
      <c r="E7">
        <v>2</v>
      </c>
      <c r="F7">
        <v>0.667377</v>
      </c>
      <c r="G7">
        <v>0.40852300000000003</v>
      </c>
      <c r="H7">
        <v>0.38786700000000002</v>
      </c>
      <c r="I7">
        <v>6.1996957789999998E-3</v>
      </c>
      <c r="L7">
        <v>2</v>
      </c>
      <c r="M7">
        <v>0.33408700000000002</v>
      </c>
      <c r="N7">
        <v>0.32930300000000001</v>
      </c>
      <c r="O7">
        <v>1.43176E-2</v>
      </c>
      <c r="P7">
        <v>6.1650592302999997E-2</v>
      </c>
      <c r="R7" t="s">
        <v>859</v>
      </c>
    </row>
    <row r="8" spans="1:18" x14ac:dyDescent="0.2">
      <c r="E8">
        <v>2</v>
      </c>
      <c r="F8">
        <v>0.85215700000000005</v>
      </c>
      <c r="G8">
        <v>0.37053000000000003</v>
      </c>
      <c r="H8">
        <v>0.56518599999999997</v>
      </c>
      <c r="I8">
        <v>5.9553792400000001E-3</v>
      </c>
      <c r="L8">
        <v>2</v>
      </c>
      <c r="M8">
        <v>0.38050699999999998</v>
      </c>
      <c r="N8">
        <v>0.37249300000000002</v>
      </c>
      <c r="O8">
        <v>2.1059600000000001E-2</v>
      </c>
      <c r="P8">
        <v>6.0498980656999997E-2</v>
      </c>
      <c r="R8" t="s">
        <v>860</v>
      </c>
    </row>
    <row r="9" spans="1:18" x14ac:dyDescent="0.2">
      <c r="E9">
        <v>2</v>
      </c>
      <c r="F9">
        <v>0.85215700000000005</v>
      </c>
      <c r="G9">
        <v>0.37053000000000003</v>
      </c>
      <c r="H9">
        <v>0.56518599999999997</v>
      </c>
      <c r="I9">
        <v>5.9553792400000001E-3</v>
      </c>
      <c r="L9">
        <v>2</v>
      </c>
      <c r="M9">
        <v>0.42782700000000001</v>
      </c>
      <c r="N9">
        <v>0.41474699999999998</v>
      </c>
      <c r="O9">
        <v>3.0573099999999999E-2</v>
      </c>
      <c r="P9">
        <v>5.9411860254999997E-2</v>
      </c>
      <c r="R9" t="s">
        <v>861</v>
      </c>
    </row>
    <row r="10" spans="1:18" x14ac:dyDescent="0.2">
      <c r="E10">
        <v>2</v>
      </c>
      <c r="F10">
        <v>1.04251</v>
      </c>
      <c r="G10">
        <v>0.305033</v>
      </c>
      <c r="H10">
        <v>0.70740599999999998</v>
      </c>
      <c r="I10">
        <v>5.7827388979999998E-3</v>
      </c>
      <c r="L10">
        <v>2</v>
      </c>
      <c r="M10">
        <v>0.47806700000000002</v>
      </c>
      <c r="N10">
        <v>0.45709300000000003</v>
      </c>
      <c r="O10">
        <v>4.3871100000000003E-2</v>
      </c>
      <c r="P10">
        <v>5.8281411653E-2</v>
      </c>
      <c r="R10" t="s">
        <v>862</v>
      </c>
    </row>
    <row r="11" spans="1:18" x14ac:dyDescent="0.2">
      <c r="B11" s="11">
        <f>B1+0.001*C1-0.0001</f>
        <v>10.0999</v>
      </c>
      <c r="E11">
        <v>2</v>
      </c>
      <c r="F11">
        <v>1.04251</v>
      </c>
      <c r="G11">
        <v>0.305033</v>
      </c>
      <c r="H11">
        <v>0.70740599999999998</v>
      </c>
      <c r="I11">
        <v>5.7827388979999998E-3</v>
      </c>
      <c r="L11">
        <v>2</v>
      </c>
      <c r="M11">
        <v>0.522733</v>
      </c>
      <c r="N11">
        <v>0.48629299999999998</v>
      </c>
      <c r="O11">
        <v>6.9710499999999995E-2</v>
      </c>
      <c r="P11">
        <v>5.7169700693000002E-2</v>
      </c>
      <c r="R11" t="s">
        <v>863</v>
      </c>
    </row>
    <row r="12" spans="1:18" x14ac:dyDescent="0.2">
      <c r="B12" s="11">
        <f>10+100*0.001+0.0000046-0.00001</f>
        <v>10.0999946</v>
      </c>
      <c r="C12">
        <f>B12-10</f>
        <v>9.9994600000000489E-2</v>
      </c>
      <c r="D12">
        <f>C12/0.001</f>
        <v>99.994600000000489</v>
      </c>
      <c r="E12">
        <v>2</v>
      </c>
      <c r="F12">
        <v>1.2352300000000001</v>
      </c>
      <c r="G12">
        <v>0.23133000000000001</v>
      </c>
      <c r="H12">
        <v>0.81272299999999997</v>
      </c>
      <c r="I12">
        <v>5.7611118220000004E-3</v>
      </c>
      <c r="L12">
        <v>2</v>
      </c>
      <c r="M12">
        <v>0.57490699999999995</v>
      </c>
      <c r="N12">
        <v>0.51165700000000003</v>
      </c>
      <c r="O12">
        <v>0.110018</v>
      </c>
      <c r="P12">
        <v>5.6311243227999998E-2</v>
      </c>
      <c r="R12" t="s">
        <v>864</v>
      </c>
    </row>
    <row r="13" spans="1:18" x14ac:dyDescent="0.2">
      <c r="E13">
        <v>2</v>
      </c>
      <c r="F13">
        <v>1.2352300000000001</v>
      </c>
      <c r="G13">
        <v>0.23133000000000001</v>
      </c>
      <c r="H13">
        <v>0.81272299999999997</v>
      </c>
      <c r="I13">
        <v>5.7611118220000004E-3</v>
      </c>
      <c r="L13">
        <v>2</v>
      </c>
      <c r="M13">
        <v>0.62077700000000002</v>
      </c>
      <c r="N13">
        <v>0.51871699999999998</v>
      </c>
      <c r="O13">
        <v>0.164407</v>
      </c>
      <c r="P13">
        <v>5.5342150279000003E-2</v>
      </c>
      <c r="R13" t="s">
        <v>865</v>
      </c>
    </row>
    <row r="14" spans="1:18" x14ac:dyDescent="0.2">
      <c r="E14">
        <v>2</v>
      </c>
      <c r="F14">
        <v>1.4275899999999999</v>
      </c>
      <c r="G14">
        <v>0.17094699999999999</v>
      </c>
      <c r="H14">
        <v>0.88025500000000001</v>
      </c>
      <c r="I14">
        <v>5.6634229669999996E-3</v>
      </c>
      <c r="L14">
        <v>2</v>
      </c>
      <c r="M14">
        <v>0.66081999999999996</v>
      </c>
      <c r="N14">
        <v>0.51283999999999996</v>
      </c>
      <c r="O14">
        <v>0.22393399999999999</v>
      </c>
      <c r="P14">
        <v>5.4629367774000001E-2</v>
      </c>
    </row>
    <row r="15" spans="1:18" x14ac:dyDescent="0.2">
      <c r="E15">
        <v>2</v>
      </c>
      <c r="F15">
        <v>1.4275899999999999</v>
      </c>
      <c r="G15">
        <v>0.17094699999999999</v>
      </c>
      <c r="H15">
        <v>0.88025500000000001</v>
      </c>
      <c r="I15">
        <v>5.6634229669999996E-3</v>
      </c>
      <c r="L15">
        <v>2</v>
      </c>
      <c r="M15">
        <v>0.71554700000000004</v>
      </c>
      <c r="N15">
        <v>0.50196300000000005</v>
      </c>
      <c r="O15">
        <v>0.29848999999999998</v>
      </c>
      <c r="P15">
        <v>5.3950903219E-2</v>
      </c>
    </row>
    <row r="16" spans="1:18" x14ac:dyDescent="0.2">
      <c r="L16">
        <v>2</v>
      </c>
      <c r="M16">
        <v>0.763127</v>
      </c>
      <c r="N16">
        <v>0.47779300000000002</v>
      </c>
      <c r="O16">
        <v>0.37390000000000001</v>
      </c>
      <c r="P16">
        <v>5.3456967079000002E-2</v>
      </c>
    </row>
    <row r="17" spans="3:16" x14ac:dyDescent="0.2">
      <c r="L17">
        <v>2</v>
      </c>
      <c r="M17">
        <v>0.81146700000000005</v>
      </c>
      <c r="N17">
        <v>0.45031700000000002</v>
      </c>
      <c r="O17">
        <v>0.44505800000000001</v>
      </c>
      <c r="P17">
        <v>5.3058798624000002E-2</v>
      </c>
    </row>
    <row r="18" spans="3:16" x14ac:dyDescent="0.2">
      <c r="L18">
        <v>2</v>
      </c>
      <c r="M18">
        <v>0.85512299999999997</v>
      </c>
      <c r="N18">
        <v>0.421763</v>
      </c>
      <c r="O18">
        <v>0.50678100000000004</v>
      </c>
      <c r="P18">
        <v>5.2765551337999997E-2</v>
      </c>
    </row>
    <row r="19" spans="3:16" x14ac:dyDescent="0.2">
      <c r="L19">
        <v>2</v>
      </c>
      <c r="M19">
        <v>0.90008299999999997</v>
      </c>
      <c r="N19">
        <v>0.39509300000000003</v>
      </c>
      <c r="O19">
        <v>0.56104799999999999</v>
      </c>
      <c r="P19">
        <v>5.2516977740999997E-2</v>
      </c>
    </row>
    <row r="20" spans="3:16" x14ac:dyDescent="0.2">
      <c r="C20">
        <v>2</v>
      </c>
      <c r="D20" t="s">
        <v>849</v>
      </c>
      <c r="E20" t="s">
        <v>849</v>
      </c>
      <c r="F20" t="s">
        <v>849</v>
      </c>
      <c r="G20" t="s">
        <v>867</v>
      </c>
      <c r="H20">
        <v>0</v>
      </c>
      <c r="I20">
        <v>0</v>
      </c>
      <c r="L20">
        <v>2</v>
      </c>
      <c r="M20">
        <v>0.95111299999999999</v>
      </c>
      <c r="N20">
        <v>0.36595699999999998</v>
      </c>
      <c r="O20">
        <v>0.61523300000000003</v>
      </c>
      <c r="P20">
        <v>5.2489008465000001E-2</v>
      </c>
    </row>
    <row r="21" spans="3:16" x14ac:dyDescent="0.2">
      <c r="C21">
        <v>2</v>
      </c>
      <c r="D21">
        <v>9.8699999999999996E-2</v>
      </c>
      <c r="E21">
        <v>9.6699999999999994E-2</v>
      </c>
      <c r="F21">
        <v>2.0263400000000001E-2</v>
      </c>
      <c r="G21">
        <v>0</v>
      </c>
      <c r="H21">
        <v>1974</v>
      </c>
      <c r="I21">
        <v>967</v>
      </c>
      <c r="L21">
        <v>2</v>
      </c>
      <c r="M21">
        <v>0.99299000000000004</v>
      </c>
      <c r="N21">
        <v>0.334673</v>
      </c>
      <c r="O21">
        <v>0.662964</v>
      </c>
      <c r="P21">
        <v>5.2246974747999997E-2</v>
      </c>
    </row>
    <row r="22" spans="3:16" x14ac:dyDescent="0.2">
      <c r="C22">
        <v>2</v>
      </c>
      <c r="D22">
        <v>0.2006</v>
      </c>
      <c r="E22">
        <v>0.19850000000000001</v>
      </c>
      <c r="F22">
        <v>1.04686E-2</v>
      </c>
      <c r="G22">
        <v>0</v>
      </c>
      <c r="H22">
        <v>4012</v>
      </c>
      <c r="I22">
        <v>1985</v>
      </c>
      <c r="L22">
        <v>2</v>
      </c>
      <c r="M22">
        <v>1.0480499999999999</v>
      </c>
      <c r="N22">
        <v>0.31410700000000003</v>
      </c>
      <c r="O22">
        <v>0.700295</v>
      </c>
      <c r="P22">
        <v>5.1886951575E-2</v>
      </c>
    </row>
    <row r="23" spans="3:16" x14ac:dyDescent="0.2">
      <c r="C23">
        <v>2</v>
      </c>
      <c r="D23">
        <v>0.3029</v>
      </c>
      <c r="E23">
        <v>0.29699999999999999</v>
      </c>
      <c r="F23">
        <v>1.94784E-2</v>
      </c>
      <c r="G23">
        <v>0</v>
      </c>
      <c r="H23">
        <v>6058</v>
      </c>
      <c r="I23">
        <v>2970</v>
      </c>
      <c r="L23">
        <v>2</v>
      </c>
      <c r="M23">
        <v>1.0904</v>
      </c>
      <c r="N23">
        <v>0.28976299999999999</v>
      </c>
      <c r="O23">
        <v>0.734259</v>
      </c>
      <c r="P23">
        <v>5.1945015412000001E-2</v>
      </c>
    </row>
    <row r="24" spans="3:16" x14ac:dyDescent="0.2">
      <c r="C24">
        <v>2</v>
      </c>
      <c r="D24">
        <v>0.37909999999999999</v>
      </c>
      <c r="E24">
        <v>0.37069999999999997</v>
      </c>
      <c r="F24">
        <v>2.2157699999999999E-2</v>
      </c>
      <c r="G24">
        <v>0</v>
      </c>
      <c r="H24">
        <v>7582</v>
      </c>
      <c r="I24">
        <v>3707</v>
      </c>
      <c r="L24">
        <v>2</v>
      </c>
      <c r="M24">
        <v>1.1388199999999999</v>
      </c>
      <c r="N24">
        <v>0.26745999999999998</v>
      </c>
      <c r="O24">
        <v>0.76514400000000005</v>
      </c>
      <c r="P24">
        <v>5.1967260244000002E-2</v>
      </c>
    </row>
    <row r="25" spans="3:16" x14ac:dyDescent="0.2">
      <c r="C25">
        <v>2</v>
      </c>
      <c r="D25">
        <v>0.4965</v>
      </c>
      <c r="E25">
        <v>0.46910000000000002</v>
      </c>
      <c r="F25">
        <v>5.5186300000000001E-2</v>
      </c>
      <c r="G25">
        <v>0</v>
      </c>
      <c r="H25">
        <v>9930</v>
      </c>
      <c r="I25">
        <v>4691</v>
      </c>
      <c r="L25">
        <v>2</v>
      </c>
      <c r="M25">
        <v>1.1874100000000001</v>
      </c>
      <c r="N25">
        <v>0.24642</v>
      </c>
      <c r="O25">
        <v>0.79247199999999995</v>
      </c>
      <c r="P25">
        <v>5.1626255160000002E-2</v>
      </c>
    </row>
    <row r="26" spans="3:16" x14ac:dyDescent="0.2">
      <c r="C26">
        <v>2</v>
      </c>
      <c r="D26">
        <v>0.59599999999999997</v>
      </c>
      <c r="E26">
        <v>0.53220000000000001</v>
      </c>
      <c r="F26">
        <v>0.107047</v>
      </c>
      <c r="G26">
        <v>0</v>
      </c>
      <c r="H26">
        <v>11920</v>
      </c>
      <c r="I26">
        <v>5322</v>
      </c>
      <c r="L26">
        <v>2</v>
      </c>
      <c r="M26">
        <v>1.2390600000000001</v>
      </c>
      <c r="N26">
        <v>0.225887</v>
      </c>
      <c r="O26">
        <v>0.81769499999999995</v>
      </c>
      <c r="P26">
        <v>5.1564737770999999E-2</v>
      </c>
    </row>
    <row r="27" spans="3:16" x14ac:dyDescent="0.2">
      <c r="C27">
        <v>2</v>
      </c>
      <c r="D27">
        <v>0.70050000000000001</v>
      </c>
      <c r="E27">
        <v>0.54720000000000002</v>
      </c>
      <c r="F27">
        <v>0.21884400000000001</v>
      </c>
      <c r="G27">
        <v>0</v>
      </c>
      <c r="H27">
        <v>14010</v>
      </c>
      <c r="I27">
        <v>5472</v>
      </c>
      <c r="L27">
        <v>2</v>
      </c>
      <c r="M27">
        <v>1.2838499999999999</v>
      </c>
      <c r="N27">
        <v>0.2099</v>
      </c>
      <c r="O27">
        <v>0.836507</v>
      </c>
      <c r="P27">
        <v>5.1415189519000003E-2</v>
      </c>
    </row>
    <row r="28" spans="3:16" x14ac:dyDescent="0.2">
      <c r="C28">
        <v>2</v>
      </c>
      <c r="D28">
        <v>0.80640000000000001</v>
      </c>
      <c r="E28">
        <v>0.49559999999999998</v>
      </c>
      <c r="F28">
        <v>0.38541700000000001</v>
      </c>
      <c r="G28">
        <v>0</v>
      </c>
      <c r="H28">
        <v>16128</v>
      </c>
      <c r="I28">
        <v>4956</v>
      </c>
    </row>
    <row r="29" spans="3:16" x14ac:dyDescent="0.2">
      <c r="C29">
        <v>2</v>
      </c>
      <c r="D29">
        <v>0.90149999999999997</v>
      </c>
      <c r="E29">
        <v>0.42949999999999999</v>
      </c>
      <c r="F29">
        <v>0.52357200000000004</v>
      </c>
      <c r="G29">
        <v>0</v>
      </c>
      <c r="H29">
        <v>18030</v>
      </c>
      <c r="I29">
        <v>4295</v>
      </c>
    </row>
    <row r="30" spans="3:16" x14ac:dyDescent="0.2">
      <c r="C30">
        <v>2</v>
      </c>
      <c r="D30">
        <v>0.99390000000000001</v>
      </c>
      <c r="E30">
        <v>0.3735</v>
      </c>
      <c r="F30">
        <v>0.62420799999999999</v>
      </c>
      <c r="G30">
        <v>0</v>
      </c>
      <c r="H30">
        <v>19878</v>
      </c>
      <c r="I30">
        <v>3735</v>
      </c>
    </row>
    <row r="31" spans="3:16" x14ac:dyDescent="0.2">
      <c r="C31">
        <v>2</v>
      </c>
      <c r="D31">
        <v>1.0786</v>
      </c>
      <c r="E31">
        <v>0.32229999999999998</v>
      </c>
      <c r="F31">
        <v>0.701187</v>
      </c>
      <c r="G31">
        <v>0</v>
      </c>
      <c r="H31">
        <v>21572</v>
      </c>
      <c r="I31">
        <v>3223</v>
      </c>
    </row>
    <row r="32" spans="3:16" x14ac:dyDescent="0.2">
      <c r="C32">
        <v>2</v>
      </c>
      <c r="D32">
        <v>1.1933</v>
      </c>
      <c r="E32">
        <v>0.25790000000000002</v>
      </c>
      <c r="F32">
        <v>0.78387700000000005</v>
      </c>
      <c r="G32">
        <v>0</v>
      </c>
      <c r="H32">
        <v>23866</v>
      </c>
      <c r="I32">
        <v>2579</v>
      </c>
    </row>
    <row r="33" spans="3:9" x14ac:dyDescent="0.2">
      <c r="C33">
        <v>2</v>
      </c>
      <c r="D33">
        <v>1.2975000000000001</v>
      </c>
      <c r="E33">
        <v>0.222</v>
      </c>
      <c r="F33">
        <v>0.82890200000000003</v>
      </c>
      <c r="G33">
        <v>0</v>
      </c>
      <c r="H33">
        <v>25950</v>
      </c>
      <c r="I33">
        <v>2220</v>
      </c>
    </row>
    <row r="34" spans="3:9" x14ac:dyDescent="0.2">
      <c r="C34">
        <v>2</v>
      </c>
      <c r="D34">
        <v>1.4021999999999999</v>
      </c>
      <c r="E34">
        <v>0.18290000000000001</v>
      </c>
      <c r="F34">
        <v>0.86956199999999995</v>
      </c>
      <c r="G34">
        <v>0</v>
      </c>
      <c r="H34">
        <v>28044</v>
      </c>
      <c r="I34">
        <v>1829</v>
      </c>
    </row>
    <row r="35" spans="3:9" x14ac:dyDescent="0.2">
      <c r="C35">
        <v>2</v>
      </c>
      <c r="D35">
        <v>1.5017</v>
      </c>
      <c r="E35">
        <v>0.1547</v>
      </c>
      <c r="F35">
        <v>0.89698299999999997</v>
      </c>
      <c r="G35">
        <v>0</v>
      </c>
      <c r="H35">
        <v>30034</v>
      </c>
      <c r="I35">
        <v>1547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"/>
  <sheetViews>
    <sheetView zoomScale="85" zoomScaleNormal="85" workbookViewId="0">
      <selection activeCell="E1" activeCellId="1" sqref="C1:C1048576 E1:E1048576"/>
    </sheetView>
  </sheetViews>
  <sheetFormatPr defaultRowHeight="14.25" x14ac:dyDescent="0.2"/>
  <sheetData>
    <row r="1" spans="2:8" x14ac:dyDescent="0.2">
      <c r="B1">
        <v>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2:8" x14ac:dyDescent="0.2">
      <c r="B2">
        <v>2</v>
      </c>
      <c r="C2">
        <v>4.9399999999999999E-2</v>
      </c>
      <c r="D2">
        <v>4.9399999999999999E-2</v>
      </c>
      <c r="E2">
        <v>0</v>
      </c>
      <c r="F2">
        <v>9.8999999999999999E-4</v>
      </c>
      <c r="G2">
        <v>9880</v>
      </c>
      <c r="H2">
        <v>4940</v>
      </c>
    </row>
    <row r="3" spans="2:8" x14ac:dyDescent="0.2">
      <c r="B3">
        <v>2</v>
      </c>
      <c r="C3">
        <v>0.1008</v>
      </c>
      <c r="D3">
        <v>0.1007</v>
      </c>
      <c r="E3">
        <v>9.9206300000000006E-4</v>
      </c>
      <c r="F3">
        <v>1.8152234349999999E-3</v>
      </c>
      <c r="G3">
        <v>20160</v>
      </c>
      <c r="H3">
        <v>10070</v>
      </c>
    </row>
    <row r="4" spans="2:8" x14ac:dyDescent="0.2">
      <c r="B4">
        <v>2</v>
      </c>
      <c r="C4">
        <v>0.14921000000000001</v>
      </c>
      <c r="D4">
        <v>0.14873</v>
      </c>
      <c r="E4">
        <v>3.2169400000000002E-3</v>
      </c>
      <c r="F4">
        <v>2.8075216830000002E-3</v>
      </c>
      <c r="G4">
        <v>29842</v>
      </c>
      <c r="H4">
        <v>14873</v>
      </c>
    </row>
    <row r="5" spans="2:8" x14ac:dyDescent="0.2">
      <c r="B5">
        <v>2</v>
      </c>
      <c r="C5">
        <v>0.19997000000000001</v>
      </c>
      <c r="D5">
        <v>0.19903000000000001</v>
      </c>
      <c r="E5">
        <v>4.7007100000000003E-3</v>
      </c>
      <c r="F5">
        <v>3.9400075360000002E-3</v>
      </c>
      <c r="G5">
        <v>39994</v>
      </c>
      <c r="H5">
        <v>19903</v>
      </c>
    </row>
    <row r="6" spans="2:8" x14ac:dyDescent="0.2">
      <c r="B6">
        <v>2</v>
      </c>
      <c r="C6">
        <v>0.25061</v>
      </c>
      <c r="D6">
        <v>0.24943000000000001</v>
      </c>
      <c r="E6">
        <v>4.70851E-3</v>
      </c>
      <c r="F6">
        <v>4.9390037279999997E-3</v>
      </c>
      <c r="G6">
        <v>50122</v>
      </c>
      <c r="H6">
        <v>24943</v>
      </c>
    </row>
    <row r="7" spans="2:8" x14ac:dyDescent="0.2">
      <c r="B7">
        <v>2</v>
      </c>
      <c r="C7">
        <v>0.29959999999999998</v>
      </c>
      <c r="D7">
        <v>0.2969</v>
      </c>
      <c r="E7">
        <v>9.0120200000000008E-3</v>
      </c>
      <c r="F7">
        <v>6.3298787469999998E-3</v>
      </c>
      <c r="G7">
        <v>59920</v>
      </c>
      <c r="H7">
        <v>29690</v>
      </c>
    </row>
    <row r="8" spans="2:8" x14ac:dyDescent="0.2">
      <c r="B8">
        <v>2</v>
      </c>
      <c r="C8">
        <v>0.35265999999999997</v>
      </c>
      <c r="D8">
        <v>0.34784999999999999</v>
      </c>
      <c r="E8">
        <v>1.3639200000000001E-2</v>
      </c>
      <c r="F8">
        <v>7.6817636909999997E-3</v>
      </c>
      <c r="G8">
        <v>70532</v>
      </c>
      <c r="H8">
        <v>34785</v>
      </c>
    </row>
    <row r="9" spans="2:8" x14ac:dyDescent="0.2">
      <c r="B9">
        <v>2</v>
      </c>
      <c r="C9">
        <v>0.40273999999999999</v>
      </c>
      <c r="D9">
        <v>0.39393</v>
      </c>
      <c r="E9">
        <v>2.1875200000000001E-2</v>
      </c>
      <c r="F9">
        <v>8.8153750659999992E-3</v>
      </c>
      <c r="G9">
        <v>80548</v>
      </c>
      <c r="H9">
        <v>39393</v>
      </c>
    </row>
    <row r="10" spans="2:8" x14ac:dyDescent="0.2">
      <c r="B10">
        <v>2</v>
      </c>
      <c r="C10">
        <v>0.45065</v>
      </c>
      <c r="D10">
        <v>0.43662000000000001</v>
      </c>
      <c r="E10">
        <v>3.1132799999999999E-2</v>
      </c>
      <c r="F10">
        <v>1.0147184736999999E-2</v>
      </c>
      <c r="G10">
        <v>90130</v>
      </c>
      <c r="H10">
        <v>43662</v>
      </c>
    </row>
    <row r="11" spans="2:8" x14ac:dyDescent="0.2">
      <c r="B11">
        <v>2</v>
      </c>
      <c r="C11">
        <v>0.50009000000000003</v>
      </c>
      <c r="D11">
        <v>0.47650999999999999</v>
      </c>
      <c r="E11">
        <v>4.7151499999999999E-2</v>
      </c>
      <c r="F11">
        <v>1.1435992738E-2</v>
      </c>
      <c r="G11">
        <v>100018</v>
      </c>
      <c r="H11">
        <v>47651</v>
      </c>
    </row>
    <row r="12" spans="2:8" x14ac:dyDescent="0.2">
      <c r="B12">
        <v>2</v>
      </c>
      <c r="C12">
        <v>0.55098000000000003</v>
      </c>
      <c r="D12">
        <v>0.50929000000000002</v>
      </c>
      <c r="E12">
        <v>7.5665200000000002E-2</v>
      </c>
      <c r="F12">
        <v>1.2347026448E-2</v>
      </c>
      <c r="G12">
        <v>110196</v>
      </c>
      <c r="H12">
        <v>50929</v>
      </c>
    </row>
    <row r="13" spans="2:8" x14ac:dyDescent="0.2">
      <c r="B13">
        <v>2</v>
      </c>
      <c r="C13">
        <v>0.60343999999999998</v>
      </c>
      <c r="D13">
        <v>0.52651000000000003</v>
      </c>
      <c r="E13">
        <v>0.12748599999999999</v>
      </c>
      <c r="F13">
        <v>1.3089637233000001E-2</v>
      </c>
      <c r="G13">
        <v>120688</v>
      </c>
      <c r="H13">
        <v>52651</v>
      </c>
    </row>
    <row r="14" spans="2:8" x14ac:dyDescent="0.2">
      <c r="B14">
        <v>2</v>
      </c>
      <c r="C14">
        <v>0.64610999999999996</v>
      </c>
      <c r="D14">
        <v>0.53481999999999996</v>
      </c>
      <c r="E14">
        <v>0.17224600000000001</v>
      </c>
      <c r="F14">
        <v>1.3134665494000001E-2</v>
      </c>
      <c r="G14">
        <v>129222</v>
      </c>
      <c r="H14">
        <v>53482</v>
      </c>
    </row>
    <row r="15" spans="2:8" x14ac:dyDescent="0.2">
      <c r="B15">
        <v>2</v>
      </c>
      <c r="C15">
        <v>0.69864999999999999</v>
      </c>
      <c r="D15">
        <v>0.53103</v>
      </c>
      <c r="E15">
        <v>0.23991999999999999</v>
      </c>
      <c r="F15">
        <v>1.331932226E-2</v>
      </c>
      <c r="G15">
        <v>139730</v>
      </c>
      <c r="H15">
        <v>53103</v>
      </c>
    </row>
    <row r="16" spans="2:8" x14ac:dyDescent="0.2">
      <c r="B16">
        <v>2</v>
      </c>
      <c r="C16">
        <v>0.75248999999999999</v>
      </c>
      <c r="D16">
        <v>0.51382000000000005</v>
      </c>
      <c r="E16">
        <v>0.31717400000000001</v>
      </c>
      <c r="F16">
        <v>1.270293449E-2</v>
      </c>
      <c r="G16">
        <v>150498</v>
      </c>
      <c r="H16">
        <v>51382</v>
      </c>
    </row>
    <row r="17" spans="2:8" x14ac:dyDescent="0.2">
      <c r="B17">
        <v>2</v>
      </c>
      <c r="C17">
        <v>0.80028999999999995</v>
      </c>
      <c r="D17">
        <v>0.49031000000000002</v>
      </c>
      <c r="E17">
        <v>0.38733499999999998</v>
      </c>
      <c r="F17">
        <v>1.1937135485E-2</v>
      </c>
      <c r="G17">
        <v>160058</v>
      </c>
      <c r="H17">
        <v>49031</v>
      </c>
    </row>
    <row r="18" spans="2:8" x14ac:dyDescent="0.2">
      <c r="B18">
        <v>2</v>
      </c>
      <c r="C18">
        <v>0.84665000000000001</v>
      </c>
      <c r="D18">
        <v>0.45907999999999999</v>
      </c>
      <c r="E18">
        <v>0.45776899999999998</v>
      </c>
      <c r="F18">
        <v>1.1241829746E-2</v>
      </c>
      <c r="G18">
        <v>169330</v>
      </c>
      <c r="H18">
        <v>45908</v>
      </c>
    </row>
    <row r="19" spans="2:8" x14ac:dyDescent="0.2">
      <c r="B19">
        <v>2</v>
      </c>
      <c r="C19">
        <v>0.89724000000000004</v>
      </c>
      <c r="D19">
        <v>0.43273</v>
      </c>
      <c r="E19">
        <v>0.51771</v>
      </c>
      <c r="F19">
        <v>1.0519891618E-2</v>
      </c>
      <c r="G19">
        <v>179448</v>
      </c>
      <c r="H19">
        <v>43273</v>
      </c>
    </row>
    <row r="20" spans="2:8" x14ac:dyDescent="0.2">
      <c r="B20">
        <v>2</v>
      </c>
      <c r="C20">
        <v>0.95140000000000002</v>
      </c>
      <c r="D20">
        <v>0.39867000000000002</v>
      </c>
      <c r="E20">
        <v>0.58096499999999995</v>
      </c>
      <c r="F20">
        <v>9.5754967759999997E-3</v>
      </c>
      <c r="G20">
        <v>190280</v>
      </c>
      <c r="H20">
        <v>39867</v>
      </c>
    </row>
    <row r="21" spans="2:8" x14ac:dyDescent="0.2">
      <c r="B21">
        <v>2</v>
      </c>
      <c r="C21">
        <v>1.0003599999999999</v>
      </c>
      <c r="D21">
        <v>0.37067</v>
      </c>
      <c r="E21">
        <v>0.62946299999999999</v>
      </c>
      <c r="F21">
        <v>8.7026015049999992E-3</v>
      </c>
      <c r="G21">
        <v>200072</v>
      </c>
      <c r="H21">
        <v>37067</v>
      </c>
    </row>
    <row r="22" spans="2:8" x14ac:dyDescent="0.2">
      <c r="B22">
        <v>2</v>
      </c>
      <c r="C22">
        <v>1.0509900000000001</v>
      </c>
      <c r="D22">
        <v>0.34038000000000002</v>
      </c>
      <c r="E22">
        <v>0.67613400000000001</v>
      </c>
      <c r="F22">
        <v>8.2085498560000008E-3</v>
      </c>
      <c r="G22">
        <v>210198</v>
      </c>
      <c r="H22">
        <v>34038</v>
      </c>
    </row>
    <row r="23" spans="2:8" x14ac:dyDescent="0.2">
      <c r="B23">
        <v>2</v>
      </c>
      <c r="C23">
        <v>1.10347</v>
      </c>
      <c r="D23">
        <v>0.31636999999999998</v>
      </c>
      <c r="E23">
        <v>0.71329500000000001</v>
      </c>
      <c r="F23">
        <v>7.6114558900000004E-3</v>
      </c>
      <c r="G23">
        <v>220694</v>
      </c>
      <c r="H23">
        <v>31637</v>
      </c>
    </row>
    <row r="24" spans="2:8" x14ac:dyDescent="0.2">
      <c r="B24">
        <v>2</v>
      </c>
      <c r="C24">
        <v>1.1528799999999999</v>
      </c>
      <c r="D24">
        <v>0.29076999999999997</v>
      </c>
      <c r="E24">
        <v>0.74778800000000001</v>
      </c>
      <c r="F24">
        <v>6.9447752509999997E-3</v>
      </c>
      <c r="G24">
        <v>230576</v>
      </c>
      <c r="H24">
        <v>29077</v>
      </c>
    </row>
    <row r="25" spans="2:8" x14ac:dyDescent="0.2">
      <c r="B25">
        <v>2</v>
      </c>
      <c r="C25">
        <v>1.20105</v>
      </c>
      <c r="D25">
        <v>0.26539000000000001</v>
      </c>
      <c r="E25">
        <v>0.77903500000000003</v>
      </c>
      <c r="F25">
        <v>6.3489811219999996E-3</v>
      </c>
      <c r="G25">
        <v>240210</v>
      </c>
      <c r="H25">
        <v>26539</v>
      </c>
    </row>
    <row r="26" spans="2:8" x14ac:dyDescent="0.2">
      <c r="B26">
        <v>2</v>
      </c>
      <c r="C26">
        <v>1.2460199999999999</v>
      </c>
      <c r="D26">
        <v>0.25072</v>
      </c>
      <c r="E26">
        <v>0.79878300000000002</v>
      </c>
      <c r="F26">
        <v>6.071764518E-3</v>
      </c>
      <c r="G26">
        <v>249204</v>
      </c>
      <c r="H26">
        <v>25072</v>
      </c>
    </row>
    <row r="27" spans="2:8" x14ac:dyDescent="0.2">
      <c r="B27">
        <v>2</v>
      </c>
      <c r="C27">
        <v>1.29962</v>
      </c>
      <c r="D27">
        <v>0.22681999999999999</v>
      </c>
      <c r="E27">
        <v>0.82547199999999998</v>
      </c>
      <c r="F27">
        <v>5.4268662370000002E-3</v>
      </c>
      <c r="G27">
        <v>259924</v>
      </c>
      <c r="H27">
        <v>22682</v>
      </c>
    </row>
    <row r="28" spans="2:8" x14ac:dyDescent="0.2">
      <c r="B28">
        <v>2</v>
      </c>
      <c r="C28">
        <v>1.3566400000000001</v>
      </c>
      <c r="D28">
        <v>0.20669000000000001</v>
      </c>
      <c r="E28">
        <v>0.84764600000000001</v>
      </c>
      <c r="F28">
        <v>5.2218447909999997E-3</v>
      </c>
      <c r="G28">
        <v>271328</v>
      </c>
      <c r="H28">
        <v>20669</v>
      </c>
    </row>
    <row r="29" spans="2:8" x14ac:dyDescent="0.2">
      <c r="B29">
        <v>2</v>
      </c>
      <c r="C29">
        <v>1.3989499999999999</v>
      </c>
      <c r="D29">
        <v>0.19288</v>
      </c>
      <c r="E29">
        <v>0.86212500000000003</v>
      </c>
      <c r="F29">
        <v>4.7597013680000001E-3</v>
      </c>
      <c r="G29">
        <v>279790</v>
      </c>
      <c r="H29">
        <v>19288</v>
      </c>
    </row>
    <row r="30" spans="2:8" x14ac:dyDescent="0.2">
      <c r="B30">
        <v>2</v>
      </c>
      <c r="C30">
        <v>1.45204</v>
      </c>
      <c r="D30">
        <v>0.17644000000000001</v>
      </c>
      <c r="E30">
        <v>0.87848800000000005</v>
      </c>
      <c r="F30">
        <v>4.3856019040000001E-3</v>
      </c>
      <c r="G30">
        <v>290408</v>
      </c>
      <c r="H30">
        <v>17644</v>
      </c>
    </row>
    <row r="31" spans="2:8" x14ac:dyDescent="0.2">
      <c r="B31">
        <v>2</v>
      </c>
      <c r="C31">
        <v>1.48807</v>
      </c>
      <c r="D31">
        <v>0.16653000000000001</v>
      </c>
      <c r="E31">
        <v>0.88809000000000005</v>
      </c>
      <c r="F31">
        <v>4.1643829939999998E-3</v>
      </c>
      <c r="G31">
        <v>297614</v>
      </c>
      <c r="H31">
        <v>16653</v>
      </c>
    </row>
    <row r="32" spans="2:8" x14ac:dyDescent="0.2">
      <c r="B32">
        <v>2</v>
      </c>
      <c r="C32">
        <v>1.5501499999999999</v>
      </c>
      <c r="D32">
        <v>0.14888000000000001</v>
      </c>
      <c r="E32">
        <v>0.90395800000000004</v>
      </c>
      <c r="F32">
        <v>3.8788366460000001E-3</v>
      </c>
      <c r="G32">
        <v>310030</v>
      </c>
      <c r="H32">
        <v>14888</v>
      </c>
    </row>
    <row r="33" spans="2:8" x14ac:dyDescent="0.2">
      <c r="B33">
        <v>2</v>
      </c>
      <c r="C33">
        <v>1.5966</v>
      </c>
      <c r="D33">
        <v>0.13689999999999999</v>
      </c>
      <c r="E33">
        <v>0.91425500000000004</v>
      </c>
      <c r="F33">
        <v>3.6732724609999999E-3</v>
      </c>
      <c r="G33">
        <v>319320</v>
      </c>
      <c r="H33">
        <v>13690</v>
      </c>
    </row>
    <row r="34" spans="2:8" x14ac:dyDescent="0.2">
      <c r="B34">
        <v>2</v>
      </c>
      <c r="C34">
        <v>1.6526700000000001</v>
      </c>
      <c r="D34">
        <v>0.12558</v>
      </c>
      <c r="E34">
        <v>0.924014</v>
      </c>
      <c r="F34">
        <v>3.5653304660000001E-3</v>
      </c>
      <c r="G34">
        <v>330534</v>
      </c>
      <c r="H34">
        <v>12558</v>
      </c>
    </row>
    <row r="35" spans="2:8" x14ac:dyDescent="0.2">
      <c r="B35">
        <v>2</v>
      </c>
      <c r="C35">
        <v>1.7046699999999999</v>
      </c>
      <c r="D35">
        <v>0.11587</v>
      </c>
      <c r="E35">
        <v>0.93202799999999997</v>
      </c>
      <c r="F35">
        <v>3.2429558979999999E-3</v>
      </c>
      <c r="G35">
        <v>340934</v>
      </c>
      <c r="H35">
        <v>11587</v>
      </c>
    </row>
    <row r="36" spans="2:8" x14ac:dyDescent="0.2">
      <c r="B36">
        <v>2</v>
      </c>
      <c r="C36">
        <v>1.74655</v>
      </c>
      <c r="D36">
        <v>0.10712000000000001</v>
      </c>
      <c r="E36">
        <v>0.93866799999999995</v>
      </c>
      <c r="F36">
        <v>2.9763704249999999E-3</v>
      </c>
      <c r="G36">
        <v>349310</v>
      </c>
      <c r="H36">
        <v>10712</v>
      </c>
    </row>
    <row r="37" spans="2:8" x14ac:dyDescent="0.2">
      <c r="B37">
        <v>2</v>
      </c>
      <c r="C37">
        <v>1.7948900000000001</v>
      </c>
      <c r="D37">
        <v>9.6769999999999995E-2</v>
      </c>
      <c r="E37">
        <v>0.94608599999999998</v>
      </c>
      <c r="F37">
        <v>2.819492611E-3</v>
      </c>
      <c r="G37">
        <v>358978</v>
      </c>
      <c r="H37">
        <v>9677</v>
      </c>
    </row>
    <row r="38" spans="2:8" x14ac:dyDescent="0.2">
      <c r="B38">
        <v>2</v>
      </c>
      <c r="C38">
        <v>1.85192</v>
      </c>
      <c r="D38">
        <v>8.967E-2</v>
      </c>
      <c r="E38">
        <v>0.95157999999999998</v>
      </c>
      <c r="F38">
        <v>2.6309055419999998E-3</v>
      </c>
      <c r="G38">
        <v>370384</v>
      </c>
      <c r="H38">
        <v>8967</v>
      </c>
    </row>
    <row r="39" spans="2:8" x14ac:dyDescent="0.2">
      <c r="B39">
        <v>2</v>
      </c>
      <c r="C39">
        <v>1.8963699999999999</v>
      </c>
      <c r="D39">
        <v>8.2890000000000005E-2</v>
      </c>
      <c r="E39">
        <v>0.95628999999999997</v>
      </c>
      <c r="F39">
        <v>2.6812775959999999E-3</v>
      </c>
      <c r="G39">
        <v>379274</v>
      </c>
      <c r="H39">
        <v>8289</v>
      </c>
    </row>
    <row r="40" spans="2:8" x14ac:dyDescent="0.2">
      <c r="B40">
        <v>2</v>
      </c>
      <c r="C40">
        <v>1.9465300000000001</v>
      </c>
      <c r="D40">
        <v>7.5539999999999996E-2</v>
      </c>
      <c r="E40">
        <v>0.96119200000000005</v>
      </c>
      <c r="F40">
        <v>2.5625443469999998E-3</v>
      </c>
      <c r="G40">
        <v>389306</v>
      </c>
      <c r="H40">
        <v>7554</v>
      </c>
    </row>
    <row r="41" spans="2:8" x14ac:dyDescent="0.2">
      <c r="B41">
        <v>2</v>
      </c>
      <c r="C41">
        <v>2.00522</v>
      </c>
      <c r="D41">
        <v>6.9779999999999995E-2</v>
      </c>
      <c r="E41">
        <v>0.96520099999999998</v>
      </c>
      <c r="F41">
        <v>2.405161937E-3</v>
      </c>
      <c r="G41">
        <v>401044</v>
      </c>
      <c r="H41">
        <v>6978</v>
      </c>
    </row>
    <row r="42" spans="2:8" x14ac:dyDescent="0.2">
      <c r="B42">
        <v>2</v>
      </c>
      <c r="C42">
        <v>2.0464899999999999</v>
      </c>
      <c r="D42">
        <v>6.3450000000000006E-2</v>
      </c>
      <c r="E42">
        <v>0.96899599999999997</v>
      </c>
      <c r="F42">
        <v>2.337675334E-3</v>
      </c>
      <c r="G42">
        <v>409298</v>
      </c>
      <c r="H42">
        <v>6345</v>
      </c>
    </row>
    <row r="43" spans="2:8" x14ac:dyDescent="0.2">
      <c r="B43">
        <v>2</v>
      </c>
      <c r="C43">
        <v>2.1026699999999998</v>
      </c>
      <c r="D43">
        <v>5.8779999999999999E-2</v>
      </c>
      <c r="E43">
        <v>0.97204500000000005</v>
      </c>
      <c r="F43">
        <v>2.1778189860000002E-3</v>
      </c>
      <c r="G43">
        <v>420534</v>
      </c>
      <c r="H43">
        <v>5878</v>
      </c>
    </row>
    <row r="44" spans="2:8" x14ac:dyDescent="0.2">
      <c r="B44">
        <v>2</v>
      </c>
      <c r="C44">
        <v>2.14527</v>
      </c>
      <c r="D44">
        <v>5.4829999999999997E-2</v>
      </c>
      <c r="E44">
        <v>0.974441</v>
      </c>
      <c r="F44">
        <v>2.1059948929999998E-3</v>
      </c>
      <c r="G44">
        <v>429054</v>
      </c>
      <c r="H44">
        <v>5483</v>
      </c>
    </row>
    <row r="45" spans="2:8" x14ac:dyDescent="0.2">
      <c r="B45">
        <v>2</v>
      </c>
      <c r="C45">
        <v>2.18824</v>
      </c>
      <c r="D45">
        <v>4.9579999999999999E-2</v>
      </c>
      <c r="E45">
        <v>0.97734299999999996</v>
      </c>
      <c r="F45">
        <v>1.9827390069999998E-3</v>
      </c>
      <c r="G45">
        <v>437648</v>
      </c>
      <c r="H45">
        <v>4958</v>
      </c>
    </row>
    <row r="46" spans="2:8" x14ac:dyDescent="0.2">
      <c r="B46">
        <v>2</v>
      </c>
      <c r="C46">
        <v>2.24247</v>
      </c>
      <c r="D46">
        <v>4.5280000000000001E-2</v>
      </c>
      <c r="E46">
        <v>0.97980800000000001</v>
      </c>
      <c r="F46">
        <v>1.9374381620000001E-3</v>
      </c>
      <c r="G46">
        <v>448494</v>
      </c>
      <c r="H46">
        <v>4528</v>
      </c>
    </row>
    <row r="47" spans="2:8" x14ac:dyDescent="0.2">
      <c r="B47">
        <v>2</v>
      </c>
      <c r="C47">
        <v>2.2967599999999999</v>
      </c>
      <c r="D47">
        <v>4.2169999999999999E-2</v>
      </c>
      <c r="E47">
        <v>0.98163900000000004</v>
      </c>
      <c r="F47">
        <v>1.6402252779999999E-3</v>
      </c>
      <c r="G47">
        <v>459352</v>
      </c>
      <c r="H47">
        <v>4217</v>
      </c>
    </row>
    <row r="48" spans="2:8" x14ac:dyDescent="0.2">
      <c r="B48">
        <v>2</v>
      </c>
      <c r="C48">
        <v>2.34457</v>
      </c>
      <c r="D48">
        <v>3.8210000000000001E-2</v>
      </c>
      <c r="E48">
        <v>0.98370299999999999</v>
      </c>
      <c r="F48">
        <v>1.7471316399999999E-3</v>
      </c>
      <c r="G48">
        <v>468914</v>
      </c>
      <c r="H48">
        <v>3821</v>
      </c>
    </row>
    <row r="49" spans="2:8" x14ac:dyDescent="0.2">
      <c r="B49">
        <v>2</v>
      </c>
      <c r="C49">
        <v>2.4103599999999998</v>
      </c>
      <c r="D49">
        <v>3.381E-2</v>
      </c>
      <c r="E49">
        <v>0.98597299999999999</v>
      </c>
      <c r="F49">
        <v>1.60401952E-3</v>
      </c>
      <c r="G49">
        <v>482072</v>
      </c>
      <c r="H49">
        <v>3381</v>
      </c>
    </row>
    <row r="50" spans="2:8" x14ac:dyDescent="0.2">
      <c r="B50">
        <v>2</v>
      </c>
      <c r="C50">
        <v>2.4494799999999999</v>
      </c>
      <c r="D50">
        <v>3.2190000000000003E-2</v>
      </c>
      <c r="E50">
        <v>0.98685800000000001</v>
      </c>
      <c r="F50">
        <v>1.73339857E-3</v>
      </c>
      <c r="G50">
        <v>489896</v>
      </c>
      <c r="H50">
        <v>3219</v>
      </c>
    </row>
    <row r="51" spans="2:8" x14ac:dyDescent="0.2">
      <c r="B51">
        <v>2</v>
      </c>
      <c r="C51">
        <v>2.5125600000000001</v>
      </c>
      <c r="D51">
        <v>2.784E-2</v>
      </c>
      <c r="E51">
        <v>0.98892000000000002</v>
      </c>
      <c r="F51">
        <v>1.8136350570000001E-3</v>
      </c>
      <c r="G51">
        <v>502512</v>
      </c>
      <c r="H51">
        <v>2784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N1" zoomScaleNormal="100" workbookViewId="0">
      <selection activeCell="AH1" sqref="AH1:AH14"/>
    </sheetView>
  </sheetViews>
  <sheetFormatPr defaultRowHeight="14.25" x14ac:dyDescent="0.2"/>
  <sheetData>
    <row r="1" spans="1:34" x14ac:dyDescent="0.2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X1">
        <v>2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F1">
        <v>0</v>
      </c>
      <c r="AG1">
        <v>0</v>
      </c>
      <c r="AH1">
        <f>AB1*1000</f>
        <v>0</v>
      </c>
    </row>
    <row r="2" spans="1:34" x14ac:dyDescent="0.2">
      <c r="A2">
        <v>2</v>
      </c>
      <c r="B2">
        <v>0.10001</v>
      </c>
      <c r="C2">
        <v>9.9849999999999994E-2</v>
      </c>
      <c r="D2">
        <v>1.5998399999999999E-3</v>
      </c>
      <c r="E2">
        <v>6.6483775662999997E-2</v>
      </c>
      <c r="F2">
        <v>20002</v>
      </c>
      <c r="G2">
        <v>9985</v>
      </c>
      <c r="H2">
        <f>H1+2</f>
        <v>2</v>
      </c>
      <c r="X2">
        <v>2</v>
      </c>
      <c r="Y2">
        <v>4.9399999999999999E-2</v>
      </c>
      <c r="Z2">
        <v>4.9399999999999999E-2</v>
      </c>
      <c r="AA2">
        <v>0</v>
      </c>
      <c r="AB2">
        <v>6.7794129553999993E-2</v>
      </c>
      <c r="AC2">
        <v>9880</v>
      </c>
      <c r="AD2">
        <v>4940</v>
      </c>
      <c r="AF2">
        <v>1</v>
      </c>
      <c r="AG2">
        <v>4.9399999999999999E-2</v>
      </c>
      <c r="AH2">
        <f t="shared" ref="AH2:AH14" si="0">AB2*1000</f>
        <v>67.794129553999994</v>
      </c>
    </row>
    <row r="3" spans="1:34" x14ac:dyDescent="0.2">
      <c r="A3">
        <v>2</v>
      </c>
      <c r="B3">
        <v>0.1988</v>
      </c>
      <c r="C3">
        <v>0.19821</v>
      </c>
      <c r="D3">
        <v>2.96781E-3</v>
      </c>
      <c r="E3">
        <v>6.4415261591E-2</v>
      </c>
      <c r="F3">
        <v>39760</v>
      </c>
      <c r="G3">
        <v>19821</v>
      </c>
      <c r="H3">
        <f t="shared" ref="H3:H51" si="1">H2+2</f>
        <v>4</v>
      </c>
      <c r="X3">
        <v>2</v>
      </c>
      <c r="Y3">
        <v>0.1008</v>
      </c>
      <c r="Z3">
        <v>0.1007</v>
      </c>
      <c r="AA3">
        <v>9.9206300000000006E-4</v>
      </c>
      <c r="AB3">
        <v>6.6630188679000002E-2</v>
      </c>
      <c r="AC3">
        <v>20160</v>
      </c>
      <c r="AD3">
        <v>10070</v>
      </c>
      <c r="AF3">
        <v>2</v>
      </c>
      <c r="AG3">
        <v>0.1007</v>
      </c>
      <c r="AH3">
        <f t="shared" si="0"/>
        <v>66.630188679</v>
      </c>
    </row>
    <row r="4" spans="1:34" x14ac:dyDescent="0.2">
      <c r="A4">
        <v>2</v>
      </c>
      <c r="B4">
        <v>0.29768</v>
      </c>
      <c r="C4">
        <v>0.2949</v>
      </c>
      <c r="D4">
        <v>9.3388900000000007E-3</v>
      </c>
      <c r="E4">
        <v>6.2398236689999997E-2</v>
      </c>
      <c r="F4">
        <v>59536</v>
      </c>
      <c r="G4">
        <v>29490</v>
      </c>
      <c r="H4">
        <f t="shared" si="1"/>
        <v>6</v>
      </c>
      <c r="X4">
        <v>2</v>
      </c>
      <c r="Y4">
        <v>0.14921000000000001</v>
      </c>
      <c r="Z4">
        <v>0.14873</v>
      </c>
      <c r="AA4">
        <v>3.2169400000000002E-3</v>
      </c>
      <c r="AB4">
        <v>6.5243710078000006E-2</v>
      </c>
      <c r="AC4">
        <v>29842</v>
      </c>
      <c r="AD4">
        <v>14873</v>
      </c>
      <c r="AF4">
        <v>3</v>
      </c>
      <c r="AG4">
        <v>0.14873</v>
      </c>
      <c r="AH4">
        <f t="shared" si="0"/>
        <v>65.243710078000007</v>
      </c>
    </row>
    <row r="5" spans="1:34" x14ac:dyDescent="0.2">
      <c r="A5">
        <v>2</v>
      </c>
      <c r="B5">
        <v>0.39740999999999999</v>
      </c>
      <c r="C5">
        <v>0.39041999999999999</v>
      </c>
      <c r="D5">
        <v>1.7588900000000001E-2</v>
      </c>
      <c r="E5">
        <v>6.0295369089000003E-2</v>
      </c>
      <c r="F5">
        <v>79482</v>
      </c>
      <c r="G5">
        <v>39042</v>
      </c>
      <c r="H5">
        <f t="shared" si="1"/>
        <v>8</v>
      </c>
      <c r="X5">
        <v>2</v>
      </c>
      <c r="Y5">
        <v>0.19997000000000001</v>
      </c>
      <c r="Z5">
        <v>0.19903000000000001</v>
      </c>
      <c r="AA5">
        <v>4.7007100000000003E-3</v>
      </c>
      <c r="AB5">
        <v>6.4457051700000004E-2</v>
      </c>
      <c r="AC5">
        <v>39994</v>
      </c>
      <c r="AD5">
        <v>19903</v>
      </c>
      <c r="AF5">
        <v>4</v>
      </c>
      <c r="AG5">
        <v>0.19903000000000001</v>
      </c>
      <c r="AH5">
        <f t="shared" si="0"/>
        <v>64.457051700000008</v>
      </c>
    </row>
    <row r="6" spans="1:34" x14ac:dyDescent="0.2">
      <c r="A6">
        <v>2</v>
      </c>
      <c r="B6">
        <v>0.49862000000000001</v>
      </c>
      <c r="C6">
        <v>0.47659000000000001</v>
      </c>
      <c r="D6">
        <v>4.4181900000000003E-2</v>
      </c>
      <c r="E6">
        <v>5.8004702153999999E-2</v>
      </c>
      <c r="F6">
        <v>99724</v>
      </c>
      <c r="G6">
        <v>47659</v>
      </c>
      <c r="H6">
        <f t="shared" si="1"/>
        <v>10</v>
      </c>
      <c r="X6">
        <v>2</v>
      </c>
      <c r="Y6">
        <v>0.25061</v>
      </c>
      <c r="Z6">
        <v>0.24944</v>
      </c>
      <c r="AA6">
        <v>4.6686100000000001E-3</v>
      </c>
      <c r="AB6">
        <v>6.3794804361000004E-2</v>
      </c>
      <c r="AC6">
        <v>50122</v>
      </c>
      <c r="AD6">
        <v>24944</v>
      </c>
      <c r="AF6">
        <v>5</v>
      </c>
      <c r="AG6">
        <v>0.24944</v>
      </c>
      <c r="AH6">
        <f t="shared" si="0"/>
        <v>63.794804361000004</v>
      </c>
    </row>
    <row r="7" spans="1:34" x14ac:dyDescent="0.2">
      <c r="A7">
        <v>2</v>
      </c>
      <c r="B7">
        <v>0.60241</v>
      </c>
      <c r="C7">
        <v>0.53554999999999997</v>
      </c>
      <c r="D7">
        <v>0.110988</v>
      </c>
      <c r="E7">
        <v>5.6031341610999999E-2</v>
      </c>
      <c r="F7">
        <v>120482</v>
      </c>
      <c r="G7">
        <v>53555</v>
      </c>
      <c r="H7">
        <f t="shared" si="1"/>
        <v>12</v>
      </c>
      <c r="X7">
        <v>2</v>
      </c>
      <c r="Y7">
        <v>0.29959999999999998</v>
      </c>
      <c r="Z7">
        <v>0.29692000000000002</v>
      </c>
      <c r="AA7">
        <v>8.94526E-3</v>
      </c>
      <c r="AB7">
        <v>6.2575097669000004E-2</v>
      </c>
      <c r="AC7">
        <v>59920</v>
      </c>
      <c r="AD7">
        <v>29692</v>
      </c>
      <c r="AF7">
        <v>6</v>
      </c>
      <c r="AG7">
        <v>0.29692000000000002</v>
      </c>
      <c r="AH7">
        <f t="shared" si="0"/>
        <v>62.575097669000002</v>
      </c>
    </row>
    <row r="8" spans="1:34" x14ac:dyDescent="0.2">
      <c r="A8">
        <v>2</v>
      </c>
      <c r="B8">
        <v>0.70120000000000005</v>
      </c>
      <c r="C8">
        <v>0.54076000000000002</v>
      </c>
      <c r="D8">
        <v>0.22880800000000001</v>
      </c>
      <c r="E8">
        <v>5.4458602707000002E-2</v>
      </c>
      <c r="F8">
        <v>140240</v>
      </c>
      <c r="G8">
        <v>54076</v>
      </c>
      <c r="H8">
        <f t="shared" si="1"/>
        <v>14</v>
      </c>
      <c r="X8">
        <v>2</v>
      </c>
      <c r="Y8">
        <v>0.35265999999999997</v>
      </c>
      <c r="Z8">
        <v>0.34805999999999998</v>
      </c>
      <c r="AA8">
        <v>1.30437E-2</v>
      </c>
      <c r="AB8">
        <v>6.1319726482999999E-2</v>
      </c>
      <c r="AC8">
        <v>70532</v>
      </c>
      <c r="AD8">
        <v>34806</v>
      </c>
      <c r="AF8">
        <v>7</v>
      </c>
      <c r="AG8">
        <v>0.34805999999999998</v>
      </c>
      <c r="AH8">
        <f t="shared" si="0"/>
        <v>61.319726482999997</v>
      </c>
    </row>
    <row r="9" spans="1:34" x14ac:dyDescent="0.2">
      <c r="A9">
        <v>2</v>
      </c>
      <c r="B9">
        <v>0.80567</v>
      </c>
      <c r="C9">
        <v>0.49624000000000001</v>
      </c>
      <c r="D9">
        <v>0.38406499999999999</v>
      </c>
      <c r="E9">
        <v>5.3230565855000002E-2</v>
      </c>
      <c r="F9">
        <v>161134</v>
      </c>
      <c r="G9">
        <v>49624</v>
      </c>
      <c r="H9">
        <f t="shared" si="1"/>
        <v>16</v>
      </c>
      <c r="X9">
        <v>2</v>
      </c>
      <c r="Y9">
        <v>0.40273999999999999</v>
      </c>
      <c r="Z9">
        <v>0.39423000000000002</v>
      </c>
      <c r="AA9">
        <v>2.1130300000000001E-2</v>
      </c>
      <c r="AB9">
        <v>6.0342355984999999E-2</v>
      </c>
      <c r="AC9">
        <v>80548</v>
      </c>
      <c r="AD9">
        <v>39423</v>
      </c>
      <c r="AF9">
        <v>8</v>
      </c>
      <c r="AG9">
        <v>0.39423000000000002</v>
      </c>
      <c r="AH9">
        <f t="shared" si="0"/>
        <v>60.342355984999998</v>
      </c>
    </row>
    <row r="10" spans="1:34" x14ac:dyDescent="0.2">
      <c r="A10">
        <v>2</v>
      </c>
      <c r="B10">
        <v>0.90154000000000001</v>
      </c>
      <c r="C10">
        <v>0.43731999999999999</v>
      </c>
      <c r="D10">
        <v>0.51491900000000002</v>
      </c>
      <c r="E10">
        <v>5.2461648221000003E-2</v>
      </c>
      <c r="F10">
        <v>180308</v>
      </c>
      <c r="G10">
        <v>43732</v>
      </c>
      <c r="H10">
        <f t="shared" si="1"/>
        <v>18</v>
      </c>
      <c r="X10">
        <v>2</v>
      </c>
      <c r="Y10">
        <v>0.45065</v>
      </c>
      <c r="Z10">
        <v>0.43736999999999998</v>
      </c>
      <c r="AA10">
        <v>2.9468500000000002E-2</v>
      </c>
      <c r="AB10">
        <v>5.9320330611999997E-2</v>
      </c>
      <c r="AC10">
        <v>90130</v>
      </c>
      <c r="AD10">
        <v>43737</v>
      </c>
      <c r="AF10">
        <v>9</v>
      </c>
      <c r="AG10">
        <v>0.43736999999999998</v>
      </c>
      <c r="AH10">
        <f t="shared" si="0"/>
        <v>59.320330611999999</v>
      </c>
    </row>
    <row r="11" spans="1:34" x14ac:dyDescent="0.2">
      <c r="A11">
        <v>2</v>
      </c>
      <c r="B11">
        <v>1.0009300000000001</v>
      </c>
      <c r="C11">
        <v>0.37830000000000003</v>
      </c>
      <c r="D11">
        <v>0.62205100000000002</v>
      </c>
      <c r="E11">
        <v>5.1911683847999997E-2</v>
      </c>
      <c r="F11">
        <v>200186</v>
      </c>
      <c r="G11">
        <v>37830</v>
      </c>
      <c r="H11">
        <f t="shared" si="1"/>
        <v>20</v>
      </c>
      <c r="X11">
        <v>2</v>
      </c>
      <c r="Y11">
        <v>0.50009000000000003</v>
      </c>
      <c r="Z11">
        <v>0.47783999999999999</v>
      </c>
      <c r="AA11">
        <v>4.4491999999999997E-2</v>
      </c>
      <c r="AB11">
        <v>5.8087196551000003E-2</v>
      </c>
      <c r="AC11">
        <v>100018</v>
      </c>
      <c r="AD11">
        <v>47784</v>
      </c>
      <c r="AF11">
        <v>10</v>
      </c>
      <c r="AG11">
        <v>0.47783999999999999</v>
      </c>
      <c r="AH11">
        <f t="shared" si="0"/>
        <v>58.087196551000005</v>
      </c>
    </row>
    <row r="12" spans="1:34" x14ac:dyDescent="0.2">
      <c r="A12">
        <v>2</v>
      </c>
      <c r="B12">
        <v>1.10023</v>
      </c>
      <c r="C12">
        <v>0.32313999999999998</v>
      </c>
      <c r="D12">
        <v>0.70629799999999998</v>
      </c>
      <c r="E12">
        <v>5.1596571144999999E-2</v>
      </c>
      <c r="F12">
        <v>220046</v>
      </c>
      <c r="G12">
        <v>32314</v>
      </c>
      <c r="H12">
        <f t="shared" si="1"/>
        <v>22</v>
      </c>
      <c r="X12">
        <v>2</v>
      </c>
      <c r="Y12">
        <v>0.55098000000000003</v>
      </c>
      <c r="Z12">
        <v>0.51221000000000005</v>
      </c>
      <c r="AA12">
        <v>7.0365499999999997E-2</v>
      </c>
      <c r="AB12">
        <v>5.7020185080000001E-2</v>
      </c>
      <c r="AC12">
        <v>110196</v>
      </c>
      <c r="AD12">
        <v>51221</v>
      </c>
      <c r="AF12">
        <v>11</v>
      </c>
      <c r="AG12">
        <v>0.51221000000000005</v>
      </c>
      <c r="AH12">
        <f t="shared" si="0"/>
        <v>57.020185079999997</v>
      </c>
    </row>
    <row r="13" spans="1:34" x14ac:dyDescent="0.2">
      <c r="A13">
        <v>2</v>
      </c>
      <c r="B13">
        <v>1.19648</v>
      </c>
      <c r="C13">
        <v>0.27589000000000002</v>
      </c>
      <c r="D13">
        <v>0.76941499999999996</v>
      </c>
      <c r="E13">
        <v>5.1483964622999999E-2</v>
      </c>
      <c r="F13">
        <v>239296</v>
      </c>
      <c r="G13">
        <v>27589</v>
      </c>
      <c r="H13">
        <f t="shared" si="1"/>
        <v>24</v>
      </c>
      <c r="X13">
        <v>2</v>
      </c>
      <c r="Y13">
        <v>0.60343999999999998</v>
      </c>
      <c r="Z13">
        <v>0.53069</v>
      </c>
      <c r="AA13">
        <v>0.120559</v>
      </c>
      <c r="AB13">
        <v>5.6122050537999998E-2</v>
      </c>
      <c r="AC13">
        <v>120688</v>
      </c>
      <c r="AD13">
        <v>53069</v>
      </c>
      <c r="AF13">
        <v>12</v>
      </c>
      <c r="AG13">
        <v>0.53069</v>
      </c>
      <c r="AH13">
        <f t="shared" si="0"/>
        <v>56.122050537999996</v>
      </c>
    </row>
    <row r="14" spans="1:34" x14ac:dyDescent="0.2">
      <c r="A14">
        <v>2</v>
      </c>
      <c r="B14">
        <v>1.29451</v>
      </c>
      <c r="C14">
        <v>0.23386999999999999</v>
      </c>
      <c r="D14">
        <v>0.81933699999999998</v>
      </c>
      <c r="E14">
        <v>5.1172202505E-2</v>
      </c>
      <c r="F14">
        <v>258902</v>
      </c>
      <c r="G14">
        <v>23387</v>
      </c>
      <c r="H14">
        <f t="shared" si="1"/>
        <v>26</v>
      </c>
      <c r="X14">
        <v>2</v>
      </c>
      <c r="Y14">
        <v>0.64610999999999996</v>
      </c>
      <c r="Z14">
        <v>0.54291</v>
      </c>
      <c r="AA14">
        <v>0.15972500000000001</v>
      </c>
      <c r="AB14">
        <v>5.5223810576000003E-2</v>
      </c>
      <c r="AC14">
        <v>129222</v>
      </c>
      <c r="AD14">
        <v>54291</v>
      </c>
      <c r="AF14">
        <v>13</v>
      </c>
      <c r="AG14">
        <v>0.54291</v>
      </c>
      <c r="AH14">
        <f t="shared" si="0"/>
        <v>55.223810576000005</v>
      </c>
    </row>
    <row r="15" spans="1:34" x14ac:dyDescent="0.2">
      <c r="A15">
        <v>2</v>
      </c>
      <c r="B15">
        <v>1.4026400000000001</v>
      </c>
      <c r="C15">
        <v>0.19374</v>
      </c>
      <c r="D15">
        <v>0.86187499999999995</v>
      </c>
      <c r="E15">
        <v>5.0653742128000001E-2</v>
      </c>
      <c r="F15">
        <v>280528</v>
      </c>
      <c r="G15">
        <v>19374</v>
      </c>
      <c r="H15">
        <f t="shared" si="1"/>
        <v>28</v>
      </c>
      <c r="X15">
        <v>2</v>
      </c>
      <c r="Y15">
        <v>0.69864999999999999</v>
      </c>
      <c r="Z15">
        <v>0.53913999999999995</v>
      </c>
      <c r="AA15">
        <v>0.22831199999999999</v>
      </c>
      <c r="AB15">
        <v>5.4450209593000003E-2</v>
      </c>
      <c r="AC15">
        <v>139730</v>
      </c>
      <c r="AD15">
        <v>53914</v>
      </c>
      <c r="AF15">
        <v>14</v>
      </c>
    </row>
    <row r="16" spans="1:34" x14ac:dyDescent="0.2">
      <c r="A16">
        <v>2</v>
      </c>
      <c r="B16">
        <v>1.50149</v>
      </c>
      <c r="C16">
        <v>0.16264999999999999</v>
      </c>
      <c r="D16">
        <v>0.89167399999999997</v>
      </c>
      <c r="E16">
        <v>5.1029910850999997E-2</v>
      </c>
      <c r="F16">
        <v>300298</v>
      </c>
      <c r="G16">
        <v>16265</v>
      </c>
      <c r="H16">
        <f t="shared" si="1"/>
        <v>30</v>
      </c>
      <c r="X16">
        <v>2</v>
      </c>
      <c r="Y16">
        <v>0.75248999999999999</v>
      </c>
      <c r="Z16">
        <v>0.52353000000000005</v>
      </c>
      <c r="AA16">
        <v>0.30426999999999998</v>
      </c>
      <c r="AB16">
        <v>5.3691587874000003E-2</v>
      </c>
      <c r="AC16">
        <v>150498</v>
      </c>
      <c r="AD16">
        <v>52353</v>
      </c>
      <c r="AF16">
        <v>15</v>
      </c>
    </row>
    <row r="17" spans="1:32" x14ac:dyDescent="0.2">
      <c r="A17">
        <v>2</v>
      </c>
      <c r="B17">
        <v>1.60256</v>
      </c>
      <c r="C17">
        <v>0.13943</v>
      </c>
      <c r="D17">
        <v>0.912995</v>
      </c>
      <c r="E17">
        <v>5.0086330057999999E-2</v>
      </c>
      <c r="F17">
        <v>320512</v>
      </c>
      <c r="G17">
        <v>13943</v>
      </c>
      <c r="H17">
        <f t="shared" si="1"/>
        <v>32</v>
      </c>
      <c r="X17">
        <v>2</v>
      </c>
      <c r="Y17">
        <v>0.80028999999999995</v>
      </c>
      <c r="Z17">
        <v>0.49872</v>
      </c>
      <c r="AA17">
        <v>0.37682599999999999</v>
      </c>
      <c r="AB17">
        <v>5.3108874718999999E-2</v>
      </c>
      <c r="AC17">
        <v>160058</v>
      </c>
      <c r="AD17">
        <v>49872</v>
      </c>
      <c r="AF17">
        <v>16</v>
      </c>
    </row>
    <row r="18" spans="1:32" x14ac:dyDescent="0.2">
      <c r="A18">
        <v>2</v>
      </c>
      <c r="B18">
        <v>1.6984999999999999</v>
      </c>
      <c r="C18">
        <v>0.11759</v>
      </c>
      <c r="D18">
        <v>0.93076800000000004</v>
      </c>
      <c r="E18">
        <v>5.0600399693000002E-2</v>
      </c>
      <c r="F18">
        <v>339700</v>
      </c>
      <c r="G18">
        <v>11759</v>
      </c>
      <c r="H18">
        <f t="shared" si="1"/>
        <v>34</v>
      </c>
    </row>
    <row r="19" spans="1:32" x14ac:dyDescent="0.2">
      <c r="A19">
        <v>2</v>
      </c>
      <c r="B19">
        <v>1.7976300000000001</v>
      </c>
      <c r="C19">
        <v>9.9760000000000001E-2</v>
      </c>
      <c r="D19">
        <v>0.94450500000000004</v>
      </c>
      <c r="E19">
        <v>5.0793143543999997E-2</v>
      </c>
      <c r="F19">
        <v>359526</v>
      </c>
      <c r="G19">
        <v>9976</v>
      </c>
      <c r="H19">
        <f t="shared" si="1"/>
        <v>36</v>
      </c>
    </row>
    <row r="20" spans="1:32" x14ac:dyDescent="0.2">
      <c r="A20">
        <v>2</v>
      </c>
      <c r="B20">
        <v>1.89107</v>
      </c>
      <c r="C20">
        <v>8.3750000000000005E-2</v>
      </c>
      <c r="D20">
        <v>0.95571300000000003</v>
      </c>
      <c r="E20">
        <v>5.0531164178999999E-2</v>
      </c>
      <c r="F20">
        <v>378214</v>
      </c>
      <c r="G20">
        <v>8375</v>
      </c>
      <c r="H20">
        <f t="shared" si="1"/>
        <v>38</v>
      </c>
    </row>
    <row r="21" spans="1:32" x14ac:dyDescent="0.2">
      <c r="A21">
        <v>2</v>
      </c>
      <c r="B21">
        <v>1.99692</v>
      </c>
      <c r="C21">
        <v>7.0639999999999994E-2</v>
      </c>
      <c r="D21">
        <v>0.96462599999999998</v>
      </c>
      <c r="E21">
        <v>5.0883012456999999E-2</v>
      </c>
      <c r="F21">
        <v>399384</v>
      </c>
      <c r="G21">
        <v>7064</v>
      </c>
      <c r="H21">
        <f t="shared" si="1"/>
        <v>40</v>
      </c>
    </row>
    <row r="22" spans="1:32" x14ac:dyDescent="0.2">
      <c r="A22">
        <v>2</v>
      </c>
      <c r="B22">
        <v>2.1021200000000002</v>
      </c>
      <c r="C22">
        <v>5.951E-2</v>
      </c>
      <c r="D22">
        <v>0.97169000000000005</v>
      </c>
      <c r="E22">
        <v>5.1063838010000001E-2</v>
      </c>
      <c r="F22">
        <v>420424</v>
      </c>
      <c r="G22">
        <v>5951</v>
      </c>
      <c r="H22">
        <f t="shared" si="1"/>
        <v>42</v>
      </c>
    </row>
    <row r="23" spans="1:32" x14ac:dyDescent="0.2">
      <c r="A23">
        <v>2</v>
      </c>
      <c r="B23">
        <v>2.19814</v>
      </c>
      <c r="C23">
        <v>5.0990000000000001E-2</v>
      </c>
      <c r="D23">
        <v>0.97680299999999998</v>
      </c>
      <c r="E23">
        <v>5.0246930770000003E-2</v>
      </c>
      <c r="F23">
        <v>439628</v>
      </c>
      <c r="G23">
        <v>5099</v>
      </c>
      <c r="H23">
        <f t="shared" si="1"/>
        <v>44</v>
      </c>
    </row>
    <row r="24" spans="1:32" x14ac:dyDescent="0.2">
      <c r="A24">
        <v>2</v>
      </c>
      <c r="B24">
        <v>2.2980800000000001</v>
      </c>
      <c r="C24">
        <v>4.199E-2</v>
      </c>
      <c r="D24">
        <v>0.98172800000000005</v>
      </c>
      <c r="E24">
        <v>5.0563015002999999E-2</v>
      </c>
      <c r="F24">
        <v>459616</v>
      </c>
      <c r="G24">
        <v>4199</v>
      </c>
      <c r="H24">
        <f t="shared" si="1"/>
        <v>46</v>
      </c>
    </row>
    <row r="25" spans="1:32" x14ac:dyDescent="0.2">
      <c r="A25">
        <v>2</v>
      </c>
      <c r="B25">
        <v>2.4036</v>
      </c>
      <c r="C25">
        <v>3.5999999999999997E-2</v>
      </c>
      <c r="D25">
        <v>0.98502199999999995</v>
      </c>
      <c r="E25">
        <v>5.0613333332999999E-2</v>
      </c>
      <c r="F25">
        <v>480720</v>
      </c>
      <c r="G25">
        <v>3600</v>
      </c>
      <c r="H25">
        <f t="shared" si="1"/>
        <v>48</v>
      </c>
    </row>
    <row r="26" spans="1:32" x14ac:dyDescent="0.2">
      <c r="A26">
        <v>2</v>
      </c>
      <c r="B26">
        <v>2.4990100000000002</v>
      </c>
      <c r="C26">
        <v>2.9180000000000001E-2</v>
      </c>
      <c r="D26">
        <v>0.98832299999999995</v>
      </c>
      <c r="E26">
        <v>5.0360932145000002E-2</v>
      </c>
      <c r="F26">
        <v>499802</v>
      </c>
      <c r="G26">
        <v>2918</v>
      </c>
      <c r="H26">
        <f t="shared" si="1"/>
        <v>50</v>
      </c>
    </row>
    <row r="27" spans="1:32" x14ac:dyDescent="0.2">
      <c r="A27">
        <v>2</v>
      </c>
      <c r="B27">
        <v>2.6023900000000002</v>
      </c>
      <c r="C27">
        <v>2.4539999999999999E-2</v>
      </c>
      <c r="D27">
        <v>0.99056999999999995</v>
      </c>
      <c r="E27">
        <v>5.1093561532000002E-2</v>
      </c>
      <c r="F27">
        <v>520478</v>
      </c>
      <c r="G27">
        <v>2454</v>
      </c>
      <c r="H27">
        <f t="shared" si="1"/>
        <v>52</v>
      </c>
    </row>
    <row r="28" spans="1:32" x14ac:dyDescent="0.2">
      <c r="A28">
        <v>2</v>
      </c>
      <c r="B28">
        <v>2.6990699999999999</v>
      </c>
      <c r="C28">
        <v>2.0729999999999998E-2</v>
      </c>
      <c r="D28">
        <v>0.99231999999999998</v>
      </c>
      <c r="E28">
        <v>5.0384322237999997E-2</v>
      </c>
      <c r="F28">
        <v>539814</v>
      </c>
      <c r="G28">
        <v>2073</v>
      </c>
      <c r="H28">
        <f t="shared" si="1"/>
        <v>54</v>
      </c>
    </row>
    <row r="29" spans="1:32" x14ac:dyDescent="0.2">
      <c r="A29">
        <v>2</v>
      </c>
      <c r="B29">
        <v>2.7947799999999998</v>
      </c>
      <c r="C29">
        <v>1.7600000000000001E-2</v>
      </c>
      <c r="D29">
        <v>0.993703</v>
      </c>
      <c r="E29">
        <v>4.9756818181000001E-2</v>
      </c>
      <c r="F29">
        <v>558956</v>
      </c>
      <c r="G29">
        <v>1760</v>
      </c>
      <c r="H29">
        <f t="shared" si="1"/>
        <v>56</v>
      </c>
    </row>
    <row r="30" spans="1:32" x14ac:dyDescent="0.2">
      <c r="A30">
        <v>2</v>
      </c>
      <c r="B30">
        <v>2.8827600000000002</v>
      </c>
      <c r="C30">
        <v>1.452E-2</v>
      </c>
      <c r="D30">
        <v>0.99496300000000004</v>
      </c>
      <c r="E30">
        <v>4.9516391184000003E-2</v>
      </c>
      <c r="F30">
        <v>576552</v>
      </c>
      <c r="G30">
        <v>1452</v>
      </c>
      <c r="H30">
        <f t="shared" si="1"/>
        <v>58</v>
      </c>
    </row>
    <row r="31" spans="1:32" x14ac:dyDescent="0.2">
      <c r="A31">
        <v>2</v>
      </c>
      <c r="B31">
        <v>2.99458</v>
      </c>
      <c r="C31">
        <v>1.205E-2</v>
      </c>
      <c r="D31">
        <v>0.99597599999999997</v>
      </c>
      <c r="E31">
        <v>5.1030290456000001E-2</v>
      </c>
      <c r="F31">
        <v>598916</v>
      </c>
      <c r="G31">
        <v>1205</v>
      </c>
      <c r="H31">
        <f t="shared" si="1"/>
        <v>60</v>
      </c>
    </row>
    <row r="32" spans="1:32" x14ac:dyDescent="0.2">
      <c r="A32">
        <v>2</v>
      </c>
      <c r="B32">
        <v>3.10406</v>
      </c>
      <c r="C32">
        <v>9.8799999999999999E-3</v>
      </c>
      <c r="D32">
        <v>0.99681699999999995</v>
      </c>
      <c r="E32">
        <v>5.0865587044000002E-2</v>
      </c>
      <c r="F32">
        <v>620812</v>
      </c>
      <c r="G32">
        <v>988</v>
      </c>
      <c r="H32">
        <f t="shared" si="1"/>
        <v>62</v>
      </c>
    </row>
    <row r="33" spans="1:8" x14ac:dyDescent="0.2">
      <c r="A33">
        <v>2</v>
      </c>
      <c r="B33">
        <v>3.20594</v>
      </c>
      <c r="C33">
        <v>8.5500000000000003E-3</v>
      </c>
      <c r="D33">
        <v>0.99733300000000003</v>
      </c>
      <c r="E33">
        <v>5.0874269005E-2</v>
      </c>
      <c r="F33">
        <v>641188</v>
      </c>
      <c r="G33">
        <v>855</v>
      </c>
      <c r="H33">
        <f t="shared" si="1"/>
        <v>64</v>
      </c>
    </row>
    <row r="34" spans="1:8" x14ac:dyDescent="0.2">
      <c r="A34">
        <v>2</v>
      </c>
      <c r="B34">
        <v>3.29555</v>
      </c>
      <c r="C34">
        <v>7.2199999999999999E-3</v>
      </c>
      <c r="D34">
        <v>0.99780899999999995</v>
      </c>
      <c r="E34">
        <v>5.0535734072000002E-2</v>
      </c>
      <c r="F34">
        <v>659110</v>
      </c>
      <c r="G34">
        <v>722</v>
      </c>
      <c r="H34">
        <f t="shared" si="1"/>
        <v>66</v>
      </c>
    </row>
    <row r="35" spans="1:8" x14ac:dyDescent="0.2">
      <c r="A35">
        <v>2</v>
      </c>
      <c r="B35">
        <v>3.3963100000000002</v>
      </c>
      <c r="C35">
        <v>5.7400000000000003E-3</v>
      </c>
      <c r="D35">
        <v>0.99831000000000003</v>
      </c>
      <c r="E35">
        <v>5.1032404181000003E-2</v>
      </c>
      <c r="F35">
        <v>679262</v>
      </c>
      <c r="G35">
        <v>574</v>
      </c>
      <c r="H35">
        <f t="shared" si="1"/>
        <v>68</v>
      </c>
    </row>
    <row r="36" spans="1:8" x14ac:dyDescent="0.2">
      <c r="A36">
        <v>2</v>
      </c>
      <c r="B36">
        <v>3.50142</v>
      </c>
      <c r="C36">
        <v>5.1399999999999996E-3</v>
      </c>
      <c r="D36">
        <v>0.99853199999999998</v>
      </c>
      <c r="E36">
        <v>4.9320233462999997E-2</v>
      </c>
      <c r="F36">
        <v>700284</v>
      </c>
      <c r="G36">
        <v>514</v>
      </c>
      <c r="H36">
        <f t="shared" si="1"/>
        <v>70</v>
      </c>
    </row>
    <row r="37" spans="1:8" x14ac:dyDescent="0.2">
      <c r="A37">
        <v>2</v>
      </c>
      <c r="B37">
        <v>3.5906099999999999</v>
      </c>
      <c r="C37">
        <v>3.8700000000000002E-3</v>
      </c>
      <c r="D37">
        <v>0.99892199999999998</v>
      </c>
      <c r="E37">
        <v>5.2677777777000001E-2</v>
      </c>
      <c r="F37">
        <v>718122</v>
      </c>
      <c r="G37">
        <v>387</v>
      </c>
      <c r="H37">
        <f t="shared" si="1"/>
        <v>72</v>
      </c>
    </row>
    <row r="38" spans="1:8" x14ac:dyDescent="0.2">
      <c r="A38">
        <v>2</v>
      </c>
      <c r="B38">
        <v>3.7041499999999998</v>
      </c>
      <c r="C38">
        <v>3.3300000000000001E-3</v>
      </c>
      <c r="D38">
        <v>0.99910100000000002</v>
      </c>
      <c r="E38">
        <v>4.9191291291E-2</v>
      </c>
      <c r="F38">
        <v>740830</v>
      </c>
      <c r="G38">
        <v>333</v>
      </c>
      <c r="H38">
        <f t="shared" si="1"/>
        <v>74</v>
      </c>
    </row>
    <row r="39" spans="1:8" x14ac:dyDescent="0.2">
      <c r="A39">
        <v>2</v>
      </c>
      <c r="B39">
        <v>3.7949199999999998</v>
      </c>
      <c r="C39">
        <v>2.6800000000000001E-3</v>
      </c>
      <c r="D39">
        <v>0.99929400000000002</v>
      </c>
      <c r="E39">
        <v>4.8638805969999997E-2</v>
      </c>
      <c r="F39">
        <v>758984</v>
      </c>
      <c r="G39">
        <v>268</v>
      </c>
      <c r="H39">
        <f t="shared" si="1"/>
        <v>76</v>
      </c>
    </row>
    <row r="40" spans="1:8" x14ac:dyDescent="0.2">
      <c r="A40">
        <v>2</v>
      </c>
      <c r="B40">
        <v>3.90428</v>
      </c>
      <c r="C40">
        <v>2.5400000000000002E-3</v>
      </c>
      <c r="D40">
        <v>0.99934900000000004</v>
      </c>
      <c r="E40">
        <v>5.2529921259000002E-2</v>
      </c>
      <c r="F40">
        <v>780856</v>
      </c>
      <c r="G40">
        <v>254</v>
      </c>
      <c r="H40">
        <f t="shared" si="1"/>
        <v>78</v>
      </c>
    </row>
    <row r="41" spans="1:8" x14ac:dyDescent="0.2">
      <c r="A41">
        <v>2</v>
      </c>
      <c r="B41">
        <v>3.9911500000000002</v>
      </c>
      <c r="C41">
        <v>1.8400000000000001E-3</v>
      </c>
      <c r="D41">
        <v>0.99953899999999996</v>
      </c>
      <c r="E41">
        <v>4.9655434781999998E-2</v>
      </c>
      <c r="F41">
        <v>798230</v>
      </c>
      <c r="G41">
        <v>184</v>
      </c>
      <c r="H41">
        <f t="shared" si="1"/>
        <v>80</v>
      </c>
    </row>
    <row r="42" spans="1:8" x14ac:dyDescent="0.2">
      <c r="A42">
        <v>2</v>
      </c>
      <c r="B42">
        <v>4.09307</v>
      </c>
      <c r="C42">
        <v>1.6800000000000001E-3</v>
      </c>
      <c r="D42">
        <v>0.99958999999999998</v>
      </c>
      <c r="E42">
        <v>4.928095238E-2</v>
      </c>
      <c r="F42">
        <v>818614</v>
      </c>
      <c r="G42">
        <v>168</v>
      </c>
      <c r="H42">
        <f t="shared" si="1"/>
        <v>82</v>
      </c>
    </row>
    <row r="43" spans="1:8" x14ac:dyDescent="0.2">
      <c r="A43">
        <v>2</v>
      </c>
      <c r="B43">
        <v>4.2025499999999996</v>
      </c>
      <c r="C43">
        <v>1.41E-3</v>
      </c>
      <c r="D43">
        <v>0.999664</v>
      </c>
      <c r="E43">
        <v>4.6517021275999999E-2</v>
      </c>
      <c r="F43">
        <v>840510</v>
      </c>
      <c r="G43">
        <v>141</v>
      </c>
      <c r="H43">
        <f t="shared" si="1"/>
        <v>84</v>
      </c>
    </row>
    <row r="44" spans="1:8" x14ac:dyDescent="0.2">
      <c r="A44">
        <v>2</v>
      </c>
      <c r="B44">
        <v>4.2985199999999999</v>
      </c>
      <c r="C44">
        <v>1.4300000000000001E-3</v>
      </c>
      <c r="D44">
        <v>0.99966699999999997</v>
      </c>
      <c r="E44">
        <v>5.2396503496000002E-2</v>
      </c>
      <c r="F44">
        <v>859704</v>
      </c>
      <c r="G44">
        <v>143</v>
      </c>
      <c r="H44">
        <f t="shared" si="1"/>
        <v>86</v>
      </c>
    </row>
    <row r="45" spans="1:8" x14ac:dyDescent="0.2">
      <c r="A45">
        <v>2</v>
      </c>
      <c r="B45">
        <v>4.3978900000000003</v>
      </c>
      <c r="C45">
        <v>9.7000000000000005E-4</v>
      </c>
      <c r="D45">
        <v>0.99977899999999997</v>
      </c>
      <c r="E45">
        <v>5.0137113402E-2</v>
      </c>
      <c r="F45">
        <v>879578</v>
      </c>
      <c r="G45">
        <v>97</v>
      </c>
      <c r="H45">
        <f t="shared" si="1"/>
        <v>88</v>
      </c>
    </row>
    <row r="46" spans="1:8" x14ac:dyDescent="0.2">
      <c r="A46">
        <v>2</v>
      </c>
      <c r="B46">
        <v>4.4861700000000004</v>
      </c>
      <c r="C46">
        <v>7.6000000000000004E-4</v>
      </c>
      <c r="D46">
        <v>0.99983100000000003</v>
      </c>
      <c r="E46">
        <v>5.2097368420999997E-2</v>
      </c>
      <c r="F46">
        <v>897234</v>
      </c>
      <c r="G46">
        <v>76</v>
      </c>
      <c r="H46">
        <f t="shared" si="1"/>
        <v>90</v>
      </c>
    </row>
    <row r="47" spans="1:8" x14ac:dyDescent="0.2">
      <c r="A47">
        <v>2</v>
      </c>
      <c r="B47">
        <v>4.5987400000000003</v>
      </c>
      <c r="C47">
        <v>5.6999999999999998E-4</v>
      </c>
      <c r="D47">
        <v>0.99987599999999999</v>
      </c>
      <c r="E47">
        <v>4.3426315788999997E-2</v>
      </c>
      <c r="F47">
        <v>919748</v>
      </c>
      <c r="G47">
        <v>57</v>
      </c>
      <c r="H47">
        <f t="shared" si="1"/>
        <v>92</v>
      </c>
    </row>
    <row r="48" spans="1:8" x14ac:dyDescent="0.2">
      <c r="A48">
        <v>2</v>
      </c>
      <c r="B48">
        <v>4.72098</v>
      </c>
      <c r="C48">
        <v>5.1000000000000004E-4</v>
      </c>
      <c r="D48">
        <v>0.999892</v>
      </c>
      <c r="E48">
        <v>5.6154901960000003E-2</v>
      </c>
      <c r="F48">
        <v>944196</v>
      </c>
      <c r="G48">
        <v>51</v>
      </c>
      <c r="H48">
        <f t="shared" si="1"/>
        <v>94</v>
      </c>
    </row>
    <row r="49" spans="1:8" x14ac:dyDescent="0.2">
      <c r="A49">
        <v>2</v>
      </c>
      <c r="B49">
        <v>4.7936300000000003</v>
      </c>
      <c r="C49">
        <v>3.8999999999999999E-4</v>
      </c>
      <c r="D49">
        <v>0.999919</v>
      </c>
      <c r="E49">
        <v>5.4438461537999999E-2</v>
      </c>
      <c r="F49">
        <v>958726</v>
      </c>
      <c r="G49">
        <v>39</v>
      </c>
      <c r="H49">
        <f t="shared" si="1"/>
        <v>96</v>
      </c>
    </row>
    <row r="50" spans="1:8" x14ac:dyDescent="0.2">
      <c r="A50">
        <v>2</v>
      </c>
      <c r="B50">
        <v>4.8885800000000001</v>
      </c>
      <c r="C50">
        <v>3.5E-4</v>
      </c>
      <c r="D50">
        <v>0.99992800000000004</v>
      </c>
      <c r="E50">
        <v>4.4900000000000002E-2</v>
      </c>
      <c r="F50">
        <v>977716</v>
      </c>
      <c r="G50">
        <v>35</v>
      </c>
      <c r="H50">
        <f t="shared" si="1"/>
        <v>98</v>
      </c>
    </row>
    <row r="51" spans="1:8" x14ac:dyDescent="0.2">
      <c r="A51">
        <v>2</v>
      </c>
      <c r="B51">
        <v>5.0042</v>
      </c>
      <c r="C51">
        <v>2.9999999999999997E-4</v>
      </c>
      <c r="D51">
        <v>0.99994000000000005</v>
      </c>
      <c r="E51">
        <v>4.19E-2</v>
      </c>
      <c r="F51">
        <v>1000840</v>
      </c>
      <c r="G51">
        <v>30</v>
      </c>
      <c r="H51">
        <f t="shared" si="1"/>
        <v>100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zoomScale="115" zoomScaleNormal="115" workbookViewId="0">
      <selection activeCell="R7" sqref="R7"/>
    </sheetView>
  </sheetViews>
  <sheetFormatPr defaultRowHeight="14.25" x14ac:dyDescent="0.2"/>
  <cols>
    <col min="3" max="3" width="13.25" customWidth="1"/>
    <col min="20" max="20" width="9" customWidth="1"/>
  </cols>
  <sheetData>
    <row r="1" spans="1:30" x14ac:dyDescent="0.2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I1">
        <v>0</v>
      </c>
      <c r="T1">
        <v>2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B1">
        <v>0</v>
      </c>
      <c r="AC1">
        <v>0</v>
      </c>
      <c r="AD1">
        <f>X1*1000</f>
        <v>0</v>
      </c>
    </row>
    <row r="2" spans="1:30" x14ac:dyDescent="0.2">
      <c r="A2">
        <v>2</v>
      </c>
      <c r="B2">
        <v>0.10001</v>
      </c>
      <c r="C2">
        <v>9.9849999999999994E-2</v>
      </c>
      <c r="D2">
        <v>1.5998399999999999E-3</v>
      </c>
      <c r="E2">
        <v>1.9435302950000001E-3</v>
      </c>
      <c r="F2">
        <v>20002</v>
      </c>
      <c r="G2">
        <v>9985</v>
      </c>
      <c r="I2">
        <f>I1+2</f>
        <v>2</v>
      </c>
      <c r="T2">
        <v>2</v>
      </c>
      <c r="U2">
        <v>4.9399999999999999E-2</v>
      </c>
      <c r="V2">
        <v>4.9399999999999999E-2</v>
      </c>
      <c r="W2">
        <v>0</v>
      </c>
      <c r="X2">
        <v>9.9514169999999997E-4</v>
      </c>
      <c r="Y2">
        <v>9880</v>
      </c>
      <c r="Z2">
        <v>4940</v>
      </c>
      <c r="AB2">
        <v>1</v>
      </c>
      <c r="AC2">
        <v>4.9399999999999999E-2</v>
      </c>
      <c r="AD2">
        <f t="shared" ref="AD2:AD14" si="0">X2*1000</f>
        <v>0.99514170000000002</v>
      </c>
    </row>
    <row r="3" spans="1:30" x14ac:dyDescent="0.2">
      <c r="A3">
        <v>2</v>
      </c>
      <c r="B3">
        <v>0.1988</v>
      </c>
      <c r="C3">
        <v>0.19821</v>
      </c>
      <c r="D3">
        <v>2.96781E-3</v>
      </c>
      <c r="E3">
        <v>3.804035618E-3</v>
      </c>
      <c r="F3">
        <v>39760</v>
      </c>
      <c r="G3">
        <v>19821</v>
      </c>
      <c r="I3">
        <f>I2+2</f>
        <v>4</v>
      </c>
      <c r="T3">
        <v>2</v>
      </c>
      <c r="U3">
        <v>0.1008</v>
      </c>
      <c r="V3">
        <v>0.1007</v>
      </c>
      <c r="W3">
        <v>9.9206300000000006E-4</v>
      </c>
      <c r="X3">
        <v>1.818470705E-3</v>
      </c>
      <c r="Y3">
        <v>20160</v>
      </c>
      <c r="Z3">
        <v>10070</v>
      </c>
      <c r="AB3">
        <v>2</v>
      </c>
      <c r="AC3">
        <v>0.1007</v>
      </c>
      <c r="AD3">
        <f t="shared" si="0"/>
        <v>1.818470705</v>
      </c>
    </row>
    <row r="4" spans="1:30" x14ac:dyDescent="0.2">
      <c r="A4">
        <v>2</v>
      </c>
      <c r="B4">
        <v>0.29768</v>
      </c>
      <c r="C4">
        <v>0.29482999999999998</v>
      </c>
      <c r="D4">
        <v>9.5740400000000007E-3</v>
      </c>
      <c r="E4">
        <v>6.2065654779999996E-3</v>
      </c>
      <c r="F4">
        <v>59536</v>
      </c>
      <c r="G4">
        <v>29483</v>
      </c>
      <c r="I4">
        <f t="shared" ref="I4:I51" si="1">I3+2</f>
        <v>6</v>
      </c>
      <c r="T4">
        <v>2</v>
      </c>
      <c r="U4">
        <v>0.14921000000000001</v>
      </c>
      <c r="V4">
        <v>0.14873</v>
      </c>
      <c r="W4">
        <v>3.2169400000000002E-3</v>
      </c>
      <c r="X4">
        <v>2.8052175080000002E-3</v>
      </c>
      <c r="Y4">
        <v>29842</v>
      </c>
      <c r="Z4">
        <v>14873</v>
      </c>
      <c r="AB4">
        <v>3</v>
      </c>
      <c r="AC4">
        <v>0.14873</v>
      </c>
      <c r="AD4">
        <f t="shared" si="0"/>
        <v>2.8052175080000001</v>
      </c>
    </row>
    <row r="5" spans="1:30" x14ac:dyDescent="0.2">
      <c r="A5">
        <v>2</v>
      </c>
      <c r="B5">
        <v>0.39740999999999999</v>
      </c>
      <c r="C5">
        <v>0.39012000000000002</v>
      </c>
      <c r="D5">
        <v>1.83438E-2</v>
      </c>
      <c r="E5">
        <v>8.9653409200000003E-3</v>
      </c>
      <c r="F5">
        <v>79482</v>
      </c>
      <c r="G5">
        <v>39012</v>
      </c>
      <c r="I5">
        <f t="shared" si="1"/>
        <v>8</v>
      </c>
      <c r="T5">
        <v>2</v>
      </c>
      <c r="U5">
        <v>0.19997000000000001</v>
      </c>
      <c r="V5">
        <v>0.19903000000000001</v>
      </c>
      <c r="W5">
        <v>4.7007100000000003E-3</v>
      </c>
      <c r="X5">
        <v>3.9361905239999996E-3</v>
      </c>
      <c r="Y5">
        <v>39994</v>
      </c>
      <c r="Z5">
        <v>19903</v>
      </c>
      <c r="AB5">
        <v>4</v>
      </c>
      <c r="AC5">
        <v>0.19903000000000001</v>
      </c>
      <c r="AD5">
        <f t="shared" si="0"/>
        <v>3.9361905239999997</v>
      </c>
    </row>
    <row r="6" spans="1:30" x14ac:dyDescent="0.2">
      <c r="A6">
        <v>2</v>
      </c>
      <c r="B6">
        <v>0.49862000000000001</v>
      </c>
      <c r="C6">
        <v>0.47531000000000001</v>
      </c>
      <c r="D6">
        <v>4.6748999999999999E-2</v>
      </c>
      <c r="E6">
        <v>1.1279221771000001E-2</v>
      </c>
      <c r="F6">
        <v>99724</v>
      </c>
      <c r="G6">
        <v>47531</v>
      </c>
      <c r="I6">
        <f t="shared" si="1"/>
        <v>10</v>
      </c>
      <c r="T6">
        <v>2</v>
      </c>
      <c r="U6">
        <v>0.25061</v>
      </c>
      <c r="V6">
        <v>0.24943000000000001</v>
      </c>
      <c r="W6">
        <v>4.70851E-3</v>
      </c>
      <c r="X6">
        <v>4.9336086269999996E-3</v>
      </c>
      <c r="Y6">
        <v>50122</v>
      </c>
      <c r="Z6">
        <v>24943</v>
      </c>
      <c r="AB6">
        <v>5</v>
      </c>
      <c r="AC6">
        <v>0.24943000000000001</v>
      </c>
      <c r="AD6">
        <f t="shared" si="0"/>
        <v>4.9336086269999999</v>
      </c>
    </row>
    <row r="7" spans="1:30" x14ac:dyDescent="0.2">
      <c r="A7">
        <v>2</v>
      </c>
      <c r="B7">
        <v>0.60241</v>
      </c>
      <c r="C7">
        <v>0.53007000000000004</v>
      </c>
      <c r="D7">
        <v>0.120084</v>
      </c>
      <c r="E7">
        <v>1.3086081649000001E-2</v>
      </c>
      <c r="F7">
        <v>120482</v>
      </c>
      <c r="G7">
        <v>53007</v>
      </c>
      <c r="I7">
        <f t="shared" si="1"/>
        <v>12</v>
      </c>
      <c r="T7">
        <v>2</v>
      </c>
      <c r="U7">
        <v>0.29959999999999998</v>
      </c>
      <c r="V7">
        <v>0.2969</v>
      </c>
      <c r="W7">
        <v>9.0120200000000008E-3</v>
      </c>
      <c r="X7">
        <v>6.3194004709999996E-3</v>
      </c>
      <c r="Y7">
        <v>59920</v>
      </c>
      <c r="Z7">
        <v>29690</v>
      </c>
      <c r="AB7">
        <v>6</v>
      </c>
      <c r="AC7">
        <v>0.2969</v>
      </c>
      <c r="AD7">
        <f t="shared" si="0"/>
        <v>6.3194004709999998</v>
      </c>
    </row>
    <row r="8" spans="1:30" x14ac:dyDescent="0.2">
      <c r="A8">
        <v>2</v>
      </c>
      <c r="B8">
        <v>0.70120000000000005</v>
      </c>
      <c r="C8">
        <v>0.53130999999999995</v>
      </c>
      <c r="D8">
        <v>0.242285</v>
      </c>
      <c r="E8">
        <v>1.3004436015999999E-2</v>
      </c>
      <c r="F8">
        <v>140240</v>
      </c>
      <c r="G8">
        <v>53131</v>
      </c>
      <c r="I8">
        <f t="shared" si="1"/>
        <v>14</v>
      </c>
      <c r="T8">
        <v>2</v>
      </c>
      <c r="U8">
        <v>0.35265999999999997</v>
      </c>
      <c r="V8">
        <v>0.34784999999999999</v>
      </c>
      <c r="W8">
        <v>1.3639200000000001E-2</v>
      </c>
      <c r="X8">
        <v>7.6672991229999998E-3</v>
      </c>
      <c r="Y8">
        <v>70532</v>
      </c>
      <c r="Z8">
        <v>34785</v>
      </c>
      <c r="AB8">
        <v>7</v>
      </c>
      <c r="AC8">
        <v>0.34784999999999999</v>
      </c>
      <c r="AD8">
        <f t="shared" si="0"/>
        <v>7.6672991229999994</v>
      </c>
    </row>
    <row r="9" spans="1:30" x14ac:dyDescent="0.2">
      <c r="A9">
        <v>2</v>
      </c>
      <c r="B9">
        <v>0.80567</v>
      </c>
      <c r="C9">
        <v>0.48605999999999999</v>
      </c>
      <c r="D9">
        <v>0.39670100000000003</v>
      </c>
      <c r="E9">
        <v>1.2073323045999999E-2</v>
      </c>
      <c r="F9">
        <v>161134</v>
      </c>
      <c r="G9">
        <v>48606</v>
      </c>
      <c r="I9">
        <f t="shared" si="1"/>
        <v>16</v>
      </c>
      <c r="T9">
        <v>2</v>
      </c>
      <c r="U9">
        <v>0.40273999999999999</v>
      </c>
      <c r="V9">
        <v>0.39393</v>
      </c>
      <c r="W9">
        <v>2.1875200000000001E-2</v>
      </c>
      <c r="X9">
        <v>8.8006752460000007E-3</v>
      </c>
      <c r="Y9">
        <v>80548</v>
      </c>
      <c r="Z9">
        <v>39393</v>
      </c>
      <c r="AB9">
        <v>8</v>
      </c>
      <c r="AC9">
        <v>0.39393</v>
      </c>
      <c r="AD9">
        <f t="shared" si="0"/>
        <v>8.8006752460000008</v>
      </c>
    </row>
    <row r="10" spans="1:30" x14ac:dyDescent="0.2">
      <c r="A10">
        <v>2</v>
      </c>
      <c r="B10">
        <v>0.90154000000000001</v>
      </c>
      <c r="C10">
        <v>0.42931999999999998</v>
      </c>
      <c r="D10">
        <v>0.52379299999999995</v>
      </c>
      <c r="E10">
        <v>1.0358978850000001E-2</v>
      </c>
      <c r="F10">
        <v>180308</v>
      </c>
      <c r="G10">
        <v>42932</v>
      </c>
      <c r="I10">
        <f t="shared" si="1"/>
        <v>18</v>
      </c>
      <c r="T10">
        <v>2</v>
      </c>
      <c r="U10">
        <v>0.45065</v>
      </c>
      <c r="V10">
        <v>0.43681999999999999</v>
      </c>
      <c r="W10">
        <v>3.0689000000000001E-2</v>
      </c>
      <c r="X10">
        <v>1.0145826655999999E-2</v>
      </c>
      <c r="Y10">
        <v>90130</v>
      </c>
      <c r="Z10">
        <v>43682</v>
      </c>
      <c r="AB10">
        <v>9</v>
      </c>
      <c r="AC10">
        <v>0.43681999999999999</v>
      </c>
      <c r="AD10">
        <f t="shared" si="0"/>
        <v>10.145826655999999</v>
      </c>
    </row>
    <row r="11" spans="1:30" x14ac:dyDescent="0.2">
      <c r="A11">
        <v>2</v>
      </c>
      <c r="B11">
        <v>1.0009300000000001</v>
      </c>
      <c r="C11">
        <v>0.37239</v>
      </c>
      <c r="D11">
        <v>0.62795599999999996</v>
      </c>
      <c r="E11">
        <v>8.7341660620000004E-3</v>
      </c>
      <c r="F11">
        <v>200186</v>
      </c>
      <c r="G11">
        <v>37239</v>
      </c>
      <c r="I11">
        <f t="shared" si="1"/>
        <v>20</v>
      </c>
      <c r="T11">
        <v>2</v>
      </c>
      <c r="U11">
        <v>0.50009000000000003</v>
      </c>
      <c r="V11">
        <v>0.47659000000000001</v>
      </c>
      <c r="W11">
        <v>4.6991499999999999E-2</v>
      </c>
      <c r="X11">
        <v>1.1421725172E-2</v>
      </c>
      <c r="Y11">
        <v>100018</v>
      </c>
      <c r="Z11">
        <v>47659</v>
      </c>
      <c r="AB11">
        <v>10</v>
      </c>
      <c r="AC11">
        <v>0.47659000000000001</v>
      </c>
      <c r="AD11">
        <f t="shared" si="0"/>
        <v>11.421725172</v>
      </c>
    </row>
    <row r="12" spans="1:30" x14ac:dyDescent="0.2">
      <c r="A12">
        <v>2</v>
      </c>
      <c r="B12">
        <v>1.10023</v>
      </c>
      <c r="C12">
        <v>0.31774999999999998</v>
      </c>
      <c r="D12">
        <v>0.71119699999999997</v>
      </c>
      <c r="E12">
        <v>7.6307238390000004E-3</v>
      </c>
      <c r="F12">
        <v>220046</v>
      </c>
      <c r="G12">
        <v>31775</v>
      </c>
      <c r="I12">
        <f t="shared" si="1"/>
        <v>22</v>
      </c>
      <c r="T12">
        <v>2</v>
      </c>
      <c r="U12">
        <v>0.55098000000000003</v>
      </c>
      <c r="V12">
        <v>0.50941000000000003</v>
      </c>
      <c r="W12">
        <v>7.5447399999999998E-2</v>
      </c>
      <c r="X12">
        <v>1.2328909915E-2</v>
      </c>
      <c r="Y12">
        <v>110196</v>
      </c>
      <c r="Z12">
        <v>50941</v>
      </c>
      <c r="AB12">
        <v>11</v>
      </c>
      <c r="AC12">
        <v>0.50941000000000003</v>
      </c>
      <c r="AD12">
        <f t="shared" si="0"/>
        <v>12.328909915000001</v>
      </c>
    </row>
    <row r="13" spans="1:30" x14ac:dyDescent="0.2">
      <c r="A13">
        <v>2</v>
      </c>
      <c r="B13">
        <v>1.19648</v>
      </c>
      <c r="C13">
        <v>0.27250999999999997</v>
      </c>
      <c r="D13">
        <v>0.77224000000000004</v>
      </c>
      <c r="E13">
        <v>6.5306774059999996E-3</v>
      </c>
      <c r="F13">
        <v>239296</v>
      </c>
      <c r="G13">
        <v>27251</v>
      </c>
      <c r="I13">
        <f t="shared" si="1"/>
        <v>24</v>
      </c>
      <c r="T13">
        <v>2</v>
      </c>
      <c r="U13">
        <v>0.60343999999999998</v>
      </c>
      <c r="V13">
        <v>0.52690999999999999</v>
      </c>
      <c r="W13">
        <v>0.12682299999999999</v>
      </c>
      <c r="X13">
        <v>1.3087225522E-2</v>
      </c>
      <c r="Y13">
        <v>120688</v>
      </c>
      <c r="Z13">
        <v>52691</v>
      </c>
      <c r="AB13">
        <v>12</v>
      </c>
      <c r="AC13">
        <v>0.52690999999999999</v>
      </c>
      <c r="AD13">
        <f t="shared" si="0"/>
        <v>13.087225521999999</v>
      </c>
    </row>
    <row r="14" spans="1:30" x14ac:dyDescent="0.2">
      <c r="A14">
        <v>2</v>
      </c>
      <c r="B14">
        <v>1.29451</v>
      </c>
      <c r="C14">
        <v>0.23050000000000001</v>
      </c>
      <c r="D14">
        <v>0.82194</v>
      </c>
      <c r="E14">
        <v>5.5250542290000001E-3</v>
      </c>
      <c r="F14">
        <v>258902</v>
      </c>
      <c r="G14">
        <v>23050</v>
      </c>
      <c r="I14">
        <f t="shared" si="1"/>
        <v>26</v>
      </c>
      <c r="T14">
        <v>2</v>
      </c>
      <c r="U14">
        <v>0.64610999999999996</v>
      </c>
      <c r="V14">
        <v>0.53517999999999999</v>
      </c>
      <c r="W14">
        <v>0.17168900000000001</v>
      </c>
      <c r="X14">
        <v>1.3129451772999999E-2</v>
      </c>
      <c r="Y14">
        <v>129222</v>
      </c>
      <c r="Z14">
        <v>53518</v>
      </c>
      <c r="AB14">
        <v>13</v>
      </c>
      <c r="AC14">
        <v>0.53517999999999999</v>
      </c>
      <c r="AD14">
        <f t="shared" si="0"/>
        <v>13.129451773</v>
      </c>
    </row>
    <row r="15" spans="1:30" x14ac:dyDescent="0.2">
      <c r="A15">
        <v>2</v>
      </c>
      <c r="B15">
        <v>1.4026400000000001</v>
      </c>
      <c r="C15">
        <v>0.19098999999999999</v>
      </c>
      <c r="D15">
        <v>0.86383500000000002</v>
      </c>
      <c r="E15">
        <v>4.9134514890000003E-3</v>
      </c>
      <c r="F15">
        <v>280528</v>
      </c>
      <c r="G15">
        <v>19099</v>
      </c>
      <c r="I15">
        <f t="shared" si="1"/>
        <v>28</v>
      </c>
      <c r="T15">
        <v>2</v>
      </c>
      <c r="U15">
        <v>0.69864999999999999</v>
      </c>
      <c r="V15">
        <v>0.53173999999999999</v>
      </c>
      <c r="W15">
        <v>0.23890400000000001</v>
      </c>
      <c r="X15">
        <v>1.3323165456E-2</v>
      </c>
      <c r="Y15">
        <v>139730</v>
      </c>
      <c r="Z15">
        <v>53174</v>
      </c>
      <c r="AB15">
        <v>14</v>
      </c>
    </row>
    <row r="16" spans="1:30" x14ac:dyDescent="0.2">
      <c r="A16">
        <v>2</v>
      </c>
      <c r="B16">
        <v>1.50149</v>
      </c>
      <c r="C16">
        <v>0.16092999999999999</v>
      </c>
      <c r="D16">
        <v>0.89281999999999995</v>
      </c>
      <c r="E16">
        <v>4.2084800840000002E-3</v>
      </c>
      <c r="F16">
        <v>300298</v>
      </c>
      <c r="G16">
        <v>16093</v>
      </c>
      <c r="I16">
        <f t="shared" si="1"/>
        <v>30</v>
      </c>
      <c r="T16">
        <v>2</v>
      </c>
      <c r="U16">
        <v>0.75248999999999999</v>
      </c>
      <c r="V16">
        <v>0.51424000000000003</v>
      </c>
      <c r="W16">
        <v>0.31661600000000001</v>
      </c>
      <c r="X16">
        <v>1.2691700372999999E-2</v>
      </c>
      <c r="Y16">
        <v>150498</v>
      </c>
      <c r="Z16">
        <v>51424</v>
      </c>
      <c r="AB16">
        <v>15</v>
      </c>
    </row>
    <row r="17" spans="1:28" x14ac:dyDescent="0.2">
      <c r="A17">
        <v>2</v>
      </c>
      <c r="B17">
        <v>1.60256</v>
      </c>
      <c r="C17">
        <v>0.13775999999999999</v>
      </c>
      <c r="D17">
        <v>0.91403800000000002</v>
      </c>
      <c r="E17">
        <v>3.514027293E-3</v>
      </c>
      <c r="F17">
        <v>320512</v>
      </c>
      <c r="G17">
        <v>13776</v>
      </c>
      <c r="I17">
        <f t="shared" si="1"/>
        <v>32</v>
      </c>
      <c r="T17">
        <v>2</v>
      </c>
      <c r="U17">
        <v>0.80028999999999995</v>
      </c>
      <c r="V17">
        <v>0.49069000000000002</v>
      </c>
      <c r="W17">
        <v>0.38685999999999998</v>
      </c>
      <c r="X17">
        <v>1.1920540463E-2</v>
      </c>
      <c r="Y17">
        <v>160058</v>
      </c>
      <c r="Z17">
        <v>49069</v>
      </c>
      <c r="AB17">
        <v>16</v>
      </c>
    </row>
    <row r="18" spans="1:28" x14ac:dyDescent="0.2">
      <c r="A18">
        <v>2</v>
      </c>
      <c r="B18">
        <v>1.6984999999999999</v>
      </c>
      <c r="C18">
        <v>0.11619</v>
      </c>
      <c r="D18">
        <v>0.931593</v>
      </c>
      <c r="E18">
        <v>3.133471899E-3</v>
      </c>
      <c r="F18">
        <v>339700</v>
      </c>
      <c r="G18">
        <v>11619</v>
      </c>
      <c r="I18">
        <f t="shared" si="1"/>
        <v>34</v>
      </c>
    </row>
    <row r="19" spans="1:28" x14ac:dyDescent="0.2">
      <c r="A19">
        <v>2</v>
      </c>
      <c r="B19">
        <v>1.7976300000000001</v>
      </c>
      <c r="C19">
        <v>9.8760000000000001E-2</v>
      </c>
      <c r="D19">
        <v>0.94506100000000004</v>
      </c>
      <c r="E19">
        <v>2.9228675569999999E-3</v>
      </c>
      <c r="F19">
        <v>359526</v>
      </c>
      <c r="G19">
        <v>9876</v>
      </c>
      <c r="I19">
        <f t="shared" si="1"/>
        <v>36</v>
      </c>
    </row>
    <row r="20" spans="1:28" x14ac:dyDescent="0.2">
      <c r="A20">
        <v>2</v>
      </c>
      <c r="B20">
        <v>1.89107</v>
      </c>
      <c r="C20">
        <v>8.2720000000000002E-2</v>
      </c>
      <c r="D20">
        <v>0.95625800000000005</v>
      </c>
      <c r="E20">
        <v>2.6247920690000001E-3</v>
      </c>
      <c r="F20">
        <v>378214</v>
      </c>
      <c r="G20">
        <v>8272</v>
      </c>
      <c r="I20">
        <f t="shared" si="1"/>
        <v>38</v>
      </c>
    </row>
    <row r="21" spans="1:28" x14ac:dyDescent="0.2">
      <c r="A21">
        <v>2</v>
      </c>
      <c r="B21">
        <v>1.99692</v>
      </c>
      <c r="C21">
        <v>6.9889999999999994E-2</v>
      </c>
      <c r="D21">
        <v>0.965001</v>
      </c>
      <c r="E21">
        <v>2.3086435819999998E-3</v>
      </c>
      <c r="F21">
        <v>399384</v>
      </c>
      <c r="G21">
        <v>6989</v>
      </c>
      <c r="I21">
        <f t="shared" si="1"/>
        <v>40</v>
      </c>
    </row>
    <row r="22" spans="1:28" x14ac:dyDescent="0.2">
      <c r="A22">
        <v>2</v>
      </c>
      <c r="B22">
        <v>2.1021200000000002</v>
      </c>
      <c r="C22">
        <v>5.8889999999999998E-2</v>
      </c>
      <c r="D22">
        <v>0.97198499999999999</v>
      </c>
      <c r="E22">
        <v>2.2791832220000001E-3</v>
      </c>
      <c r="F22">
        <v>420424</v>
      </c>
      <c r="G22">
        <v>5889</v>
      </c>
      <c r="I22">
        <f t="shared" si="1"/>
        <v>42</v>
      </c>
    </row>
    <row r="23" spans="1:28" x14ac:dyDescent="0.2">
      <c r="A23">
        <v>2</v>
      </c>
      <c r="B23">
        <v>2.19814</v>
      </c>
      <c r="C23">
        <v>5.033E-2</v>
      </c>
      <c r="D23">
        <v>0.97710300000000005</v>
      </c>
      <c r="E23">
        <v>2.010266242E-3</v>
      </c>
      <c r="F23">
        <v>439628</v>
      </c>
      <c r="G23">
        <v>5033</v>
      </c>
      <c r="I23">
        <f t="shared" si="1"/>
        <v>44</v>
      </c>
    </row>
    <row r="24" spans="1:28" x14ac:dyDescent="0.2">
      <c r="A24">
        <v>2</v>
      </c>
      <c r="B24">
        <v>2.2980800000000001</v>
      </c>
      <c r="C24">
        <v>4.1540000000000001E-2</v>
      </c>
      <c r="D24">
        <v>0.98192400000000002</v>
      </c>
      <c r="E24">
        <v>1.919706307E-3</v>
      </c>
      <c r="F24">
        <v>459616</v>
      </c>
      <c r="G24">
        <v>4154</v>
      </c>
      <c r="I24">
        <f t="shared" si="1"/>
        <v>46</v>
      </c>
    </row>
    <row r="25" spans="1:28" x14ac:dyDescent="0.2">
      <c r="A25">
        <v>2</v>
      </c>
      <c r="B25">
        <v>2.4036</v>
      </c>
      <c r="C25">
        <v>3.5589999999999997E-2</v>
      </c>
      <c r="D25">
        <v>0.98519299999999999</v>
      </c>
      <c r="E25">
        <v>1.542121382E-3</v>
      </c>
      <c r="F25">
        <v>480720</v>
      </c>
      <c r="G25">
        <v>3559</v>
      </c>
      <c r="I25">
        <f t="shared" si="1"/>
        <v>48</v>
      </c>
    </row>
    <row r="26" spans="1:28" x14ac:dyDescent="0.2">
      <c r="A26">
        <v>2</v>
      </c>
      <c r="B26">
        <v>2.4990100000000002</v>
      </c>
      <c r="C26">
        <v>2.8889999999999999E-2</v>
      </c>
      <c r="D26">
        <v>0.98843899999999996</v>
      </c>
      <c r="E26">
        <v>1.5455555550000001E-3</v>
      </c>
      <c r="F26">
        <v>499802</v>
      </c>
      <c r="G26">
        <v>2889</v>
      </c>
      <c r="I26">
        <f t="shared" si="1"/>
        <v>50</v>
      </c>
    </row>
    <row r="27" spans="1:28" x14ac:dyDescent="0.2">
      <c r="A27">
        <v>2</v>
      </c>
      <c r="B27">
        <v>2.6023900000000002</v>
      </c>
      <c r="C27">
        <v>2.4410000000000001E-2</v>
      </c>
      <c r="D27">
        <v>0.99061999999999995</v>
      </c>
      <c r="E27">
        <v>1.499217533E-3</v>
      </c>
      <c r="F27">
        <v>520478</v>
      </c>
      <c r="G27">
        <v>2441</v>
      </c>
      <c r="I27">
        <f t="shared" si="1"/>
        <v>52</v>
      </c>
    </row>
    <row r="28" spans="1:28" x14ac:dyDescent="0.2">
      <c r="A28">
        <v>2</v>
      </c>
      <c r="B28">
        <v>2.6990699999999999</v>
      </c>
      <c r="C28">
        <v>2.0549999999999999E-2</v>
      </c>
      <c r="D28">
        <v>0.99238599999999999</v>
      </c>
      <c r="E28">
        <v>1.4498540139999999E-3</v>
      </c>
      <c r="F28">
        <v>539814</v>
      </c>
      <c r="G28">
        <v>2055</v>
      </c>
      <c r="I28">
        <f t="shared" si="1"/>
        <v>54</v>
      </c>
    </row>
    <row r="29" spans="1:28" x14ac:dyDescent="0.2">
      <c r="A29">
        <v>2</v>
      </c>
      <c r="B29">
        <v>2.7947799999999998</v>
      </c>
      <c r="C29">
        <v>1.7409999999999998E-2</v>
      </c>
      <c r="D29">
        <v>0.99377099999999996</v>
      </c>
      <c r="E29">
        <v>1.2731705909999999E-3</v>
      </c>
      <c r="F29">
        <v>558956</v>
      </c>
      <c r="G29">
        <v>1741</v>
      </c>
      <c r="I29">
        <f t="shared" si="1"/>
        <v>56</v>
      </c>
    </row>
    <row r="30" spans="1:28" x14ac:dyDescent="0.2">
      <c r="A30">
        <v>2</v>
      </c>
      <c r="B30">
        <v>2.8827600000000002</v>
      </c>
      <c r="C30">
        <v>1.4420000000000001E-2</v>
      </c>
      <c r="D30">
        <v>0.99499800000000005</v>
      </c>
      <c r="E30">
        <v>1.192496532E-3</v>
      </c>
      <c r="F30">
        <v>576552</v>
      </c>
      <c r="G30">
        <v>1442</v>
      </c>
      <c r="I30">
        <f t="shared" si="1"/>
        <v>58</v>
      </c>
    </row>
    <row r="31" spans="1:28" x14ac:dyDescent="0.2">
      <c r="A31">
        <v>2</v>
      </c>
      <c r="B31">
        <v>2.99458</v>
      </c>
      <c r="C31">
        <v>1.192E-2</v>
      </c>
      <c r="D31">
        <v>0.99601899999999999</v>
      </c>
      <c r="E31">
        <v>1.2030872479999999E-3</v>
      </c>
      <c r="F31">
        <v>598916</v>
      </c>
      <c r="G31">
        <v>1192</v>
      </c>
      <c r="I31">
        <f t="shared" si="1"/>
        <v>60</v>
      </c>
    </row>
    <row r="32" spans="1:28" x14ac:dyDescent="0.2">
      <c r="A32">
        <v>2</v>
      </c>
      <c r="B32">
        <v>3.10406</v>
      </c>
      <c r="C32">
        <v>9.7599999999999996E-3</v>
      </c>
      <c r="D32">
        <v>0.99685599999999996</v>
      </c>
      <c r="E32">
        <v>1.1170491800000001E-3</v>
      </c>
      <c r="F32">
        <v>620812</v>
      </c>
      <c r="G32">
        <v>976</v>
      </c>
      <c r="I32">
        <f t="shared" si="1"/>
        <v>62</v>
      </c>
    </row>
    <row r="33" spans="1:9" x14ac:dyDescent="0.2">
      <c r="A33">
        <v>2</v>
      </c>
      <c r="B33">
        <v>3.20594</v>
      </c>
      <c r="C33">
        <v>8.4499999999999992E-3</v>
      </c>
      <c r="D33">
        <v>0.99736400000000003</v>
      </c>
      <c r="E33">
        <v>1.1604142010000001E-3</v>
      </c>
      <c r="F33">
        <v>641188</v>
      </c>
      <c r="G33">
        <v>845</v>
      </c>
      <c r="I33">
        <f t="shared" si="1"/>
        <v>64</v>
      </c>
    </row>
    <row r="34" spans="1:9" x14ac:dyDescent="0.2">
      <c r="A34">
        <v>2</v>
      </c>
      <c r="B34">
        <v>3.29555</v>
      </c>
      <c r="C34">
        <v>7.1399999999999996E-3</v>
      </c>
      <c r="D34">
        <v>0.99783299999999997</v>
      </c>
      <c r="E34">
        <v>1.1342577030000001E-3</v>
      </c>
      <c r="F34">
        <v>659110</v>
      </c>
      <c r="G34">
        <v>714</v>
      </c>
      <c r="I34">
        <f t="shared" si="1"/>
        <v>66</v>
      </c>
    </row>
    <row r="35" spans="1:9" x14ac:dyDescent="0.2">
      <c r="A35">
        <v>2</v>
      </c>
      <c r="B35">
        <v>3.3963100000000002</v>
      </c>
      <c r="C35">
        <v>5.7000000000000002E-3</v>
      </c>
      <c r="D35">
        <v>0.99832200000000004</v>
      </c>
      <c r="E35">
        <v>1.2812280700000001E-3</v>
      </c>
      <c r="F35">
        <v>679262</v>
      </c>
      <c r="G35">
        <v>570</v>
      </c>
      <c r="I35">
        <f t="shared" si="1"/>
        <v>68</v>
      </c>
    </row>
    <row r="36" spans="1:9" x14ac:dyDescent="0.2">
      <c r="A36">
        <v>2</v>
      </c>
      <c r="B36">
        <v>3.50142</v>
      </c>
      <c r="C36">
        <v>5.0499999999999998E-3</v>
      </c>
      <c r="D36">
        <v>0.99855799999999995</v>
      </c>
      <c r="E36">
        <v>1.0593069300000001E-3</v>
      </c>
      <c r="F36">
        <v>700284</v>
      </c>
      <c r="G36">
        <v>505</v>
      </c>
      <c r="I36">
        <f t="shared" si="1"/>
        <v>70</v>
      </c>
    </row>
    <row r="37" spans="1:9" x14ac:dyDescent="0.2">
      <c r="A37">
        <v>2</v>
      </c>
      <c r="B37">
        <v>3.5906099999999999</v>
      </c>
      <c r="C37">
        <v>3.81E-3</v>
      </c>
      <c r="D37">
        <v>0.99893900000000002</v>
      </c>
      <c r="E37">
        <v>9.8999999999999999E-4</v>
      </c>
      <c r="F37">
        <v>718122</v>
      </c>
      <c r="G37">
        <v>381</v>
      </c>
      <c r="I37">
        <f t="shared" si="1"/>
        <v>72</v>
      </c>
    </row>
    <row r="38" spans="1:9" x14ac:dyDescent="0.2">
      <c r="A38">
        <v>2</v>
      </c>
      <c r="B38">
        <v>3.7041499999999998</v>
      </c>
      <c r="C38">
        <v>3.2299999999999998E-3</v>
      </c>
      <c r="D38">
        <v>0.99912800000000002</v>
      </c>
      <c r="E38">
        <v>9.8999999999999999E-4</v>
      </c>
      <c r="F38">
        <v>740830</v>
      </c>
      <c r="G38">
        <v>323</v>
      </c>
      <c r="I38">
        <f t="shared" si="1"/>
        <v>74</v>
      </c>
    </row>
    <row r="39" spans="1:9" x14ac:dyDescent="0.2">
      <c r="A39">
        <v>2</v>
      </c>
      <c r="B39">
        <v>3.7949199999999998</v>
      </c>
      <c r="C39">
        <v>2.63E-3</v>
      </c>
      <c r="D39">
        <v>0.99930699999999995</v>
      </c>
      <c r="E39">
        <v>9.8999999999999999E-4</v>
      </c>
      <c r="F39">
        <v>758984</v>
      </c>
      <c r="G39">
        <v>263</v>
      </c>
      <c r="I39">
        <f t="shared" si="1"/>
        <v>76</v>
      </c>
    </row>
    <row r="40" spans="1:9" x14ac:dyDescent="0.2">
      <c r="A40">
        <v>2</v>
      </c>
      <c r="B40">
        <v>3.90428</v>
      </c>
      <c r="C40">
        <v>2.5400000000000002E-3</v>
      </c>
      <c r="D40">
        <v>0.99934900000000004</v>
      </c>
      <c r="E40">
        <v>1.249842519E-3</v>
      </c>
      <c r="F40">
        <v>780856</v>
      </c>
      <c r="G40">
        <v>254</v>
      </c>
      <c r="I40">
        <f t="shared" si="1"/>
        <v>78</v>
      </c>
    </row>
    <row r="41" spans="1:9" x14ac:dyDescent="0.2">
      <c r="A41">
        <v>2</v>
      </c>
      <c r="B41">
        <v>3.9911500000000002</v>
      </c>
      <c r="C41">
        <v>1.82E-3</v>
      </c>
      <c r="D41">
        <v>0.99954399999999999</v>
      </c>
      <c r="E41">
        <v>9.8999999999999999E-4</v>
      </c>
      <c r="F41">
        <v>798230</v>
      </c>
      <c r="G41">
        <v>182</v>
      </c>
      <c r="I41">
        <f t="shared" si="1"/>
        <v>80</v>
      </c>
    </row>
    <row r="42" spans="1:9" x14ac:dyDescent="0.2">
      <c r="A42">
        <v>2</v>
      </c>
      <c r="B42">
        <v>4.09307</v>
      </c>
      <c r="C42">
        <v>1.65E-3</v>
      </c>
      <c r="D42">
        <v>0.99959699999999996</v>
      </c>
      <c r="E42">
        <v>9.8999999999999999E-4</v>
      </c>
      <c r="F42">
        <v>818614</v>
      </c>
      <c r="G42">
        <v>165</v>
      </c>
      <c r="I42">
        <f t="shared" si="1"/>
        <v>82</v>
      </c>
    </row>
    <row r="43" spans="1:9" x14ac:dyDescent="0.2">
      <c r="A43">
        <v>2</v>
      </c>
      <c r="B43">
        <v>4.2025499999999996</v>
      </c>
      <c r="C43">
        <v>1.3799999999999999E-3</v>
      </c>
      <c r="D43">
        <v>0.99967200000000001</v>
      </c>
      <c r="E43">
        <v>9.8999999999999999E-4</v>
      </c>
      <c r="F43">
        <v>840510</v>
      </c>
      <c r="G43">
        <v>138</v>
      </c>
      <c r="I43">
        <f t="shared" si="1"/>
        <v>84</v>
      </c>
    </row>
    <row r="44" spans="1:9" x14ac:dyDescent="0.2">
      <c r="A44">
        <v>2</v>
      </c>
      <c r="B44">
        <v>4.2985199999999999</v>
      </c>
      <c r="C44">
        <v>1.4300000000000001E-3</v>
      </c>
      <c r="D44">
        <v>0.99966699999999997</v>
      </c>
      <c r="E44">
        <v>9.8999999999999999E-4</v>
      </c>
      <c r="F44">
        <v>859704</v>
      </c>
      <c r="G44">
        <v>143</v>
      </c>
      <c r="I44">
        <f t="shared" si="1"/>
        <v>86</v>
      </c>
    </row>
    <row r="45" spans="1:9" x14ac:dyDescent="0.2">
      <c r="A45">
        <v>2</v>
      </c>
      <c r="B45">
        <v>4.3978900000000003</v>
      </c>
      <c r="C45">
        <v>9.6000000000000002E-4</v>
      </c>
      <c r="D45">
        <v>0.99978199999999995</v>
      </c>
      <c r="E45">
        <v>9.8999999999999999E-4</v>
      </c>
      <c r="F45">
        <v>879578</v>
      </c>
      <c r="G45">
        <v>96</v>
      </c>
      <c r="I45">
        <f t="shared" si="1"/>
        <v>88</v>
      </c>
    </row>
    <row r="46" spans="1:9" x14ac:dyDescent="0.2">
      <c r="A46">
        <v>2</v>
      </c>
      <c r="B46">
        <v>4.4861700000000004</v>
      </c>
      <c r="C46">
        <v>7.6000000000000004E-4</v>
      </c>
      <c r="D46">
        <v>0.99983100000000003</v>
      </c>
      <c r="E46">
        <v>9.8999999999999999E-4</v>
      </c>
      <c r="F46">
        <v>897234</v>
      </c>
      <c r="G46">
        <v>76</v>
      </c>
      <c r="I46">
        <f t="shared" si="1"/>
        <v>90</v>
      </c>
    </row>
    <row r="47" spans="1:9" x14ac:dyDescent="0.2">
      <c r="A47">
        <v>2</v>
      </c>
      <c r="B47">
        <v>4.5987400000000003</v>
      </c>
      <c r="C47">
        <v>5.5999999999999995E-4</v>
      </c>
      <c r="D47">
        <v>0.99987800000000004</v>
      </c>
      <c r="E47">
        <v>9.8999999999999999E-4</v>
      </c>
      <c r="F47">
        <v>919748</v>
      </c>
      <c r="G47">
        <v>56</v>
      </c>
      <c r="I47">
        <f t="shared" si="1"/>
        <v>92</v>
      </c>
    </row>
    <row r="48" spans="1:9" x14ac:dyDescent="0.2">
      <c r="A48">
        <v>2</v>
      </c>
      <c r="B48">
        <v>4.72098</v>
      </c>
      <c r="C48">
        <v>5.1000000000000004E-4</v>
      </c>
      <c r="D48">
        <v>0.999892</v>
      </c>
      <c r="E48">
        <v>9.8999999999999999E-4</v>
      </c>
      <c r="F48">
        <v>944196</v>
      </c>
      <c r="G48">
        <v>51</v>
      </c>
      <c r="I48">
        <f t="shared" si="1"/>
        <v>94</v>
      </c>
    </row>
    <row r="49" spans="1:9" x14ac:dyDescent="0.2">
      <c r="A49">
        <v>2</v>
      </c>
      <c r="B49">
        <v>4.7936300000000003</v>
      </c>
      <c r="C49">
        <v>3.8999999999999999E-4</v>
      </c>
      <c r="D49">
        <v>0.999919</v>
      </c>
      <c r="E49">
        <v>9.8999999999999999E-4</v>
      </c>
      <c r="F49">
        <v>958726</v>
      </c>
      <c r="G49">
        <v>39</v>
      </c>
      <c r="I49">
        <f t="shared" si="1"/>
        <v>96</v>
      </c>
    </row>
    <row r="50" spans="1:9" x14ac:dyDescent="0.2">
      <c r="A50">
        <v>2</v>
      </c>
      <c r="B50">
        <v>4.8885800000000001</v>
      </c>
      <c r="C50">
        <v>3.5E-4</v>
      </c>
      <c r="D50">
        <v>0.99992800000000004</v>
      </c>
      <c r="E50">
        <v>9.8999999999999999E-4</v>
      </c>
      <c r="F50">
        <v>977716</v>
      </c>
      <c r="G50">
        <v>35</v>
      </c>
      <c r="I50">
        <f t="shared" si="1"/>
        <v>98</v>
      </c>
    </row>
    <row r="51" spans="1:9" x14ac:dyDescent="0.2">
      <c r="A51">
        <v>2</v>
      </c>
      <c r="B51">
        <v>5.0042</v>
      </c>
      <c r="C51">
        <v>2.9E-4</v>
      </c>
      <c r="D51">
        <v>0.999942</v>
      </c>
      <c r="E51">
        <v>9.8999999999999999E-4</v>
      </c>
      <c r="F51">
        <v>1000840</v>
      </c>
      <c r="G51">
        <v>29</v>
      </c>
      <c r="I51">
        <f t="shared" si="1"/>
        <v>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topLeftCell="A11" workbookViewId="0">
      <selection activeCell="N1" activeCellId="1" sqref="M1:M1048576 N1:N1048576"/>
    </sheetView>
  </sheetViews>
  <sheetFormatPr defaultRowHeight="14.25" x14ac:dyDescent="0.2"/>
  <cols>
    <col min="3" max="3" width="11.75" customWidth="1"/>
  </cols>
  <sheetData>
    <row r="1" spans="1:28" x14ac:dyDescent="0.2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L1">
        <v>2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V1">
        <v>2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">
      <c r="A2">
        <v>2</v>
      </c>
      <c r="B2">
        <v>5.66667E-2</v>
      </c>
      <c r="C2">
        <v>5.66667E-2</v>
      </c>
      <c r="D2">
        <v>0</v>
      </c>
      <c r="E2">
        <v>9.9411764700000011E-4</v>
      </c>
      <c r="F2">
        <v>340</v>
      </c>
      <c r="G2">
        <v>170</v>
      </c>
      <c r="L2">
        <v>2</v>
      </c>
      <c r="M2">
        <v>5.66667E-2</v>
      </c>
      <c r="N2">
        <v>5.66667E-2</v>
      </c>
      <c r="O2">
        <v>0</v>
      </c>
      <c r="P2">
        <v>9.9411764700000011E-4</v>
      </c>
      <c r="Q2">
        <v>340</v>
      </c>
      <c r="R2">
        <v>170</v>
      </c>
      <c r="V2">
        <v>2</v>
      </c>
      <c r="W2">
        <v>5.66667E-2</v>
      </c>
      <c r="X2">
        <v>5.66667E-2</v>
      </c>
      <c r="Y2">
        <v>0</v>
      </c>
      <c r="Z2">
        <v>9.9411764700000011E-4</v>
      </c>
      <c r="AA2">
        <v>340</v>
      </c>
      <c r="AB2">
        <v>170</v>
      </c>
    </row>
    <row r="3" spans="1:28" x14ac:dyDescent="0.2">
      <c r="A3">
        <v>2</v>
      </c>
      <c r="B3">
        <v>9.9666699999999997E-2</v>
      </c>
      <c r="C3">
        <v>9.9666699999999997E-2</v>
      </c>
      <c r="D3">
        <v>0</v>
      </c>
      <c r="E3">
        <v>9.8996655500000006E-4</v>
      </c>
      <c r="F3">
        <v>598</v>
      </c>
      <c r="G3">
        <v>299</v>
      </c>
      <c r="L3">
        <v>2</v>
      </c>
      <c r="M3">
        <v>9.9666699999999997E-2</v>
      </c>
      <c r="N3">
        <v>9.9666699999999997E-2</v>
      </c>
      <c r="O3">
        <v>0</v>
      </c>
      <c r="P3">
        <v>1.892976588E-3</v>
      </c>
      <c r="Q3">
        <v>598</v>
      </c>
      <c r="R3">
        <v>299</v>
      </c>
      <c r="V3">
        <v>2</v>
      </c>
      <c r="W3">
        <v>9.9666699999999997E-2</v>
      </c>
      <c r="X3">
        <v>9.9666699999999997E-2</v>
      </c>
      <c r="Y3">
        <v>0</v>
      </c>
      <c r="Z3">
        <v>9.8996655500000006E-4</v>
      </c>
      <c r="AA3">
        <v>598</v>
      </c>
      <c r="AB3">
        <v>299</v>
      </c>
    </row>
    <row r="4" spans="1:28" x14ac:dyDescent="0.2">
      <c r="A4">
        <v>2</v>
      </c>
      <c r="B4">
        <v>0.14666699999999999</v>
      </c>
      <c r="C4">
        <v>0.14666699999999999</v>
      </c>
      <c r="D4">
        <v>0</v>
      </c>
      <c r="E4">
        <v>9.9090908999999996E-4</v>
      </c>
      <c r="F4">
        <v>880</v>
      </c>
      <c r="G4">
        <v>440</v>
      </c>
      <c r="L4">
        <v>2</v>
      </c>
      <c r="M4">
        <v>0.14666699999999999</v>
      </c>
      <c r="N4">
        <v>0.14666699999999999</v>
      </c>
      <c r="O4">
        <v>0</v>
      </c>
      <c r="P4">
        <v>2.8386363630000001E-3</v>
      </c>
      <c r="Q4">
        <v>880</v>
      </c>
      <c r="R4">
        <v>440</v>
      </c>
      <c r="V4">
        <v>2</v>
      </c>
      <c r="W4">
        <v>0.14666699999999999</v>
      </c>
      <c r="X4">
        <v>0.14666699999999999</v>
      </c>
      <c r="Y4">
        <v>0</v>
      </c>
      <c r="Z4">
        <v>9.9090908999999996E-4</v>
      </c>
      <c r="AA4">
        <v>880</v>
      </c>
      <c r="AB4">
        <v>440</v>
      </c>
    </row>
    <row r="5" spans="1:28" x14ac:dyDescent="0.2">
      <c r="A5">
        <v>2</v>
      </c>
      <c r="B5">
        <v>0.183</v>
      </c>
      <c r="C5">
        <v>0.183</v>
      </c>
      <c r="D5">
        <v>0</v>
      </c>
      <c r="E5">
        <v>9.8542805100000001E-4</v>
      </c>
      <c r="F5">
        <v>1098</v>
      </c>
      <c r="G5">
        <v>549</v>
      </c>
      <c r="L5">
        <v>2</v>
      </c>
      <c r="M5">
        <v>0.183</v>
      </c>
      <c r="N5">
        <v>0.18099999999999999</v>
      </c>
      <c r="O5">
        <v>1.0928999999999999E-2</v>
      </c>
      <c r="P5">
        <v>3.329650092E-3</v>
      </c>
      <c r="Q5">
        <v>1098</v>
      </c>
      <c r="R5">
        <v>543</v>
      </c>
      <c r="V5">
        <v>2</v>
      </c>
      <c r="W5">
        <v>0.183</v>
      </c>
      <c r="X5">
        <v>0.183</v>
      </c>
      <c r="Y5">
        <v>0</v>
      </c>
      <c r="Z5">
        <v>9.8542805100000001E-4</v>
      </c>
      <c r="AA5">
        <v>1098</v>
      </c>
      <c r="AB5">
        <v>549</v>
      </c>
    </row>
    <row r="6" spans="1:28" x14ac:dyDescent="0.2">
      <c r="A6">
        <v>2</v>
      </c>
      <c r="B6">
        <v>0.23933299999999999</v>
      </c>
      <c r="C6">
        <v>0.23933299999999999</v>
      </c>
      <c r="D6">
        <v>0</v>
      </c>
      <c r="E6">
        <v>1.0069637879999999E-3</v>
      </c>
      <c r="F6">
        <v>1436</v>
      </c>
      <c r="G6">
        <v>718</v>
      </c>
      <c r="L6">
        <v>2</v>
      </c>
      <c r="M6">
        <v>0.23933299999999999</v>
      </c>
      <c r="N6">
        <v>0.23733299999999999</v>
      </c>
      <c r="O6">
        <v>8.3565500000000008E-3</v>
      </c>
      <c r="P6">
        <v>4.9058988759999997E-3</v>
      </c>
      <c r="Q6">
        <v>1436</v>
      </c>
      <c r="R6">
        <v>712</v>
      </c>
      <c r="V6">
        <v>2</v>
      </c>
      <c r="W6">
        <v>0.23933299999999999</v>
      </c>
      <c r="X6">
        <v>0.23933299999999999</v>
      </c>
      <c r="Y6">
        <v>0</v>
      </c>
      <c r="Z6">
        <v>9.7493036200000001E-4</v>
      </c>
      <c r="AA6">
        <v>1436</v>
      </c>
      <c r="AB6">
        <v>718</v>
      </c>
    </row>
    <row r="7" spans="1:28" x14ac:dyDescent="0.2">
      <c r="A7">
        <v>2</v>
      </c>
      <c r="B7">
        <v>0.29266700000000001</v>
      </c>
      <c r="C7">
        <v>0.29266700000000001</v>
      </c>
      <c r="D7">
        <v>0</v>
      </c>
      <c r="E7">
        <v>1.945330296E-3</v>
      </c>
      <c r="F7">
        <v>1756</v>
      </c>
      <c r="G7">
        <v>878</v>
      </c>
      <c r="L7">
        <v>2</v>
      </c>
      <c r="M7">
        <v>0.29266700000000001</v>
      </c>
      <c r="N7">
        <v>0.28899999999999998</v>
      </c>
      <c r="O7">
        <v>1.25285E-2</v>
      </c>
      <c r="P7">
        <v>6.1487889269999998E-3</v>
      </c>
      <c r="Q7">
        <v>1756</v>
      </c>
      <c r="R7">
        <v>867</v>
      </c>
      <c r="V7">
        <v>2</v>
      </c>
      <c r="W7">
        <v>0.29266700000000001</v>
      </c>
      <c r="X7">
        <v>0.29266700000000001</v>
      </c>
      <c r="Y7">
        <v>0</v>
      </c>
      <c r="Z7">
        <v>9.58997722E-4</v>
      </c>
      <c r="AA7">
        <v>1756</v>
      </c>
      <c r="AB7">
        <v>878</v>
      </c>
    </row>
    <row r="8" spans="1:28" x14ac:dyDescent="0.2">
      <c r="A8">
        <v>2</v>
      </c>
      <c r="B8">
        <v>0.342333</v>
      </c>
      <c r="C8">
        <v>0.34</v>
      </c>
      <c r="D8">
        <v>6.8159700000000002E-3</v>
      </c>
      <c r="E8">
        <v>3.1627450979999998E-3</v>
      </c>
      <c r="F8">
        <v>2054</v>
      </c>
      <c r="G8">
        <v>1020</v>
      </c>
      <c r="L8">
        <v>2</v>
      </c>
      <c r="M8">
        <v>0.342333</v>
      </c>
      <c r="N8">
        <v>0.33700000000000002</v>
      </c>
      <c r="O8">
        <v>1.55794E-2</v>
      </c>
      <c r="P8">
        <v>7.0593471810000002E-3</v>
      </c>
      <c r="Q8">
        <v>2054</v>
      </c>
      <c r="R8">
        <v>1011</v>
      </c>
      <c r="V8">
        <v>2</v>
      </c>
      <c r="W8">
        <v>0.342333</v>
      </c>
      <c r="X8">
        <v>0.341667</v>
      </c>
      <c r="Y8">
        <v>1.9474200000000001E-3</v>
      </c>
      <c r="Z8">
        <v>1.08E-3</v>
      </c>
      <c r="AA8">
        <v>2054</v>
      </c>
      <c r="AB8">
        <v>1025</v>
      </c>
    </row>
    <row r="9" spans="1:28" x14ac:dyDescent="0.2">
      <c r="A9">
        <v>2</v>
      </c>
      <c r="B9">
        <v>0.38833299999999998</v>
      </c>
      <c r="C9">
        <v>0.38833299999999998</v>
      </c>
      <c r="D9">
        <v>0</v>
      </c>
      <c r="E9">
        <v>1.3253218880000001E-3</v>
      </c>
      <c r="F9">
        <v>2330</v>
      </c>
      <c r="G9">
        <v>1165</v>
      </c>
      <c r="L9">
        <v>2</v>
      </c>
      <c r="M9">
        <v>0.38833299999999998</v>
      </c>
      <c r="N9">
        <v>0.38400000000000001</v>
      </c>
      <c r="O9">
        <v>1.11588E-2</v>
      </c>
      <c r="P9">
        <v>8.6875000000000008E-3</v>
      </c>
      <c r="Q9">
        <v>2330</v>
      </c>
      <c r="R9">
        <v>1152</v>
      </c>
      <c r="V9">
        <v>2</v>
      </c>
      <c r="W9">
        <v>0.38833299999999998</v>
      </c>
      <c r="X9">
        <v>0.38833299999999998</v>
      </c>
      <c r="Y9">
        <v>0</v>
      </c>
      <c r="Z9">
        <v>1.0695278969999999E-3</v>
      </c>
      <c r="AA9">
        <v>2330</v>
      </c>
      <c r="AB9">
        <v>1165</v>
      </c>
    </row>
    <row r="10" spans="1:28" x14ac:dyDescent="0.2">
      <c r="A10">
        <v>2</v>
      </c>
      <c r="B10">
        <v>0.44333299999999998</v>
      </c>
      <c r="C10">
        <v>0.44266699999999998</v>
      </c>
      <c r="D10">
        <v>1.50376E-3</v>
      </c>
      <c r="E10">
        <v>1.571536144E-3</v>
      </c>
      <c r="F10">
        <v>2660</v>
      </c>
      <c r="G10">
        <v>1328</v>
      </c>
      <c r="L10">
        <v>2</v>
      </c>
      <c r="M10">
        <v>0.44333299999999998</v>
      </c>
      <c r="N10">
        <v>0.43166700000000002</v>
      </c>
      <c r="O10">
        <v>2.63158E-2</v>
      </c>
      <c r="P10">
        <v>9.8571428569999998E-3</v>
      </c>
      <c r="Q10">
        <v>2660</v>
      </c>
      <c r="R10">
        <v>1295</v>
      </c>
      <c r="V10">
        <v>2</v>
      </c>
      <c r="W10">
        <v>0.44333299999999998</v>
      </c>
      <c r="X10">
        <v>0.44333299999999998</v>
      </c>
      <c r="Y10">
        <v>0</v>
      </c>
      <c r="Z10">
        <v>1.1045112780000001E-3</v>
      </c>
      <c r="AA10">
        <v>2660</v>
      </c>
      <c r="AB10">
        <v>1330</v>
      </c>
    </row>
    <row r="11" spans="1:28" x14ac:dyDescent="0.2">
      <c r="A11">
        <v>2</v>
      </c>
      <c r="B11">
        <v>0.49766700000000003</v>
      </c>
      <c r="C11">
        <v>0.49633300000000002</v>
      </c>
      <c r="D11">
        <v>2.6791699999999998E-3</v>
      </c>
      <c r="E11">
        <v>2.546004029E-3</v>
      </c>
      <c r="F11">
        <v>2986</v>
      </c>
      <c r="G11">
        <v>1489</v>
      </c>
      <c r="L11">
        <v>2</v>
      </c>
      <c r="M11">
        <v>0.49766700000000003</v>
      </c>
      <c r="N11">
        <v>0.474333</v>
      </c>
      <c r="O11">
        <v>4.6885499999999997E-2</v>
      </c>
      <c r="P11">
        <v>1.139845397E-2</v>
      </c>
      <c r="Q11">
        <v>2986</v>
      </c>
      <c r="R11">
        <v>1423</v>
      </c>
      <c r="V11">
        <v>2</v>
      </c>
      <c r="W11">
        <v>0.49766700000000003</v>
      </c>
      <c r="X11">
        <v>0.49766700000000003</v>
      </c>
      <c r="Y11">
        <v>0</v>
      </c>
      <c r="Z11">
        <v>1.105157401E-3</v>
      </c>
      <c r="AA11">
        <v>2986</v>
      </c>
      <c r="AB11">
        <v>1493</v>
      </c>
    </row>
    <row r="12" spans="1:28" x14ac:dyDescent="0.2">
      <c r="A12">
        <v>2</v>
      </c>
      <c r="B12">
        <v>0.53033300000000005</v>
      </c>
      <c r="C12">
        <v>0.52466699999999999</v>
      </c>
      <c r="D12">
        <v>1.0685099999999999E-2</v>
      </c>
      <c r="E12">
        <v>6.4193138500000003E-3</v>
      </c>
      <c r="F12">
        <v>3182</v>
      </c>
      <c r="G12">
        <v>1574</v>
      </c>
      <c r="L12">
        <v>2</v>
      </c>
      <c r="M12">
        <v>0.53033300000000005</v>
      </c>
      <c r="N12">
        <v>0.49466700000000002</v>
      </c>
      <c r="O12">
        <v>6.7253300000000002E-2</v>
      </c>
      <c r="P12">
        <v>1.1845013477E-2</v>
      </c>
      <c r="Q12">
        <v>3182</v>
      </c>
      <c r="R12">
        <v>1484</v>
      </c>
      <c r="V12">
        <v>2</v>
      </c>
      <c r="W12">
        <v>0.53033300000000005</v>
      </c>
      <c r="X12">
        <v>0.53033300000000005</v>
      </c>
      <c r="Y12">
        <v>0</v>
      </c>
      <c r="Z12">
        <v>1.125078566E-3</v>
      </c>
      <c r="AA12">
        <v>3182</v>
      </c>
      <c r="AB12">
        <v>1591</v>
      </c>
    </row>
    <row r="13" spans="1:28" x14ac:dyDescent="0.2">
      <c r="A13">
        <v>2</v>
      </c>
      <c r="B13">
        <v>0.599333</v>
      </c>
      <c r="C13">
        <v>0.591333</v>
      </c>
      <c r="D13">
        <v>1.3348199999999999E-2</v>
      </c>
      <c r="E13">
        <v>7.5524238999999998E-3</v>
      </c>
      <c r="F13">
        <v>3596</v>
      </c>
      <c r="G13">
        <v>1774</v>
      </c>
      <c r="L13">
        <v>2</v>
      </c>
      <c r="M13">
        <v>0.599333</v>
      </c>
      <c r="N13">
        <v>0.48533300000000001</v>
      </c>
      <c r="O13">
        <v>0.19021099999999999</v>
      </c>
      <c r="P13">
        <v>1.2370192307E-2</v>
      </c>
      <c r="Q13">
        <v>3596</v>
      </c>
      <c r="R13">
        <v>1456</v>
      </c>
      <c r="V13">
        <v>2</v>
      </c>
      <c r="W13">
        <v>0.599333</v>
      </c>
      <c r="X13">
        <v>0.599333</v>
      </c>
      <c r="Y13">
        <v>0</v>
      </c>
      <c r="Z13">
        <v>1.524471635E-3</v>
      </c>
      <c r="AA13">
        <v>3596</v>
      </c>
      <c r="AB13">
        <v>1798</v>
      </c>
    </row>
    <row r="14" spans="1:28" x14ac:dyDescent="0.2">
      <c r="A14">
        <v>2</v>
      </c>
      <c r="B14">
        <v>0.63166699999999998</v>
      </c>
      <c r="C14">
        <v>0.63166699999999998</v>
      </c>
      <c r="D14">
        <v>0</v>
      </c>
      <c r="E14">
        <v>3.0269129279999999E-3</v>
      </c>
      <c r="F14">
        <v>3790</v>
      </c>
      <c r="G14">
        <v>1895</v>
      </c>
      <c r="L14">
        <v>2</v>
      </c>
      <c r="M14">
        <v>0.63166699999999998</v>
      </c>
      <c r="N14">
        <v>0.50766699999999998</v>
      </c>
      <c r="O14">
        <v>0.19630600000000001</v>
      </c>
      <c r="P14">
        <v>1.2739330268999999E-2</v>
      </c>
      <c r="Q14">
        <v>3790</v>
      </c>
      <c r="R14">
        <v>1523</v>
      </c>
      <c r="V14">
        <v>2</v>
      </c>
      <c r="W14">
        <v>0.63166699999999998</v>
      </c>
      <c r="X14">
        <v>0.63166699999999998</v>
      </c>
      <c r="Y14">
        <v>0</v>
      </c>
      <c r="Z14">
        <v>1.617941952E-3</v>
      </c>
      <c r="AA14">
        <v>3790</v>
      </c>
      <c r="AB14">
        <v>1895</v>
      </c>
    </row>
    <row r="15" spans="1:28" x14ac:dyDescent="0.2">
      <c r="A15">
        <v>2</v>
      </c>
      <c r="B15">
        <v>0.66533299999999995</v>
      </c>
      <c r="C15">
        <v>0.66400000000000003</v>
      </c>
      <c r="D15">
        <v>2.0040100000000001E-3</v>
      </c>
      <c r="E15">
        <v>3.0396586339999998E-3</v>
      </c>
      <c r="F15">
        <v>3992</v>
      </c>
      <c r="G15">
        <v>1992</v>
      </c>
      <c r="L15">
        <v>2</v>
      </c>
      <c r="M15">
        <v>0.66533299999999995</v>
      </c>
      <c r="N15">
        <v>0.53500000000000003</v>
      </c>
      <c r="O15">
        <v>0.19589200000000001</v>
      </c>
      <c r="P15">
        <v>1.3771339563E-2</v>
      </c>
      <c r="Q15">
        <v>3992</v>
      </c>
      <c r="R15">
        <v>1605</v>
      </c>
      <c r="V15">
        <v>2</v>
      </c>
      <c r="W15">
        <v>0.66533299999999995</v>
      </c>
      <c r="X15">
        <v>0.66533299999999995</v>
      </c>
      <c r="Y15">
        <v>0</v>
      </c>
      <c r="Z15">
        <v>1.478456913E-3</v>
      </c>
      <c r="AA15">
        <v>3992</v>
      </c>
      <c r="AB15">
        <v>1996</v>
      </c>
    </row>
    <row r="16" spans="1:28" x14ac:dyDescent="0.2">
      <c r="A16">
        <v>2</v>
      </c>
      <c r="B16">
        <v>0.73233300000000001</v>
      </c>
      <c r="C16">
        <v>0.73099999999999998</v>
      </c>
      <c r="D16">
        <v>1.82066E-3</v>
      </c>
      <c r="E16">
        <v>4.0693114450000003E-3</v>
      </c>
      <c r="F16">
        <v>4394</v>
      </c>
      <c r="G16">
        <v>2193</v>
      </c>
      <c r="L16">
        <v>2</v>
      </c>
      <c r="M16">
        <v>0.73233300000000001</v>
      </c>
      <c r="N16">
        <v>0.48566700000000002</v>
      </c>
      <c r="O16">
        <v>0.33682299999999998</v>
      </c>
      <c r="P16">
        <v>1.2757035002999999E-2</v>
      </c>
      <c r="Q16">
        <v>4394</v>
      </c>
      <c r="R16">
        <v>1457</v>
      </c>
      <c r="V16">
        <v>2</v>
      </c>
      <c r="W16">
        <v>0.73233300000000001</v>
      </c>
      <c r="X16">
        <v>0.73233300000000001</v>
      </c>
      <c r="Y16">
        <v>0</v>
      </c>
      <c r="Z16">
        <v>1.7018661809999999E-3</v>
      </c>
      <c r="AA16">
        <v>4394</v>
      </c>
      <c r="AB16">
        <v>2197</v>
      </c>
    </row>
    <row r="17" spans="1:28" x14ac:dyDescent="0.2">
      <c r="A17">
        <v>2</v>
      </c>
      <c r="B17">
        <v>0.76733300000000004</v>
      </c>
      <c r="C17">
        <v>0.69033299999999997</v>
      </c>
      <c r="D17">
        <v>0.10034800000000001</v>
      </c>
      <c r="E17">
        <v>1.0951231289E-2</v>
      </c>
      <c r="F17">
        <v>4604</v>
      </c>
      <c r="G17">
        <v>2071</v>
      </c>
      <c r="L17">
        <v>2</v>
      </c>
      <c r="M17">
        <v>0.76733300000000004</v>
      </c>
      <c r="N17">
        <v>0.48299999999999998</v>
      </c>
      <c r="O17">
        <v>0.37054700000000002</v>
      </c>
      <c r="P17">
        <v>1.1620427881E-2</v>
      </c>
      <c r="Q17">
        <v>4604</v>
      </c>
      <c r="R17">
        <v>1449</v>
      </c>
      <c r="V17">
        <v>2</v>
      </c>
      <c r="W17">
        <v>0.76733300000000004</v>
      </c>
      <c r="X17">
        <v>0.76733300000000004</v>
      </c>
      <c r="Y17">
        <v>0</v>
      </c>
      <c r="Z17">
        <v>1.801911381E-3</v>
      </c>
      <c r="AA17">
        <v>4604</v>
      </c>
      <c r="AB17">
        <v>2302</v>
      </c>
    </row>
    <row r="18" spans="1:28" x14ac:dyDescent="0.2">
      <c r="A18">
        <v>2</v>
      </c>
      <c r="B18">
        <v>0.82</v>
      </c>
      <c r="C18">
        <v>0.76700000000000002</v>
      </c>
      <c r="D18">
        <v>6.46341E-2</v>
      </c>
      <c r="E18">
        <v>9.8118209469999999E-3</v>
      </c>
      <c r="F18">
        <v>4920</v>
      </c>
      <c r="G18">
        <v>2301</v>
      </c>
      <c r="L18">
        <v>2</v>
      </c>
      <c r="M18">
        <v>0.82</v>
      </c>
      <c r="N18">
        <v>0.44766699999999998</v>
      </c>
      <c r="O18">
        <v>0.454065</v>
      </c>
      <c r="P18">
        <v>1.1276247207E-2</v>
      </c>
      <c r="Q18">
        <v>4920</v>
      </c>
      <c r="R18">
        <v>1343</v>
      </c>
      <c r="V18">
        <v>2</v>
      </c>
      <c r="W18">
        <v>0.82</v>
      </c>
      <c r="X18">
        <v>0.82</v>
      </c>
      <c r="Y18">
        <v>0</v>
      </c>
      <c r="Z18">
        <v>2.0882113820000002E-3</v>
      </c>
      <c r="AA18">
        <v>4920</v>
      </c>
      <c r="AB18">
        <v>2460</v>
      </c>
    </row>
    <row r="19" spans="1:28" x14ac:dyDescent="0.2">
      <c r="A19">
        <v>2</v>
      </c>
      <c r="B19">
        <v>0.902667</v>
      </c>
      <c r="C19">
        <v>0.89766699999999999</v>
      </c>
      <c r="D19">
        <v>5.5391399999999997E-3</v>
      </c>
      <c r="E19">
        <v>5.2239138500000002E-3</v>
      </c>
      <c r="F19">
        <v>5416</v>
      </c>
      <c r="G19">
        <v>2693</v>
      </c>
      <c r="L19">
        <v>2</v>
      </c>
      <c r="M19">
        <v>0.902667</v>
      </c>
      <c r="N19">
        <v>0.39900000000000002</v>
      </c>
      <c r="O19">
        <v>0.55797600000000003</v>
      </c>
      <c r="P19">
        <v>8.6240601499999996E-3</v>
      </c>
      <c r="Q19">
        <v>5416</v>
      </c>
      <c r="R19">
        <v>1197</v>
      </c>
      <c r="V19">
        <v>2</v>
      </c>
      <c r="W19">
        <v>0.902667</v>
      </c>
      <c r="X19">
        <v>0.902667</v>
      </c>
      <c r="Y19">
        <v>0</v>
      </c>
      <c r="Z19">
        <v>2.1510339730000001E-3</v>
      </c>
      <c r="AA19">
        <v>5416</v>
      </c>
      <c r="AB19">
        <v>2708</v>
      </c>
    </row>
    <row r="20" spans="1:28" x14ac:dyDescent="0.2">
      <c r="A20">
        <v>2</v>
      </c>
      <c r="B20">
        <v>0.904667</v>
      </c>
      <c r="C20">
        <v>0.90133300000000005</v>
      </c>
      <c r="D20">
        <v>3.6846000000000001E-3</v>
      </c>
      <c r="E20">
        <v>5.1741863900000001E-3</v>
      </c>
      <c r="F20">
        <v>5428</v>
      </c>
      <c r="G20">
        <v>2704</v>
      </c>
      <c r="L20">
        <v>2</v>
      </c>
      <c r="M20">
        <v>0.904667</v>
      </c>
      <c r="N20">
        <v>0.38900000000000001</v>
      </c>
      <c r="O20">
        <v>0.57000700000000004</v>
      </c>
      <c r="P20">
        <v>9.4318766060000007E-3</v>
      </c>
      <c r="Q20">
        <v>5428</v>
      </c>
      <c r="R20">
        <v>1167</v>
      </c>
      <c r="V20">
        <v>2</v>
      </c>
      <c r="W20">
        <v>0.904667</v>
      </c>
      <c r="X20">
        <v>0.904667</v>
      </c>
      <c r="Y20">
        <v>0</v>
      </c>
      <c r="Z20">
        <v>2.3839351510000001E-3</v>
      </c>
      <c r="AA20">
        <v>5428</v>
      </c>
      <c r="AB20">
        <v>2714</v>
      </c>
    </row>
    <row r="21" spans="1:28" x14ac:dyDescent="0.2">
      <c r="A21">
        <v>2</v>
      </c>
      <c r="B21">
        <v>0.95</v>
      </c>
      <c r="C21">
        <v>0.80700000000000005</v>
      </c>
      <c r="D21">
        <v>0.15052599999999999</v>
      </c>
      <c r="E21">
        <v>9.8087567120000007E-3</v>
      </c>
      <c r="F21">
        <v>5700</v>
      </c>
      <c r="G21">
        <v>2421</v>
      </c>
      <c r="L21">
        <v>2</v>
      </c>
      <c r="M21">
        <v>0.95</v>
      </c>
      <c r="N21">
        <v>0.37633299999999997</v>
      </c>
      <c r="O21">
        <v>0.60385999999999995</v>
      </c>
      <c r="P21">
        <v>9.6182462350000008E-3</v>
      </c>
      <c r="Q21">
        <v>5700</v>
      </c>
      <c r="R21">
        <v>1129</v>
      </c>
      <c r="V21">
        <v>2</v>
      </c>
      <c r="W21">
        <v>0.95</v>
      </c>
      <c r="X21">
        <v>0.95</v>
      </c>
      <c r="Y21">
        <v>0</v>
      </c>
      <c r="Z21">
        <v>2.704561403E-3</v>
      </c>
      <c r="AA21">
        <v>5700</v>
      </c>
      <c r="AB21">
        <v>2850</v>
      </c>
    </row>
    <row r="22" spans="1:28" x14ac:dyDescent="0.2">
      <c r="A22">
        <v>2</v>
      </c>
      <c r="B22">
        <v>1.0249999999999999</v>
      </c>
      <c r="C22">
        <v>0.71333299999999999</v>
      </c>
      <c r="D22">
        <v>0.30406499999999997</v>
      </c>
      <c r="E22">
        <v>8.7345794390000005E-3</v>
      </c>
      <c r="F22">
        <v>6150</v>
      </c>
      <c r="G22">
        <v>2140</v>
      </c>
      <c r="L22">
        <v>2</v>
      </c>
      <c r="M22">
        <v>1.0249999999999999</v>
      </c>
      <c r="N22">
        <v>0.32966699999999999</v>
      </c>
      <c r="O22">
        <v>0.67837400000000003</v>
      </c>
      <c r="P22">
        <v>8.0080889780000004E-3</v>
      </c>
      <c r="Q22">
        <v>6150</v>
      </c>
      <c r="R22">
        <v>989</v>
      </c>
      <c r="V22">
        <v>2</v>
      </c>
      <c r="W22">
        <v>1.0249999999999999</v>
      </c>
      <c r="X22">
        <v>1.0249999999999999</v>
      </c>
      <c r="Y22">
        <v>0</v>
      </c>
      <c r="Z22">
        <v>2.6715447149999998E-3</v>
      </c>
      <c r="AA22">
        <v>6150</v>
      </c>
      <c r="AB22">
        <v>3075</v>
      </c>
    </row>
    <row r="23" spans="1:28" x14ac:dyDescent="0.2">
      <c r="A23">
        <v>2</v>
      </c>
      <c r="B23">
        <v>1.07</v>
      </c>
      <c r="C23">
        <v>0.907667</v>
      </c>
      <c r="D23">
        <v>0.15171299999999999</v>
      </c>
      <c r="E23">
        <v>9.5034887990000008E-3</v>
      </c>
      <c r="F23">
        <v>6420</v>
      </c>
      <c r="G23">
        <v>2723</v>
      </c>
      <c r="L23">
        <v>2</v>
      </c>
      <c r="M23">
        <v>1.07</v>
      </c>
      <c r="N23">
        <v>0.30366700000000002</v>
      </c>
      <c r="O23">
        <v>0.71619900000000003</v>
      </c>
      <c r="P23">
        <v>7.3326015359999998E-3</v>
      </c>
      <c r="Q23">
        <v>6420</v>
      </c>
      <c r="R23">
        <v>911</v>
      </c>
      <c r="V23">
        <v>2</v>
      </c>
      <c r="W23">
        <v>1.07</v>
      </c>
      <c r="X23">
        <v>1.07</v>
      </c>
      <c r="Y23">
        <v>0</v>
      </c>
      <c r="Z23">
        <v>2.7563862920000001E-3</v>
      </c>
      <c r="AA23">
        <v>6420</v>
      </c>
      <c r="AB23">
        <v>3210</v>
      </c>
    </row>
    <row r="24" spans="1:28" x14ac:dyDescent="0.2">
      <c r="A24">
        <v>2</v>
      </c>
      <c r="B24">
        <v>1.095</v>
      </c>
      <c r="C24">
        <v>1.07433</v>
      </c>
      <c r="D24">
        <v>1.88737E-2</v>
      </c>
      <c r="E24">
        <v>7.2150170640000004E-3</v>
      </c>
      <c r="F24">
        <v>6570</v>
      </c>
      <c r="G24">
        <v>3223</v>
      </c>
      <c r="L24">
        <v>2</v>
      </c>
      <c r="M24">
        <v>1.095</v>
      </c>
      <c r="N24">
        <v>0.28666700000000001</v>
      </c>
      <c r="O24">
        <v>0.73820399999999997</v>
      </c>
      <c r="P24">
        <v>6.9069767440000001E-3</v>
      </c>
      <c r="Q24">
        <v>6570</v>
      </c>
      <c r="R24">
        <v>860</v>
      </c>
      <c r="V24">
        <v>2</v>
      </c>
      <c r="W24">
        <v>1.095</v>
      </c>
      <c r="X24">
        <v>1.095</v>
      </c>
      <c r="Y24">
        <v>0</v>
      </c>
      <c r="Z24">
        <v>2.9963470320000002E-3</v>
      </c>
      <c r="AA24">
        <v>6570</v>
      </c>
      <c r="AB24">
        <v>3285</v>
      </c>
    </row>
    <row r="25" spans="1:28" x14ac:dyDescent="0.2">
      <c r="A25">
        <v>2</v>
      </c>
      <c r="B25">
        <v>1.1403300000000001</v>
      </c>
      <c r="C25">
        <v>1.0389999999999999</v>
      </c>
      <c r="D25">
        <v>8.8862899999999995E-2</v>
      </c>
      <c r="E25">
        <v>7.6888033359999997E-3</v>
      </c>
      <c r="F25">
        <v>6842</v>
      </c>
      <c r="G25">
        <v>3117</v>
      </c>
      <c r="L25">
        <v>2</v>
      </c>
      <c r="M25">
        <v>1.1403300000000001</v>
      </c>
      <c r="N25">
        <v>0.27466699999999999</v>
      </c>
      <c r="O25">
        <v>0.759135</v>
      </c>
      <c r="P25">
        <v>7.060679611E-3</v>
      </c>
      <c r="Q25">
        <v>6842</v>
      </c>
      <c r="R25">
        <v>824</v>
      </c>
      <c r="V25">
        <v>2</v>
      </c>
      <c r="W25">
        <v>1.1403300000000001</v>
      </c>
      <c r="X25">
        <v>1.1403300000000001</v>
      </c>
      <c r="Y25">
        <v>0</v>
      </c>
      <c r="Z25">
        <v>3.1493715279999998E-3</v>
      </c>
      <c r="AA25">
        <v>6842</v>
      </c>
      <c r="AB25">
        <v>3421</v>
      </c>
    </row>
    <row r="26" spans="1:28" x14ac:dyDescent="0.2">
      <c r="A26">
        <v>2</v>
      </c>
      <c r="B26">
        <v>1.23367</v>
      </c>
      <c r="C26">
        <v>0.70066700000000004</v>
      </c>
      <c r="D26">
        <v>0.43204500000000001</v>
      </c>
      <c r="E26">
        <v>6.0180780200000004E-3</v>
      </c>
      <c r="F26">
        <v>7402</v>
      </c>
      <c r="G26">
        <v>2102</v>
      </c>
      <c r="L26">
        <v>2</v>
      </c>
      <c r="M26">
        <v>1.23367</v>
      </c>
      <c r="N26">
        <v>0.23033300000000001</v>
      </c>
      <c r="O26">
        <v>0.81329399999999996</v>
      </c>
      <c r="P26">
        <v>5.4674384939999996E-3</v>
      </c>
      <c r="Q26">
        <v>7402</v>
      </c>
      <c r="R26">
        <v>691</v>
      </c>
      <c r="V26">
        <v>2</v>
      </c>
      <c r="W26">
        <v>1.23367</v>
      </c>
      <c r="X26">
        <v>1.2330000000000001</v>
      </c>
      <c r="Y26">
        <v>5.4039400000000003E-4</v>
      </c>
      <c r="Z26">
        <v>3.424979724E-3</v>
      </c>
      <c r="AA26">
        <v>7402</v>
      </c>
      <c r="AB26">
        <v>3699</v>
      </c>
    </row>
    <row r="27" spans="1:28" x14ac:dyDescent="0.2">
      <c r="A27">
        <v>2</v>
      </c>
      <c r="B27">
        <v>1.2456700000000001</v>
      </c>
      <c r="C27">
        <v>0.68700000000000006</v>
      </c>
      <c r="D27">
        <v>0.448488</v>
      </c>
      <c r="E27">
        <v>7.2367782630000004E-3</v>
      </c>
      <c r="F27">
        <v>7474</v>
      </c>
      <c r="G27">
        <v>2061</v>
      </c>
      <c r="L27">
        <v>2</v>
      </c>
      <c r="M27">
        <v>1.2456700000000001</v>
      </c>
      <c r="N27">
        <v>0.23333300000000001</v>
      </c>
      <c r="O27">
        <v>0.81268399999999996</v>
      </c>
      <c r="P27">
        <v>5.5871428570000003E-3</v>
      </c>
      <c r="Q27">
        <v>7474</v>
      </c>
      <c r="R27">
        <v>700</v>
      </c>
      <c r="V27">
        <v>2</v>
      </c>
      <c r="W27">
        <v>1.2456700000000001</v>
      </c>
      <c r="X27">
        <v>1.2443299999999999</v>
      </c>
      <c r="Y27">
        <v>1.0703799999999999E-3</v>
      </c>
      <c r="Z27">
        <v>3.6214840610000001E-3</v>
      </c>
      <c r="AA27">
        <v>7474</v>
      </c>
      <c r="AB27">
        <v>3733</v>
      </c>
    </row>
    <row r="28" spans="1:28" x14ac:dyDescent="0.2">
      <c r="A28">
        <v>2</v>
      </c>
      <c r="B28">
        <v>1.2693300000000001</v>
      </c>
      <c r="C28">
        <v>0.95433299999999999</v>
      </c>
      <c r="D28">
        <v>0.24816199999999999</v>
      </c>
      <c r="E28">
        <v>8.5763185470000003E-3</v>
      </c>
      <c r="F28">
        <v>7616</v>
      </c>
      <c r="G28">
        <v>2863</v>
      </c>
      <c r="L28">
        <v>2</v>
      </c>
      <c r="M28">
        <v>1.2693300000000001</v>
      </c>
      <c r="N28">
        <v>0.215</v>
      </c>
      <c r="O28">
        <v>0.83062000000000002</v>
      </c>
      <c r="P28">
        <v>5.2403100769999999E-3</v>
      </c>
      <c r="Q28">
        <v>7616</v>
      </c>
      <c r="R28">
        <v>645</v>
      </c>
      <c r="V28">
        <v>2</v>
      </c>
      <c r="W28">
        <v>1.2693300000000001</v>
      </c>
      <c r="X28">
        <v>1.26867</v>
      </c>
      <c r="Y28">
        <v>5.2521000000000002E-4</v>
      </c>
      <c r="Z28">
        <v>4.170520231E-3</v>
      </c>
      <c r="AA28">
        <v>7616</v>
      </c>
      <c r="AB28">
        <v>3806</v>
      </c>
    </row>
    <row r="29" spans="1:28" x14ac:dyDescent="0.2">
      <c r="A29">
        <v>2</v>
      </c>
      <c r="B29">
        <v>1.3360000000000001</v>
      </c>
      <c r="C29">
        <v>1.268</v>
      </c>
      <c r="D29">
        <v>5.0898199999999998E-2</v>
      </c>
      <c r="E29">
        <v>8.8774973709999996E-3</v>
      </c>
      <c r="F29">
        <v>8016</v>
      </c>
      <c r="G29">
        <v>3804</v>
      </c>
      <c r="L29">
        <v>2</v>
      </c>
      <c r="M29">
        <v>1.3360000000000001</v>
      </c>
      <c r="N29">
        <v>0.189667</v>
      </c>
      <c r="O29">
        <v>0.85803399999999996</v>
      </c>
      <c r="P29">
        <v>5.9297012299999998E-3</v>
      </c>
      <c r="Q29">
        <v>8016</v>
      </c>
      <c r="R29">
        <v>569</v>
      </c>
      <c r="V29">
        <v>2</v>
      </c>
      <c r="W29">
        <v>1.3360000000000001</v>
      </c>
      <c r="X29">
        <v>1.3336699999999999</v>
      </c>
      <c r="Y29">
        <v>1.7465099999999999E-3</v>
      </c>
      <c r="Z29">
        <v>4.5091227190000001E-3</v>
      </c>
      <c r="AA29">
        <v>8016</v>
      </c>
      <c r="AB29">
        <v>4001</v>
      </c>
    </row>
    <row r="30" spans="1:28" x14ac:dyDescent="0.2">
      <c r="A30">
        <v>2</v>
      </c>
      <c r="B30">
        <v>1.40133</v>
      </c>
      <c r="C30">
        <v>0.88566699999999998</v>
      </c>
      <c r="D30">
        <v>0.367983</v>
      </c>
      <c r="E30">
        <v>5.778321415E-3</v>
      </c>
      <c r="F30">
        <v>8408</v>
      </c>
      <c r="G30">
        <v>2657</v>
      </c>
      <c r="L30">
        <v>2</v>
      </c>
      <c r="M30">
        <v>1.40133</v>
      </c>
      <c r="N30">
        <v>0.17199999999999999</v>
      </c>
      <c r="O30">
        <v>0.87726000000000004</v>
      </c>
      <c r="P30">
        <v>3.0968992240000002E-3</v>
      </c>
      <c r="Q30">
        <v>8408</v>
      </c>
      <c r="R30">
        <v>516</v>
      </c>
      <c r="V30">
        <v>2</v>
      </c>
      <c r="W30">
        <v>1.40133</v>
      </c>
      <c r="X30">
        <v>1.3963300000000001</v>
      </c>
      <c r="Y30">
        <v>3.5680299999999998E-3</v>
      </c>
      <c r="Z30">
        <v>4.9582239189999997E-3</v>
      </c>
      <c r="AA30">
        <v>8408</v>
      </c>
      <c r="AB30">
        <v>4189</v>
      </c>
    </row>
    <row r="31" spans="1:28" x14ac:dyDescent="0.2">
      <c r="A31">
        <v>2</v>
      </c>
      <c r="B31">
        <v>1.42333</v>
      </c>
      <c r="C31">
        <v>0.57366700000000004</v>
      </c>
      <c r="D31">
        <v>0.59695600000000004</v>
      </c>
      <c r="E31">
        <v>5.1022661239999998E-3</v>
      </c>
      <c r="F31">
        <v>8540</v>
      </c>
      <c r="G31">
        <v>1721</v>
      </c>
      <c r="L31">
        <v>2</v>
      </c>
      <c r="M31">
        <v>1.42333</v>
      </c>
      <c r="N31">
        <v>0.159667</v>
      </c>
      <c r="O31">
        <v>0.887822</v>
      </c>
      <c r="P31">
        <v>4.0688935280000001E-3</v>
      </c>
      <c r="Q31">
        <v>8540</v>
      </c>
      <c r="R31">
        <v>479</v>
      </c>
      <c r="V31">
        <v>2</v>
      </c>
      <c r="W31">
        <v>1.42333</v>
      </c>
      <c r="X31">
        <v>1.4186700000000001</v>
      </c>
      <c r="Y31">
        <v>3.2786899999999999E-3</v>
      </c>
      <c r="Z31">
        <v>4.9854323300000001E-3</v>
      </c>
      <c r="AA31">
        <v>8540</v>
      </c>
      <c r="AB31">
        <v>4256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1"/>
  <sheetViews>
    <sheetView tabSelected="1" topLeftCell="BP1" workbookViewId="0">
      <selection activeCell="BT1" sqref="BT1:CI31"/>
    </sheetView>
  </sheetViews>
  <sheetFormatPr defaultRowHeight="14.25" x14ac:dyDescent="0.2"/>
  <sheetData>
    <row r="1" spans="1:87" x14ac:dyDescent="0.2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J1">
        <v>2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S1">
        <v>2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AA1">
        <v>2</v>
      </c>
      <c r="AB1" t="s">
        <v>849</v>
      </c>
      <c r="AC1" t="s">
        <v>849</v>
      </c>
      <c r="AD1" t="s">
        <v>849</v>
      </c>
      <c r="AE1" t="s">
        <v>867</v>
      </c>
      <c r="AF1">
        <v>0</v>
      </c>
      <c r="AG1">
        <v>0</v>
      </c>
      <c r="AJ1">
        <v>2</v>
      </c>
      <c r="AK1" t="s">
        <v>849</v>
      </c>
      <c r="AL1" t="s">
        <v>849</v>
      </c>
      <c r="AM1" t="s">
        <v>849</v>
      </c>
      <c r="AN1" t="s">
        <v>867</v>
      </c>
      <c r="AO1">
        <v>0</v>
      </c>
      <c r="AP1">
        <v>0</v>
      </c>
      <c r="AT1">
        <v>2</v>
      </c>
      <c r="AU1" t="s">
        <v>849</v>
      </c>
      <c r="AV1" t="s">
        <v>849</v>
      </c>
      <c r="AW1" t="s">
        <v>849</v>
      </c>
      <c r="AX1" t="s">
        <v>867</v>
      </c>
      <c r="AY1">
        <v>0</v>
      </c>
      <c r="AZ1">
        <v>0</v>
      </c>
      <c r="BB1">
        <v>2</v>
      </c>
      <c r="BC1" t="s">
        <v>849</v>
      </c>
      <c r="BD1" t="s">
        <v>849</v>
      </c>
      <c r="BE1" t="s">
        <v>849</v>
      </c>
      <c r="BF1" t="s">
        <v>867</v>
      </c>
      <c r="BG1">
        <v>0</v>
      </c>
      <c r="BH1">
        <v>0</v>
      </c>
      <c r="BK1">
        <v>2</v>
      </c>
      <c r="BL1" t="s">
        <v>849</v>
      </c>
      <c r="BM1" t="s">
        <v>849</v>
      </c>
      <c r="BN1" t="s">
        <v>849</v>
      </c>
      <c r="BO1" t="s">
        <v>867</v>
      </c>
      <c r="BP1">
        <v>0</v>
      </c>
      <c r="BQ1">
        <v>0</v>
      </c>
      <c r="BT1">
        <v>2</v>
      </c>
      <c r="BU1" t="s">
        <v>849</v>
      </c>
      <c r="BV1" t="s">
        <v>849</v>
      </c>
      <c r="BW1" t="s">
        <v>849</v>
      </c>
      <c r="BX1" t="s">
        <v>867</v>
      </c>
      <c r="BY1">
        <v>0</v>
      </c>
      <c r="BZ1">
        <v>0</v>
      </c>
      <c r="CC1">
        <v>2</v>
      </c>
      <c r="CD1" t="s">
        <v>849</v>
      </c>
      <c r="CE1" t="s">
        <v>849</v>
      </c>
      <c r="CF1" t="s">
        <v>849</v>
      </c>
      <c r="CG1" t="s">
        <v>867</v>
      </c>
      <c r="CH1">
        <v>0</v>
      </c>
      <c r="CI1">
        <v>0</v>
      </c>
    </row>
    <row r="2" spans="1:87" x14ac:dyDescent="0.2">
      <c r="A2">
        <v>2</v>
      </c>
      <c r="B2">
        <v>5.66667E-2</v>
      </c>
      <c r="C2">
        <v>5.66667E-2</v>
      </c>
      <c r="D2">
        <v>0</v>
      </c>
      <c r="E2">
        <v>9.9411764700000011E-4</v>
      </c>
      <c r="F2">
        <v>340</v>
      </c>
      <c r="G2">
        <v>170</v>
      </c>
      <c r="J2">
        <v>2</v>
      </c>
      <c r="K2">
        <v>5.66667E-2</v>
      </c>
      <c r="L2">
        <v>5.66667E-2</v>
      </c>
      <c r="M2">
        <v>0</v>
      </c>
      <c r="N2">
        <v>9.9411764700000011E-4</v>
      </c>
      <c r="O2">
        <v>340</v>
      </c>
      <c r="P2">
        <v>170</v>
      </c>
      <c r="S2">
        <v>2</v>
      </c>
      <c r="T2">
        <v>5.2499999999999998E-2</v>
      </c>
      <c r="U2">
        <v>5.2499999999999998E-2</v>
      </c>
      <c r="V2">
        <v>0</v>
      </c>
      <c r="W2">
        <v>9.942857140000001E-4</v>
      </c>
      <c r="X2">
        <v>1050</v>
      </c>
      <c r="Y2">
        <v>525</v>
      </c>
      <c r="AA2">
        <v>2</v>
      </c>
      <c r="AB2">
        <v>5.2499999999999998E-2</v>
      </c>
      <c r="AC2">
        <v>5.2499999999999998E-2</v>
      </c>
      <c r="AD2">
        <v>0</v>
      </c>
      <c r="AE2">
        <v>9.942857140000001E-4</v>
      </c>
      <c r="AF2">
        <v>1050</v>
      </c>
      <c r="AG2">
        <v>525</v>
      </c>
      <c r="AJ2">
        <v>2</v>
      </c>
      <c r="AK2">
        <v>5.2499999999999998E-2</v>
      </c>
      <c r="AL2">
        <v>5.2499999999999998E-2</v>
      </c>
      <c r="AM2">
        <v>0</v>
      </c>
      <c r="AN2">
        <v>9.942857140000001E-4</v>
      </c>
      <c r="AO2">
        <v>1050</v>
      </c>
      <c r="AP2">
        <v>525</v>
      </c>
      <c r="AT2">
        <v>2</v>
      </c>
      <c r="AU2">
        <v>5.2499999999999998E-2</v>
      </c>
      <c r="AV2">
        <v>5.2499999999999998E-2</v>
      </c>
      <c r="AW2">
        <v>0</v>
      </c>
      <c r="AX2">
        <v>9.942857140000001E-4</v>
      </c>
      <c r="AY2">
        <v>1050</v>
      </c>
      <c r="AZ2">
        <v>525</v>
      </c>
      <c r="BB2">
        <v>2</v>
      </c>
      <c r="BC2">
        <v>5.2499999999999998E-2</v>
      </c>
      <c r="BD2">
        <v>5.2499999999999998E-2</v>
      </c>
      <c r="BE2">
        <v>0</v>
      </c>
      <c r="BF2">
        <v>9.942857140000001E-4</v>
      </c>
      <c r="BG2">
        <v>1050</v>
      </c>
      <c r="BH2">
        <v>525</v>
      </c>
      <c r="BK2">
        <v>2</v>
      </c>
      <c r="BL2">
        <v>5.2499999999999998E-2</v>
      </c>
      <c r="BM2">
        <v>5.2499999999999998E-2</v>
      </c>
      <c r="BN2">
        <v>0</v>
      </c>
      <c r="BO2">
        <v>9.942857140000001E-4</v>
      </c>
      <c r="BP2">
        <v>1050</v>
      </c>
      <c r="BQ2">
        <v>525</v>
      </c>
      <c r="BT2">
        <v>2</v>
      </c>
      <c r="BU2">
        <v>4.9399999999999999E-2</v>
      </c>
      <c r="BV2">
        <v>4.9399999999999999E-2</v>
      </c>
      <c r="BW2">
        <v>0</v>
      </c>
      <c r="BX2">
        <v>9.9514169999999997E-4</v>
      </c>
      <c r="BY2">
        <v>9880</v>
      </c>
      <c r="BZ2">
        <v>4940</v>
      </c>
      <c r="CC2">
        <v>2</v>
      </c>
      <c r="CD2">
        <v>4.9399999999999999E-2</v>
      </c>
      <c r="CE2">
        <v>4.9399999999999999E-2</v>
      </c>
      <c r="CF2">
        <v>0</v>
      </c>
      <c r="CG2">
        <v>9.9514169999999997E-4</v>
      </c>
      <c r="CH2">
        <v>9880</v>
      </c>
      <c r="CI2">
        <v>4940</v>
      </c>
    </row>
    <row r="3" spans="1:87" x14ac:dyDescent="0.2">
      <c r="A3">
        <v>2</v>
      </c>
      <c r="B3">
        <v>9.9666699999999997E-2</v>
      </c>
      <c r="C3">
        <v>9.9666699999999997E-2</v>
      </c>
      <c r="D3">
        <v>0</v>
      </c>
      <c r="E3">
        <v>9.8996655500000006E-4</v>
      </c>
      <c r="F3">
        <v>598</v>
      </c>
      <c r="G3">
        <v>299</v>
      </c>
      <c r="J3">
        <v>2</v>
      </c>
      <c r="K3">
        <v>9.9666699999999997E-2</v>
      </c>
      <c r="L3">
        <v>9.9666699999999997E-2</v>
      </c>
      <c r="M3">
        <v>0</v>
      </c>
      <c r="N3">
        <v>9.8996655500000006E-4</v>
      </c>
      <c r="O3">
        <v>598</v>
      </c>
      <c r="P3">
        <v>299</v>
      </c>
      <c r="S3">
        <v>2</v>
      </c>
      <c r="T3">
        <v>0.1053</v>
      </c>
      <c r="U3">
        <v>0.1053</v>
      </c>
      <c r="V3">
        <v>0</v>
      </c>
      <c r="W3">
        <v>1.0294396960000001E-3</v>
      </c>
      <c r="X3">
        <v>2106</v>
      </c>
      <c r="Y3">
        <v>1053</v>
      </c>
      <c r="AA3">
        <v>2</v>
      </c>
      <c r="AB3">
        <v>0.1053</v>
      </c>
      <c r="AC3">
        <v>0.1053</v>
      </c>
      <c r="AD3">
        <v>0</v>
      </c>
      <c r="AE3">
        <v>1.66096866E-3</v>
      </c>
      <c r="AF3">
        <v>2106</v>
      </c>
      <c r="AG3">
        <v>1053</v>
      </c>
      <c r="AJ3">
        <v>2</v>
      </c>
      <c r="AK3">
        <v>0.1053</v>
      </c>
      <c r="AL3">
        <v>0.1053</v>
      </c>
      <c r="AM3">
        <v>0</v>
      </c>
      <c r="AN3">
        <v>1.0294396960000001E-3</v>
      </c>
      <c r="AO3">
        <v>2106</v>
      </c>
      <c r="AP3">
        <v>1053</v>
      </c>
      <c r="AT3">
        <v>2</v>
      </c>
      <c r="AU3">
        <v>0.1053</v>
      </c>
      <c r="AV3">
        <v>0.1053</v>
      </c>
      <c r="AW3">
        <v>0</v>
      </c>
      <c r="AX3">
        <v>1.66096866E-3</v>
      </c>
      <c r="AY3">
        <v>2106</v>
      </c>
      <c r="AZ3">
        <v>1053</v>
      </c>
      <c r="BB3">
        <v>2</v>
      </c>
      <c r="BC3">
        <v>0.1053</v>
      </c>
      <c r="BD3">
        <v>0.1053</v>
      </c>
      <c r="BE3">
        <v>0</v>
      </c>
      <c r="BF3">
        <v>1.0294396960000001E-3</v>
      </c>
      <c r="BG3">
        <v>2106</v>
      </c>
      <c r="BH3">
        <v>1053</v>
      </c>
      <c r="BK3">
        <v>2</v>
      </c>
      <c r="BL3">
        <v>0.1053</v>
      </c>
      <c r="BM3">
        <v>0.1053</v>
      </c>
      <c r="BN3">
        <v>0</v>
      </c>
      <c r="BO3">
        <v>1.66096866E-3</v>
      </c>
      <c r="BP3">
        <v>2106</v>
      </c>
      <c r="BQ3">
        <v>1053</v>
      </c>
      <c r="BT3">
        <v>2</v>
      </c>
      <c r="BU3">
        <v>0.1008</v>
      </c>
      <c r="BV3">
        <v>0.1008</v>
      </c>
      <c r="BW3">
        <v>0</v>
      </c>
      <c r="BX3">
        <v>9.997023800000001E-4</v>
      </c>
      <c r="BY3">
        <v>20160</v>
      </c>
      <c r="BZ3">
        <v>10080</v>
      </c>
      <c r="CC3">
        <v>2</v>
      </c>
      <c r="CD3">
        <v>0.1008</v>
      </c>
      <c r="CE3">
        <v>0.1007</v>
      </c>
      <c r="CF3">
        <v>9.9206300000000006E-4</v>
      </c>
      <c r="CG3">
        <v>1.818470705E-3</v>
      </c>
      <c r="CH3">
        <v>20160</v>
      </c>
      <c r="CI3">
        <v>10070</v>
      </c>
    </row>
    <row r="4" spans="1:87" x14ac:dyDescent="0.2">
      <c r="A4">
        <v>2</v>
      </c>
      <c r="B4">
        <v>0.14666699999999999</v>
      </c>
      <c r="C4">
        <v>0.14666699999999999</v>
      </c>
      <c r="D4">
        <v>0</v>
      </c>
      <c r="E4">
        <v>9.9090908999999996E-4</v>
      </c>
      <c r="F4">
        <v>880</v>
      </c>
      <c r="G4">
        <v>440</v>
      </c>
      <c r="J4">
        <v>2</v>
      </c>
      <c r="K4">
        <v>0.14666699999999999</v>
      </c>
      <c r="L4">
        <v>0.14666699999999999</v>
      </c>
      <c r="M4">
        <v>0</v>
      </c>
      <c r="N4">
        <v>9.9090908999999996E-4</v>
      </c>
      <c r="O4">
        <v>880</v>
      </c>
      <c r="P4">
        <v>440</v>
      </c>
      <c r="S4">
        <v>2</v>
      </c>
      <c r="T4">
        <v>0.15060000000000001</v>
      </c>
      <c r="U4">
        <v>0.15060000000000001</v>
      </c>
      <c r="V4">
        <v>0</v>
      </c>
      <c r="W4">
        <v>1.0517928279999999E-3</v>
      </c>
      <c r="X4">
        <v>3012</v>
      </c>
      <c r="Y4">
        <v>1506</v>
      </c>
      <c r="AA4">
        <v>2</v>
      </c>
      <c r="AB4">
        <v>0.15060000000000001</v>
      </c>
      <c r="AC4">
        <v>0.15040000000000001</v>
      </c>
      <c r="AD4">
        <v>1.3280200000000001E-3</v>
      </c>
      <c r="AE4">
        <v>2.6569148930000001E-3</v>
      </c>
      <c r="AF4">
        <v>3012</v>
      </c>
      <c r="AG4">
        <v>1504</v>
      </c>
      <c r="AJ4">
        <v>2</v>
      </c>
      <c r="AK4">
        <v>0.15060000000000001</v>
      </c>
      <c r="AL4">
        <v>0.15060000000000001</v>
      </c>
      <c r="AM4">
        <v>0</v>
      </c>
      <c r="AN4">
        <v>1.0517928279999999E-3</v>
      </c>
      <c r="AO4">
        <v>3012</v>
      </c>
      <c r="AP4">
        <v>1506</v>
      </c>
      <c r="AT4">
        <v>2</v>
      </c>
      <c r="AU4">
        <v>0.15060000000000001</v>
      </c>
      <c r="AV4">
        <v>0.15040000000000001</v>
      </c>
      <c r="AW4">
        <v>1.3280200000000001E-3</v>
      </c>
      <c r="AX4">
        <v>2.6569148930000001E-3</v>
      </c>
      <c r="AY4">
        <v>3012</v>
      </c>
      <c r="AZ4">
        <v>1504</v>
      </c>
      <c r="BB4">
        <v>2</v>
      </c>
      <c r="BC4">
        <v>0.15060000000000001</v>
      </c>
      <c r="BD4">
        <v>0.15060000000000001</v>
      </c>
      <c r="BE4">
        <v>0</v>
      </c>
      <c r="BF4">
        <v>1.0517928279999999E-3</v>
      </c>
      <c r="BG4">
        <v>3012</v>
      </c>
      <c r="BH4">
        <v>1506</v>
      </c>
      <c r="BK4">
        <v>2</v>
      </c>
      <c r="BL4">
        <v>0.15060000000000001</v>
      </c>
      <c r="BM4">
        <v>0.15040000000000001</v>
      </c>
      <c r="BN4">
        <v>1.3280200000000001E-3</v>
      </c>
      <c r="BO4">
        <v>2.6569148930000001E-3</v>
      </c>
      <c r="BP4">
        <v>3012</v>
      </c>
      <c r="BQ4">
        <v>1504</v>
      </c>
      <c r="BT4">
        <v>2</v>
      </c>
      <c r="BU4">
        <v>0.14921000000000001</v>
      </c>
      <c r="BV4">
        <v>0.14921000000000001</v>
      </c>
      <c r="BW4">
        <v>0</v>
      </c>
      <c r="BX4">
        <v>1.107298438E-3</v>
      </c>
      <c r="BY4">
        <v>29842</v>
      </c>
      <c r="BZ4">
        <v>14921</v>
      </c>
      <c r="CC4">
        <v>2</v>
      </c>
      <c r="CD4">
        <v>0.14921000000000001</v>
      </c>
      <c r="CE4">
        <v>0.14873</v>
      </c>
      <c r="CF4">
        <v>3.2169400000000002E-3</v>
      </c>
      <c r="CG4">
        <v>2.8052175080000002E-3</v>
      </c>
      <c r="CH4">
        <v>29842</v>
      </c>
      <c r="CI4">
        <v>14873</v>
      </c>
    </row>
    <row r="5" spans="1:87" x14ac:dyDescent="0.2">
      <c r="A5">
        <v>2</v>
      </c>
      <c r="B5">
        <v>0.183</v>
      </c>
      <c r="C5">
        <v>0.183</v>
      </c>
      <c r="D5">
        <v>0</v>
      </c>
      <c r="E5">
        <v>9.8542805100000001E-4</v>
      </c>
      <c r="F5">
        <v>1098</v>
      </c>
      <c r="G5">
        <v>549</v>
      </c>
      <c r="J5">
        <v>2</v>
      </c>
      <c r="K5">
        <v>0.183</v>
      </c>
      <c r="L5">
        <v>0.183</v>
      </c>
      <c r="M5">
        <v>0</v>
      </c>
      <c r="N5">
        <v>1.2641165749999999E-3</v>
      </c>
      <c r="O5">
        <v>1098</v>
      </c>
      <c r="P5">
        <v>549</v>
      </c>
      <c r="S5">
        <v>2</v>
      </c>
      <c r="T5">
        <v>0.19070000000000001</v>
      </c>
      <c r="U5">
        <v>0.19070000000000001</v>
      </c>
      <c r="V5">
        <v>0</v>
      </c>
      <c r="W5">
        <v>1.3801782900000001E-3</v>
      </c>
      <c r="X5">
        <v>3814</v>
      </c>
      <c r="Y5">
        <v>1907</v>
      </c>
      <c r="AA5">
        <v>2</v>
      </c>
      <c r="AB5">
        <v>0.19070000000000001</v>
      </c>
      <c r="AC5">
        <v>0.1893</v>
      </c>
      <c r="AD5">
        <v>7.3413699999999998E-3</v>
      </c>
      <c r="AE5">
        <v>4.1790808240000001E-3</v>
      </c>
      <c r="AF5">
        <v>3814</v>
      </c>
      <c r="AG5">
        <v>1893</v>
      </c>
      <c r="AJ5">
        <v>2</v>
      </c>
      <c r="AK5">
        <v>0.19070000000000001</v>
      </c>
      <c r="AL5">
        <v>0.19070000000000001</v>
      </c>
      <c r="AM5">
        <v>0</v>
      </c>
      <c r="AN5">
        <v>1.3801782900000001E-3</v>
      </c>
      <c r="AO5">
        <v>3814</v>
      </c>
      <c r="AP5">
        <v>1907</v>
      </c>
      <c r="AT5">
        <v>2</v>
      </c>
      <c r="AU5">
        <v>0.19070000000000001</v>
      </c>
      <c r="AV5">
        <v>0.1893</v>
      </c>
      <c r="AW5">
        <v>7.3413699999999998E-3</v>
      </c>
      <c r="AX5">
        <v>4.1790808240000001E-3</v>
      </c>
      <c r="AY5">
        <v>3814</v>
      </c>
      <c r="AZ5">
        <v>1893</v>
      </c>
      <c r="BB5">
        <v>2</v>
      </c>
      <c r="BC5">
        <v>0.19070000000000001</v>
      </c>
      <c r="BD5">
        <v>0.19070000000000001</v>
      </c>
      <c r="BE5">
        <v>0</v>
      </c>
      <c r="BF5">
        <v>1.3801782900000001E-3</v>
      </c>
      <c r="BG5">
        <v>3814</v>
      </c>
      <c r="BH5">
        <v>1907</v>
      </c>
      <c r="BK5">
        <v>2</v>
      </c>
      <c r="BL5">
        <v>0.19070000000000001</v>
      </c>
      <c r="BM5">
        <v>0.1893</v>
      </c>
      <c r="BN5">
        <v>7.3413699999999998E-3</v>
      </c>
      <c r="BO5">
        <v>4.1790808240000001E-3</v>
      </c>
      <c r="BP5">
        <v>3814</v>
      </c>
      <c r="BQ5">
        <v>1893</v>
      </c>
      <c r="BT5">
        <v>2</v>
      </c>
      <c r="BU5">
        <v>0.19997000000000001</v>
      </c>
      <c r="BV5">
        <v>0.19994999999999999</v>
      </c>
      <c r="BW5">
        <v>1.00015E-4</v>
      </c>
      <c r="BX5">
        <v>1.209952488E-3</v>
      </c>
      <c r="BY5">
        <v>39994</v>
      </c>
      <c r="BZ5">
        <v>19995</v>
      </c>
      <c r="CC5">
        <v>2</v>
      </c>
      <c r="CD5">
        <v>0.19997000000000001</v>
      </c>
      <c r="CE5">
        <v>0.19903000000000001</v>
      </c>
      <c r="CF5">
        <v>4.7007100000000003E-3</v>
      </c>
      <c r="CG5">
        <v>3.9361905239999996E-3</v>
      </c>
      <c r="CH5">
        <v>39994</v>
      </c>
      <c r="CI5">
        <v>19903</v>
      </c>
    </row>
    <row r="6" spans="1:87" x14ac:dyDescent="0.2">
      <c r="A6">
        <v>2</v>
      </c>
      <c r="B6">
        <v>0.23933299999999999</v>
      </c>
      <c r="C6">
        <v>0.23933299999999999</v>
      </c>
      <c r="D6">
        <v>0</v>
      </c>
      <c r="E6">
        <v>9.7493036200000001E-4</v>
      </c>
      <c r="F6">
        <v>1436</v>
      </c>
      <c r="G6">
        <v>718</v>
      </c>
      <c r="J6">
        <v>2</v>
      </c>
      <c r="K6">
        <v>0.23933299999999999</v>
      </c>
      <c r="L6">
        <v>0.23933299999999999</v>
      </c>
      <c r="M6">
        <v>0</v>
      </c>
      <c r="N6">
        <v>1.9860724229999998E-3</v>
      </c>
      <c r="O6">
        <v>1436</v>
      </c>
      <c r="P6">
        <v>718</v>
      </c>
      <c r="S6">
        <v>2</v>
      </c>
      <c r="T6">
        <v>0.25019999999999998</v>
      </c>
      <c r="U6">
        <v>0.25019999999999998</v>
      </c>
      <c r="V6">
        <v>0</v>
      </c>
      <c r="W6">
        <v>1.3653077530000001E-3</v>
      </c>
      <c r="X6">
        <v>5004</v>
      </c>
      <c r="Y6">
        <v>2502</v>
      </c>
      <c r="AA6">
        <v>2</v>
      </c>
      <c r="AB6">
        <v>0.25019999999999998</v>
      </c>
      <c r="AC6">
        <v>0.24879999999999999</v>
      </c>
      <c r="AD6">
        <v>5.5955199999999997E-3</v>
      </c>
      <c r="AE6">
        <v>4.9855305459999997E-3</v>
      </c>
      <c r="AF6">
        <v>5004</v>
      </c>
      <c r="AG6">
        <v>2488</v>
      </c>
      <c r="AJ6">
        <v>2</v>
      </c>
      <c r="AK6">
        <v>0.25019999999999998</v>
      </c>
      <c r="AL6">
        <v>0.25019999999999998</v>
      </c>
      <c r="AM6">
        <v>0</v>
      </c>
      <c r="AN6">
        <v>1.3653077530000001E-3</v>
      </c>
      <c r="AO6">
        <v>5004</v>
      </c>
      <c r="AP6">
        <v>2502</v>
      </c>
      <c r="AT6">
        <v>2</v>
      </c>
      <c r="AU6">
        <v>0.25019999999999998</v>
      </c>
      <c r="AV6">
        <v>0.24879999999999999</v>
      </c>
      <c r="AW6">
        <v>5.5955199999999997E-3</v>
      </c>
      <c r="AX6">
        <v>4.9855305459999997E-3</v>
      </c>
      <c r="AY6">
        <v>5004</v>
      </c>
      <c r="AZ6">
        <v>2488</v>
      </c>
      <c r="BB6">
        <v>2</v>
      </c>
      <c r="BC6">
        <v>0.25019999999999998</v>
      </c>
      <c r="BD6">
        <v>0.25019999999999998</v>
      </c>
      <c r="BE6">
        <v>0</v>
      </c>
      <c r="BF6">
        <v>1.3653077530000001E-3</v>
      </c>
      <c r="BG6">
        <v>5004</v>
      </c>
      <c r="BH6">
        <v>2502</v>
      </c>
      <c r="BK6">
        <v>2</v>
      </c>
      <c r="BL6">
        <v>0.25019999999999998</v>
      </c>
      <c r="BM6">
        <v>0.24879999999999999</v>
      </c>
      <c r="BN6">
        <v>5.5955199999999997E-3</v>
      </c>
      <c r="BO6">
        <v>4.9855305459999997E-3</v>
      </c>
      <c r="BP6">
        <v>5004</v>
      </c>
      <c r="BQ6">
        <v>2488</v>
      </c>
      <c r="BT6">
        <v>2</v>
      </c>
      <c r="BU6">
        <v>0.25061</v>
      </c>
      <c r="BV6">
        <v>0.25036999999999998</v>
      </c>
      <c r="BW6">
        <v>9.5766299999999998E-4</v>
      </c>
      <c r="BX6">
        <v>2.000279586E-3</v>
      </c>
      <c r="BY6">
        <v>50122</v>
      </c>
      <c r="BZ6">
        <v>25037</v>
      </c>
      <c r="CC6">
        <v>2</v>
      </c>
      <c r="CD6">
        <v>0.25061</v>
      </c>
      <c r="CE6">
        <v>0.24943000000000001</v>
      </c>
      <c r="CF6">
        <v>4.70851E-3</v>
      </c>
      <c r="CG6">
        <v>4.9336086269999996E-3</v>
      </c>
      <c r="CH6">
        <v>50122</v>
      </c>
      <c r="CI6">
        <v>24943</v>
      </c>
    </row>
    <row r="7" spans="1:87" x14ac:dyDescent="0.2">
      <c r="A7">
        <v>2</v>
      </c>
      <c r="B7">
        <v>0.29266700000000001</v>
      </c>
      <c r="C7">
        <v>0.29266700000000001</v>
      </c>
      <c r="D7">
        <v>0</v>
      </c>
      <c r="E7">
        <v>9.58997722E-4</v>
      </c>
      <c r="F7">
        <v>1756</v>
      </c>
      <c r="G7">
        <v>878</v>
      </c>
      <c r="J7">
        <v>2</v>
      </c>
      <c r="K7">
        <v>0.29266700000000001</v>
      </c>
      <c r="L7">
        <v>0.29133300000000001</v>
      </c>
      <c r="M7">
        <v>4.5558100000000004E-3</v>
      </c>
      <c r="N7">
        <v>4.0228832949999998E-3</v>
      </c>
      <c r="O7">
        <v>1756</v>
      </c>
      <c r="P7">
        <v>874</v>
      </c>
      <c r="S7">
        <v>2</v>
      </c>
      <c r="T7">
        <v>0.29959999999999998</v>
      </c>
      <c r="U7">
        <v>0.2994</v>
      </c>
      <c r="V7">
        <v>6.6755700000000005E-4</v>
      </c>
      <c r="W7">
        <v>1.78256513E-3</v>
      </c>
      <c r="X7">
        <v>5992</v>
      </c>
      <c r="Y7">
        <v>2994</v>
      </c>
      <c r="AA7">
        <v>2</v>
      </c>
      <c r="AB7">
        <v>0.29959999999999998</v>
      </c>
      <c r="AC7">
        <v>0.2964</v>
      </c>
      <c r="AD7">
        <v>1.06809E-2</v>
      </c>
      <c r="AE7">
        <v>6.4581646419999998E-3</v>
      </c>
      <c r="AF7">
        <v>5992</v>
      </c>
      <c r="AG7">
        <v>2964</v>
      </c>
      <c r="AJ7">
        <v>2</v>
      </c>
      <c r="AK7">
        <v>0.29959999999999998</v>
      </c>
      <c r="AL7">
        <v>0.2994</v>
      </c>
      <c r="AM7">
        <v>6.6755700000000005E-4</v>
      </c>
      <c r="AN7">
        <v>1.78256513E-3</v>
      </c>
      <c r="AO7">
        <v>5992</v>
      </c>
      <c r="AP7">
        <v>2994</v>
      </c>
      <c r="AT7">
        <v>2</v>
      </c>
      <c r="AU7">
        <v>0.29959999999999998</v>
      </c>
      <c r="AV7">
        <v>0.2964</v>
      </c>
      <c r="AW7">
        <v>1.06809E-2</v>
      </c>
      <c r="AX7">
        <v>6.4581646419999998E-3</v>
      </c>
      <c r="AY7">
        <v>5992</v>
      </c>
      <c r="AZ7">
        <v>2964</v>
      </c>
      <c r="BB7">
        <v>2</v>
      </c>
      <c r="BC7">
        <v>0.29959999999999998</v>
      </c>
      <c r="BD7">
        <v>0.2994</v>
      </c>
      <c r="BE7">
        <v>6.6755700000000005E-4</v>
      </c>
      <c r="BF7">
        <v>1.78256513E-3</v>
      </c>
      <c r="BG7">
        <v>5992</v>
      </c>
      <c r="BH7">
        <v>2994</v>
      </c>
      <c r="BK7">
        <v>2</v>
      </c>
      <c r="BL7">
        <v>0.29959999999999998</v>
      </c>
      <c r="BM7">
        <v>0.2964</v>
      </c>
      <c r="BN7">
        <v>1.06809E-2</v>
      </c>
      <c r="BO7">
        <v>6.4581646419999998E-3</v>
      </c>
      <c r="BP7">
        <v>5992</v>
      </c>
      <c r="BQ7">
        <v>2964</v>
      </c>
      <c r="BT7">
        <v>2</v>
      </c>
      <c r="BU7">
        <v>0.29959999999999998</v>
      </c>
      <c r="BV7">
        <v>0.29846</v>
      </c>
      <c r="BW7">
        <v>3.8050699999999998E-3</v>
      </c>
      <c r="BX7">
        <v>3.8413187690000002E-3</v>
      </c>
      <c r="BY7">
        <v>59920</v>
      </c>
      <c r="BZ7">
        <v>29846</v>
      </c>
      <c r="CC7">
        <v>2</v>
      </c>
      <c r="CD7">
        <v>0.29959999999999998</v>
      </c>
      <c r="CE7">
        <v>0.2969</v>
      </c>
      <c r="CF7">
        <v>9.0120200000000008E-3</v>
      </c>
      <c r="CG7">
        <v>6.3194004709999996E-3</v>
      </c>
      <c r="CH7">
        <v>59920</v>
      </c>
      <c r="CI7">
        <v>29690</v>
      </c>
    </row>
    <row r="8" spans="1:87" x14ac:dyDescent="0.2">
      <c r="A8">
        <v>2</v>
      </c>
      <c r="B8">
        <v>0.342333</v>
      </c>
      <c r="C8">
        <v>0.341667</v>
      </c>
      <c r="D8">
        <v>1.9474200000000001E-3</v>
      </c>
      <c r="E8">
        <v>1.08E-3</v>
      </c>
      <c r="F8">
        <v>2054</v>
      </c>
      <c r="G8">
        <v>1025</v>
      </c>
      <c r="J8">
        <v>2</v>
      </c>
      <c r="K8">
        <v>0.342333</v>
      </c>
      <c r="L8">
        <v>0.34100000000000003</v>
      </c>
      <c r="M8">
        <v>3.8948400000000001E-3</v>
      </c>
      <c r="N8">
        <v>3.0449657860000001E-3</v>
      </c>
      <c r="O8">
        <v>2054</v>
      </c>
      <c r="P8">
        <v>1023</v>
      </c>
      <c r="S8">
        <v>2</v>
      </c>
      <c r="T8">
        <v>0.34860000000000002</v>
      </c>
      <c r="U8">
        <v>0.34820000000000001</v>
      </c>
      <c r="V8">
        <v>1.1474499999999999E-3</v>
      </c>
      <c r="W8">
        <v>2.2616312459999999E-3</v>
      </c>
      <c r="X8">
        <v>6972</v>
      </c>
      <c r="Y8">
        <v>3482</v>
      </c>
      <c r="AA8">
        <v>2</v>
      </c>
      <c r="AB8">
        <v>0.34860000000000002</v>
      </c>
      <c r="AC8">
        <v>0.34439999999999998</v>
      </c>
      <c r="AD8">
        <v>1.20482E-2</v>
      </c>
      <c r="AE8">
        <v>7.2517421599999996E-3</v>
      </c>
      <c r="AF8">
        <v>6972</v>
      </c>
      <c r="AG8">
        <v>3444</v>
      </c>
      <c r="AJ8">
        <v>2</v>
      </c>
      <c r="AK8">
        <v>0.34860000000000002</v>
      </c>
      <c r="AL8">
        <v>0.34820000000000001</v>
      </c>
      <c r="AM8">
        <v>1.1474499999999999E-3</v>
      </c>
      <c r="AN8">
        <v>2.2616312459999999E-3</v>
      </c>
      <c r="AO8">
        <v>6972</v>
      </c>
      <c r="AP8">
        <v>3482</v>
      </c>
      <c r="AT8">
        <v>2</v>
      </c>
      <c r="AU8">
        <v>0.34860000000000002</v>
      </c>
      <c r="AV8">
        <v>0.34649999999999997</v>
      </c>
      <c r="AW8">
        <v>6.0241000000000001E-3</v>
      </c>
      <c r="AX8">
        <v>5.6274170270000003E-3</v>
      </c>
      <c r="AY8">
        <v>6972</v>
      </c>
      <c r="AZ8">
        <v>3465</v>
      </c>
      <c r="BB8">
        <v>2</v>
      </c>
      <c r="BC8">
        <v>0.34860000000000002</v>
      </c>
      <c r="BD8">
        <v>0.34820000000000001</v>
      </c>
      <c r="BE8">
        <v>1.1474499999999999E-3</v>
      </c>
      <c r="BF8">
        <v>2.2616312459999999E-3</v>
      </c>
      <c r="BG8">
        <v>6972</v>
      </c>
      <c r="BH8">
        <v>3482</v>
      </c>
      <c r="BK8">
        <v>2</v>
      </c>
      <c r="BL8">
        <v>0.34860000000000002</v>
      </c>
      <c r="BM8">
        <v>0.34439999999999998</v>
      </c>
      <c r="BN8">
        <v>1.20482E-2</v>
      </c>
      <c r="BO8">
        <v>7.2517421599999996E-3</v>
      </c>
      <c r="BP8">
        <v>6972</v>
      </c>
      <c r="BQ8">
        <v>3444</v>
      </c>
      <c r="BT8">
        <v>2</v>
      </c>
      <c r="BU8">
        <v>0.35265999999999997</v>
      </c>
      <c r="BV8">
        <v>0.35196</v>
      </c>
      <c r="BW8">
        <v>1.9849099999999999E-3</v>
      </c>
      <c r="BX8">
        <v>2.6379418110000002E-3</v>
      </c>
      <c r="BY8">
        <v>70532</v>
      </c>
      <c r="BZ8">
        <v>35196</v>
      </c>
      <c r="CC8">
        <v>2</v>
      </c>
      <c r="CD8">
        <v>0.35265999999999997</v>
      </c>
      <c r="CE8">
        <v>0.34784999999999999</v>
      </c>
      <c r="CF8">
        <v>1.3639200000000001E-2</v>
      </c>
      <c r="CG8">
        <v>7.6672991229999998E-3</v>
      </c>
      <c r="CH8">
        <v>70532</v>
      </c>
      <c r="CI8">
        <v>34785</v>
      </c>
    </row>
    <row r="9" spans="1:87" x14ac:dyDescent="0.2">
      <c r="A9">
        <v>2</v>
      </c>
      <c r="B9">
        <v>0.38833299999999998</v>
      </c>
      <c r="C9">
        <v>0.38833299999999998</v>
      </c>
      <c r="D9">
        <v>0</v>
      </c>
      <c r="E9">
        <v>1.0695278969999999E-3</v>
      </c>
      <c r="F9">
        <v>2330</v>
      </c>
      <c r="G9">
        <v>1165</v>
      </c>
      <c r="J9">
        <v>2</v>
      </c>
      <c r="K9">
        <v>0.38833299999999998</v>
      </c>
      <c r="L9">
        <v>0.38766699999999998</v>
      </c>
      <c r="M9">
        <v>1.71674E-3</v>
      </c>
      <c r="N9">
        <v>2.8349097160000002E-3</v>
      </c>
      <c r="O9">
        <v>2330</v>
      </c>
      <c r="P9">
        <v>1163</v>
      </c>
      <c r="S9">
        <v>2</v>
      </c>
      <c r="T9">
        <v>0.40139999999999998</v>
      </c>
      <c r="U9">
        <v>0.40079999999999999</v>
      </c>
      <c r="V9">
        <v>1.4947700000000001E-3</v>
      </c>
      <c r="W9">
        <v>2.2679640710000001E-3</v>
      </c>
      <c r="X9">
        <v>8028</v>
      </c>
      <c r="Y9">
        <v>4008</v>
      </c>
      <c r="AA9">
        <v>2</v>
      </c>
      <c r="AB9">
        <v>0.40139999999999998</v>
      </c>
      <c r="AC9">
        <v>0.39340000000000003</v>
      </c>
      <c r="AD9">
        <v>1.9930199999999999E-2</v>
      </c>
      <c r="AE9">
        <v>8.8299440769999994E-3</v>
      </c>
      <c r="AF9">
        <v>8028</v>
      </c>
      <c r="AG9">
        <v>3934</v>
      </c>
      <c r="AJ9">
        <v>2</v>
      </c>
      <c r="AK9">
        <v>0.40139999999999998</v>
      </c>
      <c r="AL9">
        <v>0.40079999999999999</v>
      </c>
      <c r="AM9">
        <v>1.4947700000000001E-3</v>
      </c>
      <c r="AN9">
        <v>2.2679640710000001E-3</v>
      </c>
      <c r="AO9">
        <v>8028</v>
      </c>
      <c r="AP9">
        <v>4008</v>
      </c>
      <c r="AT9">
        <v>2</v>
      </c>
      <c r="AU9">
        <v>0.40139999999999998</v>
      </c>
      <c r="AV9">
        <v>0.39350000000000002</v>
      </c>
      <c r="AW9">
        <v>1.96811E-2</v>
      </c>
      <c r="AX9">
        <v>8.8279542559999997E-3</v>
      </c>
      <c r="AY9">
        <v>8028</v>
      </c>
      <c r="AZ9">
        <v>3935</v>
      </c>
      <c r="BB9">
        <v>2</v>
      </c>
      <c r="BC9">
        <v>0.40139999999999998</v>
      </c>
      <c r="BD9">
        <v>0.40079999999999999</v>
      </c>
      <c r="BE9">
        <v>1.4947700000000001E-3</v>
      </c>
      <c r="BF9">
        <v>2.2679640710000001E-3</v>
      </c>
      <c r="BG9">
        <v>8028</v>
      </c>
      <c r="BH9">
        <v>4008</v>
      </c>
      <c r="BK9">
        <v>2</v>
      </c>
      <c r="BL9">
        <v>0.40139999999999998</v>
      </c>
      <c r="BM9">
        <v>0.39329999999999998</v>
      </c>
      <c r="BN9">
        <v>2.01794E-2</v>
      </c>
      <c r="BO9">
        <v>8.8319349089999999E-3</v>
      </c>
      <c r="BP9">
        <v>8028</v>
      </c>
      <c r="BQ9">
        <v>3933</v>
      </c>
      <c r="BT9">
        <v>2</v>
      </c>
      <c r="BU9">
        <v>0.40273999999999999</v>
      </c>
      <c r="BV9">
        <v>0.40201999999999999</v>
      </c>
      <c r="BW9">
        <v>1.7877500000000001E-3</v>
      </c>
      <c r="BX9">
        <v>2.947440425E-3</v>
      </c>
      <c r="BY9">
        <v>80548</v>
      </c>
      <c r="BZ9">
        <v>40202</v>
      </c>
      <c r="CC9">
        <v>2</v>
      </c>
      <c r="CD9">
        <v>0.40273999999999999</v>
      </c>
      <c r="CE9">
        <v>0.39393</v>
      </c>
      <c r="CF9">
        <v>2.1875200000000001E-2</v>
      </c>
      <c r="CG9">
        <v>8.8006752460000007E-3</v>
      </c>
      <c r="CH9">
        <v>80548</v>
      </c>
      <c r="CI9">
        <v>39393</v>
      </c>
    </row>
    <row r="10" spans="1:87" x14ac:dyDescent="0.2">
      <c r="A10">
        <v>2</v>
      </c>
      <c r="B10">
        <v>0.44333299999999998</v>
      </c>
      <c r="C10">
        <v>0.44333299999999998</v>
      </c>
      <c r="D10">
        <v>0</v>
      </c>
      <c r="E10">
        <v>1.1045112780000001E-3</v>
      </c>
      <c r="F10">
        <v>2660</v>
      </c>
      <c r="G10">
        <v>1330</v>
      </c>
      <c r="J10">
        <v>2</v>
      </c>
      <c r="K10">
        <v>0.44333299999999998</v>
      </c>
      <c r="L10">
        <v>0.44133299999999998</v>
      </c>
      <c r="M10">
        <v>4.5112800000000003E-3</v>
      </c>
      <c r="N10">
        <v>4.8859516609999999E-3</v>
      </c>
      <c r="O10">
        <v>2660</v>
      </c>
      <c r="P10">
        <v>1324</v>
      </c>
      <c r="S10">
        <v>2</v>
      </c>
      <c r="T10">
        <v>0.44769999999999999</v>
      </c>
      <c r="U10">
        <v>0.4471</v>
      </c>
      <c r="V10">
        <v>1.3401800000000001E-3</v>
      </c>
      <c r="W10">
        <v>2.8593155890000001E-3</v>
      </c>
      <c r="X10">
        <v>8954</v>
      </c>
      <c r="Y10">
        <v>4471</v>
      </c>
      <c r="AA10">
        <v>2</v>
      </c>
      <c r="AB10">
        <v>0.44769999999999999</v>
      </c>
      <c r="AC10">
        <v>0.43340000000000001</v>
      </c>
      <c r="AD10">
        <v>3.1940999999999997E-2</v>
      </c>
      <c r="AE10">
        <v>9.9185509919999994E-3</v>
      </c>
      <c r="AF10">
        <v>8954</v>
      </c>
      <c r="AG10">
        <v>4334</v>
      </c>
      <c r="AJ10">
        <v>2</v>
      </c>
      <c r="AK10">
        <v>0.44769999999999999</v>
      </c>
      <c r="AL10">
        <v>0.4471</v>
      </c>
      <c r="AM10">
        <v>1.3401800000000001E-3</v>
      </c>
      <c r="AN10">
        <v>2.8593155890000001E-3</v>
      </c>
      <c r="AO10">
        <v>8954</v>
      </c>
      <c r="AP10">
        <v>4471</v>
      </c>
      <c r="AT10">
        <v>2</v>
      </c>
      <c r="AU10">
        <v>0.44769999999999999</v>
      </c>
      <c r="AV10">
        <v>0.4335</v>
      </c>
      <c r="AW10">
        <v>3.1717700000000001E-2</v>
      </c>
      <c r="AX10">
        <v>9.9164936559999993E-3</v>
      </c>
      <c r="AY10">
        <v>8954</v>
      </c>
      <c r="AZ10">
        <v>4335</v>
      </c>
      <c r="BB10">
        <v>2</v>
      </c>
      <c r="BC10">
        <v>0.44769999999999999</v>
      </c>
      <c r="BD10">
        <v>0.4471</v>
      </c>
      <c r="BE10">
        <v>1.3401800000000001E-3</v>
      </c>
      <c r="BF10">
        <v>2.876537687E-3</v>
      </c>
      <c r="BG10">
        <v>8954</v>
      </c>
      <c r="BH10">
        <v>4471</v>
      </c>
      <c r="BK10">
        <v>2</v>
      </c>
      <c r="BL10">
        <v>0.44769999999999999</v>
      </c>
      <c r="BM10">
        <v>0.43340000000000001</v>
      </c>
      <c r="BN10">
        <v>3.1940999999999997E-2</v>
      </c>
      <c r="BO10">
        <v>9.9185509919999994E-3</v>
      </c>
      <c r="BP10">
        <v>8954</v>
      </c>
      <c r="BQ10">
        <v>4334</v>
      </c>
      <c r="BT10">
        <v>2</v>
      </c>
      <c r="BU10">
        <v>0.45065</v>
      </c>
      <c r="BV10">
        <v>0.44769999999999999</v>
      </c>
      <c r="BW10">
        <v>6.5461E-3</v>
      </c>
      <c r="BX10">
        <v>5.1089345540000003E-3</v>
      </c>
      <c r="BY10">
        <v>90130</v>
      </c>
      <c r="BZ10">
        <v>44770</v>
      </c>
      <c r="CC10">
        <v>2</v>
      </c>
      <c r="CD10">
        <v>0.45065</v>
      </c>
      <c r="CE10">
        <v>0.43681999999999999</v>
      </c>
      <c r="CF10">
        <v>3.0689000000000001E-2</v>
      </c>
      <c r="CG10">
        <v>1.0145826655999999E-2</v>
      </c>
      <c r="CH10">
        <v>90130</v>
      </c>
      <c r="CI10">
        <v>43682</v>
      </c>
    </row>
    <row r="11" spans="1:87" x14ac:dyDescent="0.2">
      <c r="A11">
        <v>2</v>
      </c>
      <c r="B11">
        <v>0.49766700000000003</v>
      </c>
      <c r="C11">
        <v>0.49766700000000003</v>
      </c>
      <c r="D11">
        <v>0</v>
      </c>
      <c r="E11">
        <v>1.105157401E-3</v>
      </c>
      <c r="F11">
        <v>2986</v>
      </c>
      <c r="G11">
        <v>1493</v>
      </c>
      <c r="J11">
        <v>2</v>
      </c>
      <c r="K11">
        <v>0.49766700000000003</v>
      </c>
      <c r="L11">
        <v>0.48866700000000002</v>
      </c>
      <c r="M11">
        <v>1.80844E-2</v>
      </c>
      <c r="N11">
        <v>7.5825375170000004E-3</v>
      </c>
      <c r="O11">
        <v>2986</v>
      </c>
      <c r="P11">
        <v>1466</v>
      </c>
      <c r="S11">
        <v>2</v>
      </c>
      <c r="T11">
        <v>0.50149999999999995</v>
      </c>
      <c r="U11">
        <v>0.50009999999999999</v>
      </c>
      <c r="V11">
        <v>2.7916299999999998E-3</v>
      </c>
      <c r="W11">
        <v>3.4749050189999998E-3</v>
      </c>
      <c r="X11">
        <v>10030</v>
      </c>
      <c r="Y11">
        <v>5001</v>
      </c>
      <c r="AA11">
        <v>2</v>
      </c>
      <c r="AB11">
        <v>0.50149999999999995</v>
      </c>
      <c r="AC11">
        <v>0.47820000000000001</v>
      </c>
      <c r="AD11">
        <v>4.6460599999999998E-2</v>
      </c>
      <c r="AE11">
        <v>1.1784190715E-2</v>
      </c>
      <c r="AF11">
        <v>10030</v>
      </c>
      <c r="AG11">
        <v>4782</v>
      </c>
      <c r="AJ11">
        <v>2</v>
      </c>
      <c r="AK11">
        <v>0.50149999999999995</v>
      </c>
      <c r="AL11">
        <v>0.50009999999999999</v>
      </c>
      <c r="AM11">
        <v>2.7916299999999998E-3</v>
      </c>
      <c r="AN11">
        <v>3.4749050189999998E-3</v>
      </c>
      <c r="AO11">
        <v>10030</v>
      </c>
      <c r="AP11">
        <v>5001</v>
      </c>
      <c r="AT11">
        <v>2</v>
      </c>
      <c r="AU11">
        <v>0.50149999999999995</v>
      </c>
      <c r="AV11">
        <v>0.47849999999999998</v>
      </c>
      <c r="AW11">
        <v>4.5862399999999998E-2</v>
      </c>
      <c r="AX11">
        <v>1.1777429467E-2</v>
      </c>
      <c r="AY11">
        <v>10030</v>
      </c>
      <c r="AZ11">
        <v>4785</v>
      </c>
      <c r="BB11">
        <v>2</v>
      </c>
      <c r="BC11">
        <v>0.50149999999999995</v>
      </c>
      <c r="BD11">
        <v>0.50009999999999999</v>
      </c>
      <c r="BE11">
        <v>2.7916299999999998E-3</v>
      </c>
      <c r="BF11">
        <v>3.4749050189999998E-3</v>
      </c>
      <c r="BG11">
        <v>10030</v>
      </c>
      <c r="BH11">
        <v>5001</v>
      </c>
      <c r="BK11">
        <v>2</v>
      </c>
      <c r="BL11">
        <v>0.50149999999999995</v>
      </c>
      <c r="BM11">
        <v>0.47820000000000001</v>
      </c>
      <c r="BN11">
        <v>4.6460599999999998E-2</v>
      </c>
      <c r="BO11">
        <v>1.1784190715E-2</v>
      </c>
      <c r="BP11">
        <v>10030</v>
      </c>
      <c r="BQ11">
        <v>4782</v>
      </c>
      <c r="BT11">
        <v>2</v>
      </c>
      <c r="BU11">
        <v>0.50009000000000003</v>
      </c>
      <c r="BV11">
        <v>0.49231000000000003</v>
      </c>
      <c r="BW11">
        <v>1.55572E-2</v>
      </c>
      <c r="BX11">
        <v>7.4181105399999999E-3</v>
      </c>
      <c r="BY11">
        <v>100018</v>
      </c>
      <c r="BZ11">
        <v>49231</v>
      </c>
      <c r="CC11">
        <v>2</v>
      </c>
      <c r="CD11">
        <v>0.50009000000000003</v>
      </c>
      <c r="CE11">
        <v>0.47659000000000001</v>
      </c>
      <c r="CF11">
        <v>4.6991499999999999E-2</v>
      </c>
      <c r="CG11">
        <v>1.1421725172E-2</v>
      </c>
      <c r="CH11">
        <v>100018</v>
      </c>
      <c r="CI11">
        <v>47659</v>
      </c>
    </row>
    <row r="12" spans="1:87" x14ac:dyDescent="0.2">
      <c r="A12">
        <v>2</v>
      </c>
      <c r="B12">
        <v>0.53033300000000005</v>
      </c>
      <c r="C12">
        <v>0.53033300000000005</v>
      </c>
      <c r="D12">
        <v>0</v>
      </c>
      <c r="E12">
        <v>1.125078566E-3</v>
      </c>
      <c r="F12">
        <v>3182</v>
      </c>
      <c r="G12">
        <v>1591</v>
      </c>
      <c r="J12">
        <v>2</v>
      </c>
      <c r="K12">
        <v>0.53033300000000005</v>
      </c>
      <c r="L12">
        <v>0.51866699999999999</v>
      </c>
      <c r="M12">
        <v>2.19987E-2</v>
      </c>
      <c r="N12">
        <v>6.4781491000000004E-3</v>
      </c>
      <c r="O12">
        <v>3182</v>
      </c>
      <c r="P12">
        <v>1556</v>
      </c>
      <c r="S12">
        <v>2</v>
      </c>
      <c r="T12">
        <v>0.54179999999999995</v>
      </c>
      <c r="U12">
        <v>0.54020000000000001</v>
      </c>
      <c r="V12">
        <v>2.9531200000000001E-3</v>
      </c>
      <c r="W12">
        <v>3.8920770079999998E-3</v>
      </c>
      <c r="X12">
        <v>10836</v>
      </c>
      <c r="Y12">
        <v>5402</v>
      </c>
      <c r="AA12">
        <v>2</v>
      </c>
      <c r="AB12">
        <v>0.54179999999999995</v>
      </c>
      <c r="AC12">
        <v>0.50449999999999995</v>
      </c>
      <c r="AD12">
        <v>6.8844600000000006E-2</v>
      </c>
      <c r="AE12">
        <v>1.1979781962000001E-2</v>
      </c>
      <c r="AF12">
        <v>10836</v>
      </c>
      <c r="AG12">
        <v>5045</v>
      </c>
      <c r="AJ12">
        <v>2</v>
      </c>
      <c r="AK12">
        <v>0.54179999999999995</v>
      </c>
      <c r="AL12">
        <v>0.54020000000000001</v>
      </c>
      <c r="AM12">
        <v>2.9531200000000001E-3</v>
      </c>
      <c r="AN12">
        <v>3.8920770079999998E-3</v>
      </c>
      <c r="AO12">
        <v>10836</v>
      </c>
      <c r="AP12">
        <v>5402</v>
      </c>
      <c r="AT12">
        <v>2</v>
      </c>
      <c r="AU12">
        <v>0.54179999999999995</v>
      </c>
      <c r="AV12">
        <v>0.50529999999999997</v>
      </c>
      <c r="AW12">
        <v>6.7367999999999997E-2</v>
      </c>
      <c r="AX12">
        <v>1.1962398575E-2</v>
      </c>
      <c r="AY12">
        <v>10836</v>
      </c>
      <c r="AZ12">
        <v>5053</v>
      </c>
      <c r="BB12">
        <v>2</v>
      </c>
      <c r="BC12">
        <v>0.54179999999999995</v>
      </c>
      <c r="BD12">
        <v>0.54020000000000001</v>
      </c>
      <c r="BE12">
        <v>2.9531200000000001E-3</v>
      </c>
      <c r="BF12">
        <v>3.9185486850000003E-3</v>
      </c>
      <c r="BG12">
        <v>10836</v>
      </c>
      <c r="BH12">
        <v>5402</v>
      </c>
      <c r="BK12">
        <v>2</v>
      </c>
      <c r="BL12">
        <v>0.54179999999999995</v>
      </c>
      <c r="BM12">
        <v>0.50449999999999995</v>
      </c>
      <c r="BN12">
        <v>6.8844600000000006E-2</v>
      </c>
      <c r="BO12">
        <v>1.1979781962000001E-2</v>
      </c>
      <c r="BP12">
        <v>10836</v>
      </c>
      <c r="BQ12">
        <v>5045</v>
      </c>
      <c r="BT12">
        <v>2</v>
      </c>
      <c r="BU12">
        <v>0.55098000000000003</v>
      </c>
      <c r="BV12">
        <v>0.53952999999999995</v>
      </c>
      <c r="BW12">
        <v>2.07812E-2</v>
      </c>
      <c r="BX12">
        <v>7.6917316920000001E-3</v>
      </c>
      <c r="BY12">
        <v>110196</v>
      </c>
      <c r="BZ12">
        <v>53953</v>
      </c>
      <c r="CC12">
        <v>2</v>
      </c>
      <c r="CD12">
        <v>0.55098000000000003</v>
      </c>
      <c r="CE12">
        <v>0.50941000000000003</v>
      </c>
      <c r="CF12">
        <v>7.5447399999999998E-2</v>
      </c>
      <c r="CG12">
        <v>1.2328909915E-2</v>
      </c>
      <c r="CH12">
        <v>110196</v>
      </c>
      <c r="CI12">
        <v>50941</v>
      </c>
    </row>
    <row r="13" spans="1:87" x14ac:dyDescent="0.2">
      <c r="A13">
        <v>2</v>
      </c>
      <c r="B13">
        <v>0.599333</v>
      </c>
      <c r="C13">
        <v>0.599333</v>
      </c>
      <c r="D13">
        <v>0</v>
      </c>
      <c r="E13">
        <v>1.524471635E-3</v>
      </c>
      <c r="F13">
        <v>3596</v>
      </c>
      <c r="G13">
        <v>1798</v>
      </c>
      <c r="J13">
        <v>2</v>
      </c>
      <c r="K13">
        <v>0.599333</v>
      </c>
      <c r="L13">
        <v>0.58533299999999999</v>
      </c>
      <c r="M13">
        <v>2.33593E-2</v>
      </c>
      <c r="N13">
        <v>7.1503416849999996E-3</v>
      </c>
      <c r="O13">
        <v>3596</v>
      </c>
      <c r="P13">
        <v>1756</v>
      </c>
      <c r="S13">
        <v>2</v>
      </c>
      <c r="T13">
        <v>0.59389999999999998</v>
      </c>
      <c r="U13">
        <v>0.59250000000000003</v>
      </c>
      <c r="V13">
        <v>2.3573000000000001E-3</v>
      </c>
      <c r="W13">
        <v>4.7432911390000001E-3</v>
      </c>
      <c r="X13">
        <v>11878</v>
      </c>
      <c r="Y13">
        <v>5925</v>
      </c>
      <c r="AA13">
        <v>2</v>
      </c>
      <c r="AB13">
        <v>0.59389999999999998</v>
      </c>
      <c r="AC13">
        <v>0.51790000000000003</v>
      </c>
      <c r="AD13">
        <v>0.127968</v>
      </c>
      <c r="AE13">
        <v>1.3328827959000001E-2</v>
      </c>
      <c r="AF13">
        <v>11878</v>
      </c>
      <c r="AG13">
        <v>5179</v>
      </c>
      <c r="AJ13">
        <v>2</v>
      </c>
      <c r="AK13">
        <v>0.59389999999999998</v>
      </c>
      <c r="AL13">
        <v>0.59250000000000003</v>
      </c>
      <c r="AM13">
        <v>2.3573000000000001E-3</v>
      </c>
      <c r="AN13">
        <v>4.7432911390000001E-3</v>
      </c>
      <c r="AO13">
        <v>11878</v>
      </c>
      <c r="AP13">
        <v>5925</v>
      </c>
      <c r="AT13">
        <v>2</v>
      </c>
      <c r="AU13">
        <v>0.59389999999999998</v>
      </c>
      <c r="AV13">
        <v>0.51900000000000002</v>
      </c>
      <c r="AW13">
        <v>0.12611600000000001</v>
      </c>
      <c r="AX13">
        <v>1.3302697495E-2</v>
      </c>
      <c r="AY13">
        <v>11878</v>
      </c>
      <c r="AZ13">
        <v>5190</v>
      </c>
      <c r="BB13">
        <v>2</v>
      </c>
      <c r="BC13">
        <v>0.59389999999999998</v>
      </c>
      <c r="BD13">
        <v>0.59250000000000003</v>
      </c>
      <c r="BE13">
        <v>2.3573000000000001E-3</v>
      </c>
      <c r="BF13">
        <v>4.7802531640000001E-3</v>
      </c>
      <c r="BG13">
        <v>11878</v>
      </c>
      <c r="BH13">
        <v>5925</v>
      </c>
      <c r="BK13">
        <v>2</v>
      </c>
      <c r="BL13">
        <v>0.59389999999999998</v>
      </c>
      <c r="BM13">
        <v>0.51790000000000003</v>
      </c>
      <c r="BN13">
        <v>0.127968</v>
      </c>
      <c r="BO13">
        <v>1.3328827959000001E-2</v>
      </c>
      <c r="BP13">
        <v>11878</v>
      </c>
      <c r="BQ13">
        <v>5179</v>
      </c>
      <c r="BT13">
        <v>2</v>
      </c>
      <c r="BU13">
        <v>0.60343999999999998</v>
      </c>
      <c r="BV13">
        <v>0.59336999999999995</v>
      </c>
      <c r="BW13">
        <v>1.66877E-2</v>
      </c>
      <c r="BX13">
        <v>6.8409929720000002E-3</v>
      </c>
      <c r="BY13">
        <v>120688</v>
      </c>
      <c r="BZ13">
        <v>59337</v>
      </c>
      <c r="CC13">
        <v>2</v>
      </c>
      <c r="CD13">
        <v>0.60343999999999998</v>
      </c>
      <c r="CE13">
        <v>0.52690999999999999</v>
      </c>
      <c r="CF13">
        <v>0.12682299999999999</v>
      </c>
      <c r="CG13">
        <v>1.3087225522E-2</v>
      </c>
      <c r="CH13">
        <v>120688</v>
      </c>
      <c r="CI13">
        <v>52691</v>
      </c>
    </row>
    <row r="14" spans="1:87" x14ac:dyDescent="0.2">
      <c r="A14">
        <v>2</v>
      </c>
      <c r="B14">
        <v>0.63166699999999998</v>
      </c>
      <c r="C14">
        <v>0.63166699999999998</v>
      </c>
      <c r="D14">
        <v>0</v>
      </c>
      <c r="E14">
        <v>1.617941952E-3</v>
      </c>
      <c r="F14">
        <v>3790</v>
      </c>
      <c r="G14">
        <v>1895</v>
      </c>
      <c r="J14">
        <v>2</v>
      </c>
      <c r="K14">
        <v>0.63166699999999998</v>
      </c>
      <c r="L14">
        <v>0.61666699999999997</v>
      </c>
      <c r="M14">
        <v>2.3746699999999999E-2</v>
      </c>
      <c r="N14">
        <v>8.6021621620000002E-3</v>
      </c>
      <c r="O14">
        <v>3790</v>
      </c>
      <c r="P14">
        <v>1850</v>
      </c>
      <c r="S14">
        <v>2</v>
      </c>
      <c r="T14">
        <v>0.63690000000000002</v>
      </c>
      <c r="U14">
        <v>0.63260000000000005</v>
      </c>
      <c r="V14">
        <v>6.75145E-3</v>
      </c>
      <c r="W14">
        <v>5.1165033189999997E-3</v>
      </c>
      <c r="X14">
        <v>12738</v>
      </c>
      <c r="Y14">
        <v>6326</v>
      </c>
      <c r="AA14">
        <v>2</v>
      </c>
      <c r="AB14">
        <v>0.63690000000000002</v>
      </c>
      <c r="AC14">
        <v>0.53849999999999998</v>
      </c>
      <c r="AD14">
        <v>0.154498</v>
      </c>
      <c r="AE14">
        <v>1.3153203342E-2</v>
      </c>
      <c r="AF14">
        <v>12738</v>
      </c>
      <c r="AG14">
        <v>5385</v>
      </c>
      <c r="AJ14">
        <v>2</v>
      </c>
      <c r="AK14">
        <v>0.63690000000000002</v>
      </c>
      <c r="AL14">
        <v>0.63260000000000005</v>
      </c>
      <c r="AM14">
        <v>6.75145E-3</v>
      </c>
      <c r="AN14">
        <v>5.1165033189999997E-3</v>
      </c>
      <c r="AO14">
        <v>12738</v>
      </c>
      <c r="AP14">
        <v>6326</v>
      </c>
      <c r="AT14">
        <v>2</v>
      </c>
      <c r="AU14">
        <v>0.63690000000000002</v>
      </c>
      <c r="AV14">
        <v>0.54059999999999997</v>
      </c>
      <c r="AW14">
        <v>0.151201</v>
      </c>
      <c r="AX14">
        <v>1.310599334E-2</v>
      </c>
      <c r="AY14">
        <v>12738</v>
      </c>
      <c r="AZ14">
        <v>5406</v>
      </c>
      <c r="BB14">
        <v>2</v>
      </c>
      <c r="BC14">
        <v>0.63690000000000002</v>
      </c>
      <c r="BD14">
        <v>0.63260000000000005</v>
      </c>
      <c r="BE14">
        <v>6.75145E-3</v>
      </c>
      <c r="BF14">
        <v>5.1296237740000002E-3</v>
      </c>
      <c r="BG14">
        <v>12738</v>
      </c>
      <c r="BH14">
        <v>6326</v>
      </c>
      <c r="BK14">
        <v>2</v>
      </c>
      <c r="BL14">
        <v>0.63690000000000002</v>
      </c>
      <c r="BM14">
        <v>0.53849999999999998</v>
      </c>
      <c r="BN14">
        <v>0.154498</v>
      </c>
      <c r="BO14">
        <v>1.3153203342E-2</v>
      </c>
      <c r="BP14">
        <v>12738</v>
      </c>
      <c r="BQ14">
        <v>5385</v>
      </c>
      <c r="BT14">
        <v>2</v>
      </c>
      <c r="BU14">
        <v>0.64610999999999996</v>
      </c>
      <c r="BV14">
        <v>0.62321000000000004</v>
      </c>
      <c r="BW14">
        <v>3.5442899999999999E-2</v>
      </c>
      <c r="BX14">
        <v>8.4289404849999996E-3</v>
      </c>
      <c r="BY14">
        <v>129222</v>
      </c>
      <c r="BZ14">
        <v>62321</v>
      </c>
      <c r="CC14">
        <v>2</v>
      </c>
      <c r="CD14">
        <v>0.64610999999999996</v>
      </c>
      <c r="CE14">
        <v>0.53517999999999999</v>
      </c>
      <c r="CF14">
        <v>0.17168900000000001</v>
      </c>
      <c r="CG14">
        <v>1.3129451772999999E-2</v>
      </c>
      <c r="CH14">
        <v>129222</v>
      </c>
      <c r="CI14">
        <v>53518</v>
      </c>
    </row>
    <row r="15" spans="1:87" x14ac:dyDescent="0.2">
      <c r="A15">
        <v>2</v>
      </c>
      <c r="B15">
        <v>0.66533299999999995</v>
      </c>
      <c r="C15">
        <v>0.66533299999999995</v>
      </c>
      <c r="D15">
        <v>0</v>
      </c>
      <c r="E15">
        <v>1.478456913E-3</v>
      </c>
      <c r="F15">
        <v>3992</v>
      </c>
      <c r="G15">
        <v>1996</v>
      </c>
      <c r="J15">
        <v>2</v>
      </c>
      <c r="K15">
        <v>0.66533299999999995</v>
      </c>
      <c r="L15">
        <v>0.61666699999999997</v>
      </c>
      <c r="M15">
        <v>7.3146299999999997E-2</v>
      </c>
      <c r="N15">
        <v>1.0053513513E-2</v>
      </c>
      <c r="O15">
        <v>3992</v>
      </c>
      <c r="P15">
        <v>1850</v>
      </c>
      <c r="S15">
        <v>2</v>
      </c>
      <c r="T15">
        <v>0.68489999999999995</v>
      </c>
      <c r="U15">
        <v>0.67320000000000002</v>
      </c>
      <c r="V15">
        <v>1.7082799999999999E-2</v>
      </c>
      <c r="W15">
        <v>5.7443553169999996E-3</v>
      </c>
      <c r="X15">
        <v>13698</v>
      </c>
      <c r="Y15">
        <v>6732</v>
      </c>
      <c r="AA15">
        <v>2</v>
      </c>
      <c r="AB15">
        <v>0.68489999999999995</v>
      </c>
      <c r="AC15">
        <v>0.52939999999999998</v>
      </c>
      <c r="AD15">
        <v>0.22703999999999999</v>
      </c>
      <c r="AE15">
        <v>1.3343785416999999E-2</v>
      </c>
      <c r="AF15">
        <v>13698</v>
      </c>
      <c r="AG15">
        <v>5294</v>
      </c>
      <c r="AJ15">
        <v>2</v>
      </c>
      <c r="AK15">
        <v>0.68489999999999995</v>
      </c>
      <c r="AL15">
        <v>0.67320000000000002</v>
      </c>
      <c r="AM15">
        <v>1.7082799999999999E-2</v>
      </c>
      <c r="AN15">
        <v>5.7443553169999996E-3</v>
      </c>
      <c r="AO15">
        <v>13698</v>
      </c>
      <c r="AP15">
        <v>6732</v>
      </c>
      <c r="AT15">
        <v>2</v>
      </c>
      <c r="AU15">
        <v>0.68489999999999995</v>
      </c>
      <c r="AV15">
        <v>0.53220000000000001</v>
      </c>
      <c r="AW15">
        <v>0.22295200000000001</v>
      </c>
      <c r="AX15">
        <v>1.327884254E-2</v>
      </c>
      <c r="AY15">
        <v>13698</v>
      </c>
      <c r="AZ15">
        <v>5322</v>
      </c>
      <c r="BB15">
        <v>2</v>
      </c>
      <c r="BC15">
        <v>0.68489999999999995</v>
      </c>
      <c r="BD15">
        <v>0.67320000000000002</v>
      </c>
      <c r="BE15">
        <v>1.7082799999999999E-2</v>
      </c>
      <c r="BF15">
        <v>5.7443553169999996E-3</v>
      </c>
      <c r="BG15">
        <v>13698</v>
      </c>
      <c r="BH15">
        <v>6732</v>
      </c>
      <c r="BK15">
        <v>2</v>
      </c>
      <c r="BL15">
        <v>0.68489999999999995</v>
      </c>
      <c r="BM15">
        <v>0.52939999999999998</v>
      </c>
      <c r="BN15">
        <v>0.22703999999999999</v>
      </c>
      <c r="BO15">
        <v>1.3343785416999999E-2</v>
      </c>
      <c r="BP15">
        <v>13698</v>
      </c>
      <c r="BQ15">
        <v>5294</v>
      </c>
      <c r="BT15">
        <v>2</v>
      </c>
      <c r="BU15">
        <v>0.69864999999999999</v>
      </c>
      <c r="BV15">
        <v>0.64439000000000002</v>
      </c>
      <c r="BW15">
        <v>7.76641E-2</v>
      </c>
      <c r="BX15">
        <v>9.9769704679999998E-3</v>
      </c>
      <c r="BY15">
        <v>139730</v>
      </c>
      <c r="BZ15">
        <v>64439</v>
      </c>
      <c r="CC15">
        <v>2</v>
      </c>
      <c r="CD15">
        <v>0.69864999999999999</v>
      </c>
      <c r="CE15">
        <v>0.53173999999999999</v>
      </c>
      <c r="CF15">
        <v>0.23890400000000001</v>
      </c>
      <c r="CG15">
        <v>1.3323165456E-2</v>
      </c>
      <c r="CH15">
        <v>139730</v>
      </c>
      <c r="CI15">
        <v>53174</v>
      </c>
    </row>
    <row r="16" spans="1:87" x14ac:dyDescent="0.2">
      <c r="A16">
        <v>2</v>
      </c>
      <c r="B16">
        <v>0.73233300000000001</v>
      </c>
      <c r="C16">
        <v>0.73233300000000001</v>
      </c>
      <c r="D16">
        <v>0</v>
      </c>
      <c r="E16">
        <v>1.7018661809999999E-3</v>
      </c>
      <c r="F16">
        <v>4394</v>
      </c>
      <c r="G16">
        <v>2197</v>
      </c>
      <c r="J16">
        <v>2</v>
      </c>
      <c r="K16">
        <v>0.73233300000000001</v>
      </c>
      <c r="L16">
        <v>0.60899999999999999</v>
      </c>
      <c r="M16">
        <v>0.16841100000000001</v>
      </c>
      <c r="N16">
        <v>1.0683087027E-2</v>
      </c>
      <c r="O16">
        <v>4394</v>
      </c>
      <c r="P16">
        <v>1827</v>
      </c>
      <c r="S16">
        <v>2</v>
      </c>
      <c r="T16">
        <v>0.74990000000000001</v>
      </c>
      <c r="U16">
        <v>0.73080000000000001</v>
      </c>
      <c r="V16">
        <v>2.5470099999999999E-2</v>
      </c>
      <c r="W16">
        <v>5.9246031739999998E-3</v>
      </c>
      <c r="X16">
        <v>14998</v>
      </c>
      <c r="Y16">
        <v>7308</v>
      </c>
      <c r="AA16">
        <v>2</v>
      </c>
      <c r="AB16">
        <v>0.74990000000000001</v>
      </c>
      <c r="AC16">
        <v>0.50270000000000004</v>
      </c>
      <c r="AD16">
        <v>0.32964399999999999</v>
      </c>
      <c r="AE16">
        <v>1.2345136264E-2</v>
      </c>
      <c r="AF16">
        <v>14998</v>
      </c>
      <c r="AG16">
        <v>5027</v>
      </c>
      <c r="AJ16">
        <v>2</v>
      </c>
      <c r="AK16">
        <v>0.74990000000000001</v>
      </c>
      <c r="AL16">
        <v>0.73080000000000001</v>
      </c>
      <c r="AM16">
        <v>2.5470099999999999E-2</v>
      </c>
      <c r="AN16">
        <v>5.9246031739999998E-3</v>
      </c>
      <c r="AO16">
        <v>14998</v>
      </c>
      <c r="AP16">
        <v>7308</v>
      </c>
      <c r="AT16">
        <v>2</v>
      </c>
      <c r="AU16">
        <v>0.74990000000000001</v>
      </c>
      <c r="AV16">
        <v>0.50560000000000005</v>
      </c>
      <c r="AW16">
        <v>0.32577699999999998</v>
      </c>
      <c r="AX16">
        <v>1.2280063290999999E-2</v>
      </c>
      <c r="AY16">
        <v>14998</v>
      </c>
      <c r="AZ16">
        <v>5056</v>
      </c>
      <c r="BB16">
        <v>2</v>
      </c>
      <c r="BC16">
        <v>0.74990000000000001</v>
      </c>
      <c r="BD16">
        <v>0.73080000000000001</v>
      </c>
      <c r="BE16">
        <v>2.5470099999999999E-2</v>
      </c>
      <c r="BF16">
        <v>5.9246031739999998E-3</v>
      </c>
      <c r="BG16">
        <v>14998</v>
      </c>
      <c r="BH16">
        <v>7308</v>
      </c>
      <c r="BK16">
        <v>2</v>
      </c>
      <c r="BL16">
        <v>0.74990000000000001</v>
      </c>
      <c r="BM16">
        <v>0.50270000000000004</v>
      </c>
      <c r="BN16">
        <v>0.32964399999999999</v>
      </c>
      <c r="BO16">
        <v>1.2345136264E-2</v>
      </c>
      <c r="BP16">
        <v>14998</v>
      </c>
      <c r="BQ16">
        <v>5027</v>
      </c>
      <c r="BT16">
        <v>2</v>
      </c>
      <c r="BU16">
        <v>0.75248999999999999</v>
      </c>
      <c r="BV16">
        <v>0.64607000000000003</v>
      </c>
      <c r="BW16">
        <v>0.14142399999999999</v>
      </c>
      <c r="BX16">
        <v>1.0665779249E-2</v>
      </c>
      <c r="BY16">
        <v>150498</v>
      </c>
      <c r="BZ16">
        <v>64607</v>
      </c>
      <c r="CC16">
        <v>2</v>
      </c>
      <c r="CD16">
        <v>0.75248999999999999</v>
      </c>
      <c r="CE16">
        <v>0.51424000000000003</v>
      </c>
      <c r="CF16">
        <v>0.31661600000000001</v>
      </c>
      <c r="CG16">
        <v>1.2691700372999999E-2</v>
      </c>
      <c r="CH16">
        <v>150498</v>
      </c>
      <c r="CI16">
        <v>51424</v>
      </c>
    </row>
    <row r="17" spans="1:87" x14ac:dyDescent="0.2">
      <c r="A17">
        <v>2</v>
      </c>
      <c r="B17">
        <v>0.76733300000000004</v>
      </c>
      <c r="C17">
        <v>0.76733300000000004</v>
      </c>
      <c r="D17">
        <v>0</v>
      </c>
      <c r="E17">
        <v>1.801911381E-3</v>
      </c>
      <c r="F17">
        <v>4604</v>
      </c>
      <c r="G17">
        <v>2302</v>
      </c>
      <c r="J17">
        <v>2</v>
      </c>
      <c r="K17">
        <v>0.76733300000000004</v>
      </c>
      <c r="L17">
        <v>0.67200000000000004</v>
      </c>
      <c r="M17">
        <v>0.12424</v>
      </c>
      <c r="N17">
        <v>9.8402777770000005E-3</v>
      </c>
      <c r="O17">
        <v>4604</v>
      </c>
      <c r="P17">
        <v>2016</v>
      </c>
      <c r="S17">
        <v>2</v>
      </c>
      <c r="T17">
        <v>0.79200000000000004</v>
      </c>
      <c r="U17">
        <v>0.76970000000000005</v>
      </c>
      <c r="V17">
        <v>2.81566E-2</v>
      </c>
      <c r="W17">
        <v>6.9612836170000001E-3</v>
      </c>
      <c r="X17">
        <v>15840</v>
      </c>
      <c r="Y17">
        <v>7697</v>
      </c>
      <c r="AA17">
        <v>2</v>
      </c>
      <c r="AB17">
        <v>0.79200000000000004</v>
      </c>
      <c r="AC17">
        <v>0.48359999999999997</v>
      </c>
      <c r="AD17">
        <v>0.38939400000000002</v>
      </c>
      <c r="AE17">
        <v>1.1584574028E-2</v>
      </c>
      <c r="AF17">
        <v>15840</v>
      </c>
      <c r="AG17">
        <v>4836</v>
      </c>
      <c r="AJ17">
        <v>2</v>
      </c>
      <c r="AK17">
        <v>0.79200000000000004</v>
      </c>
      <c r="AL17">
        <v>0.76970000000000005</v>
      </c>
      <c r="AM17">
        <v>2.81566E-2</v>
      </c>
      <c r="AN17">
        <v>6.9612836170000001E-3</v>
      </c>
      <c r="AO17">
        <v>15840</v>
      </c>
      <c r="AP17">
        <v>7697</v>
      </c>
      <c r="AT17">
        <v>2</v>
      </c>
      <c r="AU17">
        <v>0.79200000000000004</v>
      </c>
      <c r="AV17">
        <v>0.48709999999999998</v>
      </c>
      <c r="AW17">
        <v>0.38497500000000001</v>
      </c>
      <c r="AX17">
        <v>1.1508519811E-2</v>
      </c>
      <c r="AY17">
        <v>15840</v>
      </c>
      <c r="AZ17">
        <v>4871</v>
      </c>
      <c r="BB17">
        <v>2</v>
      </c>
      <c r="BC17">
        <v>0.79200000000000004</v>
      </c>
      <c r="BD17">
        <v>0.76959999999999995</v>
      </c>
      <c r="BE17">
        <v>2.82828E-2</v>
      </c>
      <c r="BF17">
        <v>6.9867463610000001E-3</v>
      </c>
      <c r="BG17">
        <v>15840</v>
      </c>
      <c r="BH17">
        <v>7696</v>
      </c>
      <c r="BK17">
        <v>2</v>
      </c>
      <c r="BL17">
        <v>0.79200000000000004</v>
      </c>
      <c r="BM17">
        <v>0.48359999999999997</v>
      </c>
      <c r="BN17">
        <v>0.38939400000000002</v>
      </c>
      <c r="BO17">
        <v>1.1584574028E-2</v>
      </c>
      <c r="BP17">
        <v>15840</v>
      </c>
      <c r="BQ17">
        <v>4836</v>
      </c>
      <c r="BT17">
        <v>2</v>
      </c>
      <c r="BU17">
        <v>0.80028999999999995</v>
      </c>
      <c r="BV17">
        <v>0.69523999999999997</v>
      </c>
      <c r="BW17">
        <v>0.13126499999999999</v>
      </c>
      <c r="BX17">
        <v>9.860796271E-3</v>
      </c>
      <c r="BY17">
        <v>160058</v>
      </c>
      <c r="BZ17">
        <v>69524</v>
      </c>
      <c r="CC17">
        <v>2</v>
      </c>
      <c r="CD17">
        <v>0.80028999999999995</v>
      </c>
      <c r="CE17">
        <v>0.49069000000000002</v>
      </c>
      <c r="CF17">
        <v>0.38685999999999998</v>
      </c>
      <c r="CG17">
        <v>1.1920540463E-2</v>
      </c>
      <c r="CH17">
        <v>160058</v>
      </c>
      <c r="CI17">
        <v>49069</v>
      </c>
    </row>
    <row r="18" spans="1:87" x14ac:dyDescent="0.2">
      <c r="A18">
        <v>2</v>
      </c>
      <c r="B18">
        <v>0.82</v>
      </c>
      <c r="C18">
        <v>0.82</v>
      </c>
      <c r="D18">
        <v>0</v>
      </c>
      <c r="E18">
        <v>2.0882113820000002E-3</v>
      </c>
      <c r="F18">
        <v>4920</v>
      </c>
      <c r="G18">
        <v>2460</v>
      </c>
      <c r="J18">
        <v>2</v>
      </c>
      <c r="K18">
        <v>0.82</v>
      </c>
      <c r="L18">
        <v>0.66166700000000001</v>
      </c>
      <c r="M18">
        <v>0.19308900000000001</v>
      </c>
      <c r="N18">
        <v>9.4972292189999998E-3</v>
      </c>
      <c r="O18">
        <v>4920</v>
      </c>
      <c r="P18">
        <v>1985</v>
      </c>
      <c r="S18">
        <v>2</v>
      </c>
      <c r="T18">
        <v>0.84309999999999996</v>
      </c>
      <c r="U18">
        <v>0.80259999999999998</v>
      </c>
      <c r="V18">
        <v>4.8037000000000003E-2</v>
      </c>
      <c r="W18">
        <v>7.2523050079999997E-3</v>
      </c>
      <c r="X18">
        <v>16862</v>
      </c>
      <c r="Y18">
        <v>8026</v>
      </c>
      <c r="AA18">
        <v>2</v>
      </c>
      <c r="AB18">
        <v>0.84309999999999996</v>
      </c>
      <c r="AC18">
        <v>0.44750000000000001</v>
      </c>
      <c r="AD18">
        <v>0.469221</v>
      </c>
      <c r="AE18">
        <v>1.1043575419E-2</v>
      </c>
      <c r="AF18">
        <v>16862</v>
      </c>
      <c r="AG18">
        <v>4475</v>
      </c>
      <c r="AJ18">
        <v>2</v>
      </c>
      <c r="AK18">
        <v>0.84309999999999996</v>
      </c>
      <c r="AL18">
        <v>0.80259999999999998</v>
      </c>
      <c r="AM18">
        <v>4.8037000000000003E-2</v>
      </c>
      <c r="AN18">
        <v>7.2523050079999997E-3</v>
      </c>
      <c r="AO18">
        <v>16862</v>
      </c>
      <c r="AP18">
        <v>8026</v>
      </c>
      <c r="AT18">
        <v>2</v>
      </c>
      <c r="AU18">
        <v>0.84309999999999996</v>
      </c>
      <c r="AV18">
        <v>0.4516</v>
      </c>
      <c r="AW18">
        <v>0.46435799999999999</v>
      </c>
      <c r="AX18">
        <v>1.0952391496E-2</v>
      </c>
      <c r="AY18">
        <v>16862</v>
      </c>
      <c r="AZ18">
        <v>4516</v>
      </c>
      <c r="BB18">
        <v>2</v>
      </c>
      <c r="BC18">
        <v>0.84309999999999996</v>
      </c>
      <c r="BD18">
        <v>0.8024</v>
      </c>
      <c r="BE18">
        <v>4.8274200000000003E-2</v>
      </c>
      <c r="BF18">
        <v>7.2812811559999999E-3</v>
      </c>
      <c r="BG18">
        <v>16862</v>
      </c>
      <c r="BH18">
        <v>8024</v>
      </c>
      <c r="BK18">
        <v>2</v>
      </c>
      <c r="BL18">
        <v>0.84309999999999996</v>
      </c>
      <c r="BM18">
        <v>0.44750000000000001</v>
      </c>
      <c r="BN18">
        <v>0.469221</v>
      </c>
      <c r="BO18">
        <v>1.1043575419E-2</v>
      </c>
      <c r="BP18">
        <v>16862</v>
      </c>
      <c r="BQ18">
        <v>4475</v>
      </c>
      <c r="BT18">
        <v>2</v>
      </c>
      <c r="BU18">
        <v>0.84665000000000001</v>
      </c>
      <c r="BV18">
        <v>0.70331999999999995</v>
      </c>
      <c r="BW18">
        <v>0.169291</v>
      </c>
      <c r="BX18">
        <v>9.4724591930000004E-3</v>
      </c>
      <c r="BY18">
        <v>169330</v>
      </c>
      <c r="BZ18">
        <v>70332</v>
      </c>
      <c r="CC18">
        <v>2</v>
      </c>
      <c r="CD18">
        <v>0.84665000000000001</v>
      </c>
      <c r="CE18">
        <v>0.45943000000000001</v>
      </c>
      <c r="CF18">
        <v>0.45735500000000001</v>
      </c>
      <c r="CG18">
        <v>1.1223276668E-2</v>
      </c>
      <c r="CH18">
        <v>169330</v>
      </c>
      <c r="CI18">
        <v>45943</v>
      </c>
    </row>
    <row r="19" spans="1:87" x14ac:dyDescent="0.2">
      <c r="A19">
        <v>2</v>
      </c>
      <c r="B19">
        <v>0.902667</v>
      </c>
      <c r="C19">
        <v>0.902667</v>
      </c>
      <c r="D19">
        <v>0</v>
      </c>
      <c r="E19">
        <v>2.1510339730000001E-3</v>
      </c>
      <c r="F19">
        <v>5416</v>
      </c>
      <c r="G19">
        <v>2708</v>
      </c>
      <c r="J19">
        <v>2</v>
      </c>
      <c r="K19">
        <v>0.904667</v>
      </c>
      <c r="L19">
        <v>0.621</v>
      </c>
      <c r="M19">
        <v>0.31355899999999998</v>
      </c>
      <c r="N19">
        <v>1.0282340310999999E-2</v>
      </c>
      <c r="O19">
        <v>5428</v>
      </c>
      <c r="P19">
        <v>1863</v>
      </c>
      <c r="S19">
        <v>2</v>
      </c>
      <c r="T19">
        <v>0.89770000000000005</v>
      </c>
      <c r="U19">
        <v>0.82699999999999996</v>
      </c>
      <c r="V19">
        <v>7.8756800000000002E-2</v>
      </c>
      <c r="W19">
        <v>6.6685610639999997E-3</v>
      </c>
      <c r="X19">
        <v>17954</v>
      </c>
      <c r="Y19">
        <v>8270</v>
      </c>
      <c r="AA19">
        <v>2</v>
      </c>
      <c r="AB19">
        <v>0.89770000000000005</v>
      </c>
      <c r="AC19">
        <v>0.42499999999999999</v>
      </c>
      <c r="AD19">
        <v>0.52656800000000004</v>
      </c>
      <c r="AE19">
        <v>1.0139529410999999E-2</v>
      </c>
      <c r="AF19">
        <v>17954</v>
      </c>
      <c r="AG19">
        <v>4250</v>
      </c>
      <c r="AJ19">
        <v>2</v>
      </c>
      <c r="AK19">
        <v>0.89770000000000005</v>
      </c>
      <c r="AL19">
        <v>0.82699999999999996</v>
      </c>
      <c r="AM19">
        <v>7.8756800000000002E-2</v>
      </c>
      <c r="AN19">
        <v>6.6685610639999997E-3</v>
      </c>
      <c r="AO19">
        <v>17954</v>
      </c>
      <c r="AP19">
        <v>8270</v>
      </c>
      <c r="AT19">
        <v>2</v>
      </c>
      <c r="AU19">
        <v>0.89770000000000005</v>
      </c>
      <c r="AV19">
        <v>0.42759999999999998</v>
      </c>
      <c r="AW19">
        <v>0.52367200000000003</v>
      </c>
      <c r="AX19">
        <v>1.0083956969E-2</v>
      </c>
      <c r="AY19">
        <v>17954</v>
      </c>
      <c r="AZ19">
        <v>4276</v>
      </c>
      <c r="BB19">
        <v>2</v>
      </c>
      <c r="BC19">
        <v>0.89770000000000005</v>
      </c>
      <c r="BD19">
        <v>0.82699999999999996</v>
      </c>
      <c r="BE19">
        <v>7.8756800000000002E-2</v>
      </c>
      <c r="BF19">
        <v>6.6816203139999997E-3</v>
      </c>
      <c r="BG19">
        <v>17954</v>
      </c>
      <c r="BH19">
        <v>8270</v>
      </c>
      <c r="BK19">
        <v>2</v>
      </c>
      <c r="BL19">
        <v>0.89770000000000005</v>
      </c>
      <c r="BM19">
        <v>0.42499999999999999</v>
      </c>
      <c r="BN19">
        <v>0.52656800000000004</v>
      </c>
      <c r="BO19">
        <v>1.0139529410999999E-2</v>
      </c>
      <c r="BP19">
        <v>17954</v>
      </c>
      <c r="BQ19">
        <v>4250</v>
      </c>
      <c r="BT19">
        <v>2</v>
      </c>
      <c r="BU19">
        <v>0.89724000000000004</v>
      </c>
      <c r="BV19">
        <v>0.66691</v>
      </c>
      <c r="BW19">
        <v>0.25670900000000002</v>
      </c>
      <c r="BX19">
        <v>9.6530716280000001E-3</v>
      </c>
      <c r="BY19">
        <v>179448</v>
      </c>
      <c r="BZ19">
        <v>66691</v>
      </c>
      <c r="CC19">
        <v>2</v>
      </c>
      <c r="CD19">
        <v>0.89724000000000004</v>
      </c>
      <c r="CE19">
        <v>0.43306</v>
      </c>
      <c r="CF19">
        <v>0.51734199999999997</v>
      </c>
      <c r="CG19">
        <v>1.0502955709999999E-2</v>
      </c>
      <c r="CH19">
        <v>179448</v>
      </c>
      <c r="CI19">
        <v>43306</v>
      </c>
    </row>
    <row r="20" spans="1:87" x14ac:dyDescent="0.2">
      <c r="A20">
        <v>2</v>
      </c>
      <c r="B20">
        <v>0.904667</v>
      </c>
      <c r="C20">
        <v>0.904667</v>
      </c>
      <c r="D20">
        <v>0</v>
      </c>
      <c r="E20">
        <v>2.3839351510000001E-3</v>
      </c>
      <c r="F20">
        <v>5428</v>
      </c>
      <c r="G20">
        <v>2714</v>
      </c>
      <c r="J20">
        <v>2</v>
      </c>
      <c r="K20">
        <v>0.902667</v>
      </c>
      <c r="L20">
        <v>0.62766699999999997</v>
      </c>
      <c r="M20">
        <v>0.30465300000000001</v>
      </c>
      <c r="N20">
        <v>9.0100902809999994E-3</v>
      </c>
      <c r="O20">
        <v>5416</v>
      </c>
      <c r="P20">
        <v>1883</v>
      </c>
      <c r="S20">
        <v>2</v>
      </c>
      <c r="T20">
        <v>0.94389999999999996</v>
      </c>
      <c r="U20">
        <v>0.85260000000000002</v>
      </c>
      <c r="V20">
        <v>9.6726300000000001E-2</v>
      </c>
      <c r="W20">
        <v>7.3462350449999998E-3</v>
      </c>
      <c r="X20">
        <v>18878</v>
      </c>
      <c r="Y20">
        <v>8526</v>
      </c>
      <c r="AA20">
        <v>2</v>
      </c>
      <c r="AB20">
        <v>0.94389999999999996</v>
      </c>
      <c r="AC20">
        <v>0.39019999999999999</v>
      </c>
      <c r="AD20">
        <v>0.58660900000000005</v>
      </c>
      <c r="AE20">
        <v>9.2398769859999997E-3</v>
      </c>
      <c r="AF20">
        <v>18878</v>
      </c>
      <c r="AG20">
        <v>3902</v>
      </c>
      <c r="AJ20">
        <v>2</v>
      </c>
      <c r="AK20">
        <v>0.94389999999999996</v>
      </c>
      <c r="AL20">
        <v>0.85260000000000002</v>
      </c>
      <c r="AM20">
        <v>9.6726300000000001E-2</v>
      </c>
      <c r="AN20">
        <v>7.3462350449999998E-3</v>
      </c>
      <c r="AO20">
        <v>18878</v>
      </c>
      <c r="AP20">
        <v>8526</v>
      </c>
      <c r="AT20">
        <v>2</v>
      </c>
      <c r="AU20">
        <v>0.94389999999999996</v>
      </c>
      <c r="AV20">
        <v>0.39369999999999999</v>
      </c>
      <c r="AW20">
        <v>0.582901</v>
      </c>
      <c r="AX20">
        <v>9.1666243330000008E-3</v>
      </c>
      <c r="AY20">
        <v>18878</v>
      </c>
      <c r="AZ20">
        <v>3937</v>
      </c>
      <c r="BB20">
        <v>2</v>
      </c>
      <c r="BC20">
        <v>0.94389999999999996</v>
      </c>
      <c r="BD20">
        <v>0.85260000000000002</v>
      </c>
      <c r="BE20">
        <v>9.6726300000000001E-2</v>
      </c>
      <c r="BF20">
        <v>7.3462350449999998E-3</v>
      </c>
      <c r="BG20">
        <v>18878</v>
      </c>
      <c r="BH20">
        <v>8526</v>
      </c>
      <c r="BK20">
        <v>2</v>
      </c>
      <c r="BL20">
        <v>0.94389999999999996</v>
      </c>
      <c r="BM20">
        <v>0.39019999999999999</v>
      </c>
      <c r="BN20">
        <v>0.58660900000000005</v>
      </c>
      <c r="BO20">
        <v>9.2398769859999997E-3</v>
      </c>
      <c r="BP20">
        <v>18878</v>
      </c>
      <c r="BQ20">
        <v>3902</v>
      </c>
      <c r="BT20">
        <v>2</v>
      </c>
      <c r="BU20">
        <v>0.95140000000000002</v>
      </c>
      <c r="BV20">
        <v>0.61377999999999999</v>
      </c>
      <c r="BW20">
        <v>0.35486699999999999</v>
      </c>
      <c r="BX20">
        <v>8.9232624060000005E-3</v>
      </c>
      <c r="BY20">
        <v>190280</v>
      </c>
      <c r="BZ20">
        <v>61378</v>
      </c>
      <c r="CC20">
        <v>2</v>
      </c>
      <c r="CD20">
        <v>0.95140000000000002</v>
      </c>
      <c r="CE20">
        <v>0.39906999999999998</v>
      </c>
      <c r="CF20">
        <v>0.58054399999999995</v>
      </c>
      <c r="CG20">
        <v>9.5547397700000009E-3</v>
      </c>
      <c r="CH20">
        <v>190280</v>
      </c>
      <c r="CI20">
        <v>39907</v>
      </c>
    </row>
    <row r="21" spans="1:87" x14ac:dyDescent="0.2">
      <c r="A21">
        <v>2</v>
      </c>
      <c r="B21">
        <v>0.95</v>
      </c>
      <c r="C21">
        <v>0.95</v>
      </c>
      <c r="D21">
        <v>0</v>
      </c>
      <c r="E21">
        <v>2.704561403E-3</v>
      </c>
      <c r="F21">
        <v>5700</v>
      </c>
      <c r="G21">
        <v>2850</v>
      </c>
      <c r="J21">
        <v>2</v>
      </c>
      <c r="K21">
        <v>0.95</v>
      </c>
      <c r="L21">
        <v>0.56799999999999995</v>
      </c>
      <c r="M21">
        <v>0.40210499999999999</v>
      </c>
      <c r="N21">
        <v>8.6496478869999994E-3</v>
      </c>
      <c r="O21">
        <v>5700</v>
      </c>
      <c r="P21">
        <v>1704</v>
      </c>
      <c r="S21">
        <v>2</v>
      </c>
      <c r="T21">
        <v>0.98880000000000001</v>
      </c>
      <c r="U21">
        <v>0.87819999999999998</v>
      </c>
      <c r="V21">
        <v>0.11185299999999999</v>
      </c>
      <c r="W21">
        <v>7.7445912089999999E-3</v>
      </c>
      <c r="X21">
        <v>19776</v>
      </c>
      <c r="Y21">
        <v>8782</v>
      </c>
      <c r="AA21">
        <v>2</v>
      </c>
      <c r="AB21">
        <v>0.98880000000000001</v>
      </c>
      <c r="AC21">
        <v>0.36199999999999999</v>
      </c>
      <c r="AD21">
        <v>0.63390000000000002</v>
      </c>
      <c r="AE21">
        <v>8.7762430929999996E-3</v>
      </c>
      <c r="AF21">
        <v>19776</v>
      </c>
      <c r="AG21">
        <v>3620</v>
      </c>
      <c r="AJ21">
        <v>2</v>
      </c>
      <c r="AK21">
        <v>0.98880000000000001</v>
      </c>
      <c r="AL21">
        <v>0.87819999999999998</v>
      </c>
      <c r="AM21">
        <v>0.11185299999999999</v>
      </c>
      <c r="AN21">
        <v>7.7445912089999999E-3</v>
      </c>
      <c r="AO21">
        <v>19776</v>
      </c>
      <c r="AP21">
        <v>8782</v>
      </c>
      <c r="AT21">
        <v>2</v>
      </c>
      <c r="AU21">
        <v>0.98880000000000001</v>
      </c>
      <c r="AV21">
        <v>0.36520000000000002</v>
      </c>
      <c r="AW21">
        <v>0.63066299999999997</v>
      </c>
      <c r="AX21">
        <v>8.7081051469999997E-3</v>
      </c>
      <c r="AY21">
        <v>19776</v>
      </c>
      <c r="AZ21">
        <v>3652</v>
      </c>
      <c r="BB21">
        <v>2</v>
      </c>
      <c r="BC21">
        <v>0.98880000000000001</v>
      </c>
      <c r="BD21">
        <v>0.87790000000000001</v>
      </c>
      <c r="BE21">
        <v>0.11215600000000001</v>
      </c>
      <c r="BF21">
        <v>7.7565781980000002E-3</v>
      </c>
      <c r="BG21">
        <v>19776</v>
      </c>
      <c r="BH21">
        <v>8779</v>
      </c>
      <c r="BK21">
        <v>2</v>
      </c>
      <c r="BL21">
        <v>0.98880000000000001</v>
      </c>
      <c r="BM21">
        <v>0.36199999999999999</v>
      </c>
      <c r="BN21">
        <v>0.63390000000000002</v>
      </c>
      <c r="BO21">
        <v>8.7762430929999996E-3</v>
      </c>
      <c r="BP21">
        <v>19776</v>
      </c>
      <c r="BQ21">
        <v>3620</v>
      </c>
      <c r="BT21">
        <v>2</v>
      </c>
      <c r="BU21">
        <v>1.0003599999999999</v>
      </c>
      <c r="BV21">
        <v>0.57723999999999998</v>
      </c>
      <c r="BW21">
        <v>0.42296800000000001</v>
      </c>
      <c r="BX21">
        <v>8.2213464070000006E-3</v>
      </c>
      <c r="BY21">
        <v>200072</v>
      </c>
      <c r="BZ21">
        <v>57724</v>
      </c>
      <c r="CC21">
        <v>2</v>
      </c>
      <c r="CD21">
        <v>1.0003599999999999</v>
      </c>
      <c r="CE21">
        <v>0.37086000000000002</v>
      </c>
      <c r="CF21">
        <v>0.62927299999999997</v>
      </c>
      <c r="CG21">
        <v>8.6781804449999993E-3</v>
      </c>
      <c r="CH21">
        <v>200072</v>
      </c>
      <c r="CI21">
        <v>37086</v>
      </c>
    </row>
    <row r="22" spans="1:87" x14ac:dyDescent="0.2">
      <c r="A22">
        <v>2</v>
      </c>
      <c r="B22">
        <v>1.0249999999999999</v>
      </c>
      <c r="C22">
        <v>1.0249999999999999</v>
      </c>
      <c r="D22">
        <v>0</v>
      </c>
      <c r="E22">
        <v>2.6715447149999998E-3</v>
      </c>
      <c r="F22">
        <v>6150</v>
      </c>
      <c r="G22">
        <v>3075</v>
      </c>
      <c r="J22">
        <v>2</v>
      </c>
      <c r="K22">
        <v>1.0249999999999999</v>
      </c>
      <c r="L22">
        <v>0.48733300000000002</v>
      </c>
      <c r="M22">
        <v>0.52455300000000005</v>
      </c>
      <c r="N22">
        <v>7.5287277700000002E-3</v>
      </c>
      <c r="O22">
        <v>6150</v>
      </c>
      <c r="P22">
        <v>1462</v>
      </c>
      <c r="S22">
        <v>2</v>
      </c>
      <c r="T22">
        <v>1.0315000000000001</v>
      </c>
      <c r="U22">
        <v>0.88349999999999995</v>
      </c>
      <c r="V22">
        <v>0.14348</v>
      </c>
      <c r="W22">
        <v>7.0009054890000002E-3</v>
      </c>
      <c r="X22">
        <v>20630</v>
      </c>
      <c r="Y22">
        <v>8835</v>
      </c>
      <c r="AA22">
        <v>2</v>
      </c>
      <c r="AB22">
        <v>1.0315000000000001</v>
      </c>
      <c r="AC22">
        <v>0.33789999999999998</v>
      </c>
      <c r="AD22">
        <v>0.67241899999999999</v>
      </c>
      <c r="AE22">
        <v>8.3412252140000007E-3</v>
      </c>
      <c r="AF22">
        <v>20630</v>
      </c>
      <c r="AG22">
        <v>3379</v>
      </c>
      <c r="AJ22">
        <v>2</v>
      </c>
      <c r="AK22">
        <v>1.0315000000000001</v>
      </c>
      <c r="AL22">
        <v>0.88349999999999995</v>
      </c>
      <c r="AM22">
        <v>0.14348</v>
      </c>
      <c r="AN22">
        <v>7.0009054890000002E-3</v>
      </c>
      <c r="AO22">
        <v>20630</v>
      </c>
      <c r="AP22">
        <v>8835</v>
      </c>
      <c r="AT22">
        <v>2</v>
      </c>
      <c r="AU22">
        <v>1.0315000000000001</v>
      </c>
      <c r="AV22">
        <v>0.34100000000000003</v>
      </c>
      <c r="AW22">
        <v>0.66941300000000004</v>
      </c>
      <c r="AX22">
        <v>8.2744868030000009E-3</v>
      </c>
      <c r="AY22">
        <v>20630</v>
      </c>
      <c r="AZ22">
        <v>3410</v>
      </c>
      <c r="BB22">
        <v>2</v>
      </c>
      <c r="BC22">
        <v>1.0315000000000001</v>
      </c>
      <c r="BD22">
        <v>0.88319999999999999</v>
      </c>
      <c r="BE22">
        <v>0.14377100000000001</v>
      </c>
      <c r="BF22">
        <v>7.0093976439999997E-3</v>
      </c>
      <c r="BG22">
        <v>20630</v>
      </c>
      <c r="BH22">
        <v>8832</v>
      </c>
      <c r="BK22">
        <v>2</v>
      </c>
      <c r="BL22">
        <v>1.0315000000000001</v>
      </c>
      <c r="BM22">
        <v>0.33789999999999998</v>
      </c>
      <c r="BN22">
        <v>0.67241899999999999</v>
      </c>
      <c r="BO22">
        <v>8.3412252140000007E-3</v>
      </c>
      <c r="BP22">
        <v>20630</v>
      </c>
      <c r="BQ22">
        <v>3379</v>
      </c>
      <c r="BT22">
        <v>2</v>
      </c>
      <c r="BU22">
        <v>1.0509900000000001</v>
      </c>
      <c r="BV22">
        <v>0.52120999999999995</v>
      </c>
      <c r="BW22">
        <v>0.504077</v>
      </c>
      <c r="BX22">
        <v>7.5507760780000001E-3</v>
      </c>
      <c r="BY22">
        <v>210198</v>
      </c>
      <c r="BZ22">
        <v>52121</v>
      </c>
      <c r="CC22">
        <v>2</v>
      </c>
      <c r="CD22">
        <v>1.0509900000000001</v>
      </c>
      <c r="CE22">
        <v>0.34066000000000002</v>
      </c>
      <c r="CF22">
        <v>0.67586800000000002</v>
      </c>
      <c r="CG22">
        <v>8.1840544820000003E-3</v>
      </c>
      <c r="CH22">
        <v>210198</v>
      </c>
      <c r="CI22">
        <v>34066</v>
      </c>
    </row>
    <row r="23" spans="1:87" x14ac:dyDescent="0.2">
      <c r="A23">
        <v>2</v>
      </c>
      <c r="B23">
        <v>1.095</v>
      </c>
      <c r="C23">
        <v>1.095</v>
      </c>
      <c r="D23">
        <v>0</v>
      </c>
      <c r="E23">
        <v>2.9963470320000002E-3</v>
      </c>
      <c r="F23">
        <v>6570</v>
      </c>
      <c r="G23">
        <v>3285</v>
      </c>
      <c r="J23">
        <v>2</v>
      </c>
      <c r="K23">
        <v>1.07</v>
      </c>
      <c r="L23">
        <v>0.49299999999999999</v>
      </c>
      <c r="M23">
        <v>0.53925199999999995</v>
      </c>
      <c r="N23">
        <v>7.9594320480000005E-3</v>
      </c>
      <c r="O23">
        <v>6420</v>
      </c>
      <c r="P23">
        <v>1479</v>
      </c>
      <c r="S23">
        <v>2</v>
      </c>
      <c r="T23">
        <v>1.0974999999999999</v>
      </c>
      <c r="U23">
        <v>0.86650000000000005</v>
      </c>
      <c r="V23">
        <v>0.210478</v>
      </c>
      <c r="W23">
        <v>6.7681477200000001E-3</v>
      </c>
      <c r="X23">
        <v>21950</v>
      </c>
      <c r="Y23">
        <v>8665</v>
      </c>
      <c r="AA23">
        <v>2</v>
      </c>
      <c r="AB23">
        <v>1.0974999999999999</v>
      </c>
      <c r="AC23">
        <v>0.30620000000000003</v>
      </c>
      <c r="AD23">
        <v>0.72100200000000003</v>
      </c>
      <c r="AE23">
        <v>7.7498367080000002E-3</v>
      </c>
      <c r="AF23">
        <v>21950</v>
      </c>
      <c r="AG23">
        <v>3062</v>
      </c>
      <c r="AJ23">
        <v>2</v>
      </c>
      <c r="AK23">
        <v>1.0974999999999999</v>
      </c>
      <c r="AL23">
        <v>0.86650000000000005</v>
      </c>
      <c r="AM23">
        <v>0.210478</v>
      </c>
      <c r="AN23">
        <v>6.7681477200000001E-3</v>
      </c>
      <c r="AO23">
        <v>21950</v>
      </c>
      <c r="AP23">
        <v>8665</v>
      </c>
      <c r="AT23">
        <v>2</v>
      </c>
      <c r="AU23">
        <v>1.0974999999999999</v>
      </c>
      <c r="AV23">
        <v>0.30940000000000001</v>
      </c>
      <c r="AW23">
        <v>0.71808700000000003</v>
      </c>
      <c r="AX23">
        <v>7.6800258560000001E-3</v>
      </c>
      <c r="AY23">
        <v>21950</v>
      </c>
      <c r="AZ23">
        <v>3094</v>
      </c>
      <c r="BB23">
        <v>2</v>
      </c>
      <c r="BC23">
        <v>1.0974999999999999</v>
      </c>
      <c r="BD23">
        <v>0.86580000000000001</v>
      </c>
      <c r="BE23">
        <v>0.211116</v>
      </c>
      <c r="BF23">
        <v>6.7886347880000003E-3</v>
      </c>
      <c r="BG23">
        <v>21950</v>
      </c>
      <c r="BH23">
        <v>8658</v>
      </c>
      <c r="BK23">
        <v>2</v>
      </c>
      <c r="BL23">
        <v>1.0974999999999999</v>
      </c>
      <c r="BM23">
        <v>0.30620000000000003</v>
      </c>
      <c r="BN23">
        <v>0.72100200000000003</v>
      </c>
      <c r="BO23">
        <v>7.7498367080000002E-3</v>
      </c>
      <c r="BP23">
        <v>21950</v>
      </c>
      <c r="BQ23">
        <v>3062</v>
      </c>
      <c r="BT23">
        <v>2</v>
      </c>
      <c r="BU23">
        <v>1.10347</v>
      </c>
      <c r="BV23">
        <v>0.49367</v>
      </c>
      <c r="BW23">
        <v>0.55262</v>
      </c>
      <c r="BX23">
        <v>6.9885753639999998E-3</v>
      </c>
      <c r="BY23">
        <v>220694</v>
      </c>
      <c r="BZ23">
        <v>49367</v>
      </c>
      <c r="CC23">
        <v>2</v>
      </c>
      <c r="CD23">
        <v>1.10347</v>
      </c>
      <c r="CE23">
        <v>0.31670999999999999</v>
      </c>
      <c r="CF23">
        <v>0.71298700000000004</v>
      </c>
      <c r="CG23">
        <v>7.5880142709999999E-3</v>
      </c>
      <c r="CH23">
        <v>220694</v>
      </c>
      <c r="CI23">
        <v>31671</v>
      </c>
    </row>
    <row r="24" spans="1:87" x14ac:dyDescent="0.2">
      <c r="A24">
        <v>2</v>
      </c>
      <c r="B24">
        <v>1.07</v>
      </c>
      <c r="C24">
        <v>1.07</v>
      </c>
      <c r="D24">
        <v>0</v>
      </c>
      <c r="E24">
        <v>2.7563862920000001E-3</v>
      </c>
      <c r="F24">
        <v>6420</v>
      </c>
      <c r="G24">
        <v>3210</v>
      </c>
      <c r="J24">
        <v>2</v>
      </c>
      <c r="K24">
        <v>1.095</v>
      </c>
      <c r="L24">
        <v>0.48466700000000001</v>
      </c>
      <c r="M24">
        <v>0.55738200000000004</v>
      </c>
      <c r="N24">
        <v>7.0818431909999997E-3</v>
      </c>
      <c r="O24">
        <v>6570</v>
      </c>
      <c r="P24">
        <v>1454</v>
      </c>
      <c r="S24">
        <v>2</v>
      </c>
      <c r="T24">
        <v>1.129</v>
      </c>
      <c r="U24">
        <v>0.85680000000000001</v>
      </c>
      <c r="V24">
        <v>0.24109800000000001</v>
      </c>
      <c r="W24">
        <v>6.353991596E-3</v>
      </c>
      <c r="X24">
        <v>22580</v>
      </c>
      <c r="Y24">
        <v>8568</v>
      </c>
      <c r="AA24">
        <v>2</v>
      </c>
      <c r="AB24">
        <v>1.129</v>
      </c>
      <c r="AC24">
        <v>0.2908</v>
      </c>
      <c r="AD24">
        <v>0.74242699999999995</v>
      </c>
      <c r="AE24">
        <v>6.6901650609999998E-3</v>
      </c>
      <c r="AF24">
        <v>22580</v>
      </c>
      <c r="AG24">
        <v>2908</v>
      </c>
      <c r="AJ24">
        <v>2</v>
      </c>
      <c r="AK24">
        <v>1.129</v>
      </c>
      <c r="AL24">
        <v>0.85680000000000001</v>
      </c>
      <c r="AM24">
        <v>0.24109800000000001</v>
      </c>
      <c r="AN24">
        <v>6.353991596E-3</v>
      </c>
      <c r="AO24">
        <v>22580</v>
      </c>
      <c r="AP24">
        <v>8568</v>
      </c>
      <c r="AT24">
        <v>2</v>
      </c>
      <c r="AU24">
        <v>1.129</v>
      </c>
      <c r="AV24">
        <v>0.29289999999999999</v>
      </c>
      <c r="AW24">
        <v>0.74056699999999998</v>
      </c>
      <c r="AX24">
        <v>6.6493683849999999E-3</v>
      </c>
      <c r="AY24">
        <v>22580</v>
      </c>
      <c r="AZ24">
        <v>2929</v>
      </c>
      <c r="BB24">
        <v>2</v>
      </c>
      <c r="BC24">
        <v>1.129</v>
      </c>
      <c r="BD24">
        <v>0.85640000000000005</v>
      </c>
      <c r="BE24">
        <v>0.241453</v>
      </c>
      <c r="BF24">
        <v>6.3583605790000003E-3</v>
      </c>
      <c r="BG24">
        <v>22580</v>
      </c>
      <c r="BH24">
        <v>8564</v>
      </c>
      <c r="BK24">
        <v>2</v>
      </c>
      <c r="BL24">
        <v>1.129</v>
      </c>
      <c r="BM24">
        <v>0.2908</v>
      </c>
      <c r="BN24">
        <v>0.74242699999999995</v>
      </c>
      <c r="BO24">
        <v>6.6901650609999998E-3</v>
      </c>
      <c r="BP24">
        <v>22580</v>
      </c>
      <c r="BQ24">
        <v>2908</v>
      </c>
      <c r="BT24">
        <v>2</v>
      </c>
      <c r="BU24">
        <v>1.1528799999999999</v>
      </c>
      <c r="BV24">
        <v>0.48697000000000001</v>
      </c>
      <c r="BW24">
        <v>0.57760599999999995</v>
      </c>
      <c r="BX24">
        <v>6.296999815E-3</v>
      </c>
      <c r="BY24">
        <v>230576</v>
      </c>
      <c r="BZ24">
        <v>48697</v>
      </c>
      <c r="CC24">
        <v>2</v>
      </c>
      <c r="CD24">
        <v>1.1528799999999999</v>
      </c>
      <c r="CE24">
        <v>0.29099999999999998</v>
      </c>
      <c r="CF24">
        <v>0.74758899999999995</v>
      </c>
      <c r="CG24">
        <v>6.9166323020000003E-3</v>
      </c>
      <c r="CH24">
        <v>230576</v>
      </c>
      <c r="CI24">
        <v>29100</v>
      </c>
    </row>
    <row r="25" spans="1:87" x14ac:dyDescent="0.2">
      <c r="A25">
        <v>2</v>
      </c>
      <c r="B25">
        <v>1.1403300000000001</v>
      </c>
      <c r="C25">
        <v>1.1403300000000001</v>
      </c>
      <c r="D25">
        <v>0</v>
      </c>
      <c r="E25">
        <v>3.1493715279999998E-3</v>
      </c>
      <c r="F25">
        <v>6842</v>
      </c>
      <c r="G25">
        <v>3421</v>
      </c>
      <c r="J25">
        <v>2</v>
      </c>
      <c r="K25">
        <v>1.1403300000000001</v>
      </c>
      <c r="L25">
        <v>0.44566699999999998</v>
      </c>
      <c r="M25">
        <v>0.60917900000000003</v>
      </c>
      <c r="N25">
        <v>6.3021690350000001E-3</v>
      </c>
      <c r="O25">
        <v>6842</v>
      </c>
      <c r="P25">
        <v>1337</v>
      </c>
      <c r="S25">
        <v>2</v>
      </c>
      <c r="T25">
        <v>1.1816</v>
      </c>
      <c r="U25">
        <v>0.81910000000000005</v>
      </c>
      <c r="V25">
        <v>0.30678699999999998</v>
      </c>
      <c r="W25">
        <v>5.4335245999999997E-3</v>
      </c>
      <c r="X25">
        <v>23632</v>
      </c>
      <c r="Y25">
        <v>8191</v>
      </c>
      <c r="AA25">
        <v>2</v>
      </c>
      <c r="AB25">
        <v>1.1816</v>
      </c>
      <c r="AC25">
        <v>0.26989999999999997</v>
      </c>
      <c r="AD25">
        <v>0.77158099999999996</v>
      </c>
      <c r="AE25">
        <v>6.5783623560000002E-3</v>
      </c>
      <c r="AF25">
        <v>23632</v>
      </c>
      <c r="AG25">
        <v>2699</v>
      </c>
      <c r="AJ25">
        <v>2</v>
      </c>
      <c r="AK25">
        <v>1.1816</v>
      </c>
      <c r="AL25">
        <v>0.81910000000000005</v>
      </c>
      <c r="AM25">
        <v>0.30678699999999998</v>
      </c>
      <c r="AN25">
        <v>5.4335245999999997E-3</v>
      </c>
      <c r="AO25">
        <v>23632</v>
      </c>
      <c r="AP25">
        <v>8191</v>
      </c>
      <c r="AT25">
        <v>2</v>
      </c>
      <c r="AU25">
        <v>1.1816</v>
      </c>
      <c r="AV25">
        <v>0.27250000000000002</v>
      </c>
      <c r="AW25">
        <v>0.76938099999999998</v>
      </c>
      <c r="AX25">
        <v>6.5251376139999996E-3</v>
      </c>
      <c r="AY25">
        <v>23632</v>
      </c>
      <c r="AZ25">
        <v>2725</v>
      </c>
      <c r="BB25">
        <v>2</v>
      </c>
      <c r="BC25">
        <v>1.1816</v>
      </c>
      <c r="BD25">
        <v>0.81899999999999995</v>
      </c>
      <c r="BE25">
        <v>0.30687199999999998</v>
      </c>
      <c r="BF25">
        <v>5.4340659339999998E-3</v>
      </c>
      <c r="BG25">
        <v>23632</v>
      </c>
      <c r="BH25">
        <v>8190</v>
      </c>
      <c r="BK25">
        <v>2</v>
      </c>
      <c r="BL25">
        <v>1.1816</v>
      </c>
      <c r="BM25">
        <v>0.26989999999999997</v>
      </c>
      <c r="BN25">
        <v>0.77158099999999996</v>
      </c>
      <c r="BO25">
        <v>6.5783623560000002E-3</v>
      </c>
      <c r="BP25">
        <v>23632</v>
      </c>
      <c r="BQ25">
        <v>2699</v>
      </c>
      <c r="BT25">
        <v>2</v>
      </c>
      <c r="BU25">
        <v>1.20105</v>
      </c>
      <c r="BV25">
        <v>0.44513999999999998</v>
      </c>
      <c r="BW25">
        <v>0.62937399999999999</v>
      </c>
      <c r="BX25">
        <v>5.9600575100000001E-3</v>
      </c>
      <c r="BY25">
        <v>240210</v>
      </c>
      <c r="BZ25">
        <v>44514</v>
      </c>
      <c r="CC25">
        <v>2</v>
      </c>
      <c r="CD25">
        <v>1.20105</v>
      </c>
      <c r="CE25">
        <v>0.26565</v>
      </c>
      <c r="CF25">
        <v>0.77881900000000004</v>
      </c>
      <c r="CG25">
        <v>6.3323169579999998E-3</v>
      </c>
      <c r="CH25">
        <v>240210</v>
      </c>
      <c r="CI25">
        <v>26565</v>
      </c>
    </row>
    <row r="26" spans="1:87" x14ac:dyDescent="0.2">
      <c r="A26">
        <v>2</v>
      </c>
      <c r="B26">
        <v>1.23367</v>
      </c>
      <c r="C26">
        <v>1.2330000000000001</v>
      </c>
      <c r="D26">
        <v>5.4039400000000003E-4</v>
      </c>
      <c r="E26">
        <v>3.424979724E-3</v>
      </c>
      <c r="F26">
        <v>7402</v>
      </c>
      <c r="G26">
        <v>3699</v>
      </c>
      <c r="J26">
        <v>2</v>
      </c>
      <c r="K26">
        <v>1.2456700000000001</v>
      </c>
      <c r="L26">
        <v>0.31333299999999997</v>
      </c>
      <c r="M26">
        <v>0.74846100000000004</v>
      </c>
      <c r="N26">
        <v>5.9180851059999996E-3</v>
      </c>
      <c r="O26">
        <v>7474</v>
      </c>
      <c r="P26">
        <v>940</v>
      </c>
      <c r="S26">
        <v>2</v>
      </c>
      <c r="T26">
        <v>1.2416</v>
      </c>
      <c r="U26">
        <v>0.82499999999999996</v>
      </c>
      <c r="V26">
        <v>0.33553500000000003</v>
      </c>
      <c r="W26">
        <v>5.5307878779999996E-3</v>
      </c>
      <c r="X26">
        <v>24832</v>
      </c>
      <c r="Y26">
        <v>8250</v>
      </c>
      <c r="AA26">
        <v>2</v>
      </c>
      <c r="AB26">
        <v>1.2416</v>
      </c>
      <c r="AC26">
        <v>0.24279999999999999</v>
      </c>
      <c r="AD26">
        <v>0.80444599999999999</v>
      </c>
      <c r="AE26">
        <v>5.6079077429999997E-3</v>
      </c>
      <c r="AF26">
        <v>24832</v>
      </c>
      <c r="AG26">
        <v>2428</v>
      </c>
      <c r="AJ26">
        <v>2</v>
      </c>
      <c r="AK26">
        <v>1.2416</v>
      </c>
      <c r="AL26">
        <v>0.82499999999999996</v>
      </c>
      <c r="AM26">
        <v>0.33553500000000003</v>
      </c>
      <c r="AN26">
        <v>5.5307878779999996E-3</v>
      </c>
      <c r="AO26">
        <v>24832</v>
      </c>
      <c r="AP26">
        <v>8250</v>
      </c>
      <c r="AT26">
        <v>2</v>
      </c>
      <c r="AU26">
        <v>1.2416</v>
      </c>
      <c r="AV26">
        <v>0.245</v>
      </c>
      <c r="AW26">
        <v>0.802674</v>
      </c>
      <c r="AX26">
        <v>5.5665306120000002E-3</v>
      </c>
      <c r="AY26">
        <v>24832</v>
      </c>
      <c r="AZ26">
        <v>2450</v>
      </c>
      <c r="BB26">
        <v>2</v>
      </c>
      <c r="BC26">
        <v>1.2416</v>
      </c>
      <c r="BD26">
        <v>0.82440000000000002</v>
      </c>
      <c r="BE26">
        <v>0.33601799999999998</v>
      </c>
      <c r="BF26">
        <v>5.5456089269999998E-3</v>
      </c>
      <c r="BG26">
        <v>24832</v>
      </c>
      <c r="BH26">
        <v>8244</v>
      </c>
      <c r="BK26">
        <v>2</v>
      </c>
      <c r="BL26">
        <v>1.2416</v>
      </c>
      <c r="BM26">
        <v>0.24279999999999999</v>
      </c>
      <c r="BN26">
        <v>0.80444599999999999</v>
      </c>
      <c r="BO26">
        <v>5.6079077429999997E-3</v>
      </c>
      <c r="BP26">
        <v>24832</v>
      </c>
      <c r="BQ26">
        <v>2428</v>
      </c>
      <c r="BT26">
        <v>2</v>
      </c>
      <c r="BU26">
        <v>1.2460199999999999</v>
      </c>
      <c r="BV26">
        <v>0.36571999999999999</v>
      </c>
      <c r="BW26">
        <v>0.70648900000000003</v>
      </c>
      <c r="BX26">
        <v>5.7292464180000004E-3</v>
      </c>
      <c r="BY26">
        <v>249204</v>
      </c>
      <c r="BZ26">
        <v>36572</v>
      </c>
      <c r="CC26">
        <v>2</v>
      </c>
      <c r="CD26">
        <v>1.2460199999999999</v>
      </c>
      <c r="CE26">
        <v>0.25086999999999998</v>
      </c>
      <c r="CF26">
        <v>0.79866300000000001</v>
      </c>
      <c r="CG26">
        <v>6.0397815599999996E-3</v>
      </c>
      <c r="CH26">
        <v>249204</v>
      </c>
      <c r="CI26">
        <v>25087</v>
      </c>
    </row>
    <row r="27" spans="1:87" x14ac:dyDescent="0.2">
      <c r="A27">
        <v>2</v>
      </c>
      <c r="B27">
        <v>1.2456700000000001</v>
      </c>
      <c r="C27">
        <v>1.2443299999999999</v>
      </c>
      <c r="D27">
        <v>1.0703799999999999E-3</v>
      </c>
      <c r="E27">
        <v>3.6214840610000001E-3</v>
      </c>
      <c r="F27">
        <v>7474</v>
      </c>
      <c r="G27">
        <v>3733</v>
      </c>
      <c r="J27">
        <v>2</v>
      </c>
      <c r="K27">
        <v>1.23367</v>
      </c>
      <c r="L27">
        <v>0.33733299999999999</v>
      </c>
      <c r="M27">
        <v>0.72655999999999998</v>
      </c>
      <c r="N27">
        <v>6.063241106E-3</v>
      </c>
      <c r="O27">
        <v>7402</v>
      </c>
      <c r="P27">
        <v>1012</v>
      </c>
      <c r="S27">
        <v>2</v>
      </c>
      <c r="T27">
        <v>1.2968</v>
      </c>
      <c r="U27">
        <v>0.77339999999999998</v>
      </c>
      <c r="V27">
        <v>0.403609</v>
      </c>
      <c r="W27">
        <v>4.4978019130000003E-3</v>
      </c>
      <c r="X27">
        <v>25936</v>
      </c>
      <c r="Y27">
        <v>7734</v>
      </c>
      <c r="AA27">
        <v>2</v>
      </c>
      <c r="AB27">
        <v>1.2968</v>
      </c>
      <c r="AC27">
        <v>0.2273</v>
      </c>
      <c r="AD27">
        <v>0.82472199999999996</v>
      </c>
      <c r="AE27">
        <v>5.5191377029999997E-3</v>
      </c>
      <c r="AF27">
        <v>25936</v>
      </c>
      <c r="AG27">
        <v>2273</v>
      </c>
      <c r="AJ27">
        <v>2</v>
      </c>
      <c r="AK27">
        <v>1.2968</v>
      </c>
      <c r="AL27">
        <v>0.77339999999999998</v>
      </c>
      <c r="AM27">
        <v>0.403609</v>
      </c>
      <c r="AN27">
        <v>4.4978019130000003E-3</v>
      </c>
      <c r="AO27">
        <v>25936</v>
      </c>
      <c r="AP27">
        <v>7734</v>
      </c>
      <c r="AT27">
        <v>2</v>
      </c>
      <c r="AU27">
        <v>1.2968</v>
      </c>
      <c r="AV27">
        <v>0.2298</v>
      </c>
      <c r="AW27">
        <v>0.82279500000000005</v>
      </c>
      <c r="AX27">
        <v>5.4699738900000003E-3</v>
      </c>
      <c r="AY27">
        <v>25936</v>
      </c>
      <c r="AZ27">
        <v>2298</v>
      </c>
      <c r="BB27">
        <v>2</v>
      </c>
      <c r="BC27">
        <v>1.2968</v>
      </c>
      <c r="BD27">
        <v>0.77239999999999998</v>
      </c>
      <c r="BE27">
        <v>0.40438000000000002</v>
      </c>
      <c r="BF27">
        <v>4.5085447949999996E-3</v>
      </c>
      <c r="BG27">
        <v>25936</v>
      </c>
      <c r="BH27">
        <v>7724</v>
      </c>
      <c r="BK27">
        <v>2</v>
      </c>
      <c r="BL27">
        <v>1.2968</v>
      </c>
      <c r="BM27">
        <v>0.2273</v>
      </c>
      <c r="BN27">
        <v>0.82472199999999996</v>
      </c>
      <c r="BO27">
        <v>5.5191377029999997E-3</v>
      </c>
      <c r="BP27">
        <v>25936</v>
      </c>
      <c r="BQ27">
        <v>2273</v>
      </c>
      <c r="BT27">
        <v>2</v>
      </c>
      <c r="BU27">
        <v>1.29962</v>
      </c>
      <c r="BV27">
        <v>0.30007</v>
      </c>
      <c r="BW27">
        <v>0.76910900000000004</v>
      </c>
      <c r="BX27">
        <v>5.1930882790000004E-3</v>
      </c>
      <c r="BY27">
        <v>259924</v>
      </c>
      <c r="BZ27">
        <v>30007</v>
      </c>
      <c r="CC27">
        <v>2</v>
      </c>
      <c r="CD27">
        <v>1.29962</v>
      </c>
      <c r="CE27">
        <v>0.22697999999999999</v>
      </c>
      <c r="CF27">
        <v>0.825349</v>
      </c>
      <c r="CG27">
        <v>5.3942638109999996E-3</v>
      </c>
      <c r="CH27">
        <v>259924</v>
      </c>
      <c r="CI27">
        <v>22698</v>
      </c>
    </row>
    <row r="28" spans="1:87" x14ac:dyDescent="0.2">
      <c r="A28">
        <v>2</v>
      </c>
      <c r="B28">
        <v>1.2693300000000001</v>
      </c>
      <c r="C28">
        <v>1.26867</v>
      </c>
      <c r="D28">
        <v>5.2521000000000002E-4</v>
      </c>
      <c r="E28">
        <v>4.170520231E-3</v>
      </c>
      <c r="F28">
        <v>7616</v>
      </c>
      <c r="G28">
        <v>3806</v>
      </c>
      <c r="J28">
        <v>2</v>
      </c>
      <c r="K28">
        <v>1.2693300000000001</v>
      </c>
      <c r="L28">
        <v>0.30633300000000002</v>
      </c>
      <c r="M28">
        <v>0.75866599999999995</v>
      </c>
      <c r="N28">
        <v>5.3819368869999999E-3</v>
      </c>
      <c r="O28">
        <v>7616</v>
      </c>
      <c r="P28">
        <v>919</v>
      </c>
      <c r="S28">
        <v>2</v>
      </c>
      <c r="T28">
        <v>1.3279000000000001</v>
      </c>
      <c r="U28">
        <v>0.73919999999999997</v>
      </c>
      <c r="V28">
        <v>0.443332</v>
      </c>
      <c r="W28">
        <v>4.1204004319999998E-3</v>
      </c>
      <c r="X28">
        <v>26558</v>
      </c>
      <c r="Y28">
        <v>7392</v>
      </c>
      <c r="AA28">
        <v>2</v>
      </c>
      <c r="AB28">
        <v>1.3279000000000001</v>
      </c>
      <c r="AC28">
        <v>0.21199999999999999</v>
      </c>
      <c r="AD28">
        <v>0.84034900000000001</v>
      </c>
      <c r="AE28">
        <v>4.8495283009999997E-3</v>
      </c>
      <c r="AF28">
        <v>26558</v>
      </c>
      <c r="AG28">
        <v>2120</v>
      </c>
      <c r="AJ28">
        <v>2</v>
      </c>
      <c r="AK28">
        <v>1.3279000000000001</v>
      </c>
      <c r="AL28">
        <v>0.73919999999999997</v>
      </c>
      <c r="AM28">
        <v>0.443332</v>
      </c>
      <c r="AN28">
        <v>4.1204004319999998E-3</v>
      </c>
      <c r="AO28">
        <v>26558</v>
      </c>
      <c r="AP28">
        <v>7392</v>
      </c>
      <c r="AT28">
        <v>2</v>
      </c>
      <c r="AU28">
        <v>1.3279000000000001</v>
      </c>
      <c r="AV28">
        <v>0.2142</v>
      </c>
      <c r="AW28">
        <v>0.83869300000000002</v>
      </c>
      <c r="AX28">
        <v>4.8099906620000001E-3</v>
      </c>
      <c r="AY28">
        <v>26558</v>
      </c>
      <c r="AZ28">
        <v>2142</v>
      </c>
      <c r="BB28">
        <v>2</v>
      </c>
      <c r="BC28">
        <v>1.3279000000000001</v>
      </c>
      <c r="BD28">
        <v>0.73850000000000005</v>
      </c>
      <c r="BE28">
        <v>0.443859</v>
      </c>
      <c r="BF28">
        <v>4.1233581579999999E-3</v>
      </c>
      <c r="BG28">
        <v>26558</v>
      </c>
      <c r="BH28">
        <v>7385</v>
      </c>
      <c r="BK28">
        <v>2</v>
      </c>
      <c r="BL28">
        <v>1.3279000000000001</v>
      </c>
      <c r="BM28">
        <v>0.21199999999999999</v>
      </c>
      <c r="BN28">
        <v>0.84034900000000001</v>
      </c>
      <c r="BO28">
        <v>4.8495283009999997E-3</v>
      </c>
      <c r="BP28">
        <v>26558</v>
      </c>
      <c r="BQ28">
        <v>2120</v>
      </c>
      <c r="BT28">
        <v>2</v>
      </c>
      <c r="BU28">
        <v>1.3566400000000001</v>
      </c>
      <c r="BV28">
        <v>0.30230000000000001</v>
      </c>
      <c r="BW28">
        <v>0.77717000000000003</v>
      </c>
      <c r="BX28">
        <v>4.7035064499999996E-3</v>
      </c>
      <c r="BY28">
        <v>271328</v>
      </c>
      <c r="BZ28">
        <v>30230</v>
      </c>
      <c r="CC28">
        <v>2</v>
      </c>
      <c r="CD28">
        <v>1.3566400000000001</v>
      </c>
      <c r="CE28">
        <v>0.20677999999999999</v>
      </c>
      <c r="CF28">
        <v>0.84757899999999997</v>
      </c>
      <c r="CG28">
        <v>5.1909759160000003E-3</v>
      </c>
      <c r="CH28">
        <v>271328</v>
      </c>
      <c r="CI28">
        <v>20678</v>
      </c>
    </row>
    <row r="29" spans="1:87" x14ac:dyDescent="0.2">
      <c r="A29">
        <v>2</v>
      </c>
      <c r="B29">
        <v>1.3360000000000001</v>
      </c>
      <c r="C29">
        <v>1.3336699999999999</v>
      </c>
      <c r="D29">
        <v>1.7465099999999999E-3</v>
      </c>
      <c r="E29">
        <v>4.5091227190000001E-3</v>
      </c>
      <c r="F29">
        <v>8016</v>
      </c>
      <c r="G29">
        <v>4001</v>
      </c>
      <c r="J29">
        <v>2</v>
      </c>
      <c r="K29">
        <v>1.3360000000000001</v>
      </c>
      <c r="L29">
        <v>0.32566699999999998</v>
      </c>
      <c r="M29">
        <v>0.75623799999999997</v>
      </c>
      <c r="N29">
        <v>5.2855680650000002E-3</v>
      </c>
      <c r="O29">
        <v>8016</v>
      </c>
      <c r="P29">
        <v>977</v>
      </c>
      <c r="S29">
        <v>2</v>
      </c>
      <c r="T29">
        <v>1.3782000000000001</v>
      </c>
      <c r="U29">
        <v>0.72789999999999999</v>
      </c>
      <c r="V29">
        <v>0.47184700000000002</v>
      </c>
      <c r="W29">
        <v>3.550487704E-3</v>
      </c>
      <c r="X29">
        <v>27564</v>
      </c>
      <c r="Y29">
        <v>7279</v>
      </c>
      <c r="AA29">
        <v>2</v>
      </c>
      <c r="AB29">
        <v>1.3782000000000001</v>
      </c>
      <c r="AC29">
        <v>0.1893</v>
      </c>
      <c r="AD29">
        <v>0.86264700000000005</v>
      </c>
      <c r="AE29">
        <v>5.0332805070000004E-3</v>
      </c>
      <c r="AF29">
        <v>27564</v>
      </c>
      <c r="AG29">
        <v>1893</v>
      </c>
      <c r="AJ29">
        <v>2</v>
      </c>
      <c r="AK29">
        <v>1.3782000000000001</v>
      </c>
      <c r="AL29">
        <v>0.72789999999999999</v>
      </c>
      <c r="AM29">
        <v>0.47184700000000002</v>
      </c>
      <c r="AN29">
        <v>3.550487704E-3</v>
      </c>
      <c r="AO29">
        <v>27564</v>
      </c>
      <c r="AP29">
        <v>7279</v>
      </c>
      <c r="AT29">
        <v>2</v>
      </c>
      <c r="AU29">
        <v>1.3782000000000001</v>
      </c>
      <c r="AV29">
        <v>0.19159999999999999</v>
      </c>
      <c r="AW29">
        <v>0.86097800000000002</v>
      </c>
      <c r="AX29">
        <v>4.9848643E-3</v>
      </c>
      <c r="AY29">
        <v>27564</v>
      </c>
      <c r="AZ29">
        <v>1916</v>
      </c>
      <c r="BB29">
        <v>2</v>
      </c>
      <c r="BC29">
        <v>1.3782000000000001</v>
      </c>
      <c r="BD29">
        <v>0.72360000000000002</v>
      </c>
      <c r="BE29">
        <v>0.47496699999999997</v>
      </c>
      <c r="BF29">
        <v>3.5909342170000001E-3</v>
      </c>
      <c r="BG29">
        <v>27564</v>
      </c>
      <c r="BH29">
        <v>7236</v>
      </c>
      <c r="BK29">
        <v>2</v>
      </c>
      <c r="BL29">
        <v>1.3782000000000001</v>
      </c>
      <c r="BM29">
        <v>0.1893</v>
      </c>
      <c r="BN29">
        <v>0.86264700000000005</v>
      </c>
      <c r="BO29">
        <v>5.0332805070000004E-3</v>
      </c>
      <c r="BP29">
        <v>27564</v>
      </c>
      <c r="BQ29">
        <v>1893</v>
      </c>
      <c r="BT29">
        <v>2</v>
      </c>
      <c r="BU29">
        <v>1.3989499999999999</v>
      </c>
      <c r="BV29">
        <v>0.32766000000000001</v>
      </c>
      <c r="BW29">
        <v>0.76578100000000004</v>
      </c>
      <c r="BX29">
        <v>4.3199352980000001E-3</v>
      </c>
      <c r="BY29">
        <v>279790</v>
      </c>
      <c r="BZ29">
        <v>32766</v>
      </c>
      <c r="CC29">
        <v>2</v>
      </c>
      <c r="CD29">
        <v>1.3989499999999999</v>
      </c>
      <c r="CE29">
        <v>0.19305</v>
      </c>
      <c r="CF29">
        <v>0.86200399999999999</v>
      </c>
      <c r="CG29">
        <v>4.7340585339999998E-3</v>
      </c>
      <c r="CH29">
        <v>279790</v>
      </c>
      <c r="CI29">
        <v>19305</v>
      </c>
    </row>
    <row r="30" spans="1:87" x14ac:dyDescent="0.2">
      <c r="A30">
        <v>2</v>
      </c>
      <c r="B30">
        <v>1.40133</v>
      </c>
      <c r="C30">
        <v>1.3963300000000001</v>
      </c>
      <c r="D30">
        <v>3.5680299999999998E-3</v>
      </c>
      <c r="E30">
        <v>4.9582239189999997E-3</v>
      </c>
      <c r="F30">
        <v>8408</v>
      </c>
      <c r="G30">
        <v>4189</v>
      </c>
      <c r="J30">
        <v>2</v>
      </c>
      <c r="K30">
        <v>1.40133</v>
      </c>
      <c r="L30">
        <v>0.26133299999999998</v>
      </c>
      <c r="M30">
        <v>0.81351099999999998</v>
      </c>
      <c r="N30">
        <v>3.405612244E-3</v>
      </c>
      <c r="O30">
        <v>8408</v>
      </c>
      <c r="P30">
        <v>784</v>
      </c>
      <c r="S30">
        <v>2</v>
      </c>
      <c r="T30">
        <v>1.4407000000000001</v>
      </c>
      <c r="U30">
        <v>0.69389999999999996</v>
      </c>
      <c r="V30">
        <v>0.51835900000000001</v>
      </c>
      <c r="W30">
        <v>3.5441706289999998E-3</v>
      </c>
      <c r="X30">
        <v>28814</v>
      </c>
      <c r="Y30">
        <v>6939</v>
      </c>
      <c r="AA30">
        <v>2</v>
      </c>
      <c r="AB30">
        <v>1.4407000000000001</v>
      </c>
      <c r="AC30">
        <v>0.1736</v>
      </c>
      <c r="AD30">
        <v>0.87950300000000003</v>
      </c>
      <c r="AE30">
        <v>3.9239631329999998E-3</v>
      </c>
      <c r="AF30">
        <v>28814</v>
      </c>
      <c r="AG30">
        <v>1736</v>
      </c>
      <c r="AJ30">
        <v>2</v>
      </c>
      <c r="AK30">
        <v>1.4407000000000001</v>
      </c>
      <c r="AL30">
        <v>0.69389999999999996</v>
      </c>
      <c r="AM30">
        <v>0.51835900000000001</v>
      </c>
      <c r="AN30">
        <v>3.5441706289999998E-3</v>
      </c>
      <c r="AO30">
        <v>28814</v>
      </c>
      <c r="AP30">
        <v>6939</v>
      </c>
      <c r="AT30">
        <v>2</v>
      </c>
      <c r="AU30">
        <v>1.4407000000000001</v>
      </c>
      <c r="AV30">
        <v>0.1749</v>
      </c>
      <c r="AW30">
        <v>0.87860099999999997</v>
      </c>
      <c r="AX30">
        <v>3.9022298450000002E-3</v>
      </c>
      <c r="AY30">
        <v>28814</v>
      </c>
      <c r="AZ30">
        <v>1749</v>
      </c>
      <c r="BB30">
        <v>2</v>
      </c>
      <c r="BC30">
        <v>1.4407000000000001</v>
      </c>
      <c r="BD30">
        <v>0.68959999999999999</v>
      </c>
      <c r="BE30">
        <v>0.52134400000000003</v>
      </c>
      <c r="BF30">
        <v>3.5485788860000001E-3</v>
      </c>
      <c r="BG30">
        <v>28814</v>
      </c>
      <c r="BH30">
        <v>6896</v>
      </c>
      <c r="BK30">
        <v>2</v>
      </c>
      <c r="BL30">
        <v>1.4407000000000001</v>
      </c>
      <c r="BM30">
        <v>0.1736</v>
      </c>
      <c r="BN30">
        <v>0.87950300000000003</v>
      </c>
      <c r="BO30">
        <v>3.9239631329999998E-3</v>
      </c>
      <c r="BP30">
        <v>28814</v>
      </c>
      <c r="BQ30">
        <v>1736</v>
      </c>
      <c r="BT30">
        <v>2</v>
      </c>
      <c r="BU30">
        <v>1.45204</v>
      </c>
      <c r="BV30">
        <v>0.27706999999999998</v>
      </c>
      <c r="BW30">
        <v>0.80918599999999996</v>
      </c>
      <c r="BX30">
        <v>4.1682607279999997E-3</v>
      </c>
      <c r="BY30">
        <v>290408</v>
      </c>
      <c r="BZ30">
        <v>27707</v>
      </c>
      <c r="CC30">
        <v>2</v>
      </c>
      <c r="CD30">
        <v>1.45204</v>
      </c>
      <c r="CE30">
        <v>0.17665</v>
      </c>
      <c r="CF30">
        <v>0.87834400000000001</v>
      </c>
      <c r="CG30">
        <v>4.3658080949999997E-3</v>
      </c>
      <c r="CH30">
        <v>290408</v>
      </c>
      <c r="CI30">
        <v>17665</v>
      </c>
    </row>
    <row r="31" spans="1:87" x14ac:dyDescent="0.2">
      <c r="A31">
        <v>2</v>
      </c>
      <c r="B31">
        <v>1.42333</v>
      </c>
      <c r="C31">
        <v>1.4186700000000001</v>
      </c>
      <c r="D31">
        <v>3.2786899999999999E-3</v>
      </c>
      <c r="E31">
        <v>4.9854323300000001E-3</v>
      </c>
      <c r="F31">
        <v>8540</v>
      </c>
      <c r="G31">
        <v>4256</v>
      </c>
      <c r="J31">
        <v>2</v>
      </c>
      <c r="K31">
        <v>1.42333</v>
      </c>
      <c r="L31">
        <v>0.19500000000000001</v>
      </c>
      <c r="M31">
        <v>0.86299800000000004</v>
      </c>
      <c r="N31">
        <v>3.639316239E-3</v>
      </c>
      <c r="O31">
        <v>8540</v>
      </c>
      <c r="P31">
        <v>585</v>
      </c>
      <c r="S31">
        <v>2</v>
      </c>
      <c r="T31">
        <v>1.4592000000000001</v>
      </c>
      <c r="U31">
        <v>0.67279999999999995</v>
      </c>
      <c r="V31">
        <v>0.53892499999999999</v>
      </c>
      <c r="W31">
        <v>3.5194708679999998E-3</v>
      </c>
      <c r="X31">
        <v>29184</v>
      </c>
      <c r="Y31">
        <v>6728</v>
      </c>
      <c r="AA31">
        <v>2</v>
      </c>
      <c r="AB31">
        <v>1.4592000000000001</v>
      </c>
      <c r="AC31">
        <v>0.16400000000000001</v>
      </c>
      <c r="AD31">
        <v>0.88761000000000001</v>
      </c>
      <c r="AE31">
        <v>3.5615853650000002E-3</v>
      </c>
      <c r="AF31">
        <v>29184</v>
      </c>
      <c r="AG31">
        <v>1640</v>
      </c>
      <c r="AJ31">
        <v>2</v>
      </c>
      <c r="AK31">
        <v>1.4592000000000001</v>
      </c>
      <c r="AL31">
        <v>0.67279999999999995</v>
      </c>
      <c r="AM31">
        <v>0.53892499999999999</v>
      </c>
      <c r="AN31">
        <v>3.5194708679999998E-3</v>
      </c>
      <c r="AO31">
        <v>29184</v>
      </c>
      <c r="AP31">
        <v>6728</v>
      </c>
      <c r="AT31">
        <v>2</v>
      </c>
      <c r="AU31">
        <v>1.4592000000000001</v>
      </c>
      <c r="AV31">
        <v>0.1658</v>
      </c>
      <c r="AW31">
        <v>0.88637600000000005</v>
      </c>
      <c r="AX31">
        <v>3.5337756329999999E-3</v>
      </c>
      <c r="AY31">
        <v>29184</v>
      </c>
      <c r="AZ31">
        <v>1658</v>
      </c>
      <c r="BB31">
        <v>2</v>
      </c>
      <c r="BC31">
        <v>1.4592000000000001</v>
      </c>
      <c r="BD31">
        <v>0.66779999999999995</v>
      </c>
      <c r="BE31">
        <v>0.54235199999999995</v>
      </c>
      <c r="BF31">
        <v>3.4982030539999999E-3</v>
      </c>
      <c r="BG31">
        <v>29184</v>
      </c>
      <c r="BH31">
        <v>6678</v>
      </c>
      <c r="BK31">
        <v>2</v>
      </c>
      <c r="BL31">
        <v>1.4592000000000001</v>
      </c>
      <c r="BM31">
        <v>0.16400000000000001</v>
      </c>
      <c r="BN31">
        <v>0.88761000000000001</v>
      </c>
      <c r="BO31">
        <v>3.5615853650000002E-3</v>
      </c>
      <c r="BP31">
        <v>29184</v>
      </c>
      <c r="BQ31">
        <v>1640</v>
      </c>
      <c r="BT31">
        <v>2</v>
      </c>
      <c r="BU31">
        <v>1.48807</v>
      </c>
      <c r="BV31">
        <v>0.20755999999999999</v>
      </c>
      <c r="BW31">
        <v>0.86051699999999998</v>
      </c>
      <c r="BX31">
        <v>3.9937849290000004E-3</v>
      </c>
      <c r="BY31">
        <v>297614</v>
      </c>
      <c r="BZ31">
        <v>20756</v>
      </c>
      <c r="CC31">
        <v>2</v>
      </c>
      <c r="CD31">
        <v>1.48807</v>
      </c>
      <c r="CE31">
        <v>0.1666</v>
      </c>
      <c r="CF31">
        <v>0.88804300000000003</v>
      </c>
      <c r="CG31">
        <v>4.1307923159999999E-3</v>
      </c>
      <c r="CH31">
        <v>297614</v>
      </c>
      <c r="CI31">
        <v>16660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A231" zoomScaleNormal="100" workbookViewId="0">
      <selection activeCell="J18" sqref="J18"/>
    </sheetView>
  </sheetViews>
  <sheetFormatPr defaultRowHeight="14.25" x14ac:dyDescent="0.2"/>
  <cols>
    <col min="2" max="2" width="28.75" customWidth="1"/>
    <col min="18" max="18" width="12.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521</v>
      </c>
      <c r="N1" s="3"/>
      <c r="O1" s="3" t="s">
        <v>522</v>
      </c>
      <c r="P1" s="3"/>
      <c r="Q1" s="3" t="s">
        <v>523</v>
      </c>
      <c r="R1" s="3" t="s">
        <v>524</v>
      </c>
      <c r="S1" s="3" t="s">
        <v>342</v>
      </c>
    </row>
    <row r="2" spans="1:19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O2">
        <v>0</v>
      </c>
      <c r="Q2">
        <v>0</v>
      </c>
      <c r="R2">
        <v>0</v>
      </c>
      <c r="S2">
        <v>0</v>
      </c>
    </row>
    <row r="3" spans="1:19" x14ac:dyDescent="0.2">
      <c r="A3" t="s">
        <v>5</v>
      </c>
      <c r="B3" t="s">
        <v>232</v>
      </c>
      <c r="C3" t="s">
        <v>6</v>
      </c>
      <c r="D3" t="s">
        <v>236</v>
      </c>
      <c r="E3" t="s">
        <v>61</v>
      </c>
      <c r="F3">
        <v>479</v>
      </c>
      <c r="L3">
        <f>L2+150</f>
        <v>150</v>
      </c>
      <c r="M3">
        <v>2.1894583880654E-2</v>
      </c>
      <c r="O3">
        <v>3.2842962930111002</v>
      </c>
      <c r="Q3">
        <v>22168</v>
      </c>
      <c r="R3">
        <v>479</v>
      </c>
      <c r="S3">
        <f>R3/(R3+Q3)</f>
        <v>2.1150704287543603E-2</v>
      </c>
    </row>
    <row r="4" spans="1:19" x14ac:dyDescent="0.2">
      <c r="A4" t="s">
        <v>5</v>
      </c>
      <c r="B4" t="s">
        <v>86</v>
      </c>
      <c r="C4" t="s">
        <v>6</v>
      </c>
      <c r="D4" t="s">
        <v>236</v>
      </c>
      <c r="E4" t="s">
        <v>61</v>
      </c>
      <c r="F4">
        <v>2050</v>
      </c>
      <c r="L4">
        <f t="shared" ref="L4:L67" si="0">L3+150</f>
        <v>300</v>
      </c>
      <c r="M4">
        <v>4.3012431799768998E-2</v>
      </c>
      <c r="O4">
        <v>6.4519999935451997</v>
      </c>
      <c r="Q4">
        <v>43550</v>
      </c>
      <c r="R4">
        <v>2050</v>
      </c>
      <c r="S4">
        <f t="shared" ref="S4:S67" si="1">R4/(R4+Q4)</f>
        <v>4.4956140350877194E-2</v>
      </c>
    </row>
    <row r="5" spans="1:19" x14ac:dyDescent="0.2">
      <c r="A5" t="s">
        <v>5</v>
      </c>
      <c r="B5" t="s">
        <v>233</v>
      </c>
      <c r="C5" t="s">
        <v>6</v>
      </c>
      <c r="D5" t="s">
        <v>236</v>
      </c>
      <c r="E5" t="s">
        <v>61</v>
      </c>
      <c r="F5">
        <v>4610</v>
      </c>
      <c r="L5">
        <f t="shared" si="0"/>
        <v>450</v>
      </c>
      <c r="M5">
        <v>6.2292230314747003E-2</v>
      </c>
      <c r="O5">
        <v>9.3438518425032999</v>
      </c>
      <c r="Q5">
        <v>63070</v>
      </c>
      <c r="R5">
        <v>4610</v>
      </c>
      <c r="S5">
        <f t="shared" si="1"/>
        <v>6.8114657210401885E-2</v>
      </c>
    </row>
    <row r="6" spans="1:19" x14ac:dyDescent="0.2">
      <c r="A6" t="s">
        <v>5</v>
      </c>
      <c r="B6" t="s">
        <v>14</v>
      </c>
      <c r="C6" t="s">
        <v>6</v>
      </c>
      <c r="D6" t="s">
        <v>236</v>
      </c>
      <c r="E6" t="s">
        <v>61</v>
      </c>
      <c r="F6">
        <v>7899</v>
      </c>
      <c r="L6">
        <f t="shared" si="0"/>
        <v>600</v>
      </c>
      <c r="M6">
        <v>8.1187729136791995E-2</v>
      </c>
      <c r="O6">
        <v>12.178222210037999</v>
      </c>
      <c r="Q6">
        <v>82202</v>
      </c>
      <c r="R6">
        <v>7899</v>
      </c>
      <c r="S6">
        <f t="shared" si="1"/>
        <v>8.7668283370883782E-2</v>
      </c>
    </row>
    <row r="7" spans="1:19" x14ac:dyDescent="0.2">
      <c r="A7" t="s">
        <v>5</v>
      </c>
      <c r="B7" t="s">
        <v>343</v>
      </c>
      <c r="C7" t="s">
        <v>6</v>
      </c>
      <c r="D7" t="s">
        <v>236</v>
      </c>
      <c r="E7" t="s">
        <v>61</v>
      </c>
      <c r="F7">
        <v>12165</v>
      </c>
      <c r="L7">
        <f t="shared" si="0"/>
        <v>750</v>
      </c>
      <c r="M7">
        <v>9.9371852662088006E-2</v>
      </c>
      <c r="O7">
        <v>14.905925911012</v>
      </c>
      <c r="Q7">
        <v>100614</v>
      </c>
      <c r="R7">
        <v>12165</v>
      </c>
      <c r="S7">
        <f t="shared" si="1"/>
        <v>0.10786582608464342</v>
      </c>
    </row>
    <row r="8" spans="1:19" x14ac:dyDescent="0.2">
      <c r="A8" t="s">
        <v>5</v>
      </c>
      <c r="B8" t="s">
        <v>101</v>
      </c>
      <c r="C8" t="s">
        <v>6</v>
      </c>
      <c r="D8" t="s">
        <v>236</v>
      </c>
      <c r="E8" t="s">
        <v>61</v>
      </c>
      <c r="F8">
        <v>17827</v>
      </c>
      <c r="L8">
        <f t="shared" si="0"/>
        <v>900</v>
      </c>
      <c r="M8">
        <v>0.11735343960583</v>
      </c>
      <c r="O8">
        <v>17.603111093498001</v>
      </c>
      <c r="Q8">
        <v>118820</v>
      </c>
      <c r="R8">
        <v>17827</v>
      </c>
      <c r="S8">
        <f t="shared" si="1"/>
        <v>0.13046023696092851</v>
      </c>
    </row>
    <row r="9" spans="1:19" x14ac:dyDescent="0.2">
      <c r="A9" t="s">
        <v>5</v>
      </c>
      <c r="B9" t="s">
        <v>344</v>
      </c>
      <c r="C9" t="s">
        <v>6</v>
      </c>
      <c r="D9" t="s">
        <v>236</v>
      </c>
      <c r="E9" t="s">
        <v>61</v>
      </c>
      <c r="F9">
        <v>23391</v>
      </c>
      <c r="L9">
        <f t="shared" si="0"/>
        <v>1050</v>
      </c>
      <c r="M9">
        <v>0.13313740058977999</v>
      </c>
      <c r="O9">
        <v>19.970518498537</v>
      </c>
      <c r="Q9">
        <v>134800</v>
      </c>
      <c r="R9">
        <v>23391</v>
      </c>
      <c r="S9">
        <f t="shared" si="1"/>
        <v>0.14786555493043219</v>
      </c>
    </row>
    <row r="10" spans="1:19" x14ac:dyDescent="0.2">
      <c r="A10" t="s">
        <v>5</v>
      </c>
      <c r="B10" t="s">
        <v>16</v>
      </c>
      <c r="C10" t="s">
        <v>6</v>
      </c>
      <c r="D10" t="s">
        <v>236</v>
      </c>
      <c r="E10" t="s">
        <v>61</v>
      </c>
      <c r="F10">
        <v>30402</v>
      </c>
      <c r="L10">
        <f t="shared" si="0"/>
        <v>1200</v>
      </c>
      <c r="M10">
        <v>0.14917037096606001</v>
      </c>
      <c r="O10">
        <v>22.375703681314999</v>
      </c>
      <c r="Q10">
        <v>151035</v>
      </c>
      <c r="R10">
        <v>30402</v>
      </c>
      <c r="S10">
        <f t="shared" si="1"/>
        <v>0.167562294350105</v>
      </c>
    </row>
    <row r="11" spans="1:19" x14ac:dyDescent="0.2">
      <c r="A11" t="s">
        <v>5</v>
      </c>
      <c r="B11" t="s">
        <v>345</v>
      </c>
      <c r="C11" t="s">
        <v>6</v>
      </c>
      <c r="D11" t="s">
        <v>236</v>
      </c>
      <c r="E11" t="s">
        <v>61</v>
      </c>
      <c r="F11">
        <v>38213</v>
      </c>
      <c r="L11">
        <f t="shared" si="0"/>
        <v>1350</v>
      </c>
      <c r="M11">
        <v>0.16331358138124</v>
      </c>
      <c r="O11">
        <v>24.497185160674</v>
      </c>
      <c r="Q11">
        <v>165355</v>
      </c>
      <c r="R11">
        <v>38213</v>
      </c>
      <c r="S11">
        <f t="shared" si="1"/>
        <v>0.18771614399119704</v>
      </c>
    </row>
    <row r="12" spans="1:19" x14ac:dyDescent="0.2">
      <c r="A12" t="s">
        <v>5</v>
      </c>
      <c r="B12" t="s">
        <v>115</v>
      </c>
      <c r="C12" t="s">
        <v>6</v>
      </c>
      <c r="D12" t="s">
        <v>236</v>
      </c>
      <c r="E12" t="s">
        <v>61</v>
      </c>
      <c r="F12">
        <v>46575</v>
      </c>
      <c r="L12">
        <f t="shared" si="0"/>
        <v>1500</v>
      </c>
      <c r="M12">
        <v>0.17747616568784999</v>
      </c>
      <c r="O12">
        <v>26.621333306695998</v>
      </c>
      <c r="Q12">
        <v>179693</v>
      </c>
      <c r="R12">
        <v>46575</v>
      </c>
      <c r="S12">
        <f t="shared" si="1"/>
        <v>0.20583997737196599</v>
      </c>
    </row>
    <row r="13" spans="1:19" x14ac:dyDescent="0.2">
      <c r="A13" t="s">
        <v>5</v>
      </c>
      <c r="B13" t="s">
        <v>346</v>
      </c>
      <c r="C13" t="s">
        <v>6</v>
      </c>
      <c r="D13" t="s">
        <v>236</v>
      </c>
      <c r="E13" t="s">
        <v>61</v>
      </c>
      <c r="F13">
        <v>56031</v>
      </c>
      <c r="L13">
        <f t="shared" si="0"/>
        <v>1650</v>
      </c>
      <c r="M13">
        <v>0.19034685894475001</v>
      </c>
      <c r="O13">
        <v>28.552148119579002</v>
      </c>
      <c r="Q13">
        <v>192726</v>
      </c>
      <c r="R13">
        <v>56031</v>
      </c>
      <c r="S13">
        <f t="shared" si="1"/>
        <v>0.22524391273411401</v>
      </c>
    </row>
    <row r="14" spans="1:19" x14ac:dyDescent="0.2">
      <c r="A14" t="s">
        <v>5</v>
      </c>
      <c r="B14" t="s">
        <v>17</v>
      </c>
      <c r="C14" t="s">
        <v>6</v>
      </c>
      <c r="D14" t="s">
        <v>236</v>
      </c>
      <c r="E14" t="s">
        <v>61</v>
      </c>
      <c r="F14">
        <v>65541</v>
      </c>
      <c r="L14">
        <f t="shared" si="0"/>
        <v>1800</v>
      </c>
      <c r="M14">
        <v>0.20373098350027</v>
      </c>
      <c r="O14">
        <v>30.559703673125998</v>
      </c>
      <c r="Q14">
        <v>206277</v>
      </c>
      <c r="R14">
        <v>65541</v>
      </c>
      <c r="S14">
        <f t="shared" si="1"/>
        <v>0.24112089707083417</v>
      </c>
    </row>
    <row r="15" spans="1:19" x14ac:dyDescent="0.2">
      <c r="A15" t="s">
        <v>5</v>
      </c>
      <c r="B15" t="s">
        <v>347</v>
      </c>
      <c r="C15" t="s">
        <v>6</v>
      </c>
      <c r="D15" t="s">
        <v>236</v>
      </c>
      <c r="E15" t="s">
        <v>61</v>
      </c>
      <c r="F15">
        <v>75230</v>
      </c>
      <c r="L15">
        <f t="shared" si="0"/>
        <v>1950</v>
      </c>
      <c r="M15">
        <v>0.21537314508558</v>
      </c>
      <c r="O15">
        <v>32.305925893601</v>
      </c>
      <c r="Q15">
        <v>218064</v>
      </c>
      <c r="R15">
        <v>75230</v>
      </c>
      <c r="S15">
        <f t="shared" si="1"/>
        <v>0.25650030344978075</v>
      </c>
    </row>
    <row r="16" spans="1:19" x14ac:dyDescent="0.2">
      <c r="A16" t="s">
        <v>5</v>
      </c>
      <c r="B16" t="s">
        <v>127</v>
      </c>
      <c r="C16" t="s">
        <v>6</v>
      </c>
      <c r="D16" t="s">
        <v>236</v>
      </c>
      <c r="E16" t="s">
        <v>61</v>
      </c>
      <c r="F16">
        <v>86824</v>
      </c>
      <c r="L16">
        <f t="shared" si="0"/>
        <v>2100</v>
      </c>
      <c r="M16">
        <v>0.22708444621113</v>
      </c>
      <c r="O16">
        <v>34.062814780731998</v>
      </c>
      <c r="Q16">
        <v>229923</v>
      </c>
      <c r="R16">
        <v>86824</v>
      </c>
      <c r="S16">
        <f t="shared" si="1"/>
        <v>0.27411151486833341</v>
      </c>
    </row>
    <row r="17" spans="1:19" x14ac:dyDescent="0.2">
      <c r="A17" t="s">
        <v>5</v>
      </c>
      <c r="B17" t="s">
        <v>348</v>
      </c>
      <c r="C17" t="s">
        <v>6</v>
      </c>
      <c r="D17" t="s">
        <v>236</v>
      </c>
      <c r="E17" t="s">
        <v>61</v>
      </c>
      <c r="F17">
        <v>98717</v>
      </c>
      <c r="L17">
        <f t="shared" si="0"/>
        <v>2250</v>
      </c>
      <c r="M17">
        <v>0.23763306836854001</v>
      </c>
      <c r="O17">
        <v>35.64503700137</v>
      </c>
      <c r="Q17">
        <v>240603</v>
      </c>
      <c r="R17">
        <v>98717</v>
      </c>
      <c r="S17">
        <f t="shared" si="1"/>
        <v>0.29092596958623129</v>
      </c>
    </row>
    <row r="18" spans="1:19" x14ac:dyDescent="0.2">
      <c r="A18" t="s">
        <v>5</v>
      </c>
      <c r="B18" t="s">
        <v>19</v>
      </c>
      <c r="C18" t="s">
        <v>6</v>
      </c>
      <c r="D18" t="s">
        <v>236</v>
      </c>
      <c r="E18" t="s">
        <v>61</v>
      </c>
      <c r="F18">
        <v>111071</v>
      </c>
      <c r="L18">
        <f t="shared" si="0"/>
        <v>2400</v>
      </c>
      <c r="M18">
        <v>0.24783235130341999</v>
      </c>
      <c r="O18">
        <v>37.174814777618003</v>
      </c>
      <c r="Q18">
        <v>250929</v>
      </c>
      <c r="R18">
        <v>111071</v>
      </c>
      <c r="S18">
        <f t="shared" si="1"/>
        <v>0.30682596685082875</v>
      </c>
    </row>
    <row r="19" spans="1:19" x14ac:dyDescent="0.2">
      <c r="A19" t="s">
        <v>5</v>
      </c>
      <c r="B19" t="s">
        <v>349</v>
      </c>
      <c r="C19" t="s">
        <v>6</v>
      </c>
      <c r="D19" t="s">
        <v>236</v>
      </c>
      <c r="E19" t="s">
        <v>61</v>
      </c>
      <c r="F19">
        <v>123841</v>
      </c>
      <c r="L19">
        <f t="shared" si="0"/>
        <v>2550</v>
      </c>
      <c r="M19">
        <v>0.25773312009916</v>
      </c>
      <c r="O19">
        <v>38.659999961316998</v>
      </c>
      <c r="Q19">
        <v>260954</v>
      </c>
      <c r="R19">
        <v>123841</v>
      </c>
      <c r="S19">
        <f t="shared" si="1"/>
        <v>0.32183630244675737</v>
      </c>
    </row>
    <row r="20" spans="1:19" x14ac:dyDescent="0.2">
      <c r="A20" t="s">
        <v>5</v>
      </c>
      <c r="B20" t="s">
        <v>128</v>
      </c>
      <c r="C20" t="s">
        <v>6</v>
      </c>
      <c r="D20" t="s">
        <v>236</v>
      </c>
      <c r="E20" t="s">
        <v>61</v>
      </c>
      <c r="F20">
        <v>137512</v>
      </c>
      <c r="L20">
        <f t="shared" si="0"/>
        <v>2700</v>
      </c>
      <c r="M20">
        <v>0.26591111307670001</v>
      </c>
      <c r="O20">
        <v>39.886814774904003</v>
      </c>
      <c r="Q20">
        <v>269235</v>
      </c>
      <c r="R20">
        <v>137512</v>
      </c>
      <c r="S20">
        <f t="shared" si="1"/>
        <v>0.33807747813751543</v>
      </c>
    </row>
    <row r="21" spans="1:19" x14ac:dyDescent="0.2">
      <c r="A21" t="s">
        <v>5</v>
      </c>
      <c r="B21" t="s">
        <v>350</v>
      </c>
      <c r="C21" t="s">
        <v>6</v>
      </c>
      <c r="D21" t="s">
        <v>236</v>
      </c>
      <c r="E21" t="s">
        <v>61</v>
      </c>
      <c r="F21">
        <v>150618</v>
      </c>
      <c r="L21">
        <f t="shared" si="0"/>
        <v>2850</v>
      </c>
      <c r="M21">
        <v>0.27545114106265001</v>
      </c>
      <c r="O21">
        <v>41.317777736434998</v>
      </c>
      <c r="Q21">
        <v>278894</v>
      </c>
      <c r="R21">
        <v>150618</v>
      </c>
      <c r="S21">
        <f t="shared" si="1"/>
        <v>0.35067239099256831</v>
      </c>
    </row>
    <row r="22" spans="1:19" x14ac:dyDescent="0.2">
      <c r="A22" t="s">
        <v>5</v>
      </c>
      <c r="B22" t="s">
        <v>20</v>
      </c>
      <c r="C22" t="s">
        <v>6</v>
      </c>
      <c r="D22" t="s">
        <v>236</v>
      </c>
      <c r="E22" t="s">
        <v>61</v>
      </c>
      <c r="F22">
        <v>165390</v>
      </c>
      <c r="L22">
        <f t="shared" si="0"/>
        <v>3000</v>
      </c>
      <c r="M22">
        <v>0.28286010880420998</v>
      </c>
      <c r="O22">
        <v>42.429036994581999</v>
      </c>
      <c r="Q22">
        <v>286395</v>
      </c>
      <c r="R22">
        <v>165390</v>
      </c>
      <c r="S22">
        <f t="shared" si="1"/>
        <v>0.36608121119559084</v>
      </c>
    </row>
    <row r="23" spans="1:19" x14ac:dyDescent="0.2">
      <c r="A23" t="s">
        <v>5</v>
      </c>
      <c r="B23" t="s">
        <v>351</v>
      </c>
      <c r="C23" t="s">
        <v>6</v>
      </c>
      <c r="D23" t="s">
        <v>236</v>
      </c>
      <c r="E23" t="s">
        <v>61</v>
      </c>
      <c r="F23">
        <v>181157</v>
      </c>
      <c r="L23">
        <f t="shared" si="0"/>
        <v>3150</v>
      </c>
      <c r="M23">
        <v>0.2907465528264</v>
      </c>
      <c r="O23">
        <v>43.611999956360997</v>
      </c>
      <c r="Q23">
        <v>294380</v>
      </c>
      <c r="R23">
        <v>181157</v>
      </c>
      <c r="S23">
        <f t="shared" si="1"/>
        <v>0.38095248108979951</v>
      </c>
    </row>
    <row r="24" spans="1:19" x14ac:dyDescent="0.2">
      <c r="A24" t="s">
        <v>5</v>
      </c>
      <c r="B24" t="s">
        <v>129</v>
      </c>
      <c r="C24" t="s">
        <v>6</v>
      </c>
      <c r="D24" t="s">
        <v>236</v>
      </c>
      <c r="E24" t="s">
        <v>61</v>
      </c>
      <c r="F24">
        <v>195776</v>
      </c>
      <c r="L24">
        <f t="shared" si="0"/>
        <v>3300</v>
      </c>
      <c r="M24">
        <v>0.29767467115796997</v>
      </c>
      <c r="O24">
        <v>44.651259214581003</v>
      </c>
      <c r="Q24">
        <v>301395</v>
      </c>
      <c r="R24">
        <v>195776</v>
      </c>
      <c r="S24">
        <f t="shared" si="1"/>
        <v>0.393780007281197</v>
      </c>
    </row>
    <row r="25" spans="1:19" x14ac:dyDescent="0.2">
      <c r="A25" t="s">
        <v>5</v>
      </c>
      <c r="B25" t="s">
        <v>352</v>
      </c>
      <c r="C25" t="s">
        <v>6</v>
      </c>
      <c r="D25" t="s">
        <v>236</v>
      </c>
      <c r="E25" t="s">
        <v>61</v>
      </c>
      <c r="F25">
        <v>212882</v>
      </c>
      <c r="L25">
        <f t="shared" si="0"/>
        <v>3450</v>
      </c>
      <c r="M25">
        <v>0.30402545391233998</v>
      </c>
      <c r="O25">
        <v>45.603555509924</v>
      </c>
      <c r="Q25">
        <v>307823</v>
      </c>
      <c r="R25">
        <v>212882</v>
      </c>
      <c r="S25">
        <f t="shared" si="1"/>
        <v>0.40883417674114902</v>
      </c>
    </row>
    <row r="26" spans="1:19" x14ac:dyDescent="0.2">
      <c r="A26" t="s">
        <v>5</v>
      </c>
      <c r="B26" t="s">
        <v>21</v>
      </c>
      <c r="C26" t="s">
        <v>6</v>
      </c>
      <c r="D26" t="s">
        <v>236</v>
      </c>
      <c r="E26" t="s">
        <v>61</v>
      </c>
      <c r="F26">
        <v>228693</v>
      </c>
      <c r="L26">
        <f t="shared" si="0"/>
        <v>3600</v>
      </c>
      <c r="M26">
        <v>0.31104556163470998</v>
      </c>
      <c r="O26">
        <v>46.656888842203003</v>
      </c>
      <c r="Q26">
        <v>314933</v>
      </c>
      <c r="R26">
        <v>228693</v>
      </c>
      <c r="S26">
        <f t="shared" si="1"/>
        <v>0.42068076214161942</v>
      </c>
    </row>
    <row r="27" spans="1:19" x14ac:dyDescent="0.2">
      <c r="A27" t="s">
        <v>5</v>
      </c>
      <c r="B27" t="s">
        <v>353</v>
      </c>
      <c r="C27" t="s">
        <v>6</v>
      </c>
      <c r="D27" t="s">
        <v>236</v>
      </c>
      <c r="E27" t="s">
        <v>61</v>
      </c>
      <c r="F27">
        <v>245118</v>
      </c>
      <c r="L27">
        <f t="shared" si="0"/>
        <v>3750</v>
      </c>
      <c r="M27">
        <v>0.31604346003111</v>
      </c>
      <c r="O27">
        <v>47.406666619230997</v>
      </c>
      <c r="Q27">
        <v>319994</v>
      </c>
      <c r="R27">
        <v>245118</v>
      </c>
      <c r="S27">
        <f t="shared" si="1"/>
        <v>0.43375118560568526</v>
      </c>
    </row>
    <row r="28" spans="1:19" x14ac:dyDescent="0.2">
      <c r="A28" t="s">
        <v>5</v>
      </c>
      <c r="B28" t="s">
        <v>130</v>
      </c>
      <c r="C28" t="s">
        <v>6</v>
      </c>
      <c r="D28" t="s">
        <v>236</v>
      </c>
      <c r="E28" t="s">
        <v>61</v>
      </c>
      <c r="F28">
        <v>262719</v>
      </c>
      <c r="L28">
        <f t="shared" si="0"/>
        <v>3900</v>
      </c>
      <c r="M28">
        <v>0.32041249545028</v>
      </c>
      <c r="O28">
        <v>48.061925877835002</v>
      </c>
      <c r="Q28">
        <v>324417</v>
      </c>
      <c r="R28">
        <v>262719</v>
      </c>
      <c r="S28">
        <f t="shared" si="1"/>
        <v>0.44745851046435581</v>
      </c>
    </row>
    <row r="29" spans="1:19" x14ac:dyDescent="0.2">
      <c r="A29" t="s">
        <v>5</v>
      </c>
      <c r="B29" t="s">
        <v>354</v>
      </c>
      <c r="C29" t="s">
        <v>6</v>
      </c>
      <c r="D29" t="s">
        <v>236</v>
      </c>
      <c r="E29" t="s">
        <v>61</v>
      </c>
      <c r="F29">
        <v>279878</v>
      </c>
      <c r="L29">
        <f t="shared" si="0"/>
        <v>4050</v>
      </c>
      <c r="M29">
        <v>0.32596674829720002</v>
      </c>
      <c r="O29">
        <v>48.895111062185997</v>
      </c>
      <c r="Q29">
        <v>330041</v>
      </c>
      <c r="R29">
        <v>279878</v>
      </c>
      <c r="S29">
        <f t="shared" si="1"/>
        <v>0.45887732633349676</v>
      </c>
    </row>
    <row r="30" spans="1:19" x14ac:dyDescent="0.2">
      <c r="A30" t="s">
        <v>5</v>
      </c>
      <c r="B30" t="s">
        <v>22</v>
      </c>
      <c r="C30" t="s">
        <v>6</v>
      </c>
      <c r="D30" t="s">
        <v>236</v>
      </c>
      <c r="E30" t="s">
        <v>61</v>
      </c>
      <c r="F30">
        <v>299072</v>
      </c>
      <c r="L30">
        <f t="shared" si="0"/>
        <v>4200</v>
      </c>
      <c r="M30">
        <v>0.33033481669992998</v>
      </c>
      <c r="O30">
        <v>49.550370320790002</v>
      </c>
      <c r="Q30">
        <v>334464</v>
      </c>
      <c r="R30">
        <v>299072</v>
      </c>
      <c r="S30">
        <f t="shared" si="1"/>
        <v>0.47206788564501467</v>
      </c>
    </row>
    <row r="31" spans="1:19" x14ac:dyDescent="0.2">
      <c r="A31" t="s">
        <v>5</v>
      </c>
      <c r="B31" t="s">
        <v>355</v>
      </c>
      <c r="C31" t="s">
        <v>6</v>
      </c>
      <c r="D31" t="s">
        <v>236</v>
      </c>
      <c r="E31" t="s">
        <v>61</v>
      </c>
      <c r="F31">
        <v>315168</v>
      </c>
      <c r="L31">
        <f t="shared" si="0"/>
        <v>4350</v>
      </c>
      <c r="M31">
        <v>0.33512691542136003</v>
      </c>
      <c r="O31">
        <v>50.269185134884999</v>
      </c>
      <c r="Q31">
        <v>339316</v>
      </c>
      <c r="R31">
        <v>315168</v>
      </c>
      <c r="S31">
        <f t="shared" si="1"/>
        <v>0.48155187903753188</v>
      </c>
    </row>
    <row r="32" spans="1:19" x14ac:dyDescent="0.2">
      <c r="A32" t="s">
        <v>5</v>
      </c>
      <c r="B32" t="s">
        <v>131</v>
      </c>
      <c r="C32" t="s">
        <v>6</v>
      </c>
      <c r="D32" t="s">
        <v>236</v>
      </c>
      <c r="E32" t="s">
        <v>61</v>
      </c>
      <c r="F32">
        <v>334814</v>
      </c>
      <c r="L32">
        <f t="shared" si="0"/>
        <v>4500</v>
      </c>
      <c r="M32">
        <v>0.33872922907678998</v>
      </c>
      <c r="O32">
        <v>50.809481430641</v>
      </c>
      <c r="Q32">
        <v>342963</v>
      </c>
      <c r="R32">
        <v>334814</v>
      </c>
      <c r="S32">
        <f t="shared" si="1"/>
        <v>0.49398843572443446</v>
      </c>
    </row>
    <row r="33" spans="1:19" x14ac:dyDescent="0.2">
      <c r="A33" t="s">
        <v>5</v>
      </c>
      <c r="B33" t="s">
        <v>356</v>
      </c>
      <c r="C33" t="s">
        <v>6</v>
      </c>
      <c r="D33" t="s">
        <v>236</v>
      </c>
      <c r="E33" t="s">
        <v>61</v>
      </c>
      <c r="F33">
        <v>355510</v>
      </c>
      <c r="L33">
        <f t="shared" si="0"/>
        <v>4650</v>
      </c>
      <c r="M33">
        <v>0.34238032653682998</v>
      </c>
      <c r="O33">
        <v>51.356888837500001</v>
      </c>
      <c r="Q33">
        <v>346658</v>
      </c>
      <c r="R33">
        <v>355510</v>
      </c>
      <c r="S33">
        <f t="shared" si="1"/>
        <v>0.50630333481446033</v>
      </c>
    </row>
    <row r="34" spans="1:19" x14ac:dyDescent="0.2">
      <c r="A34" t="s">
        <v>5</v>
      </c>
      <c r="B34" t="s">
        <v>23</v>
      </c>
      <c r="C34" t="s">
        <v>6</v>
      </c>
      <c r="D34" t="s">
        <v>236</v>
      </c>
      <c r="E34" t="s">
        <v>61</v>
      </c>
      <c r="F34">
        <v>373977</v>
      </c>
      <c r="L34">
        <f t="shared" si="0"/>
        <v>4800</v>
      </c>
      <c r="M34">
        <v>0.34543846970967002</v>
      </c>
      <c r="O34">
        <v>51.815555503707998</v>
      </c>
      <c r="Q34">
        <v>349754</v>
      </c>
      <c r="R34">
        <v>373977</v>
      </c>
      <c r="S34">
        <f t="shared" si="1"/>
        <v>0.51673480892762647</v>
      </c>
    </row>
    <row r="35" spans="1:19" x14ac:dyDescent="0.2">
      <c r="A35" t="s">
        <v>5</v>
      </c>
      <c r="B35" t="s">
        <v>357</v>
      </c>
      <c r="C35" t="s">
        <v>6</v>
      </c>
      <c r="D35" t="s">
        <v>236</v>
      </c>
      <c r="E35" t="s">
        <v>61</v>
      </c>
      <c r="F35">
        <v>393491</v>
      </c>
      <c r="L35">
        <f t="shared" si="0"/>
        <v>4950</v>
      </c>
      <c r="M35">
        <v>0.34812810634475999</v>
      </c>
      <c r="O35">
        <v>52.219259207008001</v>
      </c>
      <c r="Q35">
        <v>352479</v>
      </c>
      <c r="R35">
        <v>393491</v>
      </c>
      <c r="S35">
        <f t="shared" si="1"/>
        <v>0.52748904111425388</v>
      </c>
    </row>
    <row r="36" spans="1:19" x14ac:dyDescent="0.2">
      <c r="A36" t="s">
        <v>5</v>
      </c>
      <c r="B36" t="s">
        <v>358</v>
      </c>
      <c r="C36" t="s">
        <v>6</v>
      </c>
      <c r="D36" t="s">
        <v>236</v>
      </c>
      <c r="E36" t="s">
        <v>61</v>
      </c>
      <c r="F36">
        <v>413848</v>
      </c>
      <c r="L36">
        <f t="shared" si="0"/>
        <v>5100</v>
      </c>
      <c r="M36">
        <v>0.34991703836033</v>
      </c>
      <c r="O36">
        <v>52.487703651183999</v>
      </c>
      <c r="Q36">
        <v>354291</v>
      </c>
      <c r="R36">
        <v>413848</v>
      </c>
      <c r="S36">
        <f t="shared" si="1"/>
        <v>0.53876707210543928</v>
      </c>
    </row>
    <row r="37" spans="1:19" x14ac:dyDescent="0.2">
      <c r="A37" t="s">
        <v>5</v>
      </c>
      <c r="B37" t="s">
        <v>359</v>
      </c>
      <c r="C37" t="s">
        <v>6</v>
      </c>
      <c r="D37" t="s">
        <v>236</v>
      </c>
      <c r="E37" t="s">
        <v>61</v>
      </c>
      <c r="F37">
        <v>434184</v>
      </c>
      <c r="L37">
        <f t="shared" si="0"/>
        <v>5250</v>
      </c>
      <c r="M37">
        <v>0.35319047823687</v>
      </c>
      <c r="O37">
        <v>52.978666613655001</v>
      </c>
      <c r="Q37">
        <v>357605</v>
      </c>
      <c r="R37">
        <v>434184</v>
      </c>
      <c r="S37">
        <f t="shared" si="1"/>
        <v>0.54835821159425047</v>
      </c>
    </row>
    <row r="38" spans="1:19" x14ac:dyDescent="0.2">
      <c r="A38" t="s">
        <v>5</v>
      </c>
      <c r="B38" t="s">
        <v>24</v>
      </c>
      <c r="C38" t="s">
        <v>6</v>
      </c>
      <c r="D38" t="s">
        <v>236</v>
      </c>
      <c r="E38" t="s">
        <v>61</v>
      </c>
      <c r="F38">
        <v>454151</v>
      </c>
      <c r="L38">
        <f t="shared" si="0"/>
        <v>5400</v>
      </c>
      <c r="M38">
        <v>0.35485913806779001</v>
      </c>
      <c r="O38">
        <v>53.228592539330997</v>
      </c>
      <c r="Q38">
        <v>359292</v>
      </c>
      <c r="R38">
        <v>454151</v>
      </c>
      <c r="S38">
        <f t="shared" si="1"/>
        <v>0.55830709711682314</v>
      </c>
    </row>
    <row r="39" spans="1:19" x14ac:dyDescent="0.2">
      <c r="A39" t="s">
        <v>5</v>
      </c>
      <c r="B39" t="s">
        <v>360</v>
      </c>
      <c r="C39" t="s">
        <v>6</v>
      </c>
      <c r="D39" t="s">
        <v>236</v>
      </c>
      <c r="E39" t="s">
        <v>61</v>
      </c>
      <c r="F39">
        <v>475337</v>
      </c>
      <c r="L39">
        <f t="shared" si="0"/>
        <v>5550</v>
      </c>
      <c r="M39">
        <v>0.35607739340358002</v>
      </c>
      <c r="O39">
        <v>53.411703650259</v>
      </c>
      <c r="Q39">
        <v>360528</v>
      </c>
      <c r="R39">
        <v>475337</v>
      </c>
      <c r="S39">
        <f t="shared" si="1"/>
        <v>0.56867676000311052</v>
      </c>
    </row>
    <row r="40" spans="1:19" x14ac:dyDescent="0.2">
      <c r="A40" t="s">
        <v>5</v>
      </c>
      <c r="B40" t="s">
        <v>361</v>
      </c>
      <c r="C40" t="s">
        <v>6</v>
      </c>
      <c r="D40" t="s">
        <v>236</v>
      </c>
      <c r="E40" t="s">
        <v>61</v>
      </c>
      <c r="F40">
        <v>495938</v>
      </c>
      <c r="L40">
        <f t="shared" si="0"/>
        <v>5700</v>
      </c>
      <c r="M40">
        <v>0.35798518543217001</v>
      </c>
      <c r="O40">
        <v>53.697925872195</v>
      </c>
      <c r="Q40">
        <v>362460</v>
      </c>
      <c r="R40">
        <v>495938</v>
      </c>
      <c r="S40">
        <f t="shared" si="1"/>
        <v>0.57774831721415942</v>
      </c>
    </row>
    <row r="41" spans="1:19" x14ac:dyDescent="0.2">
      <c r="A41" t="s">
        <v>5</v>
      </c>
      <c r="B41" t="s">
        <v>362</v>
      </c>
      <c r="C41" t="s">
        <v>6</v>
      </c>
      <c r="D41" t="s">
        <v>236</v>
      </c>
      <c r="E41" t="s">
        <v>61</v>
      </c>
      <c r="F41">
        <v>516360</v>
      </c>
      <c r="L41">
        <f t="shared" si="0"/>
        <v>5850</v>
      </c>
      <c r="M41">
        <v>0.35965073322002</v>
      </c>
      <c r="O41">
        <v>53.947703649723003</v>
      </c>
      <c r="Q41">
        <v>364146</v>
      </c>
      <c r="R41">
        <v>516360</v>
      </c>
      <c r="S41">
        <f t="shared" si="1"/>
        <v>0.5864355268447915</v>
      </c>
    </row>
    <row r="42" spans="1:19" x14ac:dyDescent="0.2">
      <c r="A42" t="s">
        <v>5</v>
      </c>
      <c r="B42" t="s">
        <v>25</v>
      </c>
      <c r="C42" t="s">
        <v>6</v>
      </c>
      <c r="D42" t="s">
        <v>236</v>
      </c>
      <c r="E42" t="s">
        <v>61</v>
      </c>
      <c r="F42">
        <v>540196</v>
      </c>
      <c r="L42">
        <f t="shared" si="0"/>
        <v>6000</v>
      </c>
      <c r="M42">
        <v>0.35956085532771997</v>
      </c>
      <c r="O42">
        <v>53.934222168254998</v>
      </c>
      <c r="Q42">
        <v>364055</v>
      </c>
      <c r="R42">
        <v>540196</v>
      </c>
      <c r="S42">
        <f t="shared" si="1"/>
        <v>0.59739607697420294</v>
      </c>
    </row>
    <row r="43" spans="1:19" x14ac:dyDescent="0.2">
      <c r="A43" t="s">
        <v>5</v>
      </c>
      <c r="B43" t="s">
        <v>363</v>
      </c>
      <c r="C43" t="s">
        <v>6</v>
      </c>
      <c r="D43" t="s">
        <v>236</v>
      </c>
      <c r="E43" t="s">
        <v>61</v>
      </c>
      <c r="F43">
        <v>561459</v>
      </c>
      <c r="L43">
        <f t="shared" si="0"/>
        <v>6150</v>
      </c>
      <c r="M43">
        <v>0.36107160661532001</v>
      </c>
      <c r="O43">
        <v>54.160888834695001</v>
      </c>
      <c r="Q43">
        <v>365585</v>
      </c>
      <c r="R43">
        <v>561459</v>
      </c>
      <c r="S43">
        <f t="shared" si="1"/>
        <v>0.60564439228342992</v>
      </c>
    </row>
    <row r="44" spans="1:19" x14ac:dyDescent="0.2">
      <c r="A44" t="s">
        <v>5</v>
      </c>
      <c r="B44" t="s">
        <v>364</v>
      </c>
      <c r="C44" t="s">
        <v>6</v>
      </c>
      <c r="D44" t="s">
        <v>236</v>
      </c>
      <c r="E44" t="s">
        <v>61</v>
      </c>
      <c r="F44">
        <v>582873</v>
      </c>
      <c r="L44">
        <f t="shared" si="0"/>
        <v>6300</v>
      </c>
      <c r="M44">
        <v>0.36171654672496001</v>
      </c>
      <c r="O44">
        <v>54.257629575339003</v>
      </c>
      <c r="Q44">
        <v>366238</v>
      </c>
      <c r="R44">
        <v>582873</v>
      </c>
      <c r="S44">
        <f t="shared" si="1"/>
        <v>0.61412521823053368</v>
      </c>
    </row>
    <row r="45" spans="1:19" x14ac:dyDescent="0.2">
      <c r="A45" t="s">
        <v>5</v>
      </c>
      <c r="B45" t="s">
        <v>365</v>
      </c>
      <c r="C45" t="s">
        <v>6</v>
      </c>
      <c r="D45" t="s">
        <v>236</v>
      </c>
      <c r="E45" t="s">
        <v>61</v>
      </c>
      <c r="F45">
        <v>605995</v>
      </c>
      <c r="L45">
        <f t="shared" si="0"/>
        <v>6450</v>
      </c>
      <c r="M45">
        <v>0.36167776193348999</v>
      </c>
      <c r="O45">
        <v>54.251703649418999</v>
      </c>
      <c r="Q45">
        <v>366198</v>
      </c>
      <c r="R45">
        <v>605995</v>
      </c>
      <c r="S45">
        <f t="shared" si="1"/>
        <v>0.62332787831222813</v>
      </c>
    </row>
    <row r="46" spans="1:19" x14ac:dyDescent="0.2">
      <c r="A46" t="s">
        <v>5</v>
      </c>
      <c r="B46" t="s">
        <v>26</v>
      </c>
      <c r="C46" t="s">
        <v>6</v>
      </c>
      <c r="D46" t="s">
        <v>236</v>
      </c>
      <c r="E46" t="s">
        <v>61</v>
      </c>
      <c r="F46">
        <v>627751</v>
      </c>
      <c r="L46">
        <f t="shared" si="0"/>
        <v>6600</v>
      </c>
      <c r="M46">
        <v>0.36171160555545001</v>
      </c>
      <c r="O46">
        <v>54.256888834599003</v>
      </c>
      <c r="Q46">
        <v>366233</v>
      </c>
      <c r="R46">
        <v>627751</v>
      </c>
      <c r="S46">
        <f t="shared" si="1"/>
        <v>0.6315504072500161</v>
      </c>
    </row>
    <row r="47" spans="1:19" x14ac:dyDescent="0.2">
      <c r="A47" t="s">
        <v>5</v>
      </c>
      <c r="B47" t="s">
        <v>366</v>
      </c>
      <c r="C47" t="s">
        <v>6</v>
      </c>
      <c r="D47" t="s">
        <v>236</v>
      </c>
      <c r="E47" t="s">
        <v>61</v>
      </c>
      <c r="F47">
        <v>649116</v>
      </c>
      <c r="L47">
        <f t="shared" si="0"/>
        <v>6750</v>
      </c>
      <c r="M47">
        <v>0.36238061299445001</v>
      </c>
      <c r="O47">
        <v>54.357185130794001</v>
      </c>
      <c r="Q47">
        <v>366910</v>
      </c>
      <c r="R47">
        <v>649116</v>
      </c>
      <c r="S47">
        <f t="shared" si="1"/>
        <v>0.63887735156383796</v>
      </c>
    </row>
    <row r="48" spans="1:19" x14ac:dyDescent="0.2">
      <c r="A48" t="s">
        <v>5</v>
      </c>
      <c r="B48" t="s">
        <v>367</v>
      </c>
      <c r="C48" t="s">
        <v>6</v>
      </c>
      <c r="D48" t="s">
        <v>236</v>
      </c>
      <c r="E48" t="s">
        <v>61</v>
      </c>
      <c r="F48">
        <v>673632</v>
      </c>
      <c r="L48">
        <f t="shared" si="0"/>
        <v>6900</v>
      </c>
      <c r="M48">
        <v>0.36202577898942001</v>
      </c>
      <c r="O48">
        <v>54.303851797514</v>
      </c>
      <c r="Q48">
        <v>366550</v>
      </c>
      <c r="R48">
        <v>673632</v>
      </c>
      <c r="S48">
        <f t="shared" si="1"/>
        <v>0.64760974521766379</v>
      </c>
    </row>
    <row r="49" spans="1:19" x14ac:dyDescent="0.2">
      <c r="A49" t="s">
        <v>5</v>
      </c>
      <c r="B49" t="s">
        <v>368</v>
      </c>
      <c r="C49" t="s">
        <v>6</v>
      </c>
      <c r="D49" t="s">
        <v>236</v>
      </c>
      <c r="E49" t="s">
        <v>61</v>
      </c>
      <c r="F49">
        <v>696941</v>
      </c>
      <c r="L49">
        <f t="shared" si="0"/>
        <v>7050</v>
      </c>
      <c r="M49">
        <v>0.36122864404826999</v>
      </c>
      <c r="O49">
        <v>54.184444390227</v>
      </c>
      <c r="Q49">
        <v>365744</v>
      </c>
      <c r="R49">
        <v>696941</v>
      </c>
      <c r="S49">
        <f t="shared" si="1"/>
        <v>0.65583027896319224</v>
      </c>
    </row>
    <row r="50" spans="1:19" x14ac:dyDescent="0.2">
      <c r="A50" t="s">
        <v>5</v>
      </c>
      <c r="B50" t="s">
        <v>27</v>
      </c>
      <c r="C50" t="s">
        <v>6</v>
      </c>
      <c r="D50" t="s">
        <v>236</v>
      </c>
      <c r="E50" t="s">
        <v>61</v>
      </c>
      <c r="F50">
        <v>719548</v>
      </c>
      <c r="L50">
        <f t="shared" si="0"/>
        <v>7200</v>
      </c>
      <c r="M50">
        <v>0.36124625440831998</v>
      </c>
      <c r="O50">
        <v>54.186814760594999</v>
      </c>
      <c r="Q50">
        <v>365760</v>
      </c>
      <c r="R50">
        <v>719548</v>
      </c>
      <c r="S50">
        <f t="shared" si="1"/>
        <v>0.66298967666321451</v>
      </c>
    </row>
    <row r="51" spans="1:19" x14ac:dyDescent="0.2">
      <c r="A51" t="s">
        <v>5</v>
      </c>
      <c r="B51" t="s">
        <v>369</v>
      </c>
      <c r="C51" t="s">
        <v>6</v>
      </c>
      <c r="D51" t="s">
        <v>236</v>
      </c>
      <c r="E51" t="s">
        <v>61</v>
      </c>
      <c r="F51">
        <v>742599</v>
      </c>
      <c r="L51">
        <f t="shared" si="0"/>
        <v>7350</v>
      </c>
      <c r="M51">
        <v>0.36048099041219001</v>
      </c>
      <c r="O51">
        <v>54.072296242191001</v>
      </c>
      <c r="Q51">
        <v>364987</v>
      </c>
      <c r="R51">
        <v>742599</v>
      </c>
      <c r="S51">
        <f t="shared" si="1"/>
        <v>0.67046622113316712</v>
      </c>
    </row>
    <row r="52" spans="1:19" x14ac:dyDescent="0.2">
      <c r="A52" t="s">
        <v>5</v>
      </c>
      <c r="B52" t="s">
        <v>370</v>
      </c>
      <c r="C52" t="s">
        <v>6</v>
      </c>
      <c r="D52" t="s">
        <v>236</v>
      </c>
      <c r="E52" t="s">
        <v>61</v>
      </c>
      <c r="F52">
        <v>767617</v>
      </c>
      <c r="L52">
        <f t="shared" si="0"/>
        <v>7500</v>
      </c>
      <c r="M52">
        <v>0.35881580427715998</v>
      </c>
      <c r="O52">
        <v>53.822518464662998</v>
      </c>
      <c r="Q52">
        <v>363301</v>
      </c>
      <c r="R52">
        <v>767617</v>
      </c>
      <c r="S52">
        <f t="shared" si="1"/>
        <v>0.67875566575118618</v>
      </c>
    </row>
    <row r="53" spans="1:19" x14ac:dyDescent="0.2">
      <c r="A53" t="s">
        <v>5</v>
      </c>
      <c r="B53" t="s">
        <v>371</v>
      </c>
      <c r="C53" t="s">
        <v>6</v>
      </c>
      <c r="D53" t="s">
        <v>236</v>
      </c>
      <c r="E53" t="s">
        <v>61</v>
      </c>
      <c r="F53">
        <v>789350</v>
      </c>
      <c r="L53">
        <f t="shared" si="0"/>
        <v>7650</v>
      </c>
      <c r="M53">
        <v>0.35894752299871002</v>
      </c>
      <c r="O53">
        <v>53.842222168347</v>
      </c>
      <c r="Q53">
        <v>363434</v>
      </c>
      <c r="R53">
        <v>789350</v>
      </c>
      <c r="S53">
        <f t="shared" si="1"/>
        <v>0.68473365348582216</v>
      </c>
    </row>
    <row r="54" spans="1:19" x14ac:dyDescent="0.2">
      <c r="A54" t="s">
        <v>5</v>
      </c>
      <c r="B54" t="s">
        <v>28</v>
      </c>
      <c r="C54" t="s">
        <v>6</v>
      </c>
      <c r="D54" t="s">
        <v>236</v>
      </c>
      <c r="E54" t="s">
        <v>61</v>
      </c>
      <c r="F54">
        <v>813251</v>
      </c>
      <c r="L54">
        <f t="shared" si="0"/>
        <v>7800</v>
      </c>
      <c r="M54">
        <v>0.35872242487658001</v>
      </c>
      <c r="O54">
        <v>53.808296242455</v>
      </c>
      <c r="Q54">
        <v>363205</v>
      </c>
      <c r="R54">
        <v>813251</v>
      </c>
      <c r="S54">
        <f t="shared" si="1"/>
        <v>0.69127192177182994</v>
      </c>
    </row>
    <row r="55" spans="1:19" x14ac:dyDescent="0.2">
      <c r="A55" t="s">
        <v>5</v>
      </c>
      <c r="B55" t="s">
        <v>372</v>
      </c>
      <c r="C55" t="s">
        <v>6</v>
      </c>
      <c r="D55" t="s">
        <v>236</v>
      </c>
      <c r="E55" t="s">
        <v>61</v>
      </c>
      <c r="F55">
        <v>836913</v>
      </c>
      <c r="L55">
        <f t="shared" si="0"/>
        <v>7950</v>
      </c>
      <c r="M55">
        <v>0.35645511720225997</v>
      </c>
      <c r="O55">
        <v>53.468148094646999</v>
      </c>
      <c r="Q55">
        <v>360909</v>
      </c>
      <c r="R55">
        <v>836913</v>
      </c>
      <c r="S55">
        <f t="shared" si="1"/>
        <v>0.69869563257312017</v>
      </c>
    </row>
    <row r="56" spans="1:19" x14ac:dyDescent="0.2">
      <c r="A56" t="s">
        <v>5</v>
      </c>
      <c r="B56" t="s">
        <v>373</v>
      </c>
      <c r="C56" t="s">
        <v>6</v>
      </c>
      <c r="D56" t="s">
        <v>236</v>
      </c>
      <c r="E56" t="s">
        <v>61</v>
      </c>
      <c r="F56">
        <v>859160</v>
      </c>
      <c r="L56">
        <f t="shared" si="0"/>
        <v>8100</v>
      </c>
      <c r="M56">
        <v>0.35510258006270001</v>
      </c>
      <c r="O56">
        <v>53.265481428183001</v>
      </c>
      <c r="Q56">
        <v>359541</v>
      </c>
      <c r="R56">
        <v>859160</v>
      </c>
      <c r="S56">
        <f t="shared" si="1"/>
        <v>0.70498013868865295</v>
      </c>
    </row>
    <row r="57" spans="1:19" x14ac:dyDescent="0.2">
      <c r="A57" t="s">
        <v>5</v>
      </c>
      <c r="B57" t="s">
        <v>374</v>
      </c>
      <c r="C57" t="s">
        <v>6</v>
      </c>
      <c r="D57" t="s">
        <v>236</v>
      </c>
      <c r="E57" t="s">
        <v>61</v>
      </c>
      <c r="F57">
        <v>885834</v>
      </c>
      <c r="L57">
        <f t="shared" si="0"/>
        <v>8250</v>
      </c>
      <c r="M57">
        <v>0.35391640507494998</v>
      </c>
      <c r="O57">
        <v>53.087555502435002</v>
      </c>
      <c r="Q57">
        <v>358340</v>
      </c>
      <c r="R57">
        <v>885834</v>
      </c>
      <c r="S57">
        <f t="shared" si="1"/>
        <v>0.71198562258976639</v>
      </c>
    </row>
    <row r="58" spans="1:19" x14ac:dyDescent="0.2">
      <c r="A58" t="s">
        <v>5</v>
      </c>
      <c r="B58" t="s">
        <v>29</v>
      </c>
      <c r="C58" t="s">
        <v>6</v>
      </c>
      <c r="D58" t="s">
        <v>236</v>
      </c>
      <c r="E58" t="s">
        <v>61</v>
      </c>
      <c r="F58">
        <v>912107</v>
      </c>
      <c r="L58">
        <f t="shared" si="0"/>
        <v>8400</v>
      </c>
      <c r="M58">
        <v>0.35132055962762998</v>
      </c>
      <c r="O58">
        <v>52.698074021343999</v>
      </c>
      <c r="Q58">
        <v>355711</v>
      </c>
      <c r="R58">
        <v>912107</v>
      </c>
      <c r="S58">
        <f t="shared" si="1"/>
        <v>0.71943054917977189</v>
      </c>
    </row>
    <row r="59" spans="1:19" x14ac:dyDescent="0.2">
      <c r="A59" t="s">
        <v>5</v>
      </c>
      <c r="B59" t="s">
        <v>375</v>
      </c>
      <c r="C59" t="s">
        <v>6</v>
      </c>
      <c r="D59" t="s">
        <v>236</v>
      </c>
      <c r="E59" t="s">
        <v>61</v>
      </c>
      <c r="F59">
        <v>932821</v>
      </c>
      <c r="L59">
        <f t="shared" si="0"/>
        <v>8550</v>
      </c>
      <c r="M59">
        <v>0.35062321234294003</v>
      </c>
      <c r="O59">
        <v>52.593629577004002</v>
      </c>
      <c r="Q59">
        <v>355006</v>
      </c>
      <c r="R59">
        <v>932821</v>
      </c>
      <c r="S59">
        <f t="shared" si="1"/>
        <v>0.72433719746518743</v>
      </c>
    </row>
    <row r="60" spans="1:19" x14ac:dyDescent="0.2">
      <c r="A60" t="s">
        <v>5</v>
      </c>
      <c r="B60" t="s">
        <v>376</v>
      </c>
      <c r="C60" t="s">
        <v>6</v>
      </c>
      <c r="D60" t="s">
        <v>236</v>
      </c>
      <c r="E60" t="s">
        <v>61</v>
      </c>
      <c r="F60">
        <v>956922</v>
      </c>
      <c r="L60">
        <f t="shared" si="0"/>
        <v>8700</v>
      </c>
      <c r="M60">
        <v>0.34833231608233001</v>
      </c>
      <c r="O60">
        <v>52.249629577348003</v>
      </c>
      <c r="Q60">
        <v>352684</v>
      </c>
      <c r="R60">
        <v>956922</v>
      </c>
      <c r="S60">
        <f t="shared" si="1"/>
        <v>0.73069457531501836</v>
      </c>
    </row>
    <row r="61" spans="1:19" x14ac:dyDescent="0.2">
      <c r="A61" t="s">
        <v>5</v>
      </c>
      <c r="B61" t="s">
        <v>377</v>
      </c>
      <c r="C61" t="s">
        <v>6</v>
      </c>
      <c r="D61" t="s">
        <v>236</v>
      </c>
      <c r="E61" t="s">
        <v>61</v>
      </c>
      <c r="F61">
        <v>983099</v>
      </c>
      <c r="L61">
        <f t="shared" si="0"/>
        <v>8850</v>
      </c>
      <c r="M61">
        <v>0.34577486512028999</v>
      </c>
      <c r="O61">
        <v>51.866222170324001</v>
      </c>
      <c r="Q61">
        <v>350096</v>
      </c>
      <c r="R61">
        <v>983099</v>
      </c>
      <c r="S61">
        <f t="shared" si="1"/>
        <v>0.73740075532836535</v>
      </c>
    </row>
    <row r="62" spans="1:19" x14ac:dyDescent="0.2">
      <c r="A62" t="s">
        <v>5</v>
      </c>
      <c r="B62" t="s">
        <v>30</v>
      </c>
      <c r="C62" t="s">
        <v>6</v>
      </c>
      <c r="D62" t="s">
        <v>236</v>
      </c>
      <c r="E62" t="s">
        <v>61</v>
      </c>
      <c r="F62">
        <v>1006923</v>
      </c>
      <c r="L62">
        <f t="shared" si="0"/>
        <v>9000</v>
      </c>
      <c r="M62">
        <v>0.34390123522424998</v>
      </c>
      <c r="O62">
        <v>51.585333281715997</v>
      </c>
      <c r="Q62">
        <v>348200</v>
      </c>
      <c r="R62">
        <v>1006923</v>
      </c>
      <c r="S62">
        <f t="shared" si="1"/>
        <v>0.7430491549475583</v>
      </c>
    </row>
    <row r="63" spans="1:19" x14ac:dyDescent="0.2">
      <c r="A63" t="s">
        <v>5</v>
      </c>
      <c r="B63" t="s">
        <v>378</v>
      </c>
      <c r="C63" t="s">
        <v>6</v>
      </c>
      <c r="D63" t="s">
        <v>236</v>
      </c>
      <c r="E63" t="s">
        <v>61</v>
      </c>
      <c r="F63">
        <v>1033537</v>
      </c>
      <c r="L63">
        <f t="shared" si="0"/>
        <v>9150</v>
      </c>
      <c r="M63">
        <v>0.34273580262269998</v>
      </c>
      <c r="O63">
        <v>51.410518467076002</v>
      </c>
      <c r="Q63">
        <v>347020</v>
      </c>
      <c r="R63">
        <v>1033537</v>
      </c>
      <c r="S63">
        <f t="shared" si="1"/>
        <v>0.74863768754205728</v>
      </c>
    </row>
    <row r="64" spans="1:19" x14ac:dyDescent="0.2">
      <c r="A64" t="s">
        <v>5</v>
      </c>
      <c r="B64" t="s">
        <v>379</v>
      </c>
      <c r="C64" t="s">
        <v>6</v>
      </c>
      <c r="D64" t="s">
        <v>236</v>
      </c>
      <c r="E64" t="s">
        <v>61</v>
      </c>
      <c r="F64">
        <v>1056216</v>
      </c>
      <c r="L64">
        <f t="shared" si="0"/>
        <v>9300</v>
      </c>
      <c r="M64">
        <v>0.34079703780510001</v>
      </c>
      <c r="O64">
        <v>51.119703652553</v>
      </c>
      <c r="Q64">
        <v>345057</v>
      </c>
      <c r="R64">
        <v>1056216</v>
      </c>
      <c r="S64">
        <f t="shared" si="1"/>
        <v>0.75375462169042007</v>
      </c>
    </row>
    <row r="65" spans="1:19" x14ac:dyDescent="0.2">
      <c r="A65" t="s">
        <v>5</v>
      </c>
      <c r="B65" t="s">
        <v>380</v>
      </c>
      <c r="C65" t="s">
        <v>6</v>
      </c>
      <c r="D65" t="s">
        <v>236</v>
      </c>
      <c r="E65" t="s">
        <v>61</v>
      </c>
      <c r="F65">
        <v>1081013</v>
      </c>
      <c r="L65">
        <f t="shared" si="0"/>
        <v>9450</v>
      </c>
      <c r="M65">
        <v>0.33831802638295999</v>
      </c>
      <c r="O65">
        <v>50.747851801072997</v>
      </c>
      <c r="Q65">
        <v>342547</v>
      </c>
      <c r="R65">
        <v>1081013</v>
      </c>
      <c r="S65">
        <f t="shared" si="1"/>
        <v>0.75937298041529688</v>
      </c>
    </row>
    <row r="66" spans="1:19" x14ac:dyDescent="0.2">
      <c r="A66" t="s">
        <v>5</v>
      </c>
      <c r="B66" t="s">
        <v>31</v>
      </c>
      <c r="C66" t="s">
        <v>6</v>
      </c>
      <c r="D66" t="s">
        <v>236</v>
      </c>
      <c r="E66" t="s">
        <v>61</v>
      </c>
      <c r="F66">
        <v>1105562</v>
      </c>
      <c r="L66">
        <f t="shared" si="0"/>
        <v>9600</v>
      </c>
      <c r="M66">
        <v>0.33644644236039001</v>
      </c>
      <c r="O66">
        <v>50.466962912465</v>
      </c>
      <c r="Q66">
        <v>340651</v>
      </c>
      <c r="R66">
        <v>1105562</v>
      </c>
      <c r="S66">
        <f t="shared" si="1"/>
        <v>0.76445309231766001</v>
      </c>
    </row>
    <row r="67" spans="1:19" x14ac:dyDescent="0.2">
      <c r="A67" t="s">
        <v>5</v>
      </c>
      <c r="B67" t="s">
        <v>381</v>
      </c>
      <c r="C67" t="s">
        <v>6</v>
      </c>
      <c r="D67" t="s">
        <v>236</v>
      </c>
      <c r="E67" t="s">
        <v>61</v>
      </c>
      <c r="F67">
        <v>1130391</v>
      </c>
      <c r="L67">
        <f t="shared" si="0"/>
        <v>9750</v>
      </c>
      <c r="M67">
        <v>0.33356049591922998</v>
      </c>
      <c r="O67">
        <v>50.034222172157001</v>
      </c>
      <c r="Q67">
        <v>337730</v>
      </c>
      <c r="R67">
        <v>1130391</v>
      </c>
      <c r="S67">
        <f t="shared" si="1"/>
        <v>0.76995765335418542</v>
      </c>
    </row>
    <row r="68" spans="1:19" x14ac:dyDescent="0.2">
      <c r="A68" t="s">
        <v>5</v>
      </c>
      <c r="B68" t="s">
        <v>382</v>
      </c>
      <c r="C68" t="s">
        <v>6</v>
      </c>
      <c r="D68" t="s">
        <v>236</v>
      </c>
      <c r="E68" t="s">
        <v>61</v>
      </c>
      <c r="F68">
        <v>1158514</v>
      </c>
      <c r="L68">
        <f t="shared" ref="L68:L131" si="2">L67+150</f>
        <v>9900</v>
      </c>
      <c r="M68">
        <v>0.33031243028920998</v>
      </c>
      <c r="O68">
        <v>49.546962913385997</v>
      </c>
      <c r="Q68">
        <v>334441</v>
      </c>
      <c r="R68">
        <v>1158514</v>
      </c>
      <c r="S68">
        <f t="shared" ref="S68:S131" si="3">R68/(R68+Q68)</f>
        <v>0.77598721997648956</v>
      </c>
    </row>
    <row r="69" spans="1:19" x14ac:dyDescent="0.2">
      <c r="A69" t="s">
        <v>5</v>
      </c>
      <c r="B69" t="s">
        <v>383</v>
      </c>
      <c r="C69" t="s">
        <v>6</v>
      </c>
      <c r="D69" t="s">
        <v>236</v>
      </c>
      <c r="E69" t="s">
        <v>61</v>
      </c>
      <c r="F69">
        <v>1179340</v>
      </c>
      <c r="L69">
        <f t="shared" si="2"/>
        <v>10050</v>
      </c>
      <c r="M69">
        <v>0.33004445010484001</v>
      </c>
      <c r="O69">
        <v>49.506666617130001</v>
      </c>
      <c r="Q69">
        <v>334169</v>
      </c>
      <c r="R69">
        <v>1179340</v>
      </c>
      <c r="S69">
        <f t="shared" si="3"/>
        <v>0.77920910942716559</v>
      </c>
    </row>
    <row r="70" spans="1:19" x14ac:dyDescent="0.2">
      <c r="A70" t="s">
        <v>5</v>
      </c>
      <c r="B70" t="s">
        <v>32</v>
      </c>
      <c r="C70" t="s">
        <v>6</v>
      </c>
      <c r="D70" t="s">
        <v>236</v>
      </c>
      <c r="E70" t="s">
        <v>61</v>
      </c>
      <c r="F70">
        <v>1210284</v>
      </c>
      <c r="L70">
        <f t="shared" si="2"/>
        <v>10200</v>
      </c>
      <c r="M70">
        <v>0.32531753423340998</v>
      </c>
      <c r="O70">
        <v>48.797777728950003</v>
      </c>
      <c r="Q70">
        <v>329384</v>
      </c>
      <c r="R70">
        <v>1210284</v>
      </c>
      <c r="S70">
        <f t="shared" si="3"/>
        <v>0.78606816534473667</v>
      </c>
    </row>
    <row r="71" spans="1:19" x14ac:dyDescent="0.2">
      <c r="A71" t="s">
        <v>5</v>
      </c>
      <c r="B71" t="s">
        <v>384</v>
      </c>
      <c r="C71" t="s">
        <v>6</v>
      </c>
      <c r="D71" t="s">
        <v>236</v>
      </c>
      <c r="E71" t="s">
        <v>61</v>
      </c>
      <c r="F71">
        <v>1231238</v>
      </c>
      <c r="L71">
        <f t="shared" si="2"/>
        <v>10350</v>
      </c>
      <c r="M71">
        <v>0.32382944445153999</v>
      </c>
      <c r="O71">
        <v>48.574370321765997</v>
      </c>
      <c r="Q71">
        <v>327876</v>
      </c>
      <c r="R71">
        <v>1231238</v>
      </c>
      <c r="S71">
        <f t="shared" si="3"/>
        <v>0.78970363937467047</v>
      </c>
    </row>
    <row r="72" spans="1:19" x14ac:dyDescent="0.2">
      <c r="A72" t="s">
        <v>5</v>
      </c>
      <c r="B72" t="s">
        <v>385</v>
      </c>
      <c r="C72" t="s">
        <v>6</v>
      </c>
      <c r="D72" t="s">
        <v>236</v>
      </c>
      <c r="E72" t="s">
        <v>61</v>
      </c>
      <c r="F72">
        <v>1257165</v>
      </c>
      <c r="L72">
        <f t="shared" si="2"/>
        <v>10500</v>
      </c>
      <c r="M72">
        <v>0.32116575608970999</v>
      </c>
      <c r="O72">
        <v>48.174962914757998</v>
      </c>
      <c r="Q72">
        <v>325180</v>
      </c>
      <c r="R72">
        <v>1257165</v>
      </c>
      <c r="S72">
        <f t="shared" si="3"/>
        <v>0.79449487943526853</v>
      </c>
    </row>
    <row r="73" spans="1:19" x14ac:dyDescent="0.2">
      <c r="A73" t="s">
        <v>5</v>
      </c>
      <c r="B73" t="s">
        <v>386</v>
      </c>
      <c r="C73" t="s">
        <v>6</v>
      </c>
      <c r="D73" t="s">
        <v>236</v>
      </c>
      <c r="E73" t="s">
        <v>61</v>
      </c>
      <c r="F73">
        <v>1285285</v>
      </c>
      <c r="L73">
        <f t="shared" si="2"/>
        <v>10650</v>
      </c>
      <c r="M73">
        <v>0.31783668576235002</v>
      </c>
      <c r="O73">
        <v>47.675555507851001</v>
      </c>
      <c r="Q73">
        <v>321809</v>
      </c>
      <c r="R73">
        <v>1285285</v>
      </c>
      <c r="S73">
        <f t="shared" si="3"/>
        <v>0.79975720150781471</v>
      </c>
    </row>
    <row r="74" spans="1:19" x14ac:dyDescent="0.2">
      <c r="A74" t="s">
        <v>5</v>
      </c>
      <c r="B74" t="s">
        <v>33</v>
      </c>
      <c r="C74" t="s">
        <v>6</v>
      </c>
      <c r="D74" t="s">
        <v>236</v>
      </c>
      <c r="E74" t="s">
        <v>61</v>
      </c>
      <c r="F74">
        <v>1306247</v>
      </c>
      <c r="L74">
        <f t="shared" si="2"/>
        <v>10800</v>
      </c>
      <c r="M74">
        <v>0.31473284159374998</v>
      </c>
      <c r="O74">
        <v>47.210074026835002</v>
      </c>
      <c r="Q74">
        <v>318667</v>
      </c>
      <c r="R74">
        <v>1306247</v>
      </c>
      <c r="S74">
        <f t="shared" si="3"/>
        <v>0.80388685185800601</v>
      </c>
    </row>
    <row r="75" spans="1:19" x14ac:dyDescent="0.2">
      <c r="A75" t="s">
        <v>5</v>
      </c>
      <c r="B75" t="s">
        <v>387</v>
      </c>
      <c r="C75" t="s">
        <v>6</v>
      </c>
      <c r="D75" t="s">
        <v>236</v>
      </c>
      <c r="E75" t="s">
        <v>61</v>
      </c>
      <c r="F75">
        <v>1334425</v>
      </c>
      <c r="L75">
        <f t="shared" si="2"/>
        <v>10950</v>
      </c>
      <c r="M75">
        <v>0.31332642300809999</v>
      </c>
      <c r="O75">
        <v>46.999111064083003</v>
      </c>
      <c r="Q75">
        <v>317243</v>
      </c>
      <c r="R75">
        <v>1334425</v>
      </c>
      <c r="S75">
        <f t="shared" si="3"/>
        <v>0.80792568482285787</v>
      </c>
    </row>
    <row r="76" spans="1:19" x14ac:dyDescent="0.2">
      <c r="A76" t="s">
        <v>5</v>
      </c>
      <c r="B76" t="s">
        <v>388</v>
      </c>
      <c r="C76" t="s">
        <v>6</v>
      </c>
      <c r="D76" t="s">
        <v>236</v>
      </c>
      <c r="E76" t="s">
        <v>61</v>
      </c>
      <c r="F76">
        <v>1357008</v>
      </c>
      <c r="L76">
        <f t="shared" si="2"/>
        <v>11100</v>
      </c>
      <c r="M76">
        <v>0.31051061855790002</v>
      </c>
      <c r="O76">
        <v>46.576740694134998</v>
      </c>
      <c r="Q76">
        <v>314392</v>
      </c>
      <c r="R76">
        <v>1357008</v>
      </c>
      <c r="S76">
        <f t="shared" si="3"/>
        <v>0.81189900682062943</v>
      </c>
    </row>
    <row r="77" spans="1:19" x14ac:dyDescent="0.2">
      <c r="A77" t="s">
        <v>5</v>
      </c>
      <c r="B77" t="s">
        <v>389</v>
      </c>
      <c r="C77" t="s">
        <v>6</v>
      </c>
      <c r="D77" t="s">
        <v>236</v>
      </c>
      <c r="E77" t="s">
        <v>61</v>
      </c>
      <c r="F77">
        <v>1384477</v>
      </c>
      <c r="L77">
        <f t="shared" si="2"/>
        <v>11250</v>
      </c>
      <c r="M77">
        <v>0.30713505847479</v>
      </c>
      <c r="O77">
        <v>46.070222176123998</v>
      </c>
      <c r="Q77">
        <v>310973</v>
      </c>
      <c r="R77">
        <v>1384477</v>
      </c>
      <c r="S77">
        <f t="shared" si="3"/>
        <v>0.81658379781179036</v>
      </c>
    </row>
    <row r="78" spans="1:19" x14ac:dyDescent="0.2">
      <c r="A78" t="s">
        <v>5</v>
      </c>
      <c r="B78" t="s">
        <v>34</v>
      </c>
      <c r="C78" t="s">
        <v>6</v>
      </c>
      <c r="D78" t="s">
        <v>236</v>
      </c>
      <c r="E78" t="s">
        <v>61</v>
      </c>
      <c r="F78">
        <v>1410798</v>
      </c>
      <c r="L78">
        <f t="shared" si="2"/>
        <v>11400</v>
      </c>
      <c r="M78">
        <v>0.30419259410589</v>
      </c>
      <c r="O78">
        <v>45.629036991379998</v>
      </c>
      <c r="Q78">
        <v>307995</v>
      </c>
      <c r="R78">
        <v>1410798</v>
      </c>
      <c r="S78">
        <f t="shared" si="3"/>
        <v>0.82080739216415244</v>
      </c>
    </row>
    <row r="79" spans="1:19" x14ac:dyDescent="0.2">
      <c r="A79" t="s">
        <v>5</v>
      </c>
      <c r="B79" t="s">
        <v>390</v>
      </c>
      <c r="C79" t="s">
        <v>6</v>
      </c>
      <c r="D79" t="s">
        <v>236</v>
      </c>
      <c r="E79" t="s">
        <v>61</v>
      </c>
      <c r="F79">
        <v>1435386</v>
      </c>
      <c r="L79">
        <f t="shared" si="2"/>
        <v>11550</v>
      </c>
      <c r="M79">
        <v>0.30074572552827</v>
      </c>
      <c r="O79">
        <v>45.111555510415997</v>
      </c>
      <c r="Q79">
        <v>304502</v>
      </c>
      <c r="R79">
        <v>1435386</v>
      </c>
      <c r="S79">
        <f t="shared" si="3"/>
        <v>0.82498758540779638</v>
      </c>
    </row>
    <row r="80" spans="1:19" x14ac:dyDescent="0.2">
      <c r="A80" t="s">
        <v>5</v>
      </c>
      <c r="B80" t="s">
        <v>391</v>
      </c>
      <c r="C80" t="s">
        <v>6</v>
      </c>
      <c r="D80" t="s">
        <v>236</v>
      </c>
      <c r="E80" t="s">
        <v>61</v>
      </c>
      <c r="F80">
        <v>1460468</v>
      </c>
      <c r="L80">
        <f t="shared" si="2"/>
        <v>11700</v>
      </c>
      <c r="M80">
        <v>0.29824355908122002</v>
      </c>
      <c r="O80">
        <v>44.736592547828998</v>
      </c>
      <c r="Q80">
        <v>301971</v>
      </c>
      <c r="R80">
        <v>1460468</v>
      </c>
      <c r="S80">
        <f t="shared" si="3"/>
        <v>0.82866300620900923</v>
      </c>
    </row>
    <row r="81" spans="1:19" x14ac:dyDescent="0.2">
      <c r="A81" t="s">
        <v>5</v>
      </c>
      <c r="B81" t="s">
        <v>392</v>
      </c>
      <c r="C81" t="s">
        <v>6</v>
      </c>
      <c r="D81" t="s">
        <v>236</v>
      </c>
      <c r="E81" t="s">
        <v>61</v>
      </c>
      <c r="F81">
        <v>1490338</v>
      </c>
      <c r="L81">
        <f t="shared" si="2"/>
        <v>11850</v>
      </c>
      <c r="M81">
        <v>0.29535605054864</v>
      </c>
      <c r="O81">
        <v>44.303555511224999</v>
      </c>
      <c r="Q81">
        <v>299048</v>
      </c>
      <c r="R81">
        <v>1490338</v>
      </c>
      <c r="S81">
        <f t="shared" si="3"/>
        <v>0.83287675213732537</v>
      </c>
    </row>
    <row r="82" spans="1:19" x14ac:dyDescent="0.2">
      <c r="A82" t="s">
        <v>5</v>
      </c>
      <c r="B82" t="s">
        <v>35</v>
      </c>
      <c r="C82" t="s">
        <v>6</v>
      </c>
      <c r="D82" t="s">
        <v>236</v>
      </c>
      <c r="E82" t="s">
        <v>61</v>
      </c>
      <c r="F82">
        <v>1507471</v>
      </c>
      <c r="L82">
        <f t="shared" si="2"/>
        <v>12000</v>
      </c>
      <c r="M82">
        <v>0.29343247329319</v>
      </c>
      <c r="O82">
        <v>44.014666622625001</v>
      </c>
      <c r="Q82">
        <v>297098</v>
      </c>
      <c r="R82">
        <v>1507471</v>
      </c>
      <c r="S82">
        <f t="shared" si="3"/>
        <v>0.83536345797805456</v>
      </c>
    </row>
    <row r="83" spans="1:19" x14ac:dyDescent="0.2">
      <c r="A83" t="s">
        <v>5</v>
      </c>
      <c r="B83" t="s">
        <v>393</v>
      </c>
      <c r="C83" t="s">
        <v>6</v>
      </c>
      <c r="D83" t="s">
        <v>236</v>
      </c>
      <c r="E83" t="s">
        <v>61</v>
      </c>
      <c r="F83">
        <v>1535859</v>
      </c>
      <c r="L83">
        <f t="shared" si="2"/>
        <v>12150</v>
      </c>
      <c r="M83">
        <v>0.29031605113724002</v>
      </c>
      <c r="O83">
        <v>43.547555511981002</v>
      </c>
      <c r="Q83">
        <v>293945</v>
      </c>
      <c r="R83">
        <v>1535859</v>
      </c>
      <c r="S83">
        <f t="shared" si="3"/>
        <v>0.83935711147204839</v>
      </c>
    </row>
    <row r="84" spans="1:19" x14ac:dyDescent="0.2">
      <c r="A84" t="s">
        <v>5</v>
      </c>
      <c r="B84" t="s">
        <v>394</v>
      </c>
      <c r="C84" t="s">
        <v>6</v>
      </c>
      <c r="D84" t="s">
        <v>236</v>
      </c>
      <c r="E84" t="s">
        <v>61</v>
      </c>
      <c r="F84">
        <v>1565520</v>
      </c>
      <c r="L84">
        <f t="shared" si="2"/>
        <v>12300</v>
      </c>
      <c r="M84">
        <v>0.28727535062740001</v>
      </c>
      <c r="O84">
        <v>43.091407364289999</v>
      </c>
      <c r="Q84">
        <v>290866</v>
      </c>
      <c r="R84">
        <v>1565520</v>
      </c>
      <c r="S84">
        <f t="shared" si="3"/>
        <v>0.84331599139403124</v>
      </c>
    </row>
    <row r="85" spans="1:19" x14ac:dyDescent="0.2">
      <c r="A85" t="s">
        <v>5</v>
      </c>
      <c r="B85" t="s">
        <v>395</v>
      </c>
      <c r="C85" t="s">
        <v>6</v>
      </c>
      <c r="D85" t="s">
        <v>236</v>
      </c>
      <c r="E85" t="s">
        <v>61</v>
      </c>
      <c r="F85">
        <v>1590927</v>
      </c>
      <c r="L85">
        <f t="shared" si="2"/>
        <v>12450</v>
      </c>
      <c r="M85">
        <v>0.28389602570127997</v>
      </c>
      <c r="O85">
        <v>42.584296253685999</v>
      </c>
      <c r="Q85">
        <v>287443</v>
      </c>
      <c r="R85">
        <v>1590927</v>
      </c>
      <c r="S85">
        <f t="shared" si="3"/>
        <v>0.84697210879645646</v>
      </c>
    </row>
    <row r="86" spans="1:19" x14ac:dyDescent="0.2">
      <c r="A86" t="s">
        <v>5</v>
      </c>
      <c r="B86" t="s">
        <v>36</v>
      </c>
      <c r="C86" t="s">
        <v>6</v>
      </c>
      <c r="D86" t="s">
        <v>236</v>
      </c>
      <c r="E86" t="s">
        <v>61</v>
      </c>
      <c r="F86">
        <v>1616176</v>
      </c>
      <c r="L86">
        <f t="shared" si="2"/>
        <v>12600</v>
      </c>
      <c r="M86">
        <v>0.28048098767483998</v>
      </c>
      <c r="O86">
        <v>42.072296254198001</v>
      </c>
      <c r="Q86">
        <v>283987</v>
      </c>
      <c r="R86">
        <v>1616176</v>
      </c>
      <c r="S86">
        <f t="shared" si="3"/>
        <v>0.85054597947649757</v>
      </c>
    </row>
    <row r="87" spans="1:19" x14ac:dyDescent="0.2">
      <c r="A87" t="s">
        <v>5</v>
      </c>
      <c r="B87" t="s">
        <v>396</v>
      </c>
      <c r="C87" t="s">
        <v>6</v>
      </c>
      <c r="D87" t="s">
        <v>236</v>
      </c>
      <c r="E87" t="s">
        <v>61</v>
      </c>
      <c r="F87">
        <v>1639382</v>
      </c>
      <c r="L87">
        <f t="shared" si="2"/>
        <v>12750</v>
      </c>
      <c r="M87">
        <v>0.27802722555229997</v>
      </c>
      <c r="O87">
        <v>41.704148106418998</v>
      </c>
      <c r="Q87">
        <v>281502</v>
      </c>
      <c r="R87">
        <v>1639382</v>
      </c>
      <c r="S87">
        <f t="shared" si="3"/>
        <v>0.85345184821155262</v>
      </c>
    </row>
    <row r="88" spans="1:19" x14ac:dyDescent="0.2">
      <c r="A88" t="s">
        <v>5</v>
      </c>
      <c r="B88" t="s">
        <v>397</v>
      </c>
      <c r="C88" t="s">
        <v>6</v>
      </c>
      <c r="D88" t="s">
        <v>236</v>
      </c>
      <c r="E88" t="s">
        <v>61</v>
      </c>
      <c r="F88">
        <v>1664448</v>
      </c>
      <c r="L88">
        <f t="shared" si="2"/>
        <v>12900</v>
      </c>
      <c r="M88">
        <v>0.27509827289918998</v>
      </c>
      <c r="O88">
        <v>41.264888847599003</v>
      </c>
      <c r="Q88">
        <v>278537</v>
      </c>
      <c r="R88">
        <v>1664448</v>
      </c>
      <c r="S88">
        <f t="shared" si="3"/>
        <v>0.85664480168400681</v>
      </c>
    </row>
    <row r="89" spans="1:19" x14ac:dyDescent="0.2">
      <c r="A89" t="s">
        <v>5</v>
      </c>
      <c r="B89" t="s">
        <v>398</v>
      </c>
      <c r="C89" t="s">
        <v>6</v>
      </c>
      <c r="D89" t="s">
        <v>236</v>
      </c>
      <c r="E89" t="s">
        <v>61</v>
      </c>
      <c r="F89">
        <v>1690372</v>
      </c>
      <c r="L89">
        <f t="shared" si="2"/>
        <v>13050</v>
      </c>
      <c r="M89">
        <v>0.27248262418161001</v>
      </c>
      <c r="O89">
        <v>40.872296255399</v>
      </c>
      <c r="Q89">
        <v>275887</v>
      </c>
      <c r="R89">
        <v>1690372</v>
      </c>
      <c r="S89">
        <f t="shared" si="3"/>
        <v>0.85968938985148957</v>
      </c>
    </row>
    <row r="90" spans="1:19" x14ac:dyDescent="0.2">
      <c r="A90" t="s">
        <v>5</v>
      </c>
      <c r="B90" t="s">
        <v>37</v>
      </c>
      <c r="C90" t="s">
        <v>6</v>
      </c>
      <c r="D90" t="s">
        <v>236</v>
      </c>
      <c r="E90" t="s">
        <v>61</v>
      </c>
      <c r="F90">
        <v>1716823</v>
      </c>
      <c r="L90">
        <f t="shared" si="2"/>
        <v>13200</v>
      </c>
      <c r="M90">
        <v>0.26893782418484002</v>
      </c>
      <c r="O90">
        <v>40.340740700375001</v>
      </c>
      <c r="Q90">
        <v>272299</v>
      </c>
      <c r="R90">
        <v>1716823</v>
      </c>
      <c r="S90">
        <f t="shared" si="3"/>
        <v>0.86310593317051443</v>
      </c>
    </row>
    <row r="91" spans="1:19" x14ac:dyDescent="0.2">
      <c r="A91" t="s">
        <v>5</v>
      </c>
      <c r="B91" t="s">
        <v>399</v>
      </c>
      <c r="C91" t="s">
        <v>6</v>
      </c>
      <c r="D91" t="s">
        <v>236</v>
      </c>
      <c r="E91" t="s">
        <v>61</v>
      </c>
      <c r="F91">
        <v>1740631</v>
      </c>
      <c r="L91">
        <f t="shared" si="2"/>
        <v>13350</v>
      </c>
      <c r="M91">
        <v>0.26625086562995998</v>
      </c>
      <c r="O91">
        <v>39.937777737815999</v>
      </c>
      <c r="Q91">
        <v>269579</v>
      </c>
      <c r="R91">
        <v>1740631</v>
      </c>
      <c r="S91">
        <f t="shared" si="3"/>
        <v>0.86589510548649151</v>
      </c>
    </row>
    <row r="92" spans="1:19" x14ac:dyDescent="0.2">
      <c r="A92" t="s">
        <v>5</v>
      </c>
      <c r="B92" t="s">
        <v>400</v>
      </c>
      <c r="C92" t="s">
        <v>6</v>
      </c>
      <c r="D92" t="s">
        <v>236</v>
      </c>
      <c r="E92" t="s">
        <v>61</v>
      </c>
      <c r="F92">
        <v>1765647</v>
      </c>
      <c r="L92">
        <f t="shared" si="2"/>
        <v>13500</v>
      </c>
      <c r="M92">
        <v>0.26423802587759998</v>
      </c>
      <c r="O92">
        <v>39.635851812192001</v>
      </c>
      <c r="Q92">
        <v>267541</v>
      </c>
      <c r="R92">
        <v>1765647</v>
      </c>
      <c r="S92">
        <f t="shared" si="3"/>
        <v>0.86841305378548372</v>
      </c>
    </row>
    <row r="93" spans="1:19" x14ac:dyDescent="0.2">
      <c r="A93" t="s">
        <v>5</v>
      </c>
      <c r="B93" t="s">
        <v>401</v>
      </c>
      <c r="C93" t="s">
        <v>6</v>
      </c>
      <c r="D93" t="s">
        <v>236</v>
      </c>
      <c r="E93" t="s">
        <v>61</v>
      </c>
      <c r="F93">
        <v>1796879</v>
      </c>
      <c r="L93">
        <f t="shared" si="2"/>
        <v>13650</v>
      </c>
      <c r="M93">
        <v>0.25922032351810997</v>
      </c>
      <c r="O93">
        <v>38.882962924056002</v>
      </c>
      <c r="Q93">
        <v>262459</v>
      </c>
      <c r="R93">
        <v>1796879</v>
      </c>
      <c r="S93">
        <f t="shared" si="3"/>
        <v>0.87255176177975635</v>
      </c>
    </row>
    <row r="94" spans="1:19" x14ac:dyDescent="0.2">
      <c r="A94" t="s">
        <v>5</v>
      </c>
      <c r="B94" t="s">
        <v>38</v>
      </c>
      <c r="C94" t="s">
        <v>6</v>
      </c>
      <c r="D94" t="s">
        <v>236</v>
      </c>
      <c r="E94" t="s">
        <v>61</v>
      </c>
      <c r="F94">
        <v>1819200</v>
      </c>
      <c r="L94">
        <f t="shared" si="2"/>
        <v>13800</v>
      </c>
      <c r="M94">
        <v>0.25729361123085998</v>
      </c>
      <c r="O94">
        <v>38.594074035456998</v>
      </c>
      <c r="Q94">
        <v>260509</v>
      </c>
      <c r="R94">
        <v>1819200</v>
      </c>
      <c r="S94">
        <f t="shared" si="3"/>
        <v>0.87473776379291523</v>
      </c>
    </row>
    <row r="95" spans="1:19" x14ac:dyDescent="0.2">
      <c r="A95" t="s">
        <v>5</v>
      </c>
      <c r="B95" t="s">
        <v>402</v>
      </c>
      <c r="C95" t="s">
        <v>6</v>
      </c>
      <c r="D95" t="s">
        <v>236</v>
      </c>
      <c r="E95" t="s">
        <v>61</v>
      </c>
      <c r="F95">
        <v>1845470</v>
      </c>
      <c r="L95">
        <f t="shared" si="2"/>
        <v>13950</v>
      </c>
      <c r="M95">
        <v>0.25408793119426998</v>
      </c>
      <c r="O95">
        <v>38.113185147049002</v>
      </c>
      <c r="Q95">
        <v>257263</v>
      </c>
      <c r="R95">
        <v>1845470</v>
      </c>
      <c r="S95">
        <f t="shared" si="3"/>
        <v>0.87765303535922057</v>
      </c>
    </row>
    <row r="96" spans="1:19" x14ac:dyDescent="0.2">
      <c r="A96" t="s">
        <v>5</v>
      </c>
      <c r="B96" t="s">
        <v>403</v>
      </c>
      <c r="C96" t="s">
        <v>6</v>
      </c>
      <c r="D96" t="s">
        <v>236</v>
      </c>
      <c r="E96" t="s">
        <v>61</v>
      </c>
      <c r="F96">
        <v>1868642</v>
      </c>
      <c r="L96">
        <f t="shared" si="2"/>
        <v>14100</v>
      </c>
      <c r="M96">
        <v>0.25185876746796998</v>
      </c>
      <c r="O96">
        <v>37.778962925160997</v>
      </c>
      <c r="Q96">
        <v>255007</v>
      </c>
      <c r="R96">
        <v>1868642</v>
      </c>
      <c r="S96">
        <f t="shared" si="3"/>
        <v>0.8799203634875632</v>
      </c>
    </row>
    <row r="97" spans="1:19" x14ac:dyDescent="0.2">
      <c r="A97" t="s">
        <v>5</v>
      </c>
      <c r="B97" t="s">
        <v>404</v>
      </c>
      <c r="C97" t="s">
        <v>6</v>
      </c>
      <c r="D97" t="s">
        <v>236</v>
      </c>
      <c r="E97" t="s">
        <v>61</v>
      </c>
      <c r="F97">
        <v>1895612</v>
      </c>
      <c r="L97">
        <f t="shared" si="2"/>
        <v>14250</v>
      </c>
      <c r="M97">
        <v>0.24815358451510999</v>
      </c>
      <c r="O97">
        <v>37.223111073864999</v>
      </c>
      <c r="Q97">
        <v>251255</v>
      </c>
      <c r="R97">
        <v>1895612</v>
      </c>
      <c r="S97">
        <f t="shared" si="3"/>
        <v>0.88296666724114725</v>
      </c>
    </row>
    <row r="98" spans="1:19" x14ac:dyDescent="0.2">
      <c r="A98" t="s">
        <v>5</v>
      </c>
      <c r="B98" t="s">
        <v>39</v>
      </c>
      <c r="C98" t="s">
        <v>6</v>
      </c>
      <c r="D98" t="s">
        <v>236</v>
      </c>
      <c r="E98" t="s">
        <v>61</v>
      </c>
      <c r="F98">
        <v>1923555</v>
      </c>
      <c r="L98">
        <f t="shared" si="2"/>
        <v>14400</v>
      </c>
      <c r="M98">
        <v>0.24542394820960001</v>
      </c>
      <c r="O98">
        <v>36.813629592794001</v>
      </c>
      <c r="Q98">
        <v>248491</v>
      </c>
      <c r="R98">
        <v>1923555</v>
      </c>
      <c r="S98">
        <f t="shared" si="3"/>
        <v>0.88559588517001941</v>
      </c>
    </row>
    <row r="99" spans="1:19" x14ac:dyDescent="0.2">
      <c r="A99" t="s">
        <v>5</v>
      </c>
      <c r="B99" t="s">
        <v>405</v>
      </c>
      <c r="C99" t="s">
        <v>6</v>
      </c>
      <c r="D99" t="s">
        <v>236</v>
      </c>
      <c r="E99" t="s">
        <v>61</v>
      </c>
      <c r="F99">
        <v>1949276</v>
      </c>
      <c r="L99">
        <f t="shared" si="2"/>
        <v>14550</v>
      </c>
      <c r="M99">
        <v>0.24229061489274001</v>
      </c>
      <c r="O99">
        <v>36.343703667337998</v>
      </c>
      <c r="Q99">
        <v>245319</v>
      </c>
      <c r="R99">
        <v>1949276</v>
      </c>
      <c r="S99">
        <f t="shared" si="3"/>
        <v>0.8882167324722785</v>
      </c>
    </row>
    <row r="100" spans="1:19" x14ac:dyDescent="0.2">
      <c r="A100" t="s">
        <v>5</v>
      </c>
      <c r="B100" t="s">
        <v>406</v>
      </c>
      <c r="C100" t="s">
        <v>6</v>
      </c>
      <c r="D100" t="s">
        <v>236</v>
      </c>
      <c r="E100" t="s">
        <v>61</v>
      </c>
      <c r="F100">
        <v>1971373</v>
      </c>
      <c r="L100">
        <f t="shared" si="2"/>
        <v>14700</v>
      </c>
      <c r="M100">
        <v>0.23935901331546</v>
      </c>
      <c r="O100">
        <v>35.903999964074004</v>
      </c>
      <c r="Q100">
        <v>242351</v>
      </c>
      <c r="R100">
        <v>1971373</v>
      </c>
      <c r="S100">
        <f t="shared" si="3"/>
        <v>0.89052338954630295</v>
      </c>
    </row>
    <row r="101" spans="1:19" x14ac:dyDescent="0.2">
      <c r="A101" t="s">
        <v>5</v>
      </c>
      <c r="B101" t="s">
        <v>407</v>
      </c>
      <c r="C101" t="s">
        <v>6</v>
      </c>
      <c r="D101" t="s">
        <v>236</v>
      </c>
      <c r="E101" t="s">
        <v>61</v>
      </c>
      <c r="F101">
        <v>2001385</v>
      </c>
      <c r="L101">
        <f t="shared" si="2"/>
        <v>14850</v>
      </c>
      <c r="M101">
        <v>0.23603735810920001</v>
      </c>
      <c r="O101">
        <v>35.405185149758999</v>
      </c>
      <c r="Q101">
        <v>238984</v>
      </c>
      <c r="R101">
        <v>2001385</v>
      </c>
      <c r="S101">
        <f t="shared" si="3"/>
        <v>0.89332828654565388</v>
      </c>
    </row>
    <row r="102" spans="1:19" x14ac:dyDescent="0.2">
      <c r="A102" t="s">
        <v>5</v>
      </c>
      <c r="B102" t="s">
        <v>40</v>
      </c>
      <c r="C102" t="s">
        <v>6</v>
      </c>
      <c r="D102" t="s">
        <v>236</v>
      </c>
      <c r="E102" t="s">
        <v>61</v>
      </c>
      <c r="F102">
        <v>2025298</v>
      </c>
      <c r="L102">
        <f t="shared" si="2"/>
        <v>15000</v>
      </c>
      <c r="M102">
        <v>0.23308909656897001</v>
      </c>
      <c r="O102">
        <v>34.963407372422999</v>
      </c>
      <c r="Q102">
        <v>236002</v>
      </c>
      <c r="R102">
        <v>2025298</v>
      </c>
      <c r="S102">
        <f t="shared" si="3"/>
        <v>0.8956343696104011</v>
      </c>
    </row>
    <row r="103" spans="1:19" x14ac:dyDescent="0.2">
      <c r="A103" t="s">
        <v>5</v>
      </c>
      <c r="B103" t="s">
        <v>408</v>
      </c>
      <c r="C103" t="s">
        <v>6</v>
      </c>
      <c r="D103" t="s">
        <v>236</v>
      </c>
      <c r="E103" t="s">
        <v>61</v>
      </c>
      <c r="F103">
        <v>2051726</v>
      </c>
      <c r="L103">
        <f t="shared" si="2"/>
        <v>15150</v>
      </c>
      <c r="M103">
        <v>0.23052082526032</v>
      </c>
      <c r="O103">
        <v>34.577925891326998</v>
      </c>
      <c r="Q103">
        <v>233400</v>
      </c>
      <c r="R103">
        <v>2051726</v>
      </c>
      <c r="S103">
        <f t="shared" si="3"/>
        <v>0.89786121202944613</v>
      </c>
    </row>
    <row r="104" spans="1:19" x14ac:dyDescent="0.2">
      <c r="A104" t="s">
        <v>5</v>
      </c>
      <c r="B104" t="s">
        <v>409</v>
      </c>
      <c r="C104" t="s">
        <v>6</v>
      </c>
      <c r="D104" t="s">
        <v>236</v>
      </c>
      <c r="E104" t="s">
        <v>61</v>
      </c>
      <c r="F104">
        <v>2075725</v>
      </c>
      <c r="L104">
        <f t="shared" si="2"/>
        <v>15300</v>
      </c>
      <c r="M104">
        <v>0.22762317276152999</v>
      </c>
      <c r="O104">
        <v>34.143555521391001</v>
      </c>
      <c r="Q104">
        <v>230468</v>
      </c>
      <c r="R104">
        <v>2075725</v>
      </c>
      <c r="S104">
        <f t="shared" si="3"/>
        <v>0.90006560595752394</v>
      </c>
    </row>
    <row r="105" spans="1:19" x14ac:dyDescent="0.2">
      <c r="A105" t="s">
        <v>5</v>
      </c>
      <c r="B105" t="s">
        <v>410</v>
      </c>
      <c r="C105" t="s">
        <v>6</v>
      </c>
      <c r="D105" t="s">
        <v>236</v>
      </c>
      <c r="E105" t="s">
        <v>61</v>
      </c>
      <c r="F105">
        <v>2103291</v>
      </c>
      <c r="L105">
        <f t="shared" si="2"/>
        <v>15450</v>
      </c>
      <c r="M105">
        <v>0.22474271740266999</v>
      </c>
      <c r="O105">
        <v>33.711555521824003</v>
      </c>
      <c r="Q105">
        <v>227552</v>
      </c>
      <c r="R105">
        <v>2103291</v>
      </c>
      <c r="S105">
        <f t="shared" si="3"/>
        <v>0.90237351893713991</v>
      </c>
    </row>
    <row r="106" spans="1:19" x14ac:dyDescent="0.2">
      <c r="A106" t="s">
        <v>5</v>
      </c>
      <c r="B106" t="s">
        <v>41</v>
      </c>
      <c r="C106" t="s">
        <v>6</v>
      </c>
      <c r="D106" t="s">
        <v>236</v>
      </c>
      <c r="E106" t="s">
        <v>61</v>
      </c>
      <c r="F106">
        <v>2123568</v>
      </c>
      <c r="L106">
        <f t="shared" si="2"/>
        <v>15600</v>
      </c>
      <c r="M106">
        <v>0.22294486861782001</v>
      </c>
      <c r="O106">
        <v>33.441777744315999</v>
      </c>
      <c r="Q106">
        <v>225731</v>
      </c>
      <c r="R106">
        <v>2123568</v>
      </c>
      <c r="S106">
        <f t="shared" si="3"/>
        <v>0.9039155935451384</v>
      </c>
    </row>
    <row r="107" spans="1:19" x14ac:dyDescent="0.2">
      <c r="A107" t="s">
        <v>5</v>
      </c>
      <c r="B107" t="s">
        <v>411</v>
      </c>
      <c r="C107" t="s">
        <v>6</v>
      </c>
      <c r="D107" t="s">
        <v>236</v>
      </c>
      <c r="E107" t="s">
        <v>61</v>
      </c>
      <c r="F107">
        <v>2151574</v>
      </c>
      <c r="L107">
        <f t="shared" si="2"/>
        <v>15750</v>
      </c>
      <c r="M107">
        <v>0.21869673546890001</v>
      </c>
      <c r="O107">
        <v>32.804592559767997</v>
      </c>
      <c r="Q107">
        <v>221430</v>
      </c>
      <c r="R107">
        <v>2151574</v>
      </c>
      <c r="S107">
        <f t="shared" si="3"/>
        <v>0.9066878943314044</v>
      </c>
    </row>
    <row r="108" spans="1:19" x14ac:dyDescent="0.2">
      <c r="A108" t="s">
        <v>5</v>
      </c>
      <c r="B108" t="s">
        <v>412</v>
      </c>
      <c r="C108" t="s">
        <v>6</v>
      </c>
      <c r="D108" t="s">
        <v>236</v>
      </c>
      <c r="E108" t="s">
        <v>61</v>
      </c>
      <c r="F108">
        <v>2176318</v>
      </c>
      <c r="L108">
        <f t="shared" si="2"/>
        <v>15900</v>
      </c>
      <c r="M108">
        <v>0.21628213095210999</v>
      </c>
      <c r="O108">
        <v>32.442370337908997</v>
      </c>
      <c r="Q108">
        <v>218985</v>
      </c>
      <c r="R108">
        <v>2176318</v>
      </c>
      <c r="S108">
        <f t="shared" si="3"/>
        <v>0.90857732821275639</v>
      </c>
    </row>
    <row r="109" spans="1:19" x14ac:dyDescent="0.2">
      <c r="A109" t="s">
        <v>5</v>
      </c>
      <c r="B109" t="s">
        <v>413</v>
      </c>
      <c r="C109" t="s">
        <v>6</v>
      </c>
      <c r="D109" t="s">
        <v>236</v>
      </c>
      <c r="E109" t="s">
        <v>61</v>
      </c>
      <c r="F109">
        <v>2204052</v>
      </c>
      <c r="L109">
        <f t="shared" si="2"/>
        <v>16050</v>
      </c>
      <c r="M109">
        <v>0.21247012411585001</v>
      </c>
      <c r="O109">
        <v>31.870666634776999</v>
      </c>
      <c r="Q109">
        <v>215126</v>
      </c>
      <c r="R109">
        <v>2204052</v>
      </c>
      <c r="S109">
        <f t="shared" si="3"/>
        <v>0.91107475349064848</v>
      </c>
    </row>
    <row r="110" spans="1:19" x14ac:dyDescent="0.2">
      <c r="A110" t="s">
        <v>5</v>
      </c>
      <c r="B110" t="s">
        <v>42</v>
      </c>
      <c r="C110" t="s">
        <v>6</v>
      </c>
      <c r="D110" t="s">
        <v>236</v>
      </c>
      <c r="E110" t="s">
        <v>61</v>
      </c>
      <c r="F110">
        <v>2230065</v>
      </c>
      <c r="L110">
        <f t="shared" si="2"/>
        <v>16200</v>
      </c>
      <c r="M110">
        <v>0.21044104598506</v>
      </c>
      <c r="O110">
        <v>31.565925894340999</v>
      </c>
      <c r="Q110">
        <v>213069</v>
      </c>
      <c r="R110">
        <v>2230065</v>
      </c>
      <c r="S110">
        <f t="shared" si="3"/>
        <v>0.91278865588215796</v>
      </c>
    </row>
    <row r="111" spans="1:19" x14ac:dyDescent="0.2">
      <c r="A111" t="s">
        <v>5</v>
      </c>
      <c r="B111" t="s">
        <v>414</v>
      </c>
      <c r="C111" t="s">
        <v>6</v>
      </c>
      <c r="D111" t="s">
        <v>236</v>
      </c>
      <c r="E111" t="s">
        <v>61</v>
      </c>
      <c r="F111">
        <v>2250796</v>
      </c>
      <c r="L111">
        <f t="shared" si="2"/>
        <v>16350</v>
      </c>
      <c r="M111">
        <v>0.20817481626935999</v>
      </c>
      <c r="O111">
        <v>31.226370339125001</v>
      </c>
      <c r="Q111">
        <v>210777</v>
      </c>
      <c r="R111">
        <v>2250796</v>
      </c>
      <c r="S111">
        <f t="shared" si="3"/>
        <v>0.9143730452032095</v>
      </c>
    </row>
    <row r="112" spans="1:19" x14ac:dyDescent="0.2">
      <c r="A112" t="s">
        <v>5</v>
      </c>
      <c r="B112" t="s">
        <v>415</v>
      </c>
      <c r="C112" t="s">
        <v>6</v>
      </c>
      <c r="D112" t="s">
        <v>236</v>
      </c>
      <c r="E112" t="s">
        <v>61</v>
      </c>
      <c r="F112">
        <v>2280357</v>
      </c>
      <c r="L112">
        <f t="shared" si="2"/>
        <v>16500</v>
      </c>
      <c r="M112">
        <v>0.20484485575799</v>
      </c>
      <c r="O112">
        <v>30.726814784070001</v>
      </c>
      <c r="Q112">
        <v>207405</v>
      </c>
      <c r="R112">
        <v>2280357</v>
      </c>
      <c r="S112">
        <f t="shared" si="3"/>
        <v>0.9166298866209871</v>
      </c>
    </row>
    <row r="113" spans="1:19" x14ac:dyDescent="0.2">
      <c r="A113" t="s">
        <v>5</v>
      </c>
      <c r="B113" t="s">
        <v>416</v>
      </c>
      <c r="C113" t="s">
        <v>6</v>
      </c>
      <c r="D113" t="s">
        <v>236</v>
      </c>
      <c r="E113" t="s">
        <v>61</v>
      </c>
      <c r="F113">
        <v>2306271</v>
      </c>
      <c r="L113">
        <f t="shared" si="2"/>
        <v>16650</v>
      </c>
      <c r="M113">
        <v>0.20213728542931</v>
      </c>
      <c r="O113">
        <v>30.320740710401999</v>
      </c>
      <c r="Q113">
        <v>204664</v>
      </c>
      <c r="R113">
        <v>2306271</v>
      </c>
      <c r="S113">
        <f t="shared" si="3"/>
        <v>0.91849092071280225</v>
      </c>
    </row>
    <row r="114" spans="1:19" x14ac:dyDescent="0.2">
      <c r="A114" t="s">
        <v>5</v>
      </c>
      <c r="B114" t="s">
        <v>43</v>
      </c>
      <c r="C114" t="s">
        <v>6</v>
      </c>
      <c r="D114" t="s">
        <v>236</v>
      </c>
      <c r="E114" t="s">
        <v>61</v>
      </c>
      <c r="F114">
        <v>2331147</v>
      </c>
      <c r="L114">
        <f t="shared" si="2"/>
        <v>16800</v>
      </c>
      <c r="M114">
        <v>0.19973946098836001</v>
      </c>
      <c r="O114">
        <v>29.961037007058</v>
      </c>
      <c r="Q114">
        <v>202236</v>
      </c>
      <c r="R114">
        <v>2331147</v>
      </c>
      <c r="S114">
        <f t="shared" si="3"/>
        <v>0.92017156505747455</v>
      </c>
    </row>
    <row r="115" spans="1:19" x14ac:dyDescent="0.2">
      <c r="A115" t="s">
        <v>5</v>
      </c>
      <c r="B115" t="s">
        <v>417</v>
      </c>
      <c r="C115" t="s">
        <v>6</v>
      </c>
      <c r="D115" t="s">
        <v>236</v>
      </c>
      <c r="E115" t="s">
        <v>61</v>
      </c>
      <c r="F115">
        <v>2355565</v>
      </c>
      <c r="L115">
        <f t="shared" si="2"/>
        <v>16950</v>
      </c>
      <c r="M115">
        <v>0.19635041632191999</v>
      </c>
      <c r="O115">
        <v>29.452592563122</v>
      </c>
      <c r="Q115">
        <v>198804</v>
      </c>
      <c r="R115">
        <v>2355565</v>
      </c>
      <c r="S115">
        <f t="shared" si="3"/>
        <v>0.92217099408895109</v>
      </c>
    </row>
    <row r="116" spans="1:19" x14ac:dyDescent="0.2">
      <c r="A116" t="s">
        <v>5</v>
      </c>
      <c r="B116" t="s">
        <v>418</v>
      </c>
      <c r="C116" t="s">
        <v>6</v>
      </c>
      <c r="D116" t="s">
        <v>236</v>
      </c>
      <c r="E116" t="s">
        <v>61</v>
      </c>
      <c r="F116">
        <v>2380001</v>
      </c>
      <c r="L116">
        <f t="shared" si="2"/>
        <v>17100</v>
      </c>
      <c r="M116">
        <v>0.19450783553174</v>
      </c>
      <c r="O116">
        <v>29.176148118954998</v>
      </c>
      <c r="Q116">
        <v>196938</v>
      </c>
      <c r="R116">
        <v>2380001</v>
      </c>
      <c r="S116">
        <f t="shared" si="3"/>
        <v>0.92357677073458089</v>
      </c>
    </row>
    <row r="117" spans="1:19" x14ac:dyDescent="0.2">
      <c r="A117" t="s">
        <v>5</v>
      </c>
      <c r="B117" t="s">
        <v>419</v>
      </c>
      <c r="C117" t="s">
        <v>6</v>
      </c>
      <c r="D117" t="s">
        <v>236</v>
      </c>
      <c r="E117" t="s">
        <v>61</v>
      </c>
      <c r="F117">
        <v>2405914</v>
      </c>
      <c r="L117">
        <f t="shared" si="2"/>
        <v>17250</v>
      </c>
      <c r="M117">
        <v>0.19125250672416999</v>
      </c>
      <c r="O117">
        <v>28.687851823147</v>
      </c>
      <c r="Q117">
        <v>193642</v>
      </c>
      <c r="R117">
        <v>2405914</v>
      </c>
      <c r="S117">
        <f t="shared" si="3"/>
        <v>0.92550958702178376</v>
      </c>
    </row>
    <row r="118" spans="1:19" x14ac:dyDescent="0.2">
      <c r="A118" t="s">
        <v>5</v>
      </c>
      <c r="B118" t="s">
        <v>44</v>
      </c>
      <c r="C118" t="s">
        <v>6</v>
      </c>
      <c r="D118" t="s">
        <v>236</v>
      </c>
      <c r="E118" t="s">
        <v>61</v>
      </c>
      <c r="F118">
        <v>2431967</v>
      </c>
      <c r="L118">
        <f t="shared" si="2"/>
        <v>17400</v>
      </c>
      <c r="M118">
        <v>0.18857895453494999</v>
      </c>
      <c r="O118">
        <v>28.286962934659002</v>
      </c>
      <c r="Q118">
        <v>190936</v>
      </c>
      <c r="R118">
        <v>2431967</v>
      </c>
      <c r="S118">
        <f t="shared" si="3"/>
        <v>0.92720432284381082</v>
      </c>
    </row>
    <row r="119" spans="1:19" x14ac:dyDescent="0.2">
      <c r="A119" t="s">
        <v>5</v>
      </c>
      <c r="B119" t="s">
        <v>420</v>
      </c>
      <c r="C119" t="s">
        <v>6</v>
      </c>
      <c r="D119" t="s">
        <v>236</v>
      </c>
      <c r="E119" t="s">
        <v>61</v>
      </c>
      <c r="F119">
        <v>2456763</v>
      </c>
      <c r="L119">
        <f t="shared" si="2"/>
        <v>17550</v>
      </c>
      <c r="M119">
        <v>0.18643080427663</v>
      </c>
      <c r="O119">
        <v>27.964740712758999</v>
      </c>
      <c r="Q119">
        <v>188761</v>
      </c>
      <c r="R119">
        <v>2456763</v>
      </c>
      <c r="S119">
        <f t="shared" si="3"/>
        <v>0.92864891794593429</v>
      </c>
    </row>
    <row r="120" spans="1:19" x14ac:dyDescent="0.2">
      <c r="A120" t="s">
        <v>5</v>
      </c>
      <c r="B120" t="s">
        <v>421</v>
      </c>
      <c r="C120" t="s">
        <v>6</v>
      </c>
      <c r="D120" t="s">
        <v>236</v>
      </c>
      <c r="E120" t="s">
        <v>61</v>
      </c>
      <c r="F120">
        <v>2481563</v>
      </c>
      <c r="L120">
        <f t="shared" si="2"/>
        <v>17700</v>
      </c>
      <c r="M120">
        <v>0.18286789384249</v>
      </c>
      <c r="O120">
        <v>27.430222194776</v>
      </c>
      <c r="Q120">
        <v>185153</v>
      </c>
      <c r="R120">
        <v>2481563</v>
      </c>
      <c r="S120">
        <f t="shared" si="3"/>
        <v>0.93056890947517468</v>
      </c>
    </row>
    <row r="121" spans="1:19" x14ac:dyDescent="0.2">
      <c r="A121" t="s">
        <v>5</v>
      </c>
      <c r="B121" t="s">
        <v>422</v>
      </c>
      <c r="C121" t="s">
        <v>6</v>
      </c>
      <c r="D121" t="s">
        <v>236</v>
      </c>
      <c r="E121" t="s">
        <v>61</v>
      </c>
      <c r="F121">
        <v>2508301</v>
      </c>
      <c r="L121">
        <f t="shared" si="2"/>
        <v>17850</v>
      </c>
      <c r="M121">
        <v>0.18105104697553001</v>
      </c>
      <c r="O121">
        <v>27.157777750604001</v>
      </c>
      <c r="Q121">
        <v>183314</v>
      </c>
      <c r="R121">
        <v>2508301</v>
      </c>
      <c r="S121">
        <f t="shared" si="3"/>
        <v>0.93189442026441371</v>
      </c>
    </row>
    <row r="122" spans="1:19" x14ac:dyDescent="0.2">
      <c r="A122" t="s">
        <v>5</v>
      </c>
      <c r="B122" t="s">
        <v>45</v>
      </c>
      <c r="C122" t="s">
        <v>6</v>
      </c>
      <c r="D122" t="s">
        <v>236</v>
      </c>
      <c r="E122" t="s">
        <v>61</v>
      </c>
      <c r="F122">
        <v>2530843</v>
      </c>
      <c r="L122">
        <f t="shared" si="2"/>
        <v>18000</v>
      </c>
      <c r="M122">
        <v>0.17948588159274001</v>
      </c>
      <c r="O122">
        <v>26.922814787876</v>
      </c>
      <c r="Q122">
        <v>181728</v>
      </c>
      <c r="R122">
        <v>2530843</v>
      </c>
      <c r="S122">
        <f t="shared" si="3"/>
        <v>0.93300525589929262</v>
      </c>
    </row>
    <row r="123" spans="1:19" x14ac:dyDescent="0.2">
      <c r="A123" t="s">
        <v>5</v>
      </c>
      <c r="B123" t="s">
        <v>423</v>
      </c>
      <c r="C123" t="s">
        <v>6</v>
      </c>
      <c r="D123" t="s">
        <v>236</v>
      </c>
      <c r="E123" t="s">
        <v>61</v>
      </c>
      <c r="F123">
        <v>2555441</v>
      </c>
      <c r="L123">
        <f t="shared" si="2"/>
        <v>18150</v>
      </c>
      <c r="M123">
        <v>0.17638931269870001</v>
      </c>
      <c r="O123">
        <v>26.458518492044</v>
      </c>
      <c r="Q123">
        <v>178594</v>
      </c>
      <c r="R123">
        <v>2555441</v>
      </c>
      <c r="S123">
        <f t="shared" si="3"/>
        <v>0.93467750047091569</v>
      </c>
    </row>
    <row r="124" spans="1:19" x14ac:dyDescent="0.2">
      <c r="A124" t="s">
        <v>5</v>
      </c>
      <c r="B124" t="s">
        <v>424</v>
      </c>
      <c r="C124" t="s">
        <v>6</v>
      </c>
      <c r="D124" t="s">
        <v>236</v>
      </c>
      <c r="E124" t="s">
        <v>61</v>
      </c>
      <c r="F124">
        <v>2580841</v>
      </c>
      <c r="L124">
        <f t="shared" si="2"/>
        <v>18300</v>
      </c>
      <c r="M124">
        <v>0.17406077037491</v>
      </c>
      <c r="O124">
        <v>26.109185159060999</v>
      </c>
      <c r="Q124">
        <v>176236</v>
      </c>
      <c r="R124">
        <v>2580841</v>
      </c>
      <c r="S124">
        <f t="shared" si="3"/>
        <v>0.93607868042858433</v>
      </c>
    </row>
    <row r="125" spans="1:19" x14ac:dyDescent="0.2">
      <c r="A125" t="s">
        <v>5</v>
      </c>
      <c r="B125" t="s">
        <v>425</v>
      </c>
      <c r="C125" t="s">
        <v>6</v>
      </c>
      <c r="D125" t="s">
        <v>236</v>
      </c>
      <c r="E125" t="s">
        <v>61</v>
      </c>
      <c r="F125">
        <v>2607061</v>
      </c>
      <c r="L125">
        <f t="shared" si="2"/>
        <v>18450</v>
      </c>
      <c r="M125">
        <v>0.17163053151329</v>
      </c>
      <c r="O125">
        <v>25.744444418684999</v>
      </c>
      <c r="Q125">
        <v>173774</v>
      </c>
      <c r="R125">
        <v>2607061</v>
      </c>
      <c r="S125">
        <f t="shared" si="3"/>
        <v>0.93751013634393987</v>
      </c>
    </row>
    <row r="126" spans="1:19" x14ac:dyDescent="0.2">
      <c r="A126" t="s">
        <v>5</v>
      </c>
      <c r="B126" t="s">
        <v>46</v>
      </c>
      <c r="C126" t="s">
        <v>6</v>
      </c>
      <c r="D126" t="s">
        <v>236</v>
      </c>
      <c r="E126" t="s">
        <v>61</v>
      </c>
      <c r="F126">
        <v>2634274</v>
      </c>
      <c r="L126">
        <f t="shared" si="2"/>
        <v>18600</v>
      </c>
      <c r="M126">
        <v>0.16874982401409</v>
      </c>
      <c r="O126">
        <v>25.312444419117</v>
      </c>
      <c r="Q126">
        <v>170858</v>
      </c>
      <c r="R126">
        <v>2634274</v>
      </c>
      <c r="S126">
        <f t="shared" si="3"/>
        <v>0.93909092335048761</v>
      </c>
    </row>
    <row r="127" spans="1:19" x14ac:dyDescent="0.2">
      <c r="A127" t="s">
        <v>5</v>
      </c>
      <c r="B127" t="s">
        <v>426</v>
      </c>
      <c r="C127" t="s">
        <v>6</v>
      </c>
      <c r="D127" t="s">
        <v>236</v>
      </c>
      <c r="E127" t="s">
        <v>61</v>
      </c>
      <c r="F127">
        <v>2658946</v>
      </c>
      <c r="L127">
        <f t="shared" si="2"/>
        <v>18750</v>
      </c>
      <c r="M127">
        <v>0.16597629729964</v>
      </c>
      <c r="O127">
        <v>24.896592567681001</v>
      </c>
      <c r="Q127">
        <v>168051</v>
      </c>
      <c r="R127">
        <v>2658946</v>
      </c>
      <c r="S127">
        <f t="shared" si="3"/>
        <v>0.94055494222314351</v>
      </c>
    </row>
    <row r="128" spans="1:19" x14ac:dyDescent="0.2">
      <c r="A128" t="s">
        <v>5</v>
      </c>
      <c r="B128" t="s">
        <v>427</v>
      </c>
      <c r="C128" t="s">
        <v>6</v>
      </c>
      <c r="D128" t="s">
        <v>236</v>
      </c>
      <c r="E128" t="s">
        <v>61</v>
      </c>
      <c r="F128">
        <v>2681136</v>
      </c>
      <c r="L128">
        <f t="shared" si="2"/>
        <v>18900</v>
      </c>
      <c r="M128">
        <v>0.16317036200464999</v>
      </c>
      <c r="O128">
        <v>24.475555531066</v>
      </c>
      <c r="Q128">
        <v>165209</v>
      </c>
      <c r="R128">
        <v>2681136</v>
      </c>
      <c r="S128">
        <f t="shared" si="3"/>
        <v>0.94195749285487174</v>
      </c>
    </row>
    <row r="129" spans="1:19" x14ac:dyDescent="0.2">
      <c r="A129" t="s">
        <v>5</v>
      </c>
      <c r="B129" t="s">
        <v>428</v>
      </c>
      <c r="C129" t="s">
        <v>6</v>
      </c>
      <c r="D129" t="s">
        <v>236</v>
      </c>
      <c r="E129" t="s">
        <v>61</v>
      </c>
      <c r="F129">
        <v>2706420</v>
      </c>
      <c r="L129">
        <f t="shared" si="2"/>
        <v>19050</v>
      </c>
      <c r="M129">
        <v>0.16131176711225001</v>
      </c>
      <c r="O129">
        <v>24.196888864678002</v>
      </c>
      <c r="Q129">
        <v>163328</v>
      </c>
      <c r="R129">
        <v>2706420</v>
      </c>
      <c r="S129">
        <f t="shared" si="3"/>
        <v>0.943086291897407</v>
      </c>
    </row>
    <row r="130" spans="1:19" x14ac:dyDescent="0.2">
      <c r="A130" t="s">
        <v>5</v>
      </c>
      <c r="B130" t="s">
        <v>47</v>
      </c>
      <c r="C130" t="s">
        <v>6</v>
      </c>
      <c r="D130" t="s">
        <v>236</v>
      </c>
      <c r="E130" t="s">
        <v>61</v>
      </c>
      <c r="F130">
        <v>2734209</v>
      </c>
      <c r="L130">
        <f t="shared" si="2"/>
        <v>19200</v>
      </c>
      <c r="M130">
        <v>0.15873821980524999</v>
      </c>
      <c r="O130">
        <v>23.810666642842001</v>
      </c>
      <c r="Q130">
        <v>160721</v>
      </c>
      <c r="R130">
        <v>2734209</v>
      </c>
      <c r="S130">
        <f t="shared" si="3"/>
        <v>0.94448190457109493</v>
      </c>
    </row>
    <row r="131" spans="1:19" x14ac:dyDescent="0.2">
      <c r="A131" t="s">
        <v>5</v>
      </c>
      <c r="B131" t="s">
        <v>429</v>
      </c>
      <c r="C131" t="s">
        <v>6</v>
      </c>
      <c r="D131" t="s">
        <v>236</v>
      </c>
      <c r="E131" t="s">
        <v>61</v>
      </c>
      <c r="F131">
        <v>2756961</v>
      </c>
      <c r="L131">
        <f t="shared" si="2"/>
        <v>19350</v>
      </c>
      <c r="M131">
        <v>0.15686040471172</v>
      </c>
      <c r="O131">
        <v>23.529185161642001</v>
      </c>
      <c r="Q131">
        <v>158821</v>
      </c>
      <c r="R131">
        <v>2756961</v>
      </c>
      <c r="S131">
        <f t="shared" si="3"/>
        <v>0.94553056435632021</v>
      </c>
    </row>
    <row r="132" spans="1:19" x14ac:dyDescent="0.2">
      <c r="A132" t="s">
        <v>5</v>
      </c>
      <c r="B132" t="s">
        <v>430</v>
      </c>
      <c r="C132" t="s">
        <v>6</v>
      </c>
      <c r="D132" t="s">
        <v>236</v>
      </c>
      <c r="E132" t="s">
        <v>61</v>
      </c>
      <c r="F132">
        <v>2783472</v>
      </c>
      <c r="L132">
        <f t="shared" ref="L132:L195" si="4">L131+150</f>
        <v>19500</v>
      </c>
      <c r="M132">
        <v>0.15429530991199999</v>
      </c>
      <c r="O132">
        <v>23.144444421287002</v>
      </c>
      <c r="Q132">
        <v>156224</v>
      </c>
      <c r="R132">
        <v>2783472</v>
      </c>
      <c r="S132">
        <f t="shared" ref="S132:S195" si="5">R132/(R132+Q132)</f>
        <v>0.94685708998481477</v>
      </c>
    </row>
    <row r="133" spans="1:19" x14ac:dyDescent="0.2">
      <c r="A133" t="s">
        <v>5</v>
      </c>
      <c r="B133" t="s">
        <v>431</v>
      </c>
      <c r="C133" t="s">
        <v>6</v>
      </c>
      <c r="D133" t="s">
        <v>236</v>
      </c>
      <c r="E133" t="s">
        <v>61</v>
      </c>
      <c r="F133">
        <v>2806629</v>
      </c>
      <c r="L133">
        <f t="shared" si="4"/>
        <v>19650</v>
      </c>
      <c r="M133">
        <v>0.15221690635985</v>
      </c>
      <c r="O133">
        <v>22.832592569747</v>
      </c>
      <c r="Q133">
        <v>154119</v>
      </c>
      <c r="R133">
        <v>2806629</v>
      </c>
      <c r="S133">
        <f t="shared" si="5"/>
        <v>0.94794592447584192</v>
      </c>
    </row>
    <row r="134" spans="1:19" x14ac:dyDescent="0.2">
      <c r="A134" t="s">
        <v>5</v>
      </c>
      <c r="B134" t="s">
        <v>48</v>
      </c>
      <c r="C134" t="s">
        <v>6</v>
      </c>
      <c r="D134" t="s">
        <v>236</v>
      </c>
      <c r="E134" t="s">
        <v>61</v>
      </c>
      <c r="F134">
        <v>2833663</v>
      </c>
      <c r="L134">
        <f t="shared" si="4"/>
        <v>19800</v>
      </c>
      <c r="M134">
        <v>0.15029477298277999</v>
      </c>
      <c r="O134">
        <v>22.544296273739</v>
      </c>
      <c r="Q134">
        <v>152173</v>
      </c>
      <c r="R134">
        <v>2833663</v>
      </c>
      <c r="S134">
        <f t="shared" si="5"/>
        <v>0.9490350441216463</v>
      </c>
    </row>
    <row r="135" spans="1:19" x14ac:dyDescent="0.2">
      <c r="A135" t="s">
        <v>5</v>
      </c>
      <c r="B135" t="s">
        <v>432</v>
      </c>
      <c r="C135" t="s">
        <v>6</v>
      </c>
      <c r="D135" t="s">
        <v>236</v>
      </c>
      <c r="E135" t="s">
        <v>61</v>
      </c>
      <c r="F135">
        <v>2856957</v>
      </c>
      <c r="L135">
        <f t="shared" si="4"/>
        <v>19950</v>
      </c>
      <c r="M135">
        <v>0.14771768009596001</v>
      </c>
      <c r="O135">
        <v>22.157777755607</v>
      </c>
      <c r="Q135">
        <v>149564</v>
      </c>
      <c r="R135">
        <v>2856957</v>
      </c>
      <c r="S135">
        <f t="shared" si="5"/>
        <v>0.95025346571668712</v>
      </c>
    </row>
    <row r="136" spans="1:19" x14ac:dyDescent="0.2">
      <c r="A136" t="s">
        <v>5</v>
      </c>
      <c r="B136" t="s">
        <v>433</v>
      </c>
      <c r="C136" t="s">
        <v>6</v>
      </c>
      <c r="D136" t="s">
        <v>236</v>
      </c>
      <c r="E136" t="s">
        <v>61</v>
      </c>
      <c r="F136">
        <v>2882347</v>
      </c>
      <c r="L136">
        <f t="shared" si="4"/>
        <v>20100</v>
      </c>
      <c r="M136">
        <v>0.14560058271307999</v>
      </c>
      <c r="O136">
        <v>21.840148126294999</v>
      </c>
      <c r="Q136">
        <v>147420</v>
      </c>
      <c r="R136">
        <v>2882347</v>
      </c>
      <c r="S136">
        <f t="shared" si="5"/>
        <v>0.95134279302665847</v>
      </c>
    </row>
    <row r="137" spans="1:19" x14ac:dyDescent="0.2">
      <c r="A137" t="s">
        <v>5</v>
      </c>
      <c r="B137" t="s">
        <v>434</v>
      </c>
      <c r="C137" t="s">
        <v>6</v>
      </c>
      <c r="D137" t="s">
        <v>236</v>
      </c>
      <c r="E137" t="s">
        <v>61</v>
      </c>
      <c r="F137">
        <v>2903932</v>
      </c>
      <c r="L137">
        <f t="shared" si="4"/>
        <v>20250</v>
      </c>
      <c r="M137">
        <v>0.14338824509837</v>
      </c>
      <c r="O137">
        <v>21.508148126628001</v>
      </c>
      <c r="Q137">
        <v>145179</v>
      </c>
      <c r="R137">
        <v>2903932</v>
      </c>
      <c r="S137">
        <f t="shared" si="5"/>
        <v>0.95238644968976205</v>
      </c>
    </row>
    <row r="138" spans="1:19" x14ac:dyDescent="0.2">
      <c r="A138" t="s">
        <v>5</v>
      </c>
      <c r="B138" t="s">
        <v>49</v>
      </c>
      <c r="C138" t="s">
        <v>6</v>
      </c>
      <c r="D138" t="s">
        <v>236</v>
      </c>
      <c r="E138" t="s">
        <v>61</v>
      </c>
      <c r="F138">
        <v>2934403</v>
      </c>
      <c r="L138">
        <f t="shared" si="4"/>
        <v>20400</v>
      </c>
      <c r="M138">
        <v>0.14111675538873</v>
      </c>
      <c r="O138">
        <v>21.167555534376</v>
      </c>
      <c r="Q138">
        <v>142880</v>
      </c>
      <c r="R138">
        <v>2934403</v>
      </c>
      <c r="S138">
        <f t="shared" si="5"/>
        <v>0.95356943121578353</v>
      </c>
    </row>
    <row r="139" spans="1:19" x14ac:dyDescent="0.2">
      <c r="A139" t="s">
        <v>5</v>
      </c>
      <c r="B139" t="s">
        <v>435</v>
      </c>
      <c r="C139" t="s">
        <v>6</v>
      </c>
      <c r="D139" t="s">
        <v>236</v>
      </c>
      <c r="E139" t="s">
        <v>61</v>
      </c>
      <c r="F139">
        <v>2954775</v>
      </c>
      <c r="L139">
        <f t="shared" si="4"/>
        <v>20550</v>
      </c>
      <c r="M139">
        <v>0.13891202261467001</v>
      </c>
      <c r="O139">
        <v>20.836888868039999</v>
      </c>
      <c r="Q139">
        <v>140648</v>
      </c>
      <c r="R139">
        <v>2954775</v>
      </c>
      <c r="S139">
        <f t="shared" si="5"/>
        <v>0.95456259128396992</v>
      </c>
    </row>
    <row r="140" spans="1:19" x14ac:dyDescent="0.2">
      <c r="A140" t="s">
        <v>5</v>
      </c>
      <c r="B140" t="s">
        <v>436</v>
      </c>
      <c r="C140" t="s">
        <v>6</v>
      </c>
      <c r="D140" t="s">
        <v>236</v>
      </c>
      <c r="E140" t="s">
        <v>61</v>
      </c>
      <c r="F140">
        <v>2981245</v>
      </c>
      <c r="L140">
        <f t="shared" si="4"/>
        <v>20700</v>
      </c>
      <c r="M140">
        <v>0.13688266053942999</v>
      </c>
      <c r="O140">
        <v>20.532444423899999</v>
      </c>
      <c r="Q140">
        <v>138593</v>
      </c>
      <c r="R140">
        <v>2981245</v>
      </c>
      <c r="S140">
        <f t="shared" si="5"/>
        <v>0.95557686008055542</v>
      </c>
    </row>
    <row r="141" spans="1:19" x14ac:dyDescent="0.2">
      <c r="A141" t="s">
        <v>5</v>
      </c>
      <c r="B141" t="s">
        <v>437</v>
      </c>
      <c r="C141" t="s">
        <v>6</v>
      </c>
      <c r="D141" t="s">
        <v>236</v>
      </c>
      <c r="E141" t="s">
        <v>61</v>
      </c>
      <c r="F141">
        <v>3004078</v>
      </c>
      <c r="L141">
        <f t="shared" si="4"/>
        <v>20850</v>
      </c>
      <c r="M141">
        <v>0.13593621049345</v>
      </c>
      <c r="O141">
        <v>20.390518498115998</v>
      </c>
      <c r="Q141">
        <v>137635</v>
      </c>
      <c r="R141">
        <v>3004078</v>
      </c>
      <c r="S141">
        <f t="shared" si="5"/>
        <v>0.9561910970225479</v>
      </c>
    </row>
    <row r="142" spans="1:19" x14ac:dyDescent="0.2">
      <c r="A142" t="s">
        <v>5</v>
      </c>
      <c r="B142" t="s">
        <v>50</v>
      </c>
      <c r="C142" t="s">
        <v>6</v>
      </c>
      <c r="D142" t="s">
        <v>236</v>
      </c>
      <c r="E142" t="s">
        <v>61</v>
      </c>
      <c r="F142">
        <v>3032411</v>
      </c>
      <c r="L142">
        <f t="shared" si="4"/>
        <v>21000</v>
      </c>
      <c r="M142">
        <v>0.13261327440605</v>
      </c>
      <c r="O142">
        <v>19.891999980097001</v>
      </c>
      <c r="Q142">
        <v>134270</v>
      </c>
      <c r="R142">
        <v>3032411</v>
      </c>
      <c r="S142">
        <f t="shared" si="5"/>
        <v>0.95759913928810636</v>
      </c>
    </row>
    <row r="143" spans="1:19" x14ac:dyDescent="0.2">
      <c r="A143" t="s">
        <v>5</v>
      </c>
      <c r="B143" t="s">
        <v>438</v>
      </c>
      <c r="C143" t="s">
        <v>6</v>
      </c>
      <c r="D143" t="s">
        <v>236</v>
      </c>
      <c r="E143" t="s">
        <v>61</v>
      </c>
      <c r="F143">
        <v>3053591</v>
      </c>
      <c r="L143">
        <f t="shared" si="4"/>
        <v>21150</v>
      </c>
      <c r="M143">
        <v>0.13098989275077</v>
      </c>
      <c r="O143">
        <v>19.648592572933001</v>
      </c>
      <c r="Q143">
        <v>132627</v>
      </c>
      <c r="R143">
        <v>3053591</v>
      </c>
      <c r="S143">
        <f t="shared" si="5"/>
        <v>0.9583747879147001</v>
      </c>
    </row>
    <row r="144" spans="1:19" x14ac:dyDescent="0.2">
      <c r="A144" t="s">
        <v>5</v>
      </c>
      <c r="B144" t="s">
        <v>439</v>
      </c>
      <c r="C144" t="s">
        <v>6</v>
      </c>
      <c r="D144" t="s">
        <v>236</v>
      </c>
      <c r="E144" t="s">
        <v>61</v>
      </c>
      <c r="F144">
        <v>3077354</v>
      </c>
      <c r="L144">
        <f t="shared" si="4"/>
        <v>21300</v>
      </c>
      <c r="M144">
        <v>0.12827654371086</v>
      </c>
      <c r="O144">
        <v>19.241629610377</v>
      </c>
      <c r="Q144">
        <v>129880</v>
      </c>
      <c r="R144">
        <v>3077354</v>
      </c>
      <c r="S144">
        <f t="shared" si="5"/>
        <v>0.95950404616563678</v>
      </c>
    </row>
    <row r="145" spans="1:19" x14ac:dyDescent="0.2">
      <c r="A145" t="s">
        <v>5</v>
      </c>
      <c r="B145" t="s">
        <v>440</v>
      </c>
      <c r="C145" t="s">
        <v>6</v>
      </c>
      <c r="D145" t="s">
        <v>236</v>
      </c>
      <c r="E145" t="s">
        <v>61</v>
      </c>
      <c r="F145">
        <v>3107008</v>
      </c>
      <c r="L145">
        <f t="shared" si="4"/>
        <v>21450</v>
      </c>
      <c r="M145">
        <v>0.12657283995299001</v>
      </c>
      <c r="O145">
        <v>18.986074055077001</v>
      </c>
      <c r="Q145">
        <v>128155</v>
      </c>
      <c r="R145">
        <v>3107008</v>
      </c>
      <c r="S145">
        <f t="shared" si="5"/>
        <v>0.96038684913248573</v>
      </c>
    </row>
    <row r="146" spans="1:19" x14ac:dyDescent="0.2">
      <c r="A146" t="s">
        <v>5</v>
      </c>
      <c r="B146" t="s">
        <v>51</v>
      </c>
      <c r="C146" t="s">
        <v>6</v>
      </c>
      <c r="D146" t="s">
        <v>236</v>
      </c>
      <c r="E146" t="s">
        <v>61</v>
      </c>
      <c r="F146">
        <v>3132868</v>
      </c>
      <c r="L146">
        <f t="shared" si="4"/>
        <v>21600</v>
      </c>
      <c r="M146">
        <v>0.12412519530799</v>
      </c>
      <c r="O146">
        <v>18.618666648036999</v>
      </c>
      <c r="Q146">
        <v>125675</v>
      </c>
      <c r="R146">
        <v>3132868</v>
      </c>
      <c r="S146">
        <f t="shared" si="5"/>
        <v>0.96143214927653253</v>
      </c>
    </row>
    <row r="147" spans="1:19" x14ac:dyDescent="0.2">
      <c r="A147" t="s">
        <v>5</v>
      </c>
      <c r="B147" t="s">
        <v>441</v>
      </c>
      <c r="C147" t="s">
        <v>6</v>
      </c>
      <c r="D147" t="s">
        <v>236</v>
      </c>
      <c r="E147" t="s">
        <v>61</v>
      </c>
      <c r="F147">
        <v>3152333</v>
      </c>
      <c r="L147">
        <f t="shared" si="4"/>
        <v>21750</v>
      </c>
      <c r="M147">
        <v>0.1233606179454</v>
      </c>
      <c r="O147">
        <v>18.504148129632998</v>
      </c>
      <c r="Q147">
        <v>124902</v>
      </c>
      <c r="R147">
        <v>3152333</v>
      </c>
      <c r="S147">
        <f t="shared" si="5"/>
        <v>0.96188799399493785</v>
      </c>
    </row>
    <row r="148" spans="1:19" x14ac:dyDescent="0.2">
      <c r="A148" t="s">
        <v>5</v>
      </c>
      <c r="B148" t="s">
        <v>442</v>
      </c>
      <c r="C148" t="s">
        <v>6</v>
      </c>
      <c r="D148" t="s">
        <v>236</v>
      </c>
      <c r="E148" t="s">
        <v>61</v>
      </c>
      <c r="F148">
        <v>3174960</v>
      </c>
      <c r="L148">
        <f t="shared" si="4"/>
        <v>21900</v>
      </c>
      <c r="M148">
        <v>0.12153826455831999</v>
      </c>
      <c r="O148">
        <v>18.230814796573998</v>
      </c>
      <c r="Q148">
        <v>123057</v>
      </c>
      <c r="R148">
        <v>3174960</v>
      </c>
      <c r="S148">
        <f t="shared" si="5"/>
        <v>0.96268757862679299</v>
      </c>
    </row>
    <row r="149" spans="1:19" x14ac:dyDescent="0.2">
      <c r="A149" t="s">
        <v>5</v>
      </c>
      <c r="B149" t="s">
        <v>443</v>
      </c>
      <c r="C149" t="s">
        <v>6</v>
      </c>
      <c r="D149" t="s">
        <v>236</v>
      </c>
      <c r="E149" t="s">
        <v>61</v>
      </c>
      <c r="F149">
        <v>3201249</v>
      </c>
      <c r="L149">
        <f t="shared" si="4"/>
        <v>22050</v>
      </c>
      <c r="M149">
        <v>0.11945442504117</v>
      </c>
      <c r="O149">
        <v>17.918222204294</v>
      </c>
      <c r="Q149">
        <v>120947</v>
      </c>
      <c r="R149">
        <v>3201249</v>
      </c>
      <c r="S149">
        <f t="shared" si="5"/>
        <v>0.96359426114533886</v>
      </c>
    </row>
    <row r="150" spans="1:19" x14ac:dyDescent="0.2">
      <c r="A150" t="s">
        <v>5</v>
      </c>
      <c r="B150" t="s">
        <v>52</v>
      </c>
      <c r="C150" t="s">
        <v>6</v>
      </c>
      <c r="D150" t="s">
        <v>236</v>
      </c>
      <c r="E150" t="s">
        <v>61</v>
      </c>
      <c r="F150">
        <v>3228318</v>
      </c>
      <c r="L150">
        <f t="shared" si="4"/>
        <v>22200</v>
      </c>
      <c r="M150">
        <v>0.11763732086277</v>
      </c>
      <c r="O150">
        <v>17.645481463825998</v>
      </c>
      <c r="Q150">
        <v>119106</v>
      </c>
      <c r="R150">
        <v>3228318</v>
      </c>
      <c r="S150">
        <f t="shared" si="5"/>
        <v>0.96441860965327364</v>
      </c>
    </row>
    <row r="151" spans="1:19" x14ac:dyDescent="0.2">
      <c r="A151" t="s">
        <v>5</v>
      </c>
      <c r="B151" t="s">
        <v>444</v>
      </c>
      <c r="C151" t="s">
        <v>6</v>
      </c>
      <c r="D151" t="s">
        <v>236</v>
      </c>
      <c r="E151" t="s">
        <v>61</v>
      </c>
      <c r="F151">
        <v>3250686</v>
      </c>
      <c r="L151">
        <f t="shared" si="4"/>
        <v>22350</v>
      </c>
      <c r="M151">
        <v>0.1157588357839</v>
      </c>
      <c r="O151">
        <v>17.363851834478002</v>
      </c>
      <c r="Q151">
        <v>117205</v>
      </c>
      <c r="R151">
        <v>3250686</v>
      </c>
      <c r="S151">
        <f t="shared" si="5"/>
        <v>0.96519928940693156</v>
      </c>
    </row>
    <row r="152" spans="1:19" x14ac:dyDescent="0.2">
      <c r="A152" t="s">
        <v>5</v>
      </c>
      <c r="B152" t="s">
        <v>445</v>
      </c>
      <c r="C152" t="s">
        <v>6</v>
      </c>
      <c r="D152" t="s">
        <v>236</v>
      </c>
      <c r="E152" t="s">
        <v>61</v>
      </c>
      <c r="F152">
        <v>3277229</v>
      </c>
      <c r="L152">
        <f t="shared" si="4"/>
        <v>22500</v>
      </c>
      <c r="M152">
        <v>0.11276246950954</v>
      </c>
      <c r="O152">
        <v>16.914518501595001</v>
      </c>
      <c r="Q152">
        <v>114172</v>
      </c>
      <c r="R152">
        <v>3277229</v>
      </c>
      <c r="S152">
        <f t="shared" si="5"/>
        <v>0.966334856892476</v>
      </c>
    </row>
    <row r="153" spans="1:19" x14ac:dyDescent="0.2">
      <c r="A153" t="s">
        <v>5</v>
      </c>
      <c r="B153" t="s">
        <v>446</v>
      </c>
      <c r="C153" t="s">
        <v>6</v>
      </c>
      <c r="D153" t="s">
        <v>236</v>
      </c>
      <c r="E153" t="s">
        <v>61</v>
      </c>
      <c r="F153">
        <v>3301528</v>
      </c>
      <c r="L153">
        <f t="shared" si="4"/>
        <v>22650</v>
      </c>
      <c r="M153">
        <v>0.11143203357114</v>
      </c>
      <c r="O153">
        <v>16.714518501794998</v>
      </c>
      <c r="Q153">
        <v>112822</v>
      </c>
      <c r="R153">
        <v>3301528</v>
      </c>
      <c r="S153">
        <f t="shared" si="5"/>
        <v>0.96695652173913038</v>
      </c>
    </row>
    <row r="154" spans="1:19" x14ac:dyDescent="0.2">
      <c r="A154" t="s">
        <v>5</v>
      </c>
      <c r="B154" t="s">
        <v>53</v>
      </c>
      <c r="C154" t="s">
        <v>6</v>
      </c>
      <c r="D154" t="s">
        <v>236</v>
      </c>
      <c r="E154" t="s">
        <v>61</v>
      </c>
      <c r="F154">
        <v>3326502</v>
      </c>
      <c r="L154">
        <f t="shared" si="4"/>
        <v>22800</v>
      </c>
      <c r="M154">
        <v>0.10995391476105</v>
      </c>
      <c r="O154">
        <v>16.492888872386999</v>
      </c>
      <c r="Q154">
        <v>111326</v>
      </c>
      <c r="R154">
        <v>3326502</v>
      </c>
      <c r="S154">
        <f t="shared" si="5"/>
        <v>0.96761734443957059</v>
      </c>
    </row>
    <row r="155" spans="1:19" x14ac:dyDescent="0.2">
      <c r="A155" t="s">
        <v>5</v>
      </c>
      <c r="B155" t="s">
        <v>447</v>
      </c>
      <c r="C155" t="s">
        <v>6</v>
      </c>
      <c r="D155" t="s">
        <v>236</v>
      </c>
      <c r="E155" t="s">
        <v>61</v>
      </c>
      <c r="F155">
        <v>3352183</v>
      </c>
      <c r="L155">
        <f t="shared" si="4"/>
        <v>22950</v>
      </c>
      <c r="M155">
        <v>0.10840526388891999</v>
      </c>
      <c r="O155">
        <v>16.260888872618999</v>
      </c>
      <c r="Q155">
        <v>109760</v>
      </c>
      <c r="R155">
        <v>3352183</v>
      </c>
      <c r="S155">
        <f t="shared" si="5"/>
        <v>0.96829526078274542</v>
      </c>
    </row>
    <row r="156" spans="1:19" x14ac:dyDescent="0.2">
      <c r="A156" t="s">
        <v>5</v>
      </c>
      <c r="B156" t="s">
        <v>448</v>
      </c>
      <c r="C156" t="s">
        <v>6</v>
      </c>
      <c r="D156" t="s">
        <v>236</v>
      </c>
      <c r="E156" t="s">
        <v>61</v>
      </c>
      <c r="F156">
        <v>3372560</v>
      </c>
      <c r="L156">
        <f t="shared" si="4"/>
        <v>23100</v>
      </c>
      <c r="M156">
        <v>0.10635654395518999</v>
      </c>
      <c r="O156">
        <v>15.953629613666999</v>
      </c>
      <c r="Q156">
        <v>107686</v>
      </c>
      <c r="R156">
        <v>3372560</v>
      </c>
      <c r="S156">
        <f t="shared" si="5"/>
        <v>0.96905793441038368</v>
      </c>
    </row>
    <row r="157" spans="1:19" x14ac:dyDescent="0.2">
      <c r="A157" t="s">
        <v>5</v>
      </c>
      <c r="B157" t="s">
        <v>449</v>
      </c>
      <c r="C157" t="s">
        <v>6</v>
      </c>
      <c r="D157" t="s">
        <v>236</v>
      </c>
      <c r="E157" t="s">
        <v>61</v>
      </c>
      <c r="F157">
        <v>3398441</v>
      </c>
      <c r="L157">
        <f t="shared" si="4"/>
        <v>23250</v>
      </c>
      <c r="M157">
        <v>0.10502077275143</v>
      </c>
      <c r="O157">
        <v>15.753185169423</v>
      </c>
      <c r="Q157">
        <v>106333</v>
      </c>
      <c r="R157">
        <v>3398441</v>
      </c>
      <c r="S157">
        <f t="shared" si="5"/>
        <v>0.96966052589981555</v>
      </c>
    </row>
    <row r="158" spans="1:19" x14ac:dyDescent="0.2">
      <c r="A158" t="s">
        <v>5</v>
      </c>
      <c r="B158" t="s">
        <v>54</v>
      </c>
      <c r="C158" t="s">
        <v>6</v>
      </c>
      <c r="D158" t="s">
        <v>236</v>
      </c>
      <c r="E158" t="s">
        <v>61</v>
      </c>
      <c r="F158">
        <v>3422609</v>
      </c>
      <c r="L158">
        <f t="shared" si="4"/>
        <v>23400</v>
      </c>
      <c r="M158">
        <v>0.10352296325804999</v>
      </c>
      <c r="O158">
        <v>15.528592577055001</v>
      </c>
      <c r="Q158">
        <v>104817</v>
      </c>
      <c r="R158">
        <v>3422609</v>
      </c>
      <c r="S158">
        <f t="shared" si="5"/>
        <v>0.97028513142444373</v>
      </c>
    </row>
    <row r="159" spans="1:19" x14ac:dyDescent="0.2">
      <c r="A159" t="s">
        <v>5</v>
      </c>
      <c r="B159" t="s">
        <v>450</v>
      </c>
      <c r="C159" t="s">
        <v>6</v>
      </c>
      <c r="D159" t="s">
        <v>236</v>
      </c>
      <c r="E159" t="s">
        <v>61</v>
      </c>
      <c r="F159">
        <v>3450610</v>
      </c>
      <c r="L159">
        <f t="shared" si="4"/>
        <v>23550</v>
      </c>
      <c r="M159">
        <v>0.10156495266549</v>
      </c>
      <c r="O159">
        <v>15.234814799572</v>
      </c>
      <c r="Q159">
        <v>102834</v>
      </c>
      <c r="R159">
        <v>3450610</v>
      </c>
      <c r="S159">
        <f t="shared" si="5"/>
        <v>0.97106075120362101</v>
      </c>
    </row>
    <row r="160" spans="1:19" x14ac:dyDescent="0.2">
      <c r="A160" t="s">
        <v>5</v>
      </c>
      <c r="B160" t="s">
        <v>451</v>
      </c>
      <c r="C160" t="s">
        <v>6</v>
      </c>
      <c r="D160" t="s">
        <v>236</v>
      </c>
      <c r="E160" t="s">
        <v>61</v>
      </c>
      <c r="F160">
        <v>3467973</v>
      </c>
      <c r="L160">
        <f t="shared" si="4"/>
        <v>23700</v>
      </c>
      <c r="M160">
        <v>0.10020723592403</v>
      </c>
      <c r="O160">
        <v>15.030962947923999</v>
      </c>
      <c r="Q160">
        <v>101458</v>
      </c>
      <c r="R160">
        <v>3467973</v>
      </c>
      <c r="S160">
        <f t="shared" si="5"/>
        <v>0.97157586181102817</v>
      </c>
    </row>
    <row r="161" spans="1:19" x14ac:dyDescent="0.2">
      <c r="A161" t="s">
        <v>5</v>
      </c>
      <c r="B161" t="s">
        <v>452</v>
      </c>
      <c r="C161" t="s">
        <v>6</v>
      </c>
      <c r="D161" t="s">
        <v>236</v>
      </c>
      <c r="E161" t="s">
        <v>61</v>
      </c>
      <c r="F161">
        <v>3491981</v>
      </c>
      <c r="L161">
        <f t="shared" si="4"/>
        <v>23850</v>
      </c>
      <c r="M161">
        <v>9.8982025697149006E-2</v>
      </c>
      <c r="O161">
        <v>14.847407392552</v>
      </c>
      <c r="Q161">
        <v>100219</v>
      </c>
      <c r="R161">
        <v>3491981</v>
      </c>
      <c r="S161">
        <f t="shared" si="5"/>
        <v>0.97210094092756527</v>
      </c>
    </row>
    <row r="162" spans="1:19" x14ac:dyDescent="0.2">
      <c r="A162" t="s">
        <v>5</v>
      </c>
      <c r="B162" t="s">
        <v>55</v>
      </c>
      <c r="C162" t="s">
        <v>6</v>
      </c>
      <c r="D162" t="s">
        <v>236</v>
      </c>
      <c r="E162" t="s">
        <v>61</v>
      </c>
      <c r="F162">
        <v>3519093</v>
      </c>
      <c r="L162">
        <f t="shared" si="4"/>
        <v>24000</v>
      </c>
      <c r="M162">
        <v>9.6953498940088007E-2</v>
      </c>
      <c r="O162">
        <v>14.542518503967999</v>
      </c>
      <c r="Q162">
        <v>98161</v>
      </c>
      <c r="R162">
        <v>3519093</v>
      </c>
      <c r="S162">
        <f t="shared" si="5"/>
        <v>0.97286311660723856</v>
      </c>
    </row>
    <row r="163" spans="1:19" x14ac:dyDescent="0.2">
      <c r="A163" t="s">
        <v>5</v>
      </c>
      <c r="B163" t="s">
        <v>453</v>
      </c>
      <c r="C163" t="s">
        <v>6</v>
      </c>
      <c r="D163" t="s">
        <v>236</v>
      </c>
      <c r="E163" t="s">
        <v>61</v>
      </c>
      <c r="F163">
        <v>3542566</v>
      </c>
      <c r="L163">
        <f t="shared" si="4"/>
        <v>24150</v>
      </c>
      <c r="M163">
        <v>9.5325814047491006E-2</v>
      </c>
      <c r="O163">
        <v>14.298962948655999</v>
      </c>
      <c r="Q163">
        <v>96517</v>
      </c>
      <c r="R163">
        <v>3542566</v>
      </c>
      <c r="S163">
        <f t="shared" si="5"/>
        <v>0.97347765906960626</v>
      </c>
    </row>
    <row r="164" spans="1:19" x14ac:dyDescent="0.2">
      <c r="A164" t="s">
        <v>5</v>
      </c>
      <c r="B164" t="s">
        <v>454</v>
      </c>
      <c r="C164" t="s">
        <v>6</v>
      </c>
      <c r="D164" t="s">
        <v>236</v>
      </c>
      <c r="E164" t="s">
        <v>61</v>
      </c>
      <c r="F164">
        <v>3568177</v>
      </c>
      <c r="L164">
        <f t="shared" si="4"/>
        <v>24300</v>
      </c>
      <c r="M164">
        <v>9.3943703840699999E-2</v>
      </c>
      <c r="O164">
        <v>14.091703689604</v>
      </c>
      <c r="Q164">
        <v>95118</v>
      </c>
      <c r="R164">
        <v>3568177</v>
      </c>
      <c r="S164">
        <f t="shared" si="5"/>
        <v>0.97403485113811472</v>
      </c>
    </row>
    <row r="165" spans="1:19" x14ac:dyDescent="0.2">
      <c r="A165" t="s">
        <v>5</v>
      </c>
      <c r="B165" t="s">
        <v>455</v>
      </c>
      <c r="C165" t="s">
        <v>6</v>
      </c>
      <c r="D165" t="s">
        <v>236</v>
      </c>
      <c r="E165" t="s">
        <v>61</v>
      </c>
      <c r="F165">
        <v>3591165</v>
      </c>
      <c r="L165">
        <f t="shared" si="4"/>
        <v>24450</v>
      </c>
      <c r="M165">
        <v>9.2373546921456995E-2</v>
      </c>
      <c r="O165">
        <v>13.855999986136</v>
      </c>
      <c r="Q165">
        <v>93527</v>
      </c>
      <c r="R165">
        <v>3591165</v>
      </c>
      <c r="S165">
        <f t="shared" si="5"/>
        <v>0.97461741714097139</v>
      </c>
    </row>
    <row r="166" spans="1:19" x14ac:dyDescent="0.2">
      <c r="A166" t="s">
        <v>5</v>
      </c>
      <c r="B166" t="s">
        <v>56</v>
      </c>
      <c r="C166" t="s">
        <v>6</v>
      </c>
      <c r="D166" t="s">
        <v>236</v>
      </c>
      <c r="E166" t="s">
        <v>61</v>
      </c>
      <c r="F166">
        <v>3617677</v>
      </c>
      <c r="L166">
        <f t="shared" si="4"/>
        <v>24600</v>
      </c>
      <c r="M166">
        <v>9.0607498720382998E-2</v>
      </c>
      <c r="O166">
        <v>13.591259245661</v>
      </c>
      <c r="Q166">
        <v>91740</v>
      </c>
      <c r="R166">
        <v>3617677</v>
      </c>
      <c r="S166">
        <f t="shared" si="5"/>
        <v>0.9752683507947475</v>
      </c>
    </row>
    <row r="167" spans="1:19" x14ac:dyDescent="0.2">
      <c r="A167" t="s">
        <v>5</v>
      </c>
      <c r="B167" t="s">
        <v>456</v>
      </c>
      <c r="C167" t="s">
        <v>6</v>
      </c>
      <c r="D167" t="s">
        <v>236</v>
      </c>
      <c r="E167" t="s">
        <v>61</v>
      </c>
      <c r="F167">
        <v>3643435</v>
      </c>
      <c r="L167">
        <f t="shared" si="4"/>
        <v>24750</v>
      </c>
      <c r="M167">
        <v>8.8616562567617005E-2</v>
      </c>
      <c r="O167">
        <v>13.292592579293</v>
      </c>
      <c r="Q167">
        <v>89724</v>
      </c>
      <c r="R167">
        <v>3643435</v>
      </c>
      <c r="S167">
        <f t="shared" si="5"/>
        <v>0.97596566339660329</v>
      </c>
    </row>
    <row r="168" spans="1:19" x14ac:dyDescent="0.2">
      <c r="A168" t="s">
        <v>5</v>
      </c>
      <c r="B168" t="s">
        <v>457</v>
      </c>
      <c r="C168" t="s">
        <v>6</v>
      </c>
      <c r="D168" t="s">
        <v>236</v>
      </c>
      <c r="E168" t="s">
        <v>61</v>
      </c>
      <c r="F168">
        <v>3664123</v>
      </c>
      <c r="L168">
        <f t="shared" si="4"/>
        <v>24900</v>
      </c>
      <c r="M168">
        <v>8.7548782047210005E-2</v>
      </c>
      <c r="O168">
        <v>13.131703690565001</v>
      </c>
      <c r="Q168">
        <v>88638</v>
      </c>
      <c r="R168">
        <v>3664123</v>
      </c>
      <c r="S168">
        <f t="shared" si="5"/>
        <v>0.97638059018413381</v>
      </c>
    </row>
    <row r="169" spans="1:19" x14ac:dyDescent="0.2">
      <c r="A169" t="s">
        <v>5</v>
      </c>
      <c r="B169" t="s">
        <v>458</v>
      </c>
      <c r="C169" t="s">
        <v>6</v>
      </c>
      <c r="D169" t="s">
        <v>236</v>
      </c>
      <c r="E169" t="s">
        <v>61</v>
      </c>
      <c r="F169">
        <v>3686677</v>
      </c>
      <c r="L169">
        <f t="shared" si="4"/>
        <v>25050</v>
      </c>
      <c r="M169">
        <v>8.6524149215415E-2</v>
      </c>
      <c r="O169">
        <v>12.978666653681</v>
      </c>
      <c r="Q169">
        <v>87605</v>
      </c>
      <c r="R169">
        <v>3686677</v>
      </c>
      <c r="S169">
        <f t="shared" si="5"/>
        <v>0.97678896277490657</v>
      </c>
    </row>
    <row r="170" spans="1:19" x14ac:dyDescent="0.2">
      <c r="A170" t="s">
        <v>5</v>
      </c>
      <c r="B170" t="s">
        <v>62</v>
      </c>
      <c r="C170" t="s">
        <v>6</v>
      </c>
      <c r="D170" t="s">
        <v>236</v>
      </c>
      <c r="E170" t="s">
        <v>61</v>
      </c>
      <c r="F170">
        <v>3706916</v>
      </c>
      <c r="L170">
        <f t="shared" si="4"/>
        <v>25200</v>
      </c>
      <c r="M170">
        <v>8.5195403404977998E-2</v>
      </c>
      <c r="O170">
        <v>12.779407394621</v>
      </c>
      <c r="Q170">
        <v>86260</v>
      </c>
      <c r="R170">
        <v>3706916</v>
      </c>
      <c r="S170">
        <f t="shared" si="5"/>
        <v>0.97725916224293308</v>
      </c>
    </row>
    <row r="171" spans="1:19" x14ac:dyDescent="0.2">
      <c r="A171" t="s">
        <v>5</v>
      </c>
      <c r="B171" t="s">
        <v>459</v>
      </c>
      <c r="C171" t="s">
        <v>6</v>
      </c>
      <c r="D171" t="s">
        <v>236</v>
      </c>
      <c r="E171" t="s">
        <v>61</v>
      </c>
      <c r="F171">
        <v>3738152</v>
      </c>
      <c r="L171">
        <f t="shared" si="4"/>
        <v>25350</v>
      </c>
      <c r="M171">
        <v>8.3365252429523001E-2</v>
      </c>
      <c r="O171">
        <v>12.504148135636999</v>
      </c>
      <c r="Q171">
        <v>84402</v>
      </c>
      <c r="R171">
        <v>3738152</v>
      </c>
      <c r="S171">
        <f t="shared" si="5"/>
        <v>0.97791999799087204</v>
      </c>
    </row>
    <row r="172" spans="1:19" x14ac:dyDescent="0.2">
      <c r="A172" t="s">
        <v>5</v>
      </c>
      <c r="B172" t="s">
        <v>460</v>
      </c>
      <c r="C172" t="s">
        <v>6</v>
      </c>
      <c r="D172" t="s">
        <v>236</v>
      </c>
      <c r="E172" t="s">
        <v>61</v>
      </c>
      <c r="F172">
        <v>3755526</v>
      </c>
      <c r="L172">
        <f t="shared" si="4"/>
        <v>25500</v>
      </c>
      <c r="M172">
        <v>8.2395061980559001E-2</v>
      </c>
      <c r="O172">
        <v>12.359407395041</v>
      </c>
      <c r="Q172">
        <v>83425</v>
      </c>
      <c r="R172">
        <v>3755526</v>
      </c>
      <c r="S172">
        <f t="shared" si="5"/>
        <v>0.97826880311835185</v>
      </c>
    </row>
    <row r="173" spans="1:19" x14ac:dyDescent="0.2">
      <c r="A173" t="s">
        <v>5</v>
      </c>
      <c r="B173" t="s">
        <v>461</v>
      </c>
      <c r="C173" t="s">
        <v>6</v>
      </c>
      <c r="D173" t="s">
        <v>236</v>
      </c>
      <c r="E173" t="s">
        <v>61</v>
      </c>
      <c r="F173">
        <v>3782421</v>
      </c>
      <c r="L173">
        <f t="shared" si="4"/>
        <v>25650</v>
      </c>
      <c r="M173">
        <v>8.1140551244406001E-2</v>
      </c>
      <c r="O173">
        <v>12.170962950786</v>
      </c>
      <c r="Q173">
        <v>82153</v>
      </c>
      <c r="R173">
        <v>3782421</v>
      </c>
      <c r="S173">
        <f t="shared" si="5"/>
        <v>0.97874202952252953</v>
      </c>
    </row>
    <row r="174" spans="1:19" x14ac:dyDescent="0.2">
      <c r="A174" t="s">
        <v>5</v>
      </c>
      <c r="B174" t="s">
        <v>63</v>
      </c>
      <c r="C174" t="s">
        <v>6</v>
      </c>
      <c r="D174" t="s">
        <v>236</v>
      </c>
      <c r="E174" t="s">
        <v>61</v>
      </c>
      <c r="F174">
        <v>3808056</v>
      </c>
      <c r="L174">
        <f t="shared" si="4"/>
        <v>25800</v>
      </c>
      <c r="M174">
        <v>7.9477849165089001E-2</v>
      </c>
      <c r="O174">
        <v>11.921777765850001</v>
      </c>
      <c r="Q174">
        <v>80471</v>
      </c>
      <c r="R174">
        <v>3808056</v>
      </c>
      <c r="S174">
        <f t="shared" si="5"/>
        <v>0.97930553137473397</v>
      </c>
    </row>
    <row r="175" spans="1:19" x14ac:dyDescent="0.2">
      <c r="A175" t="s">
        <v>5</v>
      </c>
      <c r="B175" t="s">
        <v>462</v>
      </c>
      <c r="C175" t="s">
        <v>6</v>
      </c>
      <c r="D175" t="s">
        <v>236</v>
      </c>
      <c r="E175" t="s">
        <v>61</v>
      </c>
      <c r="F175">
        <v>3835059</v>
      </c>
      <c r="L175">
        <f t="shared" si="4"/>
        <v>25950</v>
      </c>
      <c r="M175">
        <v>7.7924443622980996E-2</v>
      </c>
      <c r="O175">
        <v>11.688592580898</v>
      </c>
      <c r="Q175">
        <v>78897</v>
      </c>
      <c r="R175">
        <v>3835059</v>
      </c>
      <c r="S175">
        <f t="shared" si="5"/>
        <v>0.97984213414765009</v>
      </c>
    </row>
    <row r="176" spans="1:19" x14ac:dyDescent="0.2">
      <c r="A176" t="s">
        <v>5</v>
      </c>
      <c r="B176" t="s">
        <v>463</v>
      </c>
      <c r="C176" t="s">
        <v>6</v>
      </c>
      <c r="D176" t="s">
        <v>236</v>
      </c>
      <c r="E176" t="s">
        <v>61</v>
      </c>
      <c r="F176">
        <v>3857248</v>
      </c>
      <c r="L176">
        <f t="shared" si="4"/>
        <v>26100</v>
      </c>
      <c r="M176">
        <v>7.7093131709434007E-2</v>
      </c>
      <c r="O176">
        <v>11.563851840282</v>
      </c>
      <c r="Q176">
        <v>78055</v>
      </c>
      <c r="R176">
        <v>3857248</v>
      </c>
      <c r="S176">
        <f t="shared" si="5"/>
        <v>0.98016544088218871</v>
      </c>
    </row>
    <row r="177" spans="1:19" x14ac:dyDescent="0.2">
      <c r="A177" t="s">
        <v>5</v>
      </c>
      <c r="B177" t="s">
        <v>464</v>
      </c>
      <c r="C177" t="s">
        <v>6</v>
      </c>
      <c r="D177" t="s">
        <v>236</v>
      </c>
      <c r="E177" t="s">
        <v>61</v>
      </c>
      <c r="F177">
        <v>3876776</v>
      </c>
      <c r="L177">
        <f t="shared" si="4"/>
        <v>26250</v>
      </c>
      <c r="M177">
        <v>7.5633958819073005E-2</v>
      </c>
      <c r="O177">
        <v>11.345185173834</v>
      </c>
      <c r="Q177">
        <v>76579</v>
      </c>
      <c r="R177">
        <v>3876776</v>
      </c>
      <c r="S177">
        <f t="shared" si="5"/>
        <v>0.98062936417296198</v>
      </c>
    </row>
    <row r="178" spans="1:19" x14ac:dyDescent="0.2">
      <c r="A178" t="s">
        <v>5</v>
      </c>
      <c r="B178" t="s">
        <v>64</v>
      </c>
      <c r="C178" t="s">
        <v>6</v>
      </c>
      <c r="D178" t="s">
        <v>236</v>
      </c>
      <c r="E178" t="s">
        <v>61</v>
      </c>
      <c r="F178">
        <v>3906255</v>
      </c>
      <c r="L178">
        <f t="shared" si="4"/>
        <v>26400</v>
      </c>
      <c r="M178">
        <v>7.4149284835378998E-2</v>
      </c>
      <c r="O178">
        <v>11.12251850739</v>
      </c>
      <c r="Q178">
        <v>75076</v>
      </c>
      <c r="R178">
        <v>3906255</v>
      </c>
      <c r="S178">
        <f t="shared" si="5"/>
        <v>0.98114298961829605</v>
      </c>
    </row>
    <row r="179" spans="1:19" x14ac:dyDescent="0.2">
      <c r="A179" t="s">
        <v>5</v>
      </c>
      <c r="B179" t="s">
        <v>465</v>
      </c>
      <c r="C179" t="s">
        <v>6</v>
      </c>
      <c r="D179" t="s">
        <v>236</v>
      </c>
      <c r="E179" t="s">
        <v>61</v>
      </c>
      <c r="F179">
        <v>3925623</v>
      </c>
      <c r="L179">
        <f t="shared" si="4"/>
        <v>26550</v>
      </c>
      <c r="M179">
        <v>7.3078444032459999E-2</v>
      </c>
      <c r="O179">
        <v>10.961629618662</v>
      </c>
      <c r="Q179">
        <v>73990</v>
      </c>
      <c r="R179">
        <v>3925623</v>
      </c>
      <c r="S179">
        <f t="shared" si="5"/>
        <v>0.98150071019371121</v>
      </c>
    </row>
    <row r="180" spans="1:19" x14ac:dyDescent="0.2">
      <c r="A180" t="s">
        <v>5</v>
      </c>
      <c r="B180" t="s">
        <v>466</v>
      </c>
      <c r="C180" t="s">
        <v>6</v>
      </c>
      <c r="D180" t="s">
        <v>236</v>
      </c>
      <c r="E180" t="s">
        <v>61</v>
      </c>
      <c r="F180">
        <v>3952798</v>
      </c>
      <c r="L180">
        <f t="shared" si="4"/>
        <v>26700</v>
      </c>
      <c r="M180">
        <v>7.1927906872402997E-2</v>
      </c>
      <c r="O180">
        <v>10.788740729945999</v>
      </c>
      <c r="Q180">
        <v>72823</v>
      </c>
      <c r="R180">
        <v>3952798</v>
      </c>
      <c r="S180">
        <f t="shared" si="5"/>
        <v>0.98191012020257251</v>
      </c>
    </row>
    <row r="181" spans="1:19" x14ac:dyDescent="0.2">
      <c r="A181" t="s">
        <v>5</v>
      </c>
      <c r="B181" t="s">
        <v>467</v>
      </c>
      <c r="C181" t="s">
        <v>6</v>
      </c>
      <c r="D181" t="s">
        <v>236</v>
      </c>
      <c r="E181" t="s">
        <v>61</v>
      </c>
      <c r="F181">
        <v>3977228</v>
      </c>
      <c r="L181">
        <f t="shared" si="4"/>
        <v>26850</v>
      </c>
      <c r="M181">
        <v>7.0225391272764004E-2</v>
      </c>
      <c r="O181">
        <v>10.533777767239</v>
      </c>
      <c r="Q181">
        <v>71102</v>
      </c>
      <c r="R181">
        <v>3977228</v>
      </c>
      <c r="S181">
        <f t="shared" si="5"/>
        <v>0.98243670846991227</v>
      </c>
    </row>
    <row r="182" spans="1:19" x14ac:dyDescent="0.2">
      <c r="A182" t="s">
        <v>5</v>
      </c>
      <c r="B182" t="s">
        <v>57</v>
      </c>
      <c r="C182" t="s">
        <v>6</v>
      </c>
      <c r="D182" t="s">
        <v>236</v>
      </c>
      <c r="E182" t="s">
        <v>61</v>
      </c>
      <c r="F182">
        <v>3998576</v>
      </c>
      <c r="L182">
        <f t="shared" si="4"/>
        <v>27000</v>
      </c>
      <c r="M182">
        <v>6.9417684884610004E-2</v>
      </c>
      <c r="O182">
        <v>10.412592582175</v>
      </c>
      <c r="Q182">
        <v>70284</v>
      </c>
      <c r="R182">
        <v>3998576</v>
      </c>
      <c r="S182">
        <f t="shared" si="5"/>
        <v>0.98272636561592186</v>
      </c>
    </row>
    <row r="183" spans="1:19" x14ac:dyDescent="0.2">
      <c r="A183" t="s">
        <v>5</v>
      </c>
      <c r="B183" t="s">
        <v>468</v>
      </c>
      <c r="C183" t="s">
        <v>6</v>
      </c>
      <c r="D183" t="s">
        <v>236</v>
      </c>
      <c r="E183" t="s">
        <v>61</v>
      </c>
      <c r="F183">
        <v>4020366</v>
      </c>
      <c r="L183">
        <f t="shared" si="4"/>
        <v>27150</v>
      </c>
      <c r="M183">
        <v>6.8475678646837998E-2</v>
      </c>
      <c r="O183">
        <v>10.271407397131</v>
      </c>
      <c r="Q183">
        <v>69331</v>
      </c>
      <c r="R183">
        <v>4020366</v>
      </c>
      <c r="S183">
        <f t="shared" si="5"/>
        <v>0.9830473993550134</v>
      </c>
    </row>
    <row r="184" spans="1:19" x14ac:dyDescent="0.2">
      <c r="A184" t="s">
        <v>5</v>
      </c>
      <c r="B184" t="s">
        <v>469</v>
      </c>
      <c r="C184" t="s">
        <v>6</v>
      </c>
      <c r="D184" t="s">
        <v>236</v>
      </c>
      <c r="E184" t="s">
        <v>61</v>
      </c>
      <c r="F184">
        <v>4047775</v>
      </c>
      <c r="L184">
        <f t="shared" si="4"/>
        <v>27300</v>
      </c>
      <c r="M184">
        <v>6.7227923511540999E-2</v>
      </c>
      <c r="O184">
        <v>10.084296286207</v>
      </c>
      <c r="Q184">
        <v>68068</v>
      </c>
      <c r="R184">
        <v>4047775</v>
      </c>
      <c r="S184">
        <f t="shared" si="5"/>
        <v>0.98346195420962368</v>
      </c>
    </row>
    <row r="185" spans="1:19" x14ac:dyDescent="0.2">
      <c r="A185" t="s">
        <v>5</v>
      </c>
      <c r="B185" t="s">
        <v>470</v>
      </c>
      <c r="C185" t="s">
        <v>6</v>
      </c>
      <c r="D185" t="s">
        <v>236</v>
      </c>
      <c r="E185" t="s">
        <v>61</v>
      </c>
      <c r="F185">
        <v>4071528</v>
      </c>
      <c r="L185">
        <f t="shared" si="4"/>
        <v>27450</v>
      </c>
      <c r="M185">
        <v>6.5897350900413001E-2</v>
      </c>
      <c r="O185">
        <v>9.8845925827030001</v>
      </c>
      <c r="Q185">
        <v>66720</v>
      </c>
      <c r="R185">
        <v>4071528</v>
      </c>
      <c r="S185">
        <f t="shared" si="5"/>
        <v>0.98387723500379876</v>
      </c>
    </row>
    <row r="186" spans="1:19" x14ac:dyDescent="0.2">
      <c r="A186" t="s">
        <v>5</v>
      </c>
      <c r="B186" t="s">
        <v>65</v>
      </c>
      <c r="C186" t="s">
        <v>6</v>
      </c>
      <c r="D186" t="s">
        <v>236</v>
      </c>
      <c r="E186" t="s">
        <v>61</v>
      </c>
      <c r="F186">
        <v>4094779</v>
      </c>
      <c r="L186">
        <f t="shared" si="4"/>
        <v>27600</v>
      </c>
      <c r="M186">
        <v>6.5077052917464004E-2</v>
      </c>
      <c r="O186">
        <v>9.7614814717151006</v>
      </c>
      <c r="Q186">
        <v>65889</v>
      </c>
      <c r="R186">
        <v>4094779</v>
      </c>
      <c r="S186">
        <f t="shared" si="5"/>
        <v>0.98416384099860887</v>
      </c>
    </row>
    <row r="187" spans="1:19" x14ac:dyDescent="0.2">
      <c r="A187" t="s">
        <v>5</v>
      </c>
      <c r="B187" t="s">
        <v>471</v>
      </c>
      <c r="C187" t="s">
        <v>6</v>
      </c>
      <c r="D187" t="s">
        <v>236</v>
      </c>
      <c r="E187" t="s">
        <v>61</v>
      </c>
      <c r="F187">
        <v>4117119</v>
      </c>
      <c r="L187">
        <f t="shared" si="4"/>
        <v>27750</v>
      </c>
      <c r="M187">
        <v>6.3948834064591994E-2</v>
      </c>
      <c r="O187">
        <v>9.5924444348472004</v>
      </c>
      <c r="Q187">
        <v>64748</v>
      </c>
      <c r="R187">
        <v>4117119</v>
      </c>
      <c r="S187">
        <f t="shared" si="5"/>
        <v>0.98451696335631911</v>
      </c>
    </row>
    <row r="188" spans="1:19" x14ac:dyDescent="0.2">
      <c r="A188" t="s">
        <v>5</v>
      </c>
      <c r="B188" t="s">
        <v>472</v>
      </c>
      <c r="C188" t="s">
        <v>6</v>
      </c>
      <c r="D188" t="s">
        <v>236</v>
      </c>
      <c r="E188" t="s">
        <v>61</v>
      </c>
      <c r="F188">
        <v>4139818</v>
      </c>
      <c r="L188">
        <f t="shared" si="4"/>
        <v>27900</v>
      </c>
      <c r="M188">
        <v>6.3133470944614994E-2</v>
      </c>
      <c r="O188">
        <v>9.4700740645993005</v>
      </c>
      <c r="Q188">
        <v>63922</v>
      </c>
      <c r="R188">
        <v>4139818</v>
      </c>
      <c r="S188">
        <f t="shared" si="5"/>
        <v>0.98479401675650735</v>
      </c>
    </row>
    <row r="189" spans="1:19" x14ac:dyDescent="0.2">
      <c r="A189" t="s">
        <v>5</v>
      </c>
      <c r="B189" t="s">
        <v>473</v>
      </c>
      <c r="C189" t="s">
        <v>6</v>
      </c>
      <c r="D189" t="s">
        <v>236</v>
      </c>
      <c r="E189" t="s">
        <v>61</v>
      </c>
      <c r="F189">
        <v>4165135</v>
      </c>
      <c r="L189">
        <f t="shared" si="4"/>
        <v>28050</v>
      </c>
      <c r="M189">
        <v>6.1628147823090999E-2</v>
      </c>
      <c r="O189">
        <v>9.2442962870473995</v>
      </c>
      <c r="Q189">
        <v>62398</v>
      </c>
      <c r="R189">
        <v>4165135</v>
      </c>
      <c r="S189">
        <f t="shared" si="5"/>
        <v>0.98524009156167436</v>
      </c>
    </row>
    <row r="190" spans="1:19" x14ac:dyDescent="0.2">
      <c r="A190" t="s">
        <v>5</v>
      </c>
      <c r="B190" t="s">
        <v>66</v>
      </c>
      <c r="C190" t="s">
        <v>6</v>
      </c>
      <c r="D190" t="s">
        <v>236</v>
      </c>
      <c r="E190" t="s">
        <v>61</v>
      </c>
      <c r="F190">
        <v>4191302</v>
      </c>
      <c r="L190">
        <f t="shared" si="4"/>
        <v>28200</v>
      </c>
      <c r="M190">
        <v>6.0481814897273001E-2</v>
      </c>
      <c r="O190">
        <v>9.0721481390714995</v>
      </c>
      <c r="Q190">
        <v>61236</v>
      </c>
      <c r="R190">
        <v>4191302</v>
      </c>
      <c r="S190">
        <f t="shared" si="5"/>
        <v>0.98560012867609881</v>
      </c>
    </row>
    <row r="191" spans="1:19" x14ac:dyDescent="0.2">
      <c r="A191" t="s">
        <v>5</v>
      </c>
      <c r="B191" t="s">
        <v>474</v>
      </c>
      <c r="C191" t="s">
        <v>6</v>
      </c>
      <c r="D191" t="s">
        <v>236</v>
      </c>
      <c r="E191" t="s">
        <v>61</v>
      </c>
      <c r="F191">
        <v>4214167</v>
      </c>
      <c r="L191">
        <f t="shared" si="4"/>
        <v>28350</v>
      </c>
      <c r="M191">
        <v>5.9257343634915999E-2</v>
      </c>
      <c r="O191">
        <v>8.8882962874036</v>
      </c>
      <c r="Q191">
        <v>59995</v>
      </c>
      <c r="R191">
        <v>4214167</v>
      </c>
      <c r="S191">
        <f t="shared" si="5"/>
        <v>0.98596333035575157</v>
      </c>
    </row>
    <row r="192" spans="1:19" x14ac:dyDescent="0.2">
      <c r="A192" t="s">
        <v>5</v>
      </c>
      <c r="B192" t="s">
        <v>475</v>
      </c>
      <c r="C192" t="s">
        <v>6</v>
      </c>
      <c r="D192" t="s">
        <v>236</v>
      </c>
      <c r="E192" t="s">
        <v>61</v>
      </c>
      <c r="F192">
        <v>4235782</v>
      </c>
      <c r="L192">
        <f t="shared" si="4"/>
        <v>28500</v>
      </c>
      <c r="M192">
        <v>5.8455601146968003E-2</v>
      </c>
      <c r="O192">
        <v>8.7684444356717002</v>
      </c>
      <c r="Q192">
        <v>59186</v>
      </c>
      <c r="R192">
        <v>4235782</v>
      </c>
      <c r="S192">
        <f t="shared" si="5"/>
        <v>0.98621968778347124</v>
      </c>
    </row>
    <row r="193" spans="1:19" x14ac:dyDescent="0.2">
      <c r="A193" t="s">
        <v>5</v>
      </c>
      <c r="B193" t="s">
        <v>476</v>
      </c>
      <c r="C193" t="s">
        <v>6</v>
      </c>
      <c r="D193" t="s">
        <v>236</v>
      </c>
      <c r="E193" t="s">
        <v>61</v>
      </c>
      <c r="F193">
        <v>4257618</v>
      </c>
      <c r="L193">
        <f t="shared" si="4"/>
        <v>28650</v>
      </c>
      <c r="M193">
        <v>5.749234594443E-2</v>
      </c>
      <c r="O193">
        <v>8.6239999913718002</v>
      </c>
      <c r="Q193">
        <v>58211</v>
      </c>
      <c r="R193">
        <v>4257618</v>
      </c>
      <c r="S193">
        <f t="shared" si="5"/>
        <v>0.98651220889428193</v>
      </c>
    </row>
    <row r="194" spans="1:19" x14ac:dyDescent="0.2">
      <c r="A194" t="s">
        <v>5</v>
      </c>
      <c r="B194" t="s">
        <v>67</v>
      </c>
      <c r="C194" t="s">
        <v>6</v>
      </c>
      <c r="D194" t="s">
        <v>236</v>
      </c>
      <c r="E194" t="s">
        <v>61</v>
      </c>
      <c r="F194">
        <v>4285544</v>
      </c>
      <c r="L194">
        <f t="shared" si="4"/>
        <v>28800</v>
      </c>
      <c r="M194">
        <v>5.6828620620589999E-2</v>
      </c>
      <c r="O194">
        <v>8.5242962877678998</v>
      </c>
      <c r="Q194">
        <v>57538</v>
      </c>
      <c r="R194">
        <v>4285544</v>
      </c>
      <c r="S194">
        <f t="shared" si="5"/>
        <v>0.98675180436381349</v>
      </c>
    </row>
    <row r="195" spans="1:19" x14ac:dyDescent="0.2">
      <c r="A195" t="s">
        <v>5</v>
      </c>
      <c r="B195" t="s">
        <v>477</v>
      </c>
      <c r="C195" t="s">
        <v>6</v>
      </c>
      <c r="D195" t="s">
        <v>236</v>
      </c>
      <c r="E195" t="s">
        <v>61</v>
      </c>
      <c r="F195">
        <v>4305818</v>
      </c>
      <c r="L195">
        <f t="shared" si="4"/>
        <v>28950</v>
      </c>
      <c r="M195">
        <v>5.5494709737225E-2</v>
      </c>
      <c r="O195">
        <v>8.324296287968</v>
      </c>
      <c r="Q195">
        <v>56188</v>
      </c>
      <c r="R195">
        <v>4305818</v>
      </c>
      <c r="S195">
        <f t="shared" si="5"/>
        <v>0.98711877058399278</v>
      </c>
    </row>
    <row r="196" spans="1:19" x14ac:dyDescent="0.2">
      <c r="A196" t="s">
        <v>5</v>
      </c>
      <c r="B196" t="s">
        <v>478</v>
      </c>
      <c r="C196" t="s">
        <v>6</v>
      </c>
      <c r="D196" t="s">
        <v>236</v>
      </c>
      <c r="E196" t="s">
        <v>61</v>
      </c>
      <c r="F196">
        <v>4329434</v>
      </c>
      <c r="L196">
        <f t="shared" ref="L196:L252" si="6">L195+150</f>
        <v>29100</v>
      </c>
      <c r="M196">
        <v>5.4882963403754002E-2</v>
      </c>
      <c r="O196">
        <v>8.2324444362081</v>
      </c>
      <c r="Q196">
        <v>55568</v>
      </c>
      <c r="R196">
        <v>4329434</v>
      </c>
      <c r="S196">
        <f t="shared" ref="S196:S252" si="7">R196/(R196+Q196)</f>
        <v>0.98732771387561513</v>
      </c>
    </row>
    <row r="197" spans="1:19" x14ac:dyDescent="0.2">
      <c r="A197" t="s">
        <v>5</v>
      </c>
      <c r="B197" t="s">
        <v>479</v>
      </c>
      <c r="C197" t="s">
        <v>6</v>
      </c>
      <c r="D197" t="s">
        <v>236</v>
      </c>
      <c r="E197" t="s">
        <v>61</v>
      </c>
      <c r="F197">
        <v>4351854</v>
      </c>
      <c r="L197">
        <f t="shared" si="6"/>
        <v>29250</v>
      </c>
      <c r="M197">
        <v>5.3977537841417997E-2</v>
      </c>
      <c r="O197">
        <v>8.0965925844921003</v>
      </c>
      <c r="Q197">
        <v>54651</v>
      </c>
      <c r="R197">
        <v>4351854</v>
      </c>
      <c r="S197">
        <f t="shared" si="7"/>
        <v>0.98759765392300702</v>
      </c>
    </row>
    <row r="198" spans="1:19" x14ac:dyDescent="0.2">
      <c r="A198" t="s">
        <v>5</v>
      </c>
      <c r="B198" t="s">
        <v>68</v>
      </c>
      <c r="C198" t="s">
        <v>6</v>
      </c>
      <c r="D198" t="s">
        <v>236</v>
      </c>
      <c r="E198" t="s">
        <v>61</v>
      </c>
      <c r="F198">
        <v>4380661</v>
      </c>
      <c r="L198">
        <f t="shared" si="6"/>
        <v>29400</v>
      </c>
      <c r="M198">
        <v>5.2455938381162998E-2</v>
      </c>
      <c r="O198">
        <v>7.8684444365723003</v>
      </c>
      <c r="Q198">
        <v>53111</v>
      </c>
      <c r="R198">
        <v>4380661</v>
      </c>
      <c r="S198">
        <f t="shared" si="7"/>
        <v>0.98802126045272509</v>
      </c>
    </row>
    <row r="199" spans="1:19" x14ac:dyDescent="0.2">
      <c r="A199" t="s">
        <v>5</v>
      </c>
      <c r="B199" t="s">
        <v>480</v>
      </c>
      <c r="C199" t="s">
        <v>6</v>
      </c>
      <c r="D199" t="s">
        <v>236</v>
      </c>
      <c r="E199" t="s">
        <v>61</v>
      </c>
      <c r="F199">
        <v>4404516</v>
      </c>
      <c r="L199">
        <f t="shared" si="6"/>
        <v>29550</v>
      </c>
      <c r="M199">
        <v>5.2031033774488998E-2</v>
      </c>
      <c r="O199">
        <v>7.8047407329323004</v>
      </c>
      <c r="Q199">
        <v>52681</v>
      </c>
      <c r="R199">
        <v>4404516</v>
      </c>
      <c r="S199">
        <f t="shared" si="7"/>
        <v>0.98818068844612428</v>
      </c>
    </row>
    <row r="200" spans="1:19" x14ac:dyDescent="0.2">
      <c r="A200" t="s">
        <v>5</v>
      </c>
      <c r="B200" t="s">
        <v>481</v>
      </c>
      <c r="C200" t="s">
        <v>6</v>
      </c>
      <c r="D200" t="s">
        <v>236</v>
      </c>
      <c r="E200" t="s">
        <v>61</v>
      </c>
      <c r="F200">
        <v>4421695</v>
      </c>
      <c r="L200">
        <f t="shared" si="6"/>
        <v>29700</v>
      </c>
      <c r="M200">
        <v>5.1122147615634002E-2</v>
      </c>
      <c r="O200">
        <v>7.6681481404763998</v>
      </c>
      <c r="Q200">
        <v>51759</v>
      </c>
      <c r="R200">
        <v>4421695</v>
      </c>
      <c r="S200">
        <f t="shared" si="7"/>
        <v>0.9884297457848007</v>
      </c>
    </row>
    <row r="201" spans="1:19" x14ac:dyDescent="0.2">
      <c r="A201" t="s">
        <v>5</v>
      </c>
      <c r="B201" t="s">
        <v>482</v>
      </c>
      <c r="C201" t="s">
        <v>6</v>
      </c>
      <c r="D201" t="s">
        <v>236</v>
      </c>
      <c r="E201" t="s">
        <v>61</v>
      </c>
      <c r="F201">
        <v>4442604</v>
      </c>
      <c r="L201">
        <f t="shared" si="6"/>
        <v>29850</v>
      </c>
      <c r="M201">
        <v>5.0494433418825001E-2</v>
      </c>
      <c r="O201">
        <v>7.5742222146445002</v>
      </c>
      <c r="Q201">
        <v>51125</v>
      </c>
      <c r="R201">
        <v>4442604</v>
      </c>
      <c r="S201">
        <f t="shared" si="7"/>
        <v>0.98862303445534883</v>
      </c>
    </row>
    <row r="202" spans="1:19" x14ac:dyDescent="0.2">
      <c r="A202" t="s">
        <v>5</v>
      </c>
      <c r="B202" t="s">
        <v>58</v>
      </c>
      <c r="C202" t="s">
        <v>6</v>
      </c>
      <c r="D202" t="s">
        <v>236</v>
      </c>
      <c r="E202" t="s">
        <v>61</v>
      </c>
      <c r="F202">
        <v>4472661</v>
      </c>
      <c r="L202">
        <f t="shared" si="6"/>
        <v>30000</v>
      </c>
      <c r="M202">
        <v>4.9131060902848002E-2</v>
      </c>
      <c r="O202">
        <v>7.3697777704045997</v>
      </c>
      <c r="Q202">
        <v>49745</v>
      </c>
      <c r="R202">
        <v>4472661</v>
      </c>
      <c r="S202">
        <f t="shared" si="7"/>
        <v>0.98900032416373052</v>
      </c>
    </row>
    <row r="203" spans="1:19" x14ac:dyDescent="0.2">
      <c r="A203" t="s">
        <v>5</v>
      </c>
      <c r="B203" t="s">
        <v>483</v>
      </c>
      <c r="C203" t="s">
        <v>6</v>
      </c>
      <c r="D203" t="s">
        <v>236</v>
      </c>
      <c r="E203" t="s">
        <v>61</v>
      </c>
      <c r="F203">
        <v>4496331</v>
      </c>
      <c r="L203">
        <f t="shared" si="6"/>
        <v>30150</v>
      </c>
      <c r="M203">
        <v>4.8205866278773997E-2</v>
      </c>
      <c r="O203">
        <v>7.2309629557286996</v>
      </c>
      <c r="Q203">
        <v>48808</v>
      </c>
      <c r="R203">
        <v>4496331</v>
      </c>
      <c r="S203">
        <f t="shared" si="7"/>
        <v>0.98926149453295043</v>
      </c>
    </row>
    <row r="204" spans="1:19" x14ac:dyDescent="0.2">
      <c r="A204" t="s">
        <v>5</v>
      </c>
      <c r="B204" t="s">
        <v>484</v>
      </c>
      <c r="C204" t="s">
        <v>6</v>
      </c>
      <c r="D204" t="s">
        <v>236</v>
      </c>
      <c r="E204" t="s">
        <v>61</v>
      </c>
      <c r="F204">
        <v>4520849</v>
      </c>
      <c r="L204">
        <f t="shared" si="6"/>
        <v>30300</v>
      </c>
      <c r="M204">
        <v>4.7403448659499997E-2</v>
      </c>
      <c r="O204">
        <v>7.1099259188127997</v>
      </c>
      <c r="Q204">
        <v>47991</v>
      </c>
      <c r="R204">
        <v>4520849</v>
      </c>
      <c r="S204">
        <f t="shared" si="7"/>
        <v>0.98949602087181865</v>
      </c>
    </row>
    <row r="205" spans="1:19" x14ac:dyDescent="0.2">
      <c r="A205" t="s">
        <v>5</v>
      </c>
      <c r="B205" t="s">
        <v>485</v>
      </c>
      <c r="C205" t="s">
        <v>6</v>
      </c>
      <c r="D205" t="s">
        <v>236</v>
      </c>
      <c r="E205" t="s">
        <v>61</v>
      </c>
      <c r="F205">
        <v>4541133</v>
      </c>
      <c r="L205">
        <f t="shared" si="6"/>
        <v>30450</v>
      </c>
      <c r="M205">
        <v>4.6947769294477998E-2</v>
      </c>
      <c r="O205">
        <v>7.0420740670287998</v>
      </c>
      <c r="Q205">
        <v>47533</v>
      </c>
      <c r="R205">
        <v>4541133</v>
      </c>
      <c r="S205">
        <f t="shared" si="7"/>
        <v>0.98964121598739152</v>
      </c>
    </row>
    <row r="206" spans="1:19" x14ac:dyDescent="0.2">
      <c r="A206" t="s">
        <v>5</v>
      </c>
      <c r="B206" t="s">
        <v>69</v>
      </c>
      <c r="C206" t="s">
        <v>6</v>
      </c>
      <c r="D206" t="s">
        <v>236</v>
      </c>
      <c r="E206" t="s">
        <v>61</v>
      </c>
      <c r="F206">
        <v>4567841</v>
      </c>
      <c r="L206">
        <f t="shared" si="6"/>
        <v>30600</v>
      </c>
      <c r="M206">
        <v>4.5561982953991997E-2</v>
      </c>
      <c r="O206">
        <v>6.8343703635328996</v>
      </c>
      <c r="Q206">
        <v>46131</v>
      </c>
      <c r="R206">
        <v>4567841</v>
      </c>
      <c r="S206">
        <f t="shared" si="7"/>
        <v>0.99000188991177229</v>
      </c>
    </row>
    <row r="207" spans="1:19" x14ac:dyDescent="0.2">
      <c r="A207" t="s">
        <v>5</v>
      </c>
      <c r="B207" t="s">
        <v>486</v>
      </c>
      <c r="C207" t="s">
        <v>6</v>
      </c>
      <c r="D207" t="s">
        <v>236</v>
      </c>
      <c r="E207" t="s">
        <v>61</v>
      </c>
      <c r="F207">
        <v>4591753</v>
      </c>
      <c r="L207">
        <f t="shared" si="6"/>
        <v>30750</v>
      </c>
      <c r="M207">
        <v>4.5270675046495998E-2</v>
      </c>
      <c r="O207">
        <v>6.7905185117249998</v>
      </c>
      <c r="Q207">
        <v>45835</v>
      </c>
      <c r="R207">
        <v>4591753</v>
      </c>
      <c r="S207">
        <f t="shared" si="7"/>
        <v>0.99011662959279689</v>
      </c>
    </row>
    <row r="208" spans="1:19" x14ac:dyDescent="0.2">
      <c r="A208" t="s">
        <v>5</v>
      </c>
      <c r="B208" t="s">
        <v>487</v>
      </c>
      <c r="C208" t="s">
        <v>6</v>
      </c>
      <c r="D208" t="s">
        <v>236</v>
      </c>
      <c r="E208" t="s">
        <v>61</v>
      </c>
      <c r="F208">
        <v>4613739</v>
      </c>
      <c r="L208">
        <f t="shared" si="6"/>
        <v>30900</v>
      </c>
      <c r="M208">
        <v>4.4265460563739999E-2</v>
      </c>
      <c r="O208">
        <v>6.6395555489131004</v>
      </c>
      <c r="Q208">
        <v>44816</v>
      </c>
      <c r="R208">
        <v>4613739</v>
      </c>
      <c r="S208">
        <f t="shared" si="7"/>
        <v>0.99037984954562086</v>
      </c>
    </row>
    <row r="209" spans="1:19" x14ac:dyDescent="0.2">
      <c r="A209" t="s">
        <v>5</v>
      </c>
      <c r="B209" t="s">
        <v>488</v>
      </c>
      <c r="C209" t="s">
        <v>6</v>
      </c>
      <c r="D209" t="s">
        <v>236</v>
      </c>
      <c r="E209" t="s">
        <v>61</v>
      </c>
      <c r="F209">
        <v>4633774</v>
      </c>
      <c r="L209">
        <f t="shared" si="6"/>
        <v>31050</v>
      </c>
      <c r="M209">
        <v>4.3809733460479998E-2</v>
      </c>
      <c r="O209">
        <v>6.5715555489810997</v>
      </c>
      <c r="Q209">
        <v>44357</v>
      </c>
      <c r="R209">
        <v>4633774</v>
      </c>
      <c r="S209">
        <f t="shared" si="7"/>
        <v>0.99051822191383698</v>
      </c>
    </row>
    <row r="210" spans="1:19" x14ac:dyDescent="0.2">
      <c r="A210" t="s">
        <v>5</v>
      </c>
      <c r="B210" t="s">
        <v>70</v>
      </c>
      <c r="C210" t="s">
        <v>6</v>
      </c>
      <c r="D210" t="s">
        <v>236</v>
      </c>
      <c r="E210" t="s">
        <v>61</v>
      </c>
      <c r="F210">
        <v>4657340</v>
      </c>
      <c r="L210">
        <f t="shared" si="6"/>
        <v>31200</v>
      </c>
      <c r="M210">
        <v>4.2999466168122003E-2</v>
      </c>
      <c r="O210">
        <v>6.4497777713252002</v>
      </c>
      <c r="Q210">
        <v>43535</v>
      </c>
      <c r="R210">
        <v>4657340</v>
      </c>
      <c r="S210">
        <f t="shared" si="7"/>
        <v>0.99073895817268065</v>
      </c>
    </row>
    <row r="211" spans="1:19" x14ac:dyDescent="0.2">
      <c r="A211" t="s">
        <v>5</v>
      </c>
      <c r="B211" t="s">
        <v>489</v>
      </c>
      <c r="C211" t="s">
        <v>6</v>
      </c>
      <c r="D211" t="s">
        <v>236</v>
      </c>
      <c r="E211" t="s">
        <v>61</v>
      </c>
      <c r="F211">
        <v>4683039</v>
      </c>
      <c r="L211">
        <f t="shared" si="6"/>
        <v>31350</v>
      </c>
      <c r="M211">
        <v>4.1924635308463999E-2</v>
      </c>
      <c r="O211">
        <v>6.2882962900052997</v>
      </c>
      <c r="Q211">
        <v>42445</v>
      </c>
      <c r="R211">
        <v>4683039</v>
      </c>
      <c r="S211">
        <f t="shared" si="7"/>
        <v>0.99101785129311626</v>
      </c>
    </row>
    <row r="212" spans="1:19" x14ac:dyDescent="0.2">
      <c r="A212" t="s">
        <v>5</v>
      </c>
      <c r="B212" t="s">
        <v>490</v>
      </c>
      <c r="C212" t="s">
        <v>6</v>
      </c>
      <c r="D212" t="s">
        <v>236</v>
      </c>
      <c r="E212" t="s">
        <v>61</v>
      </c>
      <c r="F212">
        <v>4705998</v>
      </c>
      <c r="L212">
        <f t="shared" si="6"/>
        <v>31500</v>
      </c>
      <c r="M212">
        <v>4.1233458890607998E-2</v>
      </c>
      <c r="O212">
        <v>6.1850370308493003</v>
      </c>
      <c r="Q212">
        <v>41748</v>
      </c>
      <c r="R212">
        <v>4705998</v>
      </c>
      <c r="S212">
        <f t="shared" si="7"/>
        <v>0.9912067747516401</v>
      </c>
    </row>
    <row r="213" spans="1:19" x14ac:dyDescent="0.2">
      <c r="A213" t="s">
        <v>5</v>
      </c>
      <c r="B213" t="s">
        <v>491</v>
      </c>
      <c r="C213" t="s">
        <v>6</v>
      </c>
      <c r="D213" t="s">
        <v>236</v>
      </c>
      <c r="E213" t="s">
        <v>61</v>
      </c>
      <c r="F213">
        <v>4728233</v>
      </c>
      <c r="L213">
        <f t="shared" si="6"/>
        <v>31650</v>
      </c>
      <c r="M213">
        <v>4.0742176803585002E-2</v>
      </c>
      <c r="O213">
        <v>6.1114074012934001</v>
      </c>
      <c r="Q213">
        <v>41251</v>
      </c>
      <c r="R213">
        <v>4728233</v>
      </c>
      <c r="S213">
        <f t="shared" si="7"/>
        <v>0.99135105600521989</v>
      </c>
    </row>
    <row r="214" spans="1:19" x14ac:dyDescent="0.2">
      <c r="A214" t="s">
        <v>5</v>
      </c>
      <c r="B214" t="s">
        <v>71</v>
      </c>
      <c r="C214" t="s">
        <v>6</v>
      </c>
      <c r="D214" t="s">
        <v>236</v>
      </c>
      <c r="E214" t="s">
        <v>61</v>
      </c>
      <c r="F214">
        <v>4751521</v>
      </c>
      <c r="L214">
        <f t="shared" si="6"/>
        <v>31800</v>
      </c>
      <c r="M214">
        <v>4.0010356812132997E-2</v>
      </c>
      <c r="O214">
        <v>6.0016296236255</v>
      </c>
      <c r="Q214">
        <v>40510</v>
      </c>
      <c r="R214">
        <v>4751521</v>
      </c>
      <c r="S214">
        <f t="shared" si="7"/>
        <v>0.99154638189944933</v>
      </c>
    </row>
    <row r="215" spans="1:19" x14ac:dyDescent="0.2">
      <c r="A215" t="s">
        <v>5</v>
      </c>
      <c r="B215" t="s">
        <v>492</v>
      </c>
      <c r="C215" t="s">
        <v>6</v>
      </c>
      <c r="D215" t="s">
        <v>236</v>
      </c>
      <c r="E215" t="s">
        <v>61</v>
      </c>
      <c r="F215">
        <v>4772693</v>
      </c>
      <c r="L215">
        <f t="shared" si="6"/>
        <v>31950</v>
      </c>
      <c r="M215">
        <v>3.9465283628964003E-2</v>
      </c>
      <c r="O215">
        <v>5.9198518459295002</v>
      </c>
      <c r="Q215">
        <v>39958</v>
      </c>
      <c r="R215">
        <v>4772693</v>
      </c>
      <c r="S215">
        <f t="shared" si="7"/>
        <v>0.99169729947174645</v>
      </c>
    </row>
    <row r="216" spans="1:19" x14ac:dyDescent="0.2">
      <c r="A216" t="s">
        <v>5</v>
      </c>
      <c r="B216" t="s">
        <v>493</v>
      </c>
      <c r="C216" t="s">
        <v>6</v>
      </c>
      <c r="D216" t="s">
        <v>236</v>
      </c>
      <c r="E216" t="s">
        <v>61</v>
      </c>
      <c r="F216">
        <v>4800113</v>
      </c>
      <c r="L216">
        <f t="shared" si="6"/>
        <v>32100</v>
      </c>
      <c r="M216">
        <v>3.8452588669640998E-2</v>
      </c>
      <c r="O216">
        <v>5.7678518460815997</v>
      </c>
      <c r="Q216">
        <v>38932</v>
      </c>
      <c r="R216">
        <v>4800113</v>
      </c>
      <c r="S216">
        <f t="shared" si="7"/>
        <v>0.99195461087879944</v>
      </c>
    </row>
    <row r="217" spans="1:19" x14ac:dyDescent="0.2">
      <c r="A217" t="s">
        <v>5</v>
      </c>
      <c r="B217" t="s">
        <v>494</v>
      </c>
      <c r="C217" t="s">
        <v>6</v>
      </c>
      <c r="D217" t="s">
        <v>236</v>
      </c>
      <c r="E217" t="s">
        <v>61</v>
      </c>
      <c r="F217">
        <v>4824941</v>
      </c>
      <c r="L217">
        <f t="shared" si="6"/>
        <v>32250</v>
      </c>
      <c r="M217">
        <v>3.7709464683226002E-2</v>
      </c>
      <c r="O217">
        <v>5.6562962906376999</v>
      </c>
      <c r="Q217">
        <v>38179</v>
      </c>
      <c r="R217">
        <v>4824941</v>
      </c>
      <c r="S217">
        <f t="shared" si="7"/>
        <v>0.99214927865238778</v>
      </c>
    </row>
    <row r="218" spans="1:19" x14ac:dyDescent="0.2">
      <c r="A218" t="s">
        <v>5</v>
      </c>
      <c r="B218" t="s">
        <v>72</v>
      </c>
      <c r="C218" t="s">
        <v>6</v>
      </c>
      <c r="D218" t="s">
        <v>236</v>
      </c>
      <c r="E218" t="s">
        <v>61</v>
      </c>
      <c r="F218">
        <v>4843811</v>
      </c>
      <c r="L218">
        <f t="shared" si="6"/>
        <v>32400</v>
      </c>
      <c r="M218">
        <v>3.6864766065240001E-2</v>
      </c>
      <c r="O218">
        <v>5.5294814759496997</v>
      </c>
      <c r="Q218">
        <v>37323</v>
      </c>
      <c r="R218">
        <v>4843811</v>
      </c>
      <c r="S218">
        <f t="shared" si="7"/>
        <v>0.9923536211052596</v>
      </c>
    </row>
    <row r="219" spans="1:19" x14ac:dyDescent="0.2">
      <c r="A219" t="s">
        <v>5</v>
      </c>
      <c r="B219" t="s">
        <v>495</v>
      </c>
      <c r="C219" t="s">
        <v>6</v>
      </c>
      <c r="D219" t="s">
        <v>236</v>
      </c>
      <c r="E219" t="s">
        <v>61</v>
      </c>
      <c r="F219">
        <v>4869176</v>
      </c>
      <c r="L219">
        <f t="shared" si="6"/>
        <v>32550</v>
      </c>
      <c r="M219">
        <v>3.6405962373285999E-2</v>
      </c>
      <c r="O219">
        <v>5.4610370315737997</v>
      </c>
      <c r="Q219">
        <v>36861</v>
      </c>
      <c r="R219">
        <v>4869176</v>
      </c>
      <c r="S219">
        <f t="shared" si="7"/>
        <v>0.99248660374962516</v>
      </c>
    </row>
    <row r="220" spans="1:19" x14ac:dyDescent="0.2">
      <c r="A220" t="s">
        <v>5</v>
      </c>
      <c r="B220" t="s">
        <v>496</v>
      </c>
      <c r="C220" t="s">
        <v>6</v>
      </c>
      <c r="D220" t="s">
        <v>236</v>
      </c>
      <c r="E220" t="s">
        <v>61</v>
      </c>
      <c r="F220">
        <v>4894205</v>
      </c>
      <c r="L220">
        <f t="shared" si="6"/>
        <v>32700</v>
      </c>
      <c r="M220">
        <v>3.5743388888676002E-2</v>
      </c>
      <c r="O220">
        <v>5.3616296242657997</v>
      </c>
      <c r="Q220">
        <v>36190</v>
      </c>
      <c r="R220">
        <v>4894205</v>
      </c>
      <c r="S220">
        <f t="shared" si="7"/>
        <v>0.99265981731686814</v>
      </c>
    </row>
    <row r="221" spans="1:19" x14ac:dyDescent="0.2">
      <c r="A221" t="s">
        <v>5</v>
      </c>
      <c r="B221" t="s">
        <v>497</v>
      </c>
      <c r="C221" t="s">
        <v>6</v>
      </c>
      <c r="D221" t="s">
        <v>236</v>
      </c>
      <c r="E221" t="s">
        <v>61</v>
      </c>
      <c r="F221">
        <v>4916984</v>
      </c>
      <c r="L221">
        <f t="shared" si="6"/>
        <v>32850</v>
      </c>
      <c r="M221">
        <v>3.5034109290448999E-2</v>
      </c>
      <c r="O221">
        <v>5.2552592540019001</v>
      </c>
      <c r="Q221">
        <v>35472</v>
      </c>
      <c r="R221">
        <v>4916984</v>
      </c>
      <c r="S221">
        <f t="shared" si="7"/>
        <v>0.99283749315491143</v>
      </c>
    </row>
    <row r="222" spans="1:19" x14ac:dyDescent="0.2">
      <c r="A222" t="s">
        <v>5</v>
      </c>
      <c r="B222" t="s">
        <v>59</v>
      </c>
      <c r="C222" t="s">
        <v>6</v>
      </c>
      <c r="D222" t="s">
        <v>236</v>
      </c>
      <c r="E222" t="s">
        <v>61</v>
      </c>
      <c r="F222">
        <v>4936512</v>
      </c>
      <c r="L222">
        <f t="shared" si="6"/>
        <v>33000</v>
      </c>
      <c r="M222">
        <v>3.4597911704601997E-2</v>
      </c>
      <c r="O222">
        <v>5.1897777725859999</v>
      </c>
      <c r="Q222">
        <v>35030</v>
      </c>
      <c r="R222">
        <v>4936512</v>
      </c>
      <c r="S222">
        <f t="shared" si="7"/>
        <v>0.99295389639673159</v>
      </c>
    </row>
    <row r="223" spans="1:19" x14ac:dyDescent="0.2">
      <c r="A223" t="s">
        <v>5</v>
      </c>
      <c r="B223" t="s">
        <v>498</v>
      </c>
      <c r="C223" t="s">
        <v>6</v>
      </c>
      <c r="D223" t="s">
        <v>236</v>
      </c>
      <c r="E223" t="s">
        <v>61</v>
      </c>
      <c r="F223">
        <v>4961205</v>
      </c>
      <c r="L223">
        <f t="shared" si="6"/>
        <v>33150</v>
      </c>
      <c r="M223">
        <v>3.4044273743927003E-2</v>
      </c>
      <c r="O223">
        <v>5.1065185134100002</v>
      </c>
      <c r="Q223">
        <v>34468</v>
      </c>
      <c r="R223">
        <v>4961205</v>
      </c>
      <c r="S223">
        <f t="shared" si="7"/>
        <v>0.99310042911135299</v>
      </c>
    </row>
    <row r="224" spans="1:19" x14ac:dyDescent="0.2">
      <c r="A224" t="s">
        <v>5</v>
      </c>
      <c r="B224" t="s">
        <v>499</v>
      </c>
      <c r="C224" t="s">
        <v>6</v>
      </c>
      <c r="D224" t="s">
        <v>236</v>
      </c>
      <c r="E224" t="s">
        <v>61</v>
      </c>
      <c r="F224">
        <v>4986646</v>
      </c>
      <c r="L224">
        <f t="shared" si="6"/>
        <v>33300</v>
      </c>
      <c r="M224">
        <v>3.3400145930051001E-2</v>
      </c>
      <c r="O224">
        <v>5.0093333283221</v>
      </c>
      <c r="Q224">
        <v>33812</v>
      </c>
      <c r="R224">
        <v>4986646</v>
      </c>
      <c r="S224">
        <f t="shared" si="7"/>
        <v>0.993265156286538</v>
      </c>
    </row>
    <row r="225" spans="1:19" x14ac:dyDescent="0.2">
      <c r="A225" t="s">
        <v>5</v>
      </c>
      <c r="B225" t="s">
        <v>500</v>
      </c>
      <c r="C225" t="s">
        <v>6</v>
      </c>
      <c r="D225" t="s">
        <v>236</v>
      </c>
      <c r="E225" t="s">
        <v>61</v>
      </c>
      <c r="F225">
        <v>5007621</v>
      </c>
      <c r="L225">
        <f t="shared" si="6"/>
        <v>33450</v>
      </c>
      <c r="M225">
        <v>3.2563505996325001E-2</v>
      </c>
      <c r="O225">
        <v>4.8844444395581004</v>
      </c>
      <c r="Q225">
        <v>32969</v>
      </c>
      <c r="R225">
        <v>5007621</v>
      </c>
      <c r="S225">
        <f t="shared" si="7"/>
        <v>0.99345929742351591</v>
      </c>
    </row>
    <row r="226" spans="1:19" x14ac:dyDescent="0.2">
      <c r="A226" t="s">
        <v>5</v>
      </c>
      <c r="B226" t="s">
        <v>73</v>
      </c>
      <c r="C226" t="s">
        <v>6</v>
      </c>
      <c r="D226" t="s">
        <v>236</v>
      </c>
      <c r="E226" t="s">
        <v>61</v>
      </c>
      <c r="F226">
        <v>5029672</v>
      </c>
      <c r="L226">
        <f t="shared" si="6"/>
        <v>33600</v>
      </c>
      <c r="M226">
        <v>3.2274774719205E-2</v>
      </c>
      <c r="O226">
        <v>4.8411851803422001</v>
      </c>
      <c r="Q226">
        <v>32677</v>
      </c>
      <c r="R226">
        <v>5029672</v>
      </c>
      <c r="S226">
        <f t="shared" si="7"/>
        <v>0.99354509141902303</v>
      </c>
    </row>
    <row r="227" spans="1:19" x14ac:dyDescent="0.2">
      <c r="A227" t="s">
        <v>5</v>
      </c>
      <c r="B227" t="s">
        <v>501</v>
      </c>
      <c r="C227" t="s">
        <v>6</v>
      </c>
      <c r="D227" t="s">
        <v>236</v>
      </c>
      <c r="E227" t="s">
        <v>61</v>
      </c>
      <c r="F227">
        <v>5051707</v>
      </c>
      <c r="L227">
        <f t="shared" si="6"/>
        <v>33750</v>
      </c>
      <c r="M227">
        <v>3.153914418783E-2</v>
      </c>
      <c r="O227">
        <v>4.7309629582302</v>
      </c>
      <c r="Q227">
        <v>31933</v>
      </c>
      <c r="R227">
        <v>5051707</v>
      </c>
      <c r="S227">
        <f t="shared" si="7"/>
        <v>0.99371847731153273</v>
      </c>
    </row>
    <row r="228" spans="1:19" x14ac:dyDescent="0.2">
      <c r="A228" t="s">
        <v>5</v>
      </c>
      <c r="B228" t="s">
        <v>502</v>
      </c>
      <c r="C228" t="s">
        <v>6</v>
      </c>
      <c r="D228" t="s">
        <v>236</v>
      </c>
      <c r="E228" t="s">
        <v>61</v>
      </c>
      <c r="F228">
        <v>5079031</v>
      </c>
      <c r="L228">
        <f t="shared" si="6"/>
        <v>33900</v>
      </c>
      <c r="M228">
        <v>3.0970310415122E-2</v>
      </c>
      <c r="O228">
        <v>4.6456296249823001</v>
      </c>
      <c r="Q228">
        <v>31357</v>
      </c>
      <c r="R228">
        <v>5079031</v>
      </c>
      <c r="S228">
        <f t="shared" si="7"/>
        <v>0.99386406668143401</v>
      </c>
    </row>
    <row r="229" spans="1:19" x14ac:dyDescent="0.2">
      <c r="A229" t="s">
        <v>5</v>
      </c>
      <c r="B229" t="s">
        <v>503</v>
      </c>
      <c r="C229" t="s">
        <v>6</v>
      </c>
      <c r="D229" t="s">
        <v>236</v>
      </c>
      <c r="E229" t="s">
        <v>61</v>
      </c>
      <c r="F229">
        <v>5104510</v>
      </c>
      <c r="L229">
        <f t="shared" si="6"/>
        <v>34050</v>
      </c>
      <c r="M229">
        <v>3.0271264334646001E-2</v>
      </c>
      <c r="O229">
        <v>4.5405925880503997</v>
      </c>
      <c r="Q229">
        <v>30648</v>
      </c>
      <c r="R229">
        <v>5104510</v>
      </c>
      <c r="S229">
        <f t="shared" si="7"/>
        <v>0.99403173183765714</v>
      </c>
    </row>
    <row r="230" spans="1:19" x14ac:dyDescent="0.2">
      <c r="A230" t="s">
        <v>5</v>
      </c>
      <c r="B230" t="s">
        <v>74</v>
      </c>
      <c r="C230" t="s">
        <v>6</v>
      </c>
      <c r="D230" t="s">
        <v>236</v>
      </c>
      <c r="E230" t="s">
        <v>61</v>
      </c>
      <c r="F230">
        <v>5124879</v>
      </c>
      <c r="L230">
        <f t="shared" si="6"/>
        <v>34200</v>
      </c>
      <c r="M230">
        <v>3.0052556315577999E-2</v>
      </c>
      <c r="O230">
        <v>4.5079999954904002</v>
      </c>
      <c r="Q230">
        <v>30428</v>
      </c>
      <c r="R230">
        <v>5124879</v>
      </c>
      <c r="S230">
        <f t="shared" si="7"/>
        <v>0.9940977326859487</v>
      </c>
    </row>
    <row r="231" spans="1:19" x14ac:dyDescent="0.2">
      <c r="A231" t="s">
        <v>5</v>
      </c>
      <c r="B231" t="s">
        <v>504</v>
      </c>
      <c r="C231" t="s">
        <v>6</v>
      </c>
      <c r="D231" t="s">
        <v>236</v>
      </c>
      <c r="E231" t="s">
        <v>61</v>
      </c>
      <c r="F231">
        <v>5148795</v>
      </c>
      <c r="L231">
        <f t="shared" si="6"/>
        <v>34350</v>
      </c>
      <c r="M231">
        <v>2.9114340685357998E-2</v>
      </c>
      <c r="O231">
        <v>4.3669629585944998</v>
      </c>
      <c r="Q231">
        <v>29476</v>
      </c>
      <c r="R231">
        <v>5148795</v>
      </c>
      <c r="S231">
        <f t="shared" si="7"/>
        <v>0.99430775252975367</v>
      </c>
    </row>
    <row r="232" spans="1:19" x14ac:dyDescent="0.2">
      <c r="A232" t="s">
        <v>5</v>
      </c>
      <c r="B232" t="s">
        <v>505</v>
      </c>
      <c r="C232" t="s">
        <v>6</v>
      </c>
      <c r="D232" t="s">
        <v>236</v>
      </c>
      <c r="E232" t="s">
        <v>61</v>
      </c>
      <c r="F232">
        <v>5172286</v>
      </c>
      <c r="L232">
        <f t="shared" si="6"/>
        <v>34500</v>
      </c>
      <c r="M232">
        <v>2.9008598138048E-2</v>
      </c>
      <c r="O232">
        <v>4.3514074030545</v>
      </c>
      <c r="Q232">
        <v>29371</v>
      </c>
      <c r="R232">
        <v>5172286</v>
      </c>
      <c r="S232">
        <f t="shared" si="7"/>
        <v>0.99435353003860116</v>
      </c>
    </row>
    <row r="233" spans="1:19" x14ac:dyDescent="0.2">
      <c r="A233" t="s">
        <v>5</v>
      </c>
      <c r="B233" t="s">
        <v>506</v>
      </c>
      <c r="C233" t="s">
        <v>6</v>
      </c>
      <c r="D233" t="s">
        <v>236</v>
      </c>
      <c r="E233" t="s">
        <v>61</v>
      </c>
      <c r="F233">
        <v>5192800</v>
      </c>
      <c r="L233">
        <f t="shared" si="6"/>
        <v>34650</v>
      </c>
      <c r="M233">
        <v>2.8291527908661001E-2</v>
      </c>
      <c r="O233">
        <v>4.2438518476064999</v>
      </c>
      <c r="Q233">
        <v>28645</v>
      </c>
      <c r="R233">
        <v>5192800</v>
      </c>
      <c r="S233">
        <f t="shared" si="7"/>
        <v>0.99451397074947645</v>
      </c>
    </row>
    <row r="234" spans="1:19" x14ac:dyDescent="0.2">
      <c r="A234" t="s">
        <v>5</v>
      </c>
      <c r="B234" t="s">
        <v>75</v>
      </c>
      <c r="C234" t="s">
        <v>6</v>
      </c>
      <c r="D234" t="s">
        <v>236</v>
      </c>
      <c r="E234" t="s">
        <v>61</v>
      </c>
      <c r="F234">
        <v>5217670</v>
      </c>
      <c r="L234">
        <f t="shared" si="6"/>
        <v>34800</v>
      </c>
      <c r="M234">
        <v>2.7932103346381999E-2</v>
      </c>
      <c r="O234">
        <v>4.1899259217346003</v>
      </c>
      <c r="Q234">
        <v>28281</v>
      </c>
      <c r="R234">
        <v>5217670</v>
      </c>
      <c r="S234">
        <f t="shared" si="7"/>
        <v>0.99460898510108087</v>
      </c>
    </row>
    <row r="235" spans="1:19" x14ac:dyDescent="0.2">
      <c r="A235" t="s">
        <v>5</v>
      </c>
      <c r="B235" t="s">
        <v>507</v>
      </c>
      <c r="C235" t="s">
        <v>6</v>
      </c>
      <c r="D235" t="s">
        <v>236</v>
      </c>
      <c r="E235" t="s">
        <v>61</v>
      </c>
      <c r="F235">
        <v>5240541</v>
      </c>
      <c r="L235">
        <f t="shared" si="6"/>
        <v>34950</v>
      </c>
      <c r="M235">
        <v>2.7240848166237001E-2</v>
      </c>
      <c r="O235">
        <v>4.0862222181346004</v>
      </c>
      <c r="Q235">
        <v>27581</v>
      </c>
      <c r="R235">
        <v>5240541</v>
      </c>
      <c r="S235">
        <f t="shared" si="7"/>
        <v>0.99476454797364222</v>
      </c>
    </row>
    <row r="236" spans="1:19" x14ac:dyDescent="0.2">
      <c r="A236" t="s">
        <v>5</v>
      </c>
      <c r="B236" t="s">
        <v>508</v>
      </c>
      <c r="C236" t="s">
        <v>6</v>
      </c>
      <c r="D236" t="s">
        <v>236</v>
      </c>
      <c r="E236" t="s">
        <v>61</v>
      </c>
      <c r="F236">
        <v>5262930</v>
      </c>
      <c r="L236">
        <f t="shared" si="6"/>
        <v>35100</v>
      </c>
      <c r="M236">
        <v>2.6627451051195E-2</v>
      </c>
      <c r="O236">
        <v>3.9940740700787001</v>
      </c>
      <c r="Q236">
        <v>26959</v>
      </c>
      <c r="R236">
        <v>5262930</v>
      </c>
      <c r="S236">
        <f t="shared" si="7"/>
        <v>0.99490367378219091</v>
      </c>
    </row>
    <row r="237" spans="1:19" x14ac:dyDescent="0.2">
      <c r="A237" t="s">
        <v>5</v>
      </c>
      <c r="B237" t="s">
        <v>509</v>
      </c>
      <c r="C237" t="s">
        <v>6</v>
      </c>
      <c r="D237" t="s">
        <v>236</v>
      </c>
      <c r="E237" t="s">
        <v>61</v>
      </c>
      <c r="F237">
        <v>5280210</v>
      </c>
      <c r="L237">
        <f t="shared" si="6"/>
        <v>35250</v>
      </c>
      <c r="M237">
        <v>2.6353896568203E-2</v>
      </c>
      <c r="O237">
        <v>3.9531851812307002</v>
      </c>
      <c r="Q237">
        <v>26683</v>
      </c>
      <c r="R237">
        <v>5280210</v>
      </c>
      <c r="S237">
        <f t="shared" si="7"/>
        <v>0.99497201092993581</v>
      </c>
    </row>
    <row r="238" spans="1:19" x14ac:dyDescent="0.2">
      <c r="A238" t="s">
        <v>5</v>
      </c>
      <c r="B238" t="s">
        <v>76</v>
      </c>
      <c r="C238" t="s">
        <v>6</v>
      </c>
      <c r="D238" t="s">
        <v>236</v>
      </c>
      <c r="E238" t="s">
        <v>61</v>
      </c>
      <c r="F238">
        <v>5313791</v>
      </c>
      <c r="L238">
        <f t="shared" si="6"/>
        <v>35400</v>
      </c>
      <c r="M238">
        <v>2.5586914926262E-2</v>
      </c>
      <c r="O238">
        <v>3.8380740702348</v>
      </c>
      <c r="Q238">
        <v>25906</v>
      </c>
      <c r="R238">
        <v>5313791</v>
      </c>
      <c r="S238">
        <f t="shared" si="7"/>
        <v>0.99514841385194708</v>
      </c>
    </row>
    <row r="239" spans="1:19" x14ac:dyDescent="0.2">
      <c r="A239" t="s">
        <v>5</v>
      </c>
      <c r="B239" t="s">
        <v>510</v>
      </c>
      <c r="C239" t="s">
        <v>6</v>
      </c>
      <c r="D239" t="s">
        <v>236</v>
      </c>
      <c r="E239" t="s">
        <v>61</v>
      </c>
      <c r="F239">
        <v>5328045</v>
      </c>
      <c r="L239">
        <f t="shared" si="6"/>
        <v>35550</v>
      </c>
      <c r="M239">
        <v>2.5491390102308002E-2</v>
      </c>
      <c r="O239">
        <v>3.8237036998787999</v>
      </c>
      <c r="Q239">
        <v>25809</v>
      </c>
      <c r="R239">
        <v>5328045</v>
      </c>
      <c r="S239">
        <f t="shared" si="7"/>
        <v>0.99517936051300615</v>
      </c>
    </row>
    <row r="240" spans="1:19" x14ac:dyDescent="0.2">
      <c r="A240" t="s">
        <v>5</v>
      </c>
      <c r="B240" t="s">
        <v>511</v>
      </c>
      <c r="C240" t="s">
        <v>6</v>
      </c>
      <c r="D240" t="s">
        <v>236</v>
      </c>
      <c r="E240" t="s">
        <v>61</v>
      </c>
      <c r="F240">
        <v>5354829</v>
      </c>
      <c r="L240">
        <f t="shared" si="6"/>
        <v>35700</v>
      </c>
      <c r="M240">
        <v>2.4664270007629E-2</v>
      </c>
      <c r="O240">
        <v>3.6995555518549001</v>
      </c>
      <c r="Q240">
        <v>24971</v>
      </c>
      <c r="R240">
        <v>5354829</v>
      </c>
      <c r="S240">
        <f t="shared" si="7"/>
        <v>0.99535837763485635</v>
      </c>
    </row>
    <row r="241" spans="1:19" x14ac:dyDescent="0.2">
      <c r="A241" t="s">
        <v>5</v>
      </c>
      <c r="B241" t="s">
        <v>512</v>
      </c>
      <c r="C241" t="s">
        <v>6</v>
      </c>
      <c r="D241" t="s">
        <v>236</v>
      </c>
      <c r="E241" t="s">
        <v>61</v>
      </c>
      <c r="F241">
        <v>5378640</v>
      </c>
      <c r="L241">
        <f t="shared" si="6"/>
        <v>35850</v>
      </c>
      <c r="M241">
        <v>2.4296184607848E-2</v>
      </c>
      <c r="O241">
        <v>3.6439999963548999</v>
      </c>
      <c r="Q241">
        <v>24596</v>
      </c>
      <c r="R241">
        <v>5378640</v>
      </c>
      <c r="S241">
        <f t="shared" si="7"/>
        <v>0.99544791306542968</v>
      </c>
    </row>
    <row r="242" spans="1:19" x14ac:dyDescent="0.2">
      <c r="A242" t="s">
        <v>5</v>
      </c>
      <c r="B242" t="s">
        <v>60</v>
      </c>
      <c r="C242" t="s">
        <v>6</v>
      </c>
      <c r="D242" t="s">
        <v>236</v>
      </c>
      <c r="E242" t="s">
        <v>61</v>
      </c>
      <c r="F242">
        <v>5405918</v>
      </c>
      <c r="L242">
        <f t="shared" si="6"/>
        <v>36000</v>
      </c>
      <c r="M242">
        <v>2.398043439339E-2</v>
      </c>
      <c r="O242">
        <v>3.5970370334388999</v>
      </c>
      <c r="Q242">
        <v>24279</v>
      </c>
      <c r="R242">
        <v>5405918</v>
      </c>
      <c r="S242">
        <f t="shared" si="7"/>
        <v>0.99552889149325519</v>
      </c>
    </row>
    <row r="243" spans="1:19" x14ac:dyDescent="0.2">
      <c r="A243" t="s">
        <v>5</v>
      </c>
      <c r="B243" t="s">
        <v>513</v>
      </c>
      <c r="C243" t="s">
        <v>6</v>
      </c>
      <c r="D243" t="s">
        <v>236</v>
      </c>
      <c r="E243" t="s">
        <v>61</v>
      </c>
      <c r="F243">
        <v>5425784</v>
      </c>
      <c r="L243">
        <f t="shared" si="6"/>
        <v>36150</v>
      </c>
      <c r="M243">
        <v>2.3395106199168E-2</v>
      </c>
      <c r="O243">
        <v>3.5093333298229998</v>
      </c>
      <c r="Q243">
        <v>23687</v>
      </c>
      <c r="R243">
        <v>5425784</v>
      </c>
      <c r="S243">
        <f t="shared" si="7"/>
        <v>0.9956533395626842</v>
      </c>
    </row>
    <row r="244" spans="1:19" x14ac:dyDescent="0.2">
      <c r="A244" t="s">
        <v>5</v>
      </c>
      <c r="B244" t="s">
        <v>514</v>
      </c>
      <c r="C244" t="s">
        <v>6</v>
      </c>
      <c r="D244" t="s">
        <v>236</v>
      </c>
      <c r="E244" t="s">
        <v>61</v>
      </c>
      <c r="F244">
        <v>5447642</v>
      </c>
      <c r="L244">
        <f t="shared" si="6"/>
        <v>36300</v>
      </c>
      <c r="M244">
        <v>2.2931104243238999E-2</v>
      </c>
      <c r="O244">
        <v>3.4397037002630002</v>
      </c>
      <c r="Q244">
        <v>23217</v>
      </c>
      <c r="R244">
        <v>5447642</v>
      </c>
      <c r="S244">
        <f t="shared" si="7"/>
        <v>0.9957562423012547</v>
      </c>
    </row>
    <row r="245" spans="1:19" x14ac:dyDescent="0.2">
      <c r="A245" t="s">
        <v>5</v>
      </c>
      <c r="B245" t="s">
        <v>515</v>
      </c>
      <c r="C245" t="s">
        <v>6</v>
      </c>
      <c r="D245" t="s">
        <v>236</v>
      </c>
      <c r="E245" t="s">
        <v>61</v>
      </c>
      <c r="F245">
        <v>5470449</v>
      </c>
      <c r="L245">
        <f t="shared" si="6"/>
        <v>36450</v>
      </c>
      <c r="M245">
        <v>2.2512775834276001E-2</v>
      </c>
      <c r="O245">
        <v>3.3768888855110002</v>
      </c>
      <c r="Q245">
        <v>22793</v>
      </c>
      <c r="R245">
        <v>5470449</v>
      </c>
      <c r="S245">
        <f t="shared" si="7"/>
        <v>0.99585071984813345</v>
      </c>
    </row>
    <row r="246" spans="1:19" x14ac:dyDescent="0.2">
      <c r="A246" t="s">
        <v>5</v>
      </c>
      <c r="B246" t="s">
        <v>77</v>
      </c>
      <c r="C246" t="s">
        <v>6</v>
      </c>
      <c r="D246" t="s">
        <v>236</v>
      </c>
      <c r="E246" t="s">
        <v>61</v>
      </c>
      <c r="F246">
        <v>5497470</v>
      </c>
      <c r="L246">
        <f t="shared" si="6"/>
        <v>36600</v>
      </c>
      <c r="M246">
        <v>2.2220602532370001E-2</v>
      </c>
      <c r="O246">
        <v>3.3331851818510998</v>
      </c>
      <c r="Q246">
        <v>22498</v>
      </c>
      <c r="R246">
        <v>5497470</v>
      </c>
      <c r="S246">
        <f t="shared" si="7"/>
        <v>0.99592425173479271</v>
      </c>
    </row>
    <row r="247" spans="1:19" x14ac:dyDescent="0.2">
      <c r="A247" t="s">
        <v>5</v>
      </c>
      <c r="B247" t="s">
        <v>516</v>
      </c>
      <c r="C247" t="s">
        <v>6</v>
      </c>
      <c r="D247" t="s">
        <v>236</v>
      </c>
      <c r="E247" t="s">
        <v>61</v>
      </c>
      <c r="F247">
        <v>5516462</v>
      </c>
      <c r="L247">
        <f t="shared" si="6"/>
        <v>36750</v>
      </c>
      <c r="M247">
        <v>2.1845969697015001E-2</v>
      </c>
      <c r="O247">
        <v>3.2770370337590999</v>
      </c>
      <c r="Q247">
        <v>22119</v>
      </c>
      <c r="R247">
        <v>5516462</v>
      </c>
      <c r="S247">
        <f t="shared" si="7"/>
        <v>0.99600637780687873</v>
      </c>
    </row>
    <row r="248" spans="1:19" x14ac:dyDescent="0.2">
      <c r="A248" t="s">
        <v>5</v>
      </c>
      <c r="B248" t="s">
        <v>517</v>
      </c>
      <c r="C248" t="s">
        <v>6</v>
      </c>
      <c r="D248" t="s">
        <v>236</v>
      </c>
      <c r="E248" t="s">
        <v>61</v>
      </c>
      <c r="F248">
        <v>5537270</v>
      </c>
      <c r="L248">
        <f t="shared" si="6"/>
        <v>36900</v>
      </c>
      <c r="M248">
        <v>2.1774066831786999E-2</v>
      </c>
      <c r="O248">
        <v>3.2662222189550998</v>
      </c>
      <c r="Q248">
        <v>22046</v>
      </c>
      <c r="R248">
        <v>5537270</v>
      </c>
      <c r="S248">
        <f t="shared" si="7"/>
        <v>0.99603440423246314</v>
      </c>
    </row>
    <row r="249" spans="1:19" x14ac:dyDescent="0.2">
      <c r="A249" t="s">
        <v>5</v>
      </c>
      <c r="B249" t="s">
        <v>518</v>
      </c>
      <c r="C249" t="s">
        <v>6</v>
      </c>
      <c r="D249" t="s">
        <v>236</v>
      </c>
      <c r="E249" t="s">
        <v>61</v>
      </c>
      <c r="F249">
        <v>5560803</v>
      </c>
      <c r="L249">
        <f t="shared" si="6"/>
        <v>37050</v>
      </c>
      <c r="M249">
        <v>2.0869156783544E-2</v>
      </c>
      <c r="O249">
        <v>3.1305185153871999</v>
      </c>
      <c r="Q249">
        <v>21130</v>
      </c>
      <c r="R249">
        <v>5560803</v>
      </c>
      <c r="S249">
        <f t="shared" si="7"/>
        <v>0.99621457298036364</v>
      </c>
    </row>
    <row r="250" spans="1:19" x14ac:dyDescent="0.2">
      <c r="A250" t="s">
        <v>5</v>
      </c>
      <c r="B250" t="s">
        <v>78</v>
      </c>
      <c r="C250" t="s">
        <v>6</v>
      </c>
      <c r="D250" t="s">
        <v>236</v>
      </c>
      <c r="E250" t="s">
        <v>61</v>
      </c>
      <c r="F250">
        <v>5582243</v>
      </c>
      <c r="L250">
        <f t="shared" si="6"/>
        <v>37200</v>
      </c>
      <c r="M250">
        <v>2.1013774770973999E-2</v>
      </c>
      <c r="O250">
        <v>3.1521481449951998</v>
      </c>
      <c r="Q250">
        <v>21276</v>
      </c>
      <c r="R250">
        <v>5582243</v>
      </c>
      <c r="S250">
        <f t="shared" si="7"/>
        <v>0.99620310023040881</v>
      </c>
    </row>
    <row r="251" spans="1:19" x14ac:dyDescent="0.2">
      <c r="A251" t="s">
        <v>5</v>
      </c>
      <c r="B251" t="s">
        <v>519</v>
      </c>
      <c r="C251" t="s">
        <v>6</v>
      </c>
      <c r="D251" t="s">
        <v>236</v>
      </c>
      <c r="E251" t="s">
        <v>61</v>
      </c>
      <c r="F251">
        <v>5607800</v>
      </c>
      <c r="L251">
        <f t="shared" si="6"/>
        <v>37350</v>
      </c>
      <c r="M251">
        <v>2.0378090977834998E-2</v>
      </c>
      <c r="O251">
        <v>3.0562962932392002</v>
      </c>
      <c r="Q251">
        <v>20629</v>
      </c>
      <c r="R251">
        <v>5607800</v>
      </c>
      <c r="S251">
        <f t="shared" si="7"/>
        <v>0.99633485649370368</v>
      </c>
    </row>
    <row r="252" spans="1:19" x14ac:dyDescent="0.2">
      <c r="A252" t="s">
        <v>5</v>
      </c>
      <c r="B252" t="s">
        <v>520</v>
      </c>
      <c r="C252" t="s">
        <v>6</v>
      </c>
      <c r="D252" t="s">
        <v>236</v>
      </c>
      <c r="E252" t="s">
        <v>61</v>
      </c>
      <c r="F252">
        <v>5632035</v>
      </c>
      <c r="L252">
        <f t="shared" si="6"/>
        <v>37500</v>
      </c>
      <c r="M252">
        <v>1.9931570914495E-2</v>
      </c>
      <c r="O252">
        <v>2.9896296266392999</v>
      </c>
      <c r="Q252">
        <v>20179</v>
      </c>
      <c r="R252">
        <v>5632035</v>
      </c>
      <c r="S252">
        <f t="shared" si="7"/>
        <v>0.99642989455105557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workbookViewId="0">
      <selection activeCell="M1" sqref="M1:M1048576"/>
    </sheetView>
  </sheetViews>
  <sheetFormatPr defaultRowHeight="14.25" x14ac:dyDescent="0.2"/>
  <cols>
    <col min="12" max="12" width="11.625" customWidth="1"/>
    <col min="15" max="15" width="14.37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338</v>
      </c>
      <c r="N1" s="3"/>
      <c r="O1" s="3" t="s">
        <v>772</v>
      </c>
      <c r="P1" s="3"/>
      <c r="Q1" s="3" t="s">
        <v>770</v>
      </c>
      <c r="R1" s="3" t="s">
        <v>771</v>
      </c>
      <c r="S1" s="3" t="s">
        <v>342</v>
      </c>
    </row>
    <row r="2" spans="1:19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O2">
        <v>0</v>
      </c>
      <c r="Q2">
        <v>0</v>
      </c>
      <c r="R2">
        <v>0</v>
      </c>
      <c r="S2">
        <v>0</v>
      </c>
    </row>
    <row r="3" spans="1:19" x14ac:dyDescent="0.2">
      <c r="A3" t="s">
        <v>5</v>
      </c>
      <c r="B3" t="s">
        <v>525</v>
      </c>
      <c r="C3" t="s">
        <v>6</v>
      </c>
      <c r="D3" t="s">
        <v>236</v>
      </c>
      <c r="E3" t="s">
        <v>61</v>
      </c>
      <c r="F3">
        <v>2178</v>
      </c>
      <c r="L3">
        <f>L2+2200</f>
        <v>2200</v>
      </c>
      <c r="M3">
        <v>2.1778845071802999E-2</v>
      </c>
      <c r="O3">
        <v>3.2668148115470999</v>
      </c>
      <c r="Q3">
        <v>22050</v>
      </c>
      <c r="R3">
        <v>2178</v>
      </c>
      <c r="S3">
        <f>R3/(R3+Q3)</f>
        <v>8.9895988112927191E-2</v>
      </c>
    </row>
    <row r="4" spans="1:19" x14ac:dyDescent="0.2">
      <c r="A4" t="s">
        <v>5</v>
      </c>
      <c r="B4" t="s">
        <v>526</v>
      </c>
      <c r="C4" t="s">
        <v>6</v>
      </c>
      <c r="D4" t="s">
        <v>236</v>
      </c>
      <c r="E4" t="s">
        <v>61</v>
      </c>
      <c r="F4">
        <v>5922</v>
      </c>
      <c r="L4">
        <f t="shared" ref="L4:L67" si="0">L3+2200</f>
        <v>4400</v>
      </c>
      <c r="M4">
        <v>4.2015067276725999E-2</v>
      </c>
      <c r="O4">
        <v>6.3023703640653004</v>
      </c>
      <c r="Q4">
        <v>42540</v>
      </c>
      <c r="R4">
        <v>5922</v>
      </c>
      <c r="S4">
        <f t="shared" ref="S4:S67" si="1">R4/(R4+Q4)</f>
        <v>0.12219883620155998</v>
      </c>
    </row>
    <row r="5" spans="1:19" x14ac:dyDescent="0.2">
      <c r="A5" t="s">
        <v>5</v>
      </c>
      <c r="B5" t="s">
        <v>26</v>
      </c>
      <c r="C5" t="s">
        <v>6</v>
      </c>
      <c r="D5" t="s">
        <v>236</v>
      </c>
      <c r="E5" t="s">
        <v>61</v>
      </c>
      <c r="F5">
        <v>10708</v>
      </c>
      <c r="L5">
        <f t="shared" si="0"/>
        <v>6600</v>
      </c>
      <c r="M5">
        <v>6.0899557642729002E-2</v>
      </c>
      <c r="O5">
        <v>9.1349629538235</v>
      </c>
      <c r="Q5">
        <v>61660</v>
      </c>
      <c r="R5">
        <v>10708</v>
      </c>
      <c r="S5">
        <f t="shared" si="1"/>
        <v>0.14796595180190139</v>
      </c>
    </row>
    <row r="6" spans="1:19" x14ac:dyDescent="0.2">
      <c r="A6" t="s">
        <v>5</v>
      </c>
      <c r="B6" t="s">
        <v>527</v>
      </c>
      <c r="C6" t="s">
        <v>6</v>
      </c>
      <c r="D6" t="s">
        <v>236</v>
      </c>
      <c r="E6" t="s">
        <v>61</v>
      </c>
      <c r="F6">
        <v>16258</v>
      </c>
      <c r="L6">
        <f t="shared" si="0"/>
        <v>8800</v>
      </c>
      <c r="M6">
        <v>7.9369206511775994E-2</v>
      </c>
      <c r="O6">
        <v>11.905481469570001</v>
      </c>
      <c r="Q6">
        <v>80361</v>
      </c>
      <c r="R6">
        <v>16258</v>
      </c>
      <c r="S6">
        <f t="shared" si="1"/>
        <v>0.16826918100994628</v>
      </c>
    </row>
    <row r="7" spans="1:19" x14ac:dyDescent="0.2">
      <c r="A7" t="s">
        <v>5</v>
      </c>
      <c r="B7" t="s">
        <v>528</v>
      </c>
      <c r="C7" t="s">
        <v>6</v>
      </c>
      <c r="D7" t="s">
        <v>236</v>
      </c>
      <c r="E7" t="s">
        <v>61</v>
      </c>
      <c r="F7">
        <v>22621</v>
      </c>
      <c r="L7">
        <f t="shared" si="0"/>
        <v>11000</v>
      </c>
      <c r="M7">
        <v>9.7058149811735994E-2</v>
      </c>
      <c r="O7">
        <v>14.558666652099999</v>
      </c>
      <c r="Q7">
        <v>98270</v>
      </c>
      <c r="R7">
        <v>22621</v>
      </c>
      <c r="S7">
        <f t="shared" si="1"/>
        <v>0.18711897494437138</v>
      </c>
    </row>
    <row r="8" spans="1:19" x14ac:dyDescent="0.2">
      <c r="A8" t="s">
        <v>5</v>
      </c>
      <c r="B8" t="s">
        <v>37</v>
      </c>
      <c r="C8" t="s">
        <v>6</v>
      </c>
      <c r="D8" t="s">
        <v>236</v>
      </c>
      <c r="E8" t="s">
        <v>61</v>
      </c>
      <c r="F8">
        <v>29896</v>
      </c>
      <c r="L8">
        <f t="shared" si="0"/>
        <v>13200</v>
      </c>
      <c r="M8">
        <v>0.11482462291122</v>
      </c>
      <c r="O8">
        <v>17.223703686469999</v>
      </c>
      <c r="Q8">
        <v>116259</v>
      </c>
      <c r="R8">
        <v>29896</v>
      </c>
      <c r="S8">
        <f t="shared" si="1"/>
        <v>0.20454996407923096</v>
      </c>
    </row>
    <row r="9" spans="1:19" x14ac:dyDescent="0.2">
      <c r="A9" t="s">
        <v>5</v>
      </c>
      <c r="B9" t="s">
        <v>529</v>
      </c>
      <c r="C9" t="s">
        <v>6</v>
      </c>
      <c r="D9" t="s">
        <v>236</v>
      </c>
      <c r="E9" t="s">
        <v>61</v>
      </c>
      <c r="F9">
        <v>37337</v>
      </c>
      <c r="L9">
        <f t="shared" si="0"/>
        <v>15400</v>
      </c>
      <c r="M9">
        <v>0.12995100755601999</v>
      </c>
      <c r="O9">
        <v>19.492740721236999</v>
      </c>
      <c r="Q9">
        <v>131575</v>
      </c>
      <c r="R9">
        <v>37337</v>
      </c>
      <c r="S9">
        <f t="shared" si="1"/>
        <v>0.22104409396608884</v>
      </c>
    </row>
    <row r="10" spans="1:19" x14ac:dyDescent="0.2">
      <c r="A10" t="s">
        <v>5</v>
      </c>
      <c r="B10" t="s">
        <v>530</v>
      </c>
      <c r="C10" t="s">
        <v>6</v>
      </c>
      <c r="D10" t="s">
        <v>236</v>
      </c>
      <c r="E10" t="s">
        <v>61</v>
      </c>
      <c r="F10">
        <v>46641</v>
      </c>
      <c r="L10">
        <f t="shared" si="0"/>
        <v>17600</v>
      </c>
      <c r="M10">
        <v>0.14531584640236</v>
      </c>
      <c r="O10">
        <v>21.797481459671001</v>
      </c>
      <c r="Q10">
        <v>147132</v>
      </c>
      <c r="R10">
        <v>46641</v>
      </c>
      <c r="S10">
        <f t="shared" si="1"/>
        <v>0.24069916861482249</v>
      </c>
    </row>
    <row r="11" spans="1:19" x14ac:dyDescent="0.2">
      <c r="A11" t="s">
        <v>5</v>
      </c>
      <c r="B11" t="s">
        <v>48</v>
      </c>
      <c r="C11" t="s">
        <v>6</v>
      </c>
      <c r="D11" t="s">
        <v>236</v>
      </c>
      <c r="E11" t="s">
        <v>61</v>
      </c>
      <c r="F11">
        <v>55955</v>
      </c>
      <c r="L11">
        <f t="shared" si="0"/>
        <v>19800</v>
      </c>
      <c r="M11">
        <v>0.1593064766607</v>
      </c>
      <c r="O11">
        <v>23.89599997609</v>
      </c>
      <c r="Q11">
        <v>161297</v>
      </c>
      <c r="R11">
        <v>55955</v>
      </c>
      <c r="S11">
        <f t="shared" si="1"/>
        <v>0.25755804319407877</v>
      </c>
    </row>
    <row r="12" spans="1:19" x14ac:dyDescent="0.2">
      <c r="A12" t="s">
        <v>5</v>
      </c>
      <c r="B12" t="s">
        <v>531</v>
      </c>
      <c r="C12" t="s">
        <v>6</v>
      </c>
      <c r="D12" t="s">
        <v>236</v>
      </c>
      <c r="E12" t="s">
        <v>61</v>
      </c>
      <c r="F12">
        <v>66083</v>
      </c>
      <c r="L12">
        <f t="shared" si="0"/>
        <v>22000</v>
      </c>
      <c r="M12">
        <v>0.17347276672914</v>
      </c>
      <c r="O12">
        <v>26.021037011000999</v>
      </c>
      <c r="Q12">
        <v>175641</v>
      </c>
      <c r="R12">
        <v>66083</v>
      </c>
      <c r="S12">
        <f t="shared" si="1"/>
        <v>0.27338203901970842</v>
      </c>
    </row>
    <row r="13" spans="1:19" x14ac:dyDescent="0.2">
      <c r="A13" t="s">
        <v>5</v>
      </c>
      <c r="B13" t="s">
        <v>532</v>
      </c>
      <c r="C13" t="s">
        <v>6</v>
      </c>
      <c r="D13" t="s">
        <v>236</v>
      </c>
      <c r="E13" t="s">
        <v>61</v>
      </c>
      <c r="F13">
        <v>76540</v>
      </c>
      <c r="L13">
        <f t="shared" si="0"/>
        <v>24200</v>
      </c>
      <c r="M13">
        <v>0.18667926673563001</v>
      </c>
      <c r="O13">
        <v>28.001925897907</v>
      </c>
      <c r="Q13">
        <v>189012</v>
      </c>
      <c r="R13">
        <v>76540</v>
      </c>
      <c r="S13">
        <f t="shared" si="1"/>
        <v>0.28822980056636743</v>
      </c>
    </row>
    <row r="14" spans="1:19" x14ac:dyDescent="0.2">
      <c r="A14" t="s">
        <v>5</v>
      </c>
      <c r="B14" t="s">
        <v>64</v>
      </c>
      <c r="C14" t="s">
        <v>6</v>
      </c>
      <c r="D14" t="s">
        <v>236</v>
      </c>
      <c r="E14" t="s">
        <v>61</v>
      </c>
      <c r="F14">
        <v>88142</v>
      </c>
      <c r="L14">
        <f t="shared" si="0"/>
        <v>26400</v>
      </c>
      <c r="M14">
        <v>0.20002728090838001</v>
      </c>
      <c r="O14">
        <v>30.003999969978</v>
      </c>
      <c r="Q14">
        <v>202526</v>
      </c>
      <c r="R14">
        <v>88142</v>
      </c>
      <c r="S14">
        <f t="shared" si="1"/>
        <v>0.30323943468149228</v>
      </c>
    </row>
    <row r="15" spans="1:19" x14ac:dyDescent="0.2">
      <c r="A15" t="s">
        <v>5</v>
      </c>
      <c r="B15" t="s">
        <v>533</v>
      </c>
      <c r="C15" t="s">
        <v>6</v>
      </c>
      <c r="D15" t="s">
        <v>236</v>
      </c>
      <c r="E15" t="s">
        <v>61</v>
      </c>
      <c r="F15">
        <v>99837</v>
      </c>
      <c r="L15">
        <f t="shared" si="0"/>
        <v>28600</v>
      </c>
      <c r="M15">
        <v>0.21171153698275</v>
      </c>
      <c r="O15">
        <v>31.756592560817001</v>
      </c>
      <c r="Q15">
        <v>214356</v>
      </c>
      <c r="R15">
        <v>99837</v>
      </c>
      <c r="S15">
        <f t="shared" si="1"/>
        <v>0.31775692010961415</v>
      </c>
    </row>
    <row r="16" spans="1:19" x14ac:dyDescent="0.2">
      <c r="A16" t="s">
        <v>5</v>
      </c>
      <c r="B16" t="s">
        <v>534</v>
      </c>
      <c r="C16" t="s">
        <v>6</v>
      </c>
      <c r="D16" t="s">
        <v>236</v>
      </c>
      <c r="E16" t="s">
        <v>61</v>
      </c>
      <c r="F16">
        <v>112740</v>
      </c>
      <c r="L16">
        <f t="shared" si="0"/>
        <v>30800</v>
      </c>
      <c r="M16">
        <v>0.22315851899971001</v>
      </c>
      <c r="O16">
        <v>33.473925892432</v>
      </c>
      <c r="Q16">
        <v>225948</v>
      </c>
      <c r="R16">
        <v>112740</v>
      </c>
      <c r="S16">
        <f t="shared" si="1"/>
        <v>0.33287273242630383</v>
      </c>
    </row>
    <row r="17" spans="1:19" x14ac:dyDescent="0.2">
      <c r="A17" t="s">
        <v>5</v>
      </c>
      <c r="B17" t="s">
        <v>59</v>
      </c>
      <c r="C17" t="s">
        <v>6</v>
      </c>
      <c r="D17" t="s">
        <v>236</v>
      </c>
      <c r="E17" t="s">
        <v>61</v>
      </c>
      <c r="F17">
        <v>125935</v>
      </c>
      <c r="L17">
        <f t="shared" si="0"/>
        <v>33000</v>
      </c>
      <c r="M17">
        <v>0.23365426889909</v>
      </c>
      <c r="O17">
        <v>35.048148113079002</v>
      </c>
      <c r="Q17">
        <v>236574</v>
      </c>
      <c r="R17">
        <v>125935</v>
      </c>
      <c r="S17">
        <f t="shared" si="1"/>
        <v>0.34739827149119057</v>
      </c>
    </row>
    <row r="18" spans="1:19" x14ac:dyDescent="0.2">
      <c r="A18" t="s">
        <v>5</v>
      </c>
      <c r="B18" t="s">
        <v>535</v>
      </c>
      <c r="C18" t="s">
        <v>6</v>
      </c>
      <c r="D18" t="s">
        <v>236</v>
      </c>
      <c r="E18" t="s">
        <v>61</v>
      </c>
      <c r="F18">
        <v>139158</v>
      </c>
      <c r="L18">
        <f t="shared" si="0"/>
        <v>35200</v>
      </c>
      <c r="M18">
        <v>0.24421529991123</v>
      </c>
      <c r="O18">
        <v>36.632296259641997</v>
      </c>
      <c r="Q18">
        <v>247267</v>
      </c>
      <c r="R18">
        <v>139158</v>
      </c>
      <c r="S18">
        <f t="shared" si="1"/>
        <v>0.36011645209290288</v>
      </c>
    </row>
    <row r="19" spans="1:19" x14ac:dyDescent="0.2">
      <c r="A19" t="s">
        <v>5</v>
      </c>
      <c r="B19" t="s">
        <v>536</v>
      </c>
      <c r="C19" t="s">
        <v>6</v>
      </c>
      <c r="D19" t="s">
        <v>236</v>
      </c>
      <c r="E19" t="s">
        <v>61</v>
      </c>
      <c r="F19">
        <v>154313</v>
      </c>
      <c r="L19">
        <f t="shared" si="0"/>
        <v>37400</v>
      </c>
      <c r="M19">
        <v>0.25329385285030998</v>
      </c>
      <c r="O19">
        <v>37.994074036057</v>
      </c>
      <c r="Q19">
        <v>256459</v>
      </c>
      <c r="R19">
        <v>154313</v>
      </c>
      <c r="S19">
        <f t="shared" si="1"/>
        <v>0.37566581948136679</v>
      </c>
    </row>
    <row r="20" spans="1:19" x14ac:dyDescent="0.2">
      <c r="A20" t="s">
        <v>5</v>
      </c>
      <c r="B20" t="s">
        <v>537</v>
      </c>
      <c r="C20" t="s">
        <v>6</v>
      </c>
      <c r="D20" t="s">
        <v>236</v>
      </c>
      <c r="E20" t="s">
        <v>61</v>
      </c>
      <c r="F20">
        <v>168664</v>
      </c>
      <c r="L20">
        <f t="shared" si="0"/>
        <v>39600</v>
      </c>
      <c r="M20">
        <v>0.26225679060665003</v>
      </c>
      <c r="O20">
        <v>39.338666627304001</v>
      </c>
      <c r="Q20">
        <v>265535</v>
      </c>
      <c r="R20">
        <v>168664</v>
      </c>
      <c r="S20">
        <f t="shared" si="1"/>
        <v>0.38844861457534446</v>
      </c>
    </row>
    <row r="21" spans="1:19" x14ac:dyDescent="0.2">
      <c r="A21" t="s">
        <v>5</v>
      </c>
      <c r="B21" t="s">
        <v>538</v>
      </c>
      <c r="C21" t="s">
        <v>6</v>
      </c>
      <c r="D21" t="s">
        <v>236</v>
      </c>
      <c r="E21" t="s">
        <v>61</v>
      </c>
      <c r="F21">
        <v>185042</v>
      </c>
      <c r="L21">
        <f t="shared" si="0"/>
        <v>41800</v>
      </c>
      <c r="M21">
        <v>0.27097634617165001</v>
      </c>
      <c r="O21">
        <v>40.646518477847003</v>
      </c>
      <c r="Q21">
        <v>274363</v>
      </c>
      <c r="R21">
        <v>185042</v>
      </c>
      <c r="S21">
        <f t="shared" si="1"/>
        <v>0.40278621260108183</v>
      </c>
    </row>
    <row r="22" spans="1:19" x14ac:dyDescent="0.2">
      <c r="A22" t="s">
        <v>5</v>
      </c>
      <c r="B22" t="s">
        <v>539</v>
      </c>
      <c r="C22" t="s">
        <v>6</v>
      </c>
      <c r="D22" t="s">
        <v>236</v>
      </c>
      <c r="E22" t="s">
        <v>61</v>
      </c>
      <c r="F22">
        <v>201556</v>
      </c>
      <c r="L22">
        <f t="shared" si="0"/>
        <v>44000</v>
      </c>
      <c r="M22">
        <v>0.27823703850843001</v>
      </c>
      <c r="O22">
        <v>41.735703661942999</v>
      </c>
      <c r="Q22">
        <v>281715</v>
      </c>
      <c r="R22">
        <v>201556</v>
      </c>
      <c r="S22">
        <f t="shared" si="1"/>
        <v>0.41706620095143304</v>
      </c>
    </row>
    <row r="23" spans="1:19" x14ac:dyDescent="0.2">
      <c r="A23" t="s">
        <v>5</v>
      </c>
      <c r="B23" t="s">
        <v>540</v>
      </c>
      <c r="C23" t="s">
        <v>6</v>
      </c>
      <c r="D23" t="s">
        <v>236</v>
      </c>
      <c r="E23" t="s">
        <v>61</v>
      </c>
      <c r="F23">
        <v>217889</v>
      </c>
      <c r="L23">
        <f t="shared" si="0"/>
        <v>46200</v>
      </c>
      <c r="M23">
        <v>0.28667852009465</v>
      </c>
      <c r="O23">
        <v>43.001925882898</v>
      </c>
      <c r="Q23">
        <v>290262</v>
      </c>
      <c r="R23">
        <v>217889</v>
      </c>
      <c r="S23">
        <f t="shared" si="1"/>
        <v>0.42878789965974679</v>
      </c>
    </row>
    <row r="24" spans="1:19" x14ac:dyDescent="0.2">
      <c r="A24" t="s">
        <v>5</v>
      </c>
      <c r="B24" t="s">
        <v>541</v>
      </c>
      <c r="C24" t="s">
        <v>6</v>
      </c>
      <c r="D24" t="s">
        <v>236</v>
      </c>
      <c r="E24" t="s">
        <v>61</v>
      </c>
      <c r="F24">
        <v>234484</v>
      </c>
      <c r="L24">
        <f t="shared" si="0"/>
        <v>48400</v>
      </c>
      <c r="M24">
        <v>0.29369481555478999</v>
      </c>
      <c r="O24">
        <v>44.054370326289003</v>
      </c>
      <c r="Q24">
        <v>297366</v>
      </c>
      <c r="R24">
        <v>234484</v>
      </c>
      <c r="S24">
        <f t="shared" si="1"/>
        <v>0.44088370781235309</v>
      </c>
    </row>
    <row r="25" spans="1:19" x14ac:dyDescent="0.2">
      <c r="A25" t="s">
        <v>5</v>
      </c>
      <c r="B25" t="s">
        <v>542</v>
      </c>
      <c r="C25" t="s">
        <v>6</v>
      </c>
      <c r="D25" t="s">
        <v>236</v>
      </c>
      <c r="E25" t="s">
        <v>61</v>
      </c>
      <c r="F25">
        <v>251883</v>
      </c>
      <c r="L25">
        <f t="shared" si="0"/>
        <v>50600</v>
      </c>
      <c r="M25">
        <v>0.30044002301700001</v>
      </c>
      <c r="O25">
        <v>45.065925880831998</v>
      </c>
      <c r="Q25">
        <v>304194</v>
      </c>
      <c r="R25">
        <v>251883</v>
      </c>
      <c r="S25">
        <f t="shared" si="1"/>
        <v>0.45296424775705524</v>
      </c>
    </row>
    <row r="26" spans="1:19" x14ac:dyDescent="0.2">
      <c r="A26" t="s">
        <v>5</v>
      </c>
      <c r="B26" t="s">
        <v>543</v>
      </c>
      <c r="C26" t="s">
        <v>6</v>
      </c>
      <c r="D26" t="s">
        <v>236</v>
      </c>
      <c r="E26" t="s">
        <v>61</v>
      </c>
      <c r="F26">
        <v>271164</v>
      </c>
      <c r="L26">
        <f t="shared" si="0"/>
        <v>52800</v>
      </c>
      <c r="M26">
        <v>0.30630481214489003</v>
      </c>
      <c r="O26">
        <v>45.945777731804</v>
      </c>
      <c r="Q26">
        <v>310133</v>
      </c>
      <c r="R26">
        <v>271164</v>
      </c>
      <c r="S26">
        <f t="shared" si="1"/>
        <v>0.46648098992425557</v>
      </c>
    </row>
    <row r="27" spans="1:19" x14ac:dyDescent="0.2">
      <c r="A27" t="s">
        <v>5</v>
      </c>
      <c r="B27" t="s">
        <v>544</v>
      </c>
      <c r="C27" t="s">
        <v>6</v>
      </c>
      <c r="D27" t="s">
        <v>236</v>
      </c>
      <c r="E27" t="s">
        <v>61</v>
      </c>
      <c r="F27">
        <v>287800</v>
      </c>
      <c r="L27">
        <f t="shared" si="0"/>
        <v>55000</v>
      </c>
      <c r="M27">
        <v>0.31230648757168999</v>
      </c>
      <c r="O27">
        <v>46.846074027199002</v>
      </c>
      <c r="Q27">
        <v>316210</v>
      </c>
      <c r="R27">
        <v>287800</v>
      </c>
      <c r="S27">
        <f t="shared" si="1"/>
        <v>0.47648217744739324</v>
      </c>
    </row>
    <row r="28" spans="1:19" x14ac:dyDescent="0.2">
      <c r="A28" t="s">
        <v>5</v>
      </c>
      <c r="B28" t="s">
        <v>545</v>
      </c>
      <c r="C28" t="s">
        <v>6</v>
      </c>
      <c r="D28" t="s">
        <v>236</v>
      </c>
      <c r="E28" t="s">
        <v>61</v>
      </c>
      <c r="F28">
        <v>306084</v>
      </c>
      <c r="L28">
        <f t="shared" si="0"/>
        <v>57200</v>
      </c>
      <c r="M28">
        <v>0.31782741168296003</v>
      </c>
      <c r="O28">
        <v>47.673925878223002</v>
      </c>
      <c r="Q28">
        <v>321798</v>
      </c>
      <c r="R28">
        <v>306084</v>
      </c>
      <c r="S28">
        <f t="shared" si="1"/>
        <v>0.48748650224086693</v>
      </c>
    </row>
    <row r="29" spans="1:19" x14ac:dyDescent="0.2">
      <c r="A29" t="s">
        <v>5</v>
      </c>
      <c r="B29" t="s">
        <v>546</v>
      </c>
      <c r="C29" t="s">
        <v>6</v>
      </c>
      <c r="D29" t="s">
        <v>236</v>
      </c>
      <c r="E29" t="s">
        <v>61</v>
      </c>
      <c r="F29">
        <v>326075</v>
      </c>
      <c r="L29">
        <f t="shared" si="0"/>
        <v>59400</v>
      </c>
      <c r="M29">
        <v>0.32187061904924003</v>
      </c>
      <c r="O29">
        <v>48.280740692430001</v>
      </c>
      <c r="Q29">
        <v>325894</v>
      </c>
      <c r="R29">
        <v>326075</v>
      </c>
      <c r="S29">
        <f t="shared" si="1"/>
        <v>0.50013881028085694</v>
      </c>
    </row>
    <row r="30" spans="1:19" x14ac:dyDescent="0.2">
      <c r="A30" t="s">
        <v>5</v>
      </c>
      <c r="B30" t="s">
        <v>547</v>
      </c>
      <c r="C30" t="s">
        <v>6</v>
      </c>
      <c r="D30" t="s">
        <v>236</v>
      </c>
      <c r="E30" t="s">
        <v>61</v>
      </c>
      <c r="F30">
        <v>345054</v>
      </c>
      <c r="L30">
        <f t="shared" si="0"/>
        <v>61600</v>
      </c>
      <c r="M30">
        <v>0.32777645104511</v>
      </c>
      <c r="O30">
        <v>49.166222173026</v>
      </c>
      <c r="Q30">
        <v>331871</v>
      </c>
      <c r="R30">
        <v>345054</v>
      </c>
      <c r="S30">
        <f t="shared" si="1"/>
        <v>0.50973741551870588</v>
      </c>
    </row>
    <row r="31" spans="1:19" x14ac:dyDescent="0.2">
      <c r="A31" t="s">
        <v>5</v>
      </c>
      <c r="B31" t="s">
        <v>548</v>
      </c>
      <c r="C31" t="s">
        <v>6</v>
      </c>
      <c r="D31" t="s">
        <v>236</v>
      </c>
      <c r="E31" t="s">
        <v>61</v>
      </c>
      <c r="F31">
        <v>364422</v>
      </c>
      <c r="L31">
        <f t="shared" si="0"/>
        <v>63800</v>
      </c>
      <c r="M31">
        <v>0.33196774848568</v>
      </c>
      <c r="O31">
        <v>49.795111061284999</v>
      </c>
      <c r="Q31">
        <v>336116</v>
      </c>
      <c r="R31">
        <v>364422</v>
      </c>
      <c r="S31">
        <f t="shared" si="1"/>
        <v>0.52020304394622419</v>
      </c>
    </row>
    <row r="32" spans="1:19" x14ac:dyDescent="0.2">
      <c r="A32" t="s">
        <v>5</v>
      </c>
      <c r="B32" t="s">
        <v>549</v>
      </c>
      <c r="C32" t="s">
        <v>6</v>
      </c>
      <c r="D32" t="s">
        <v>236</v>
      </c>
      <c r="E32" t="s">
        <v>61</v>
      </c>
      <c r="F32">
        <v>383796</v>
      </c>
      <c r="L32">
        <f t="shared" si="0"/>
        <v>66000</v>
      </c>
      <c r="M32">
        <v>0.33542785124545998</v>
      </c>
      <c r="O32">
        <v>50.314074023728999</v>
      </c>
      <c r="Q32">
        <v>339619</v>
      </c>
      <c r="R32">
        <v>383796</v>
      </c>
      <c r="S32">
        <f t="shared" si="1"/>
        <v>0.53053364942667758</v>
      </c>
    </row>
    <row r="33" spans="1:19" x14ac:dyDescent="0.2">
      <c r="A33" t="s">
        <v>5</v>
      </c>
      <c r="B33" t="s">
        <v>550</v>
      </c>
      <c r="C33" t="s">
        <v>6</v>
      </c>
      <c r="D33" t="s">
        <v>236</v>
      </c>
      <c r="E33" t="s">
        <v>61</v>
      </c>
      <c r="F33">
        <v>406649</v>
      </c>
      <c r="L33">
        <f t="shared" si="0"/>
        <v>68200</v>
      </c>
      <c r="M33">
        <v>0.33989503420565997</v>
      </c>
      <c r="O33">
        <v>50.984148097133001</v>
      </c>
      <c r="Q33">
        <v>344142</v>
      </c>
      <c r="R33">
        <v>406649</v>
      </c>
      <c r="S33">
        <f t="shared" si="1"/>
        <v>0.54162743027020832</v>
      </c>
    </row>
    <row r="34" spans="1:19" x14ac:dyDescent="0.2">
      <c r="A34" t="s">
        <v>5</v>
      </c>
      <c r="B34" t="s">
        <v>551</v>
      </c>
      <c r="C34" t="s">
        <v>6</v>
      </c>
      <c r="D34" t="s">
        <v>236</v>
      </c>
      <c r="E34" t="s">
        <v>61</v>
      </c>
      <c r="F34">
        <v>425892</v>
      </c>
      <c r="L34">
        <f t="shared" si="0"/>
        <v>70400</v>
      </c>
      <c r="M34">
        <v>0.34245174002215001</v>
      </c>
      <c r="O34">
        <v>51.367703652304002</v>
      </c>
      <c r="Q34">
        <v>346731</v>
      </c>
      <c r="R34">
        <v>425892</v>
      </c>
      <c r="S34">
        <f t="shared" si="1"/>
        <v>0.55122873639537007</v>
      </c>
    </row>
    <row r="35" spans="1:19" x14ac:dyDescent="0.2">
      <c r="A35" t="s">
        <v>5</v>
      </c>
      <c r="B35" t="s">
        <v>552</v>
      </c>
      <c r="C35" t="s">
        <v>6</v>
      </c>
      <c r="D35" t="s">
        <v>236</v>
      </c>
      <c r="E35" t="s">
        <v>61</v>
      </c>
      <c r="F35">
        <v>447676</v>
      </c>
      <c r="L35">
        <f t="shared" si="0"/>
        <v>72600</v>
      </c>
      <c r="M35">
        <v>0.34551748100479002</v>
      </c>
      <c r="O35">
        <v>51.827407355547997</v>
      </c>
      <c r="Q35">
        <v>349834</v>
      </c>
      <c r="R35">
        <v>447676</v>
      </c>
      <c r="S35">
        <f t="shared" si="1"/>
        <v>0.56134217752755455</v>
      </c>
    </row>
    <row r="36" spans="1:19" x14ac:dyDescent="0.2">
      <c r="A36" t="s">
        <v>5</v>
      </c>
      <c r="B36" t="s">
        <v>553</v>
      </c>
      <c r="C36" t="s">
        <v>6</v>
      </c>
      <c r="D36" t="s">
        <v>236</v>
      </c>
      <c r="E36" t="s">
        <v>61</v>
      </c>
      <c r="F36">
        <v>468188</v>
      </c>
      <c r="L36">
        <f t="shared" si="0"/>
        <v>74800</v>
      </c>
      <c r="M36">
        <v>0.34896349114564001</v>
      </c>
      <c r="O36">
        <v>52.344148095771999</v>
      </c>
      <c r="Q36">
        <v>353322</v>
      </c>
      <c r="R36">
        <v>468188</v>
      </c>
      <c r="S36">
        <f t="shared" si="1"/>
        <v>0.56991150442477878</v>
      </c>
    </row>
    <row r="37" spans="1:19" x14ac:dyDescent="0.2">
      <c r="A37" t="s">
        <v>5</v>
      </c>
      <c r="B37" t="s">
        <v>554</v>
      </c>
      <c r="C37" t="s">
        <v>6</v>
      </c>
      <c r="D37" t="s">
        <v>236</v>
      </c>
      <c r="E37" t="s">
        <v>61</v>
      </c>
      <c r="F37">
        <v>491316</v>
      </c>
      <c r="L37">
        <f t="shared" si="0"/>
        <v>77000</v>
      </c>
      <c r="M37">
        <v>0.35082912528401999</v>
      </c>
      <c r="O37">
        <v>52.624148095491996</v>
      </c>
      <c r="Q37">
        <v>355212</v>
      </c>
      <c r="R37">
        <v>491316</v>
      </c>
      <c r="S37">
        <f t="shared" si="1"/>
        <v>0.58038954411431165</v>
      </c>
    </row>
    <row r="38" spans="1:19" x14ac:dyDescent="0.2">
      <c r="A38" t="s">
        <v>5</v>
      </c>
      <c r="B38" t="s">
        <v>555</v>
      </c>
      <c r="C38" t="s">
        <v>6</v>
      </c>
      <c r="D38" t="s">
        <v>236</v>
      </c>
      <c r="E38" t="s">
        <v>61</v>
      </c>
      <c r="F38">
        <v>511982</v>
      </c>
      <c r="L38">
        <f t="shared" si="0"/>
        <v>79200</v>
      </c>
      <c r="M38">
        <v>0.35303584287356998</v>
      </c>
      <c r="O38">
        <v>52.955259206271002</v>
      </c>
      <c r="Q38">
        <v>357447</v>
      </c>
      <c r="R38">
        <v>511982</v>
      </c>
      <c r="S38">
        <f t="shared" si="1"/>
        <v>0.58887154672779496</v>
      </c>
    </row>
    <row r="39" spans="1:19" x14ac:dyDescent="0.2">
      <c r="A39" t="s">
        <v>5</v>
      </c>
      <c r="B39" t="s">
        <v>556</v>
      </c>
      <c r="C39" t="s">
        <v>6</v>
      </c>
      <c r="D39" t="s">
        <v>236</v>
      </c>
      <c r="E39" t="s">
        <v>61</v>
      </c>
      <c r="F39">
        <v>533309</v>
      </c>
      <c r="L39">
        <f t="shared" si="0"/>
        <v>81400</v>
      </c>
      <c r="M39">
        <v>0.35489777995708</v>
      </c>
      <c r="O39">
        <v>53.234814761547</v>
      </c>
      <c r="Q39">
        <v>359334</v>
      </c>
      <c r="R39">
        <v>533309</v>
      </c>
      <c r="S39">
        <f t="shared" si="1"/>
        <v>0.59744937225744221</v>
      </c>
    </row>
    <row r="40" spans="1:19" x14ac:dyDescent="0.2">
      <c r="A40" t="s">
        <v>5</v>
      </c>
      <c r="B40" t="s">
        <v>557</v>
      </c>
      <c r="C40" t="s">
        <v>6</v>
      </c>
      <c r="D40" t="s">
        <v>236</v>
      </c>
      <c r="E40" t="s">
        <v>61</v>
      </c>
      <c r="F40">
        <v>555894</v>
      </c>
      <c r="L40">
        <f t="shared" si="0"/>
        <v>83600</v>
      </c>
      <c r="M40">
        <v>0.35741037407680998</v>
      </c>
      <c r="O40">
        <v>53.611703650058999</v>
      </c>
      <c r="Q40">
        <v>361878</v>
      </c>
      <c r="R40">
        <v>555894</v>
      </c>
      <c r="S40">
        <f t="shared" si="1"/>
        <v>0.6056994547665433</v>
      </c>
    </row>
    <row r="41" spans="1:19" x14ac:dyDescent="0.2">
      <c r="A41" t="s">
        <v>5</v>
      </c>
      <c r="B41" t="s">
        <v>558</v>
      </c>
      <c r="C41" t="s">
        <v>6</v>
      </c>
      <c r="D41" t="s">
        <v>236</v>
      </c>
      <c r="E41" t="s">
        <v>61</v>
      </c>
      <c r="F41">
        <v>580076</v>
      </c>
      <c r="L41">
        <f t="shared" si="0"/>
        <v>85800</v>
      </c>
      <c r="M41">
        <v>0.35861306630442003</v>
      </c>
      <c r="O41">
        <v>53.791999946174997</v>
      </c>
      <c r="Q41">
        <v>363095</v>
      </c>
      <c r="R41">
        <v>580076</v>
      </c>
      <c r="S41">
        <f t="shared" si="1"/>
        <v>0.61502739163948006</v>
      </c>
    </row>
    <row r="42" spans="1:19" x14ac:dyDescent="0.2">
      <c r="A42" t="s">
        <v>5</v>
      </c>
      <c r="B42" t="s">
        <v>559</v>
      </c>
      <c r="C42" t="s">
        <v>6</v>
      </c>
      <c r="D42" t="s">
        <v>236</v>
      </c>
      <c r="E42" t="s">
        <v>61</v>
      </c>
      <c r="F42">
        <v>602122</v>
      </c>
      <c r="L42">
        <f t="shared" si="0"/>
        <v>88000</v>
      </c>
      <c r="M42">
        <v>0.35962909545816002</v>
      </c>
      <c r="O42">
        <v>53.944296242318998</v>
      </c>
      <c r="Q42">
        <v>364123</v>
      </c>
      <c r="R42">
        <v>602122</v>
      </c>
      <c r="S42">
        <f t="shared" si="1"/>
        <v>0.62315665281579724</v>
      </c>
    </row>
    <row r="43" spans="1:19" x14ac:dyDescent="0.2">
      <c r="A43" t="s">
        <v>5</v>
      </c>
      <c r="B43" t="s">
        <v>560</v>
      </c>
      <c r="C43" t="s">
        <v>6</v>
      </c>
      <c r="D43" t="s">
        <v>236</v>
      </c>
      <c r="E43" t="s">
        <v>61</v>
      </c>
      <c r="F43">
        <v>626640</v>
      </c>
      <c r="L43">
        <f t="shared" si="0"/>
        <v>90200</v>
      </c>
      <c r="M43">
        <v>0.35991281997419999</v>
      </c>
      <c r="O43">
        <v>53.986962908942999</v>
      </c>
      <c r="Q43">
        <v>364411</v>
      </c>
      <c r="R43">
        <v>626640</v>
      </c>
      <c r="S43">
        <f t="shared" si="1"/>
        <v>0.63229843872817848</v>
      </c>
    </row>
    <row r="44" spans="1:19" x14ac:dyDescent="0.2">
      <c r="A44" t="s">
        <v>5</v>
      </c>
      <c r="B44" t="s">
        <v>561</v>
      </c>
      <c r="C44" t="s">
        <v>6</v>
      </c>
      <c r="D44" t="s">
        <v>236</v>
      </c>
      <c r="E44" t="s">
        <v>61</v>
      </c>
      <c r="F44">
        <v>648956</v>
      </c>
      <c r="L44">
        <f t="shared" si="0"/>
        <v>92400</v>
      </c>
      <c r="M44">
        <v>0.36085234873022998</v>
      </c>
      <c r="O44">
        <v>54.127999945839001</v>
      </c>
      <c r="Q44">
        <v>365363</v>
      </c>
      <c r="R44">
        <v>648956</v>
      </c>
      <c r="S44">
        <f t="shared" si="1"/>
        <v>0.63979477856571754</v>
      </c>
    </row>
    <row r="45" spans="1:19" x14ac:dyDescent="0.2">
      <c r="A45" t="s">
        <v>5</v>
      </c>
      <c r="B45" t="s">
        <v>562</v>
      </c>
      <c r="C45" t="s">
        <v>6</v>
      </c>
      <c r="D45" t="s">
        <v>236</v>
      </c>
      <c r="E45" t="s">
        <v>61</v>
      </c>
      <c r="F45">
        <v>672683</v>
      </c>
      <c r="L45">
        <f t="shared" si="0"/>
        <v>94600</v>
      </c>
      <c r="M45">
        <v>0.36101145400751</v>
      </c>
      <c r="O45">
        <v>54.151703649519</v>
      </c>
      <c r="Q45">
        <v>365523</v>
      </c>
      <c r="R45">
        <v>672683</v>
      </c>
      <c r="S45">
        <f t="shared" si="1"/>
        <v>0.64792825315977753</v>
      </c>
    </row>
    <row r="46" spans="1:19" x14ac:dyDescent="0.2">
      <c r="A46" t="s">
        <v>5</v>
      </c>
      <c r="B46" t="s">
        <v>563</v>
      </c>
      <c r="C46" t="s">
        <v>6</v>
      </c>
      <c r="D46" t="s">
        <v>236</v>
      </c>
      <c r="E46" t="s">
        <v>61</v>
      </c>
      <c r="F46">
        <v>694674</v>
      </c>
      <c r="L46">
        <f t="shared" si="0"/>
        <v>96800</v>
      </c>
      <c r="M46">
        <v>0.36287210052674002</v>
      </c>
      <c r="O46">
        <v>54.430962908498003</v>
      </c>
      <c r="Q46">
        <v>367408</v>
      </c>
      <c r="R46">
        <v>694674</v>
      </c>
      <c r="S46">
        <f t="shared" si="1"/>
        <v>0.65406814163124882</v>
      </c>
    </row>
    <row r="47" spans="1:19" x14ac:dyDescent="0.2">
      <c r="A47" t="s">
        <v>5</v>
      </c>
      <c r="B47" t="s">
        <v>564</v>
      </c>
      <c r="C47" t="s">
        <v>6</v>
      </c>
      <c r="D47" t="s">
        <v>236</v>
      </c>
      <c r="E47" t="s">
        <v>61</v>
      </c>
      <c r="F47">
        <v>719518</v>
      </c>
      <c r="L47">
        <f t="shared" si="0"/>
        <v>99000</v>
      </c>
      <c r="M47">
        <v>0.36214123638291001</v>
      </c>
      <c r="O47">
        <v>54.321333278978003</v>
      </c>
      <c r="Q47">
        <v>366668</v>
      </c>
      <c r="R47">
        <v>719518</v>
      </c>
      <c r="S47">
        <f t="shared" si="1"/>
        <v>0.66242614064257876</v>
      </c>
    </row>
    <row r="48" spans="1:19" x14ac:dyDescent="0.2">
      <c r="A48" t="s">
        <v>5</v>
      </c>
      <c r="B48" t="s">
        <v>565</v>
      </c>
      <c r="C48" t="s">
        <v>6</v>
      </c>
      <c r="D48" t="s">
        <v>236</v>
      </c>
      <c r="E48" t="s">
        <v>61</v>
      </c>
      <c r="F48">
        <v>744744</v>
      </c>
      <c r="L48">
        <f t="shared" si="0"/>
        <v>101200</v>
      </c>
      <c r="M48">
        <v>0.36263016553118999</v>
      </c>
      <c r="O48">
        <v>54.394074019645998</v>
      </c>
      <c r="Q48">
        <v>367159</v>
      </c>
      <c r="R48">
        <v>744744</v>
      </c>
      <c r="S48">
        <f t="shared" si="1"/>
        <v>0.66979223907121399</v>
      </c>
    </row>
    <row r="49" spans="1:19" x14ac:dyDescent="0.2">
      <c r="A49" t="s">
        <v>5</v>
      </c>
      <c r="B49" t="s">
        <v>566</v>
      </c>
      <c r="C49" t="s">
        <v>6</v>
      </c>
      <c r="D49" t="s">
        <v>236</v>
      </c>
      <c r="E49" t="s">
        <v>61</v>
      </c>
      <c r="F49">
        <v>769389</v>
      </c>
      <c r="L49">
        <f t="shared" si="0"/>
        <v>103400</v>
      </c>
      <c r="M49">
        <v>0.36165234668384999</v>
      </c>
      <c r="O49">
        <v>54.247999945719002</v>
      </c>
      <c r="Q49">
        <v>366173</v>
      </c>
      <c r="R49">
        <v>769389</v>
      </c>
      <c r="S49">
        <f t="shared" si="1"/>
        <v>0.67754028401795763</v>
      </c>
    </row>
    <row r="50" spans="1:19" x14ac:dyDescent="0.2">
      <c r="A50" t="s">
        <v>5</v>
      </c>
      <c r="B50" t="s">
        <v>567</v>
      </c>
      <c r="C50" t="s">
        <v>6</v>
      </c>
      <c r="D50" t="s">
        <v>236</v>
      </c>
      <c r="E50" t="s">
        <v>61</v>
      </c>
      <c r="F50">
        <v>793724</v>
      </c>
      <c r="L50">
        <f t="shared" si="0"/>
        <v>105600</v>
      </c>
      <c r="M50">
        <v>0.36231911474790002</v>
      </c>
      <c r="O50">
        <v>54.34785179747</v>
      </c>
      <c r="Q50">
        <v>366847</v>
      </c>
      <c r="R50">
        <v>793724</v>
      </c>
      <c r="S50">
        <f t="shared" si="1"/>
        <v>0.68390817968051931</v>
      </c>
    </row>
    <row r="51" spans="1:19" x14ac:dyDescent="0.2">
      <c r="A51" t="s">
        <v>5</v>
      </c>
      <c r="B51" t="s">
        <v>568</v>
      </c>
      <c r="C51" t="s">
        <v>6</v>
      </c>
      <c r="D51" t="s">
        <v>236</v>
      </c>
      <c r="E51" t="s">
        <v>61</v>
      </c>
      <c r="F51">
        <v>819483</v>
      </c>
      <c r="L51">
        <f t="shared" si="0"/>
        <v>107800</v>
      </c>
      <c r="M51">
        <v>0.36093333599151001</v>
      </c>
      <c r="O51">
        <v>54.140148093975</v>
      </c>
      <c r="Q51">
        <v>365445</v>
      </c>
      <c r="R51">
        <v>819483</v>
      </c>
      <c r="S51">
        <f t="shared" si="1"/>
        <v>0.6915888560317589</v>
      </c>
    </row>
    <row r="52" spans="1:19" x14ac:dyDescent="0.2">
      <c r="A52" t="s">
        <v>5</v>
      </c>
      <c r="B52" t="s">
        <v>569</v>
      </c>
      <c r="C52" t="s">
        <v>6</v>
      </c>
      <c r="D52" t="s">
        <v>236</v>
      </c>
      <c r="E52" t="s">
        <v>61</v>
      </c>
      <c r="F52">
        <v>843258</v>
      </c>
      <c r="L52">
        <f t="shared" si="0"/>
        <v>110000</v>
      </c>
      <c r="M52">
        <v>0.3605054128445</v>
      </c>
      <c r="O52">
        <v>54.075851797742999</v>
      </c>
      <c r="Q52">
        <v>365011</v>
      </c>
      <c r="R52">
        <v>843258</v>
      </c>
      <c r="S52">
        <f t="shared" si="1"/>
        <v>0.69790584712510206</v>
      </c>
    </row>
    <row r="53" spans="1:19" x14ac:dyDescent="0.2">
      <c r="A53" t="s">
        <v>5</v>
      </c>
      <c r="B53" t="s">
        <v>570</v>
      </c>
      <c r="C53" t="s">
        <v>6</v>
      </c>
      <c r="D53" t="s">
        <v>236</v>
      </c>
      <c r="E53" t="s">
        <v>61</v>
      </c>
      <c r="F53">
        <v>868033</v>
      </c>
      <c r="L53">
        <f t="shared" si="0"/>
        <v>112200</v>
      </c>
      <c r="M53">
        <v>0.35953095595626999</v>
      </c>
      <c r="O53">
        <v>53.929629575667001</v>
      </c>
      <c r="Q53">
        <v>364024</v>
      </c>
      <c r="R53">
        <v>868033</v>
      </c>
      <c r="S53">
        <f t="shared" si="1"/>
        <v>0.70453964386387968</v>
      </c>
    </row>
    <row r="54" spans="1:19" x14ac:dyDescent="0.2">
      <c r="A54" t="s">
        <v>5</v>
      </c>
      <c r="B54" t="s">
        <v>571</v>
      </c>
      <c r="C54" t="s">
        <v>6</v>
      </c>
      <c r="D54" t="s">
        <v>236</v>
      </c>
      <c r="E54" t="s">
        <v>61</v>
      </c>
      <c r="F54">
        <v>892639</v>
      </c>
      <c r="L54">
        <f t="shared" si="0"/>
        <v>114400</v>
      </c>
      <c r="M54">
        <v>0.35949378499499002</v>
      </c>
      <c r="O54">
        <v>53.923999946042997</v>
      </c>
      <c r="Q54">
        <v>363986</v>
      </c>
      <c r="R54">
        <v>892639</v>
      </c>
      <c r="S54">
        <f t="shared" si="1"/>
        <v>0.71034636426937237</v>
      </c>
    </row>
    <row r="55" spans="1:19" x14ac:dyDescent="0.2">
      <c r="A55" t="s">
        <v>5</v>
      </c>
      <c r="B55" t="s">
        <v>572</v>
      </c>
      <c r="C55" t="s">
        <v>6</v>
      </c>
      <c r="D55" t="s">
        <v>236</v>
      </c>
      <c r="E55" t="s">
        <v>61</v>
      </c>
      <c r="F55">
        <v>918799</v>
      </c>
      <c r="L55">
        <f t="shared" si="0"/>
        <v>116600</v>
      </c>
      <c r="M55">
        <v>0.35698864348787002</v>
      </c>
      <c r="O55">
        <v>53.548444390862997</v>
      </c>
      <c r="Q55">
        <v>361451</v>
      </c>
      <c r="R55">
        <v>918799</v>
      </c>
      <c r="S55">
        <f t="shared" si="1"/>
        <v>0.7176715485256786</v>
      </c>
    </row>
    <row r="56" spans="1:19" x14ac:dyDescent="0.2">
      <c r="A56" t="s">
        <v>5</v>
      </c>
      <c r="B56" t="s">
        <v>573</v>
      </c>
      <c r="C56" t="s">
        <v>6</v>
      </c>
      <c r="D56" t="s">
        <v>236</v>
      </c>
      <c r="E56" t="s">
        <v>61</v>
      </c>
      <c r="F56">
        <v>942420</v>
      </c>
      <c r="L56">
        <f t="shared" si="0"/>
        <v>118800</v>
      </c>
      <c r="M56">
        <v>0.35660839605466998</v>
      </c>
      <c r="O56">
        <v>53.491407353882998</v>
      </c>
      <c r="Q56">
        <v>361066</v>
      </c>
      <c r="R56">
        <v>942420</v>
      </c>
      <c r="S56">
        <f t="shared" si="1"/>
        <v>0.72299971000839292</v>
      </c>
    </row>
    <row r="57" spans="1:19" x14ac:dyDescent="0.2">
      <c r="A57" t="s">
        <v>5</v>
      </c>
      <c r="B57" t="s">
        <v>574</v>
      </c>
      <c r="C57" t="s">
        <v>6</v>
      </c>
      <c r="D57" t="s">
        <v>236</v>
      </c>
      <c r="E57" t="s">
        <v>61</v>
      </c>
      <c r="F57">
        <v>970271</v>
      </c>
      <c r="L57">
        <f t="shared" si="0"/>
        <v>121000</v>
      </c>
      <c r="M57">
        <v>0.35471605073021001</v>
      </c>
      <c r="O57">
        <v>53.207555502315003</v>
      </c>
      <c r="Q57">
        <v>359150</v>
      </c>
      <c r="R57">
        <v>970271</v>
      </c>
      <c r="S57">
        <f t="shared" si="1"/>
        <v>0.72984479709587857</v>
      </c>
    </row>
    <row r="58" spans="1:19" x14ac:dyDescent="0.2">
      <c r="A58" t="s">
        <v>5</v>
      </c>
      <c r="B58" t="s">
        <v>575</v>
      </c>
      <c r="C58" t="s">
        <v>6</v>
      </c>
      <c r="D58" t="s">
        <v>236</v>
      </c>
      <c r="E58" t="s">
        <v>61</v>
      </c>
      <c r="F58">
        <v>996976</v>
      </c>
      <c r="L58">
        <f t="shared" si="0"/>
        <v>123200</v>
      </c>
      <c r="M58">
        <v>0.35306307160617001</v>
      </c>
      <c r="O58">
        <v>52.959555502562999</v>
      </c>
      <c r="Q58">
        <v>357476</v>
      </c>
      <c r="R58">
        <v>996976</v>
      </c>
      <c r="S58">
        <f t="shared" si="1"/>
        <v>0.73607333445555845</v>
      </c>
    </row>
    <row r="59" spans="1:19" x14ac:dyDescent="0.2">
      <c r="A59" t="s">
        <v>5</v>
      </c>
      <c r="B59" t="s">
        <v>576</v>
      </c>
      <c r="C59" t="s">
        <v>6</v>
      </c>
      <c r="D59" t="s">
        <v>236</v>
      </c>
      <c r="E59" t="s">
        <v>61</v>
      </c>
      <c r="F59">
        <v>1021067</v>
      </c>
      <c r="L59">
        <f t="shared" si="0"/>
        <v>125400</v>
      </c>
      <c r="M59">
        <v>0.35215703828868</v>
      </c>
      <c r="O59">
        <v>52.823703650847001</v>
      </c>
      <c r="Q59">
        <v>356559</v>
      </c>
      <c r="R59">
        <v>1021067</v>
      </c>
      <c r="S59">
        <f t="shared" si="1"/>
        <v>0.74117866532716425</v>
      </c>
    </row>
    <row r="60" spans="1:19" x14ac:dyDescent="0.2">
      <c r="A60" t="s">
        <v>5</v>
      </c>
      <c r="B60" t="s">
        <v>577</v>
      </c>
      <c r="C60" t="s">
        <v>6</v>
      </c>
      <c r="D60" t="s">
        <v>236</v>
      </c>
      <c r="E60" t="s">
        <v>61</v>
      </c>
      <c r="F60">
        <v>1044915</v>
      </c>
      <c r="L60">
        <f t="shared" si="0"/>
        <v>127600</v>
      </c>
      <c r="M60">
        <v>0.35103350446998999</v>
      </c>
      <c r="O60">
        <v>52.654962910275998</v>
      </c>
      <c r="Q60">
        <v>355420</v>
      </c>
      <c r="R60">
        <v>1044915</v>
      </c>
      <c r="S60">
        <f t="shared" si="1"/>
        <v>0.74618930470208911</v>
      </c>
    </row>
    <row r="61" spans="1:19" x14ac:dyDescent="0.2">
      <c r="A61" t="s">
        <v>5</v>
      </c>
      <c r="B61" t="s">
        <v>578</v>
      </c>
      <c r="C61" t="s">
        <v>6</v>
      </c>
      <c r="D61" t="s">
        <v>236</v>
      </c>
      <c r="E61" t="s">
        <v>61</v>
      </c>
      <c r="F61">
        <v>1070373</v>
      </c>
      <c r="L61">
        <f t="shared" si="0"/>
        <v>129800</v>
      </c>
      <c r="M61">
        <v>0.34965769561901999</v>
      </c>
      <c r="O61">
        <v>52.448592540112003</v>
      </c>
      <c r="Q61">
        <v>354027</v>
      </c>
      <c r="R61">
        <v>1070373</v>
      </c>
      <c r="S61">
        <f t="shared" si="1"/>
        <v>0.751455349620893</v>
      </c>
    </row>
    <row r="62" spans="1:19" x14ac:dyDescent="0.2">
      <c r="A62" t="s">
        <v>5</v>
      </c>
      <c r="B62" t="s">
        <v>579</v>
      </c>
      <c r="C62" t="s">
        <v>6</v>
      </c>
      <c r="D62" t="s">
        <v>236</v>
      </c>
      <c r="E62" t="s">
        <v>61</v>
      </c>
      <c r="F62">
        <v>1098397</v>
      </c>
      <c r="L62">
        <f t="shared" si="0"/>
        <v>132000</v>
      </c>
      <c r="M62">
        <v>0.34657783139472997</v>
      </c>
      <c r="O62">
        <v>51.986666614648001</v>
      </c>
      <c r="Q62">
        <v>350909</v>
      </c>
      <c r="R62">
        <v>1098397</v>
      </c>
      <c r="S62">
        <f t="shared" si="1"/>
        <v>0.7578779084610151</v>
      </c>
    </row>
    <row r="63" spans="1:19" x14ac:dyDescent="0.2">
      <c r="A63" t="s">
        <v>5</v>
      </c>
      <c r="B63" t="s">
        <v>580</v>
      </c>
      <c r="C63" t="s">
        <v>6</v>
      </c>
      <c r="D63" t="s">
        <v>236</v>
      </c>
      <c r="E63" t="s">
        <v>61</v>
      </c>
      <c r="F63">
        <v>1127728</v>
      </c>
      <c r="L63">
        <f t="shared" si="0"/>
        <v>134200</v>
      </c>
      <c r="M63">
        <v>0.34363456873155002</v>
      </c>
      <c r="O63">
        <v>51.545333281756001</v>
      </c>
      <c r="Q63">
        <v>347930</v>
      </c>
      <c r="R63">
        <v>1127728</v>
      </c>
      <c r="S63">
        <f t="shared" si="1"/>
        <v>0.76422043590045929</v>
      </c>
    </row>
    <row r="64" spans="1:19" x14ac:dyDescent="0.2">
      <c r="A64" t="s">
        <v>5</v>
      </c>
      <c r="B64" t="s">
        <v>581</v>
      </c>
      <c r="C64" t="s">
        <v>6</v>
      </c>
      <c r="D64" t="s">
        <v>236</v>
      </c>
      <c r="E64" t="s">
        <v>61</v>
      </c>
      <c r="F64">
        <v>1149542</v>
      </c>
      <c r="L64">
        <f t="shared" si="0"/>
        <v>136400</v>
      </c>
      <c r="M64">
        <v>0.34333569684604998</v>
      </c>
      <c r="O64">
        <v>51.500296244764002</v>
      </c>
      <c r="Q64">
        <v>347626</v>
      </c>
      <c r="R64">
        <v>1149542</v>
      </c>
      <c r="S64">
        <f t="shared" si="1"/>
        <v>0.76781096042661878</v>
      </c>
    </row>
    <row r="65" spans="1:19" x14ac:dyDescent="0.2">
      <c r="A65" t="s">
        <v>5</v>
      </c>
      <c r="B65" t="s">
        <v>582</v>
      </c>
      <c r="C65" t="s">
        <v>6</v>
      </c>
      <c r="D65" t="s">
        <v>236</v>
      </c>
      <c r="E65" t="s">
        <v>61</v>
      </c>
      <c r="F65">
        <v>1175672</v>
      </c>
      <c r="L65">
        <f t="shared" si="0"/>
        <v>138600</v>
      </c>
      <c r="M65">
        <v>0.34159308863950999</v>
      </c>
      <c r="O65">
        <v>51.239111059839999</v>
      </c>
      <c r="Q65">
        <v>345863</v>
      </c>
      <c r="R65">
        <v>1175672</v>
      </c>
      <c r="S65">
        <f t="shared" si="1"/>
        <v>0.77268810773330876</v>
      </c>
    </row>
    <row r="66" spans="1:19" x14ac:dyDescent="0.2">
      <c r="A66" t="s">
        <v>5</v>
      </c>
      <c r="B66" t="s">
        <v>583</v>
      </c>
      <c r="C66" t="s">
        <v>6</v>
      </c>
      <c r="D66" t="s">
        <v>236</v>
      </c>
      <c r="E66" t="s">
        <v>61</v>
      </c>
      <c r="F66">
        <v>1204065</v>
      </c>
      <c r="L66">
        <f t="shared" si="0"/>
        <v>140800</v>
      </c>
      <c r="M66">
        <v>0.33856333278791001</v>
      </c>
      <c r="O66">
        <v>50.784444393629002</v>
      </c>
      <c r="Q66">
        <v>342794</v>
      </c>
      <c r="R66">
        <v>1204065</v>
      </c>
      <c r="S66">
        <f t="shared" si="1"/>
        <v>0.77839350580757527</v>
      </c>
    </row>
    <row r="67" spans="1:19" x14ac:dyDescent="0.2">
      <c r="A67" t="s">
        <v>5</v>
      </c>
      <c r="B67" t="s">
        <v>584</v>
      </c>
      <c r="C67" t="s">
        <v>6</v>
      </c>
      <c r="D67" t="s">
        <v>236</v>
      </c>
      <c r="E67" t="s">
        <v>61</v>
      </c>
      <c r="F67">
        <v>1229435</v>
      </c>
      <c r="L67">
        <f t="shared" si="0"/>
        <v>143000</v>
      </c>
      <c r="M67">
        <v>0.33685135889902001</v>
      </c>
      <c r="O67">
        <v>50.527851801292996</v>
      </c>
      <c r="Q67">
        <v>341062</v>
      </c>
      <c r="R67">
        <v>1229435</v>
      </c>
      <c r="S67">
        <f t="shared" si="1"/>
        <v>0.78283180419956233</v>
      </c>
    </row>
    <row r="68" spans="1:19" x14ac:dyDescent="0.2">
      <c r="A68" t="s">
        <v>5</v>
      </c>
      <c r="B68" t="s">
        <v>585</v>
      </c>
      <c r="C68" t="s">
        <v>6</v>
      </c>
      <c r="D68" t="s">
        <v>236</v>
      </c>
      <c r="E68" t="s">
        <v>61</v>
      </c>
      <c r="F68">
        <v>1256592</v>
      </c>
      <c r="L68">
        <f t="shared" ref="L68:L131" si="2">L67+2200</f>
        <v>145200</v>
      </c>
      <c r="M68">
        <v>0.33462123523529003</v>
      </c>
      <c r="O68">
        <v>50.193333283108998</v>
      </c>
      <c r="Q68">
        <v>338804</v>
      </c>
      <c r="R68">
        <v>1256592</v>
      </c>
      <c r="S68">
        <f t="shared" ref="S68:S131" si="3">R68/(R68+Q68)</f>
        <v>0.78763642380951182</v>
      </c>
    </row>
    <row r="69" spans="1:19" x14ac:dyDescent="0.2">
      <c r="A69" t="s">
        <v>5</v>
      </c>
      <c r="B69" t="s">
        <v>586</v>
      </c>
      <c r="C69" t="s">
        <v>6</v>
      </c>
      <c r="D69" t="s">
        <v>236</v>
      </c>
      <c r="E69" t="s">
        <v>61</v>
      </c>
      <c r="F69">
        <v>1281727</v>
      </c>
      <c r="L69">
        <f t="shared" si="2"/>
        <v>147400</v>
      </c>
      <c r="M69">
        <v>0.33226305103541998</v>
      </c>
      <c r="O69">
        <v>49.839555505684999</v>
      </c>
      <c r="Q69">
        <v>336416</v>
      </c>
      <c r="R69">
        <v>1281727</v>
      </c>
      <c r="S69">
        <f t="shared" si="3"/>
        <v>0.79209748458572571</v>
      </c>
    </row>
    <row r="70" spans="1:19" x14ac:dyDescent="0.2">
      <c r="A70" t="s">
        <v>5</v>
      </c>
      <c r="B70" t="s">
        <v>587</v>
      </c>
      <c r="C70" t="s">
        <v>6</v>
      </c>
      <c r="D70" t="s">
        <v>236</v>
      </c>
      <c r="E70" t="s">
        <v>61</v>
      </c>
      <c r="F70">
        <v>1310753</v>
      </c>
      <c r="L70">
        <f t="shared" si="2"/>
        <v>149600</v>
      </c>
      <c r="M70">
        <v>0.33017251429335998</v>
      </c>
      <c r="O70">
        <v>49.525925876370003</v>
      </c>
      <c r="Q70">
        <v>334299</v>
      </c>
      <c r="R70">
        <v>1310753</v>
      </c>
      <c r="S70">
        <f t="shared" si="3"/>
        <v>0.79678514721723082</v>
      </c>
    </row>
    <row r="71" spans="1:19" x14ac:dyDescent="0.2">
      <c r="A71" t="s">
        <v>5</v>
      </c>
      <c r="B71" t="s">
        <v>588</v>
      </c>
      <c r="C71" t="s">
        <v>6</v>
      </c>
      <c r="D71" t="s">
        <v>236</v>
      </c>
      <c r="E71" t="s">
        <v>61</v>
      </c>
      <c r="F71">
        <v>1334485</v>
      </c>
      <c r="L71">
        <f t="shared" si="2"/>
        <v>151800</v>
      </c>
      <c r="M71">
        <v>0.32788675082374003</v>
      </c>
      <c r="O71">
        <v>49.183111061898003</v>
      </c>
      <c r="Q71">
        <v>331985</v>
      </c>
      <c r="R71">
        <v>1334485</v>
      </c>
      <c r="S71">
        <f t="shared" si="3"/>
        <v>0.80078549268813715</v>
      </c>
    </row>
    <row r="72" spans="1:19" x14ac:dyDescent="0.2">
      <c r="A72" t="s">
        <v>5</v>
      </c>
      <c r="B72" t="s">
        <v>589</v>
      </c>
      <c r="C72" t="s">
        <v>6</v>
      </c>
      <c r="D72" t="s">
        <v>236</v>
      </c>
      <c r="E72" t="s">
        <v>61</v>
      </c>
      <c r="F72">
        <v>1363335</v>
      </c>
      <c r="L72">
        <f t="shared" si="2"/>
        <v>154000</v>
      </c>
      <c r="M72">
        <v>0.32501859812466</v>
      </c>
      <c r="O72">
        <v>48.752888840106003</v>
      </c>
      <c r="Q72">
        <v>329081</v>
      </c>
      <c r="R72">
        <v>1363335</v>
      </c>
      <c r="S72">
        <f t="shared" si="3"/>
        <v>0.8055554899031917</v>
      </c>
    </row>
    <row r="73" spans="1:19" x14ac:dyDescent="0.2">
      <c r="A73" t="s">
        <v>5</v>
      </c>
      <c r="B73" t="s">
        <v>590</v>
      </c>
      <c r="C73" t="s">
        <v>6</v>
      </c>
      <c r="D73" t="s">
        <v>236</v>
      </c>
      <c r="E73" t="s">
        <v>61</v>
      </c>
      <c r="F73">
        <v>1391450</v>
      </c>
      <c r="L73">
        <f t="shared" si="2"/>
        <v>156200</v>
      </c>
      <c r="M73">
        <v>0.32212378165242</v>
      </c>
      <c r="O73">
        <v>48.318666618317998</v>
      </c>
      <c r="Q73">
        <v>326150</v>
      </c>
      <c r="R73">
        <v>1391450</v>
      </c>
      <c r="S73">
        <f t="shared" si="3"/>
        <v>0.81011294829995339</v>
      </c>
    </row>
    <row r="74" spans="1:19" x14ac:dyDescent="0.2">
      <c r="A74" t="s">
        <v>5</v>
      </c>
      <c r="B74" t="s">
        <v>591</v>
      </c>
      <c r="C74" t="s">
        <v>6</v>
      </c>
      <c r="D74" t="s">
        <v>236</v>
      </c>
      <c r="E74" t="s">
        <v>61</v>
      </c>
      <c r="F74">
        <v>1413861</v>
      </c>
      <c r="L74">
        <f t="shared" si="2"/>
        <v>158400</v>
      </c>
      <c r="M74">
        <v>0.31927668723070002</v>
      </c>
      <c r="O74">
        <v>47.891555507634997</v>
      </c>
      <c r="Q74">
        <v>323267</v>
      </c>
      <c r="R74">
        <v>1413861</v>
      </c>
      <c r="S74">
        <f t="shared" si="3"/>
        <v>0.81390720775901371</v>
      </c>
    </row>
    <row r="75" spans="1:19" x14ac:dyDescent="0.2">
      <c r="A75" t="s">
        <v>5</v>
      </c>
      <c r="B75" t="s">
        <v>592</v>
      </c>
      <c r="C75" t="s">
        <v>6</v>
      </c>
      <c r="D75" t="s">
        <v>236</v>
      </c>
      <c r="E75" t="s">
        <v>61</v>
      </c>
      <c r="F75">
        <v>1445329</v>
      </c>
      <c r="L75">
        <f t="shared" si="2"/>
        <v>160600</v>
      </c>
      <c r="M75">
        <v>0.31650038760326998</v>
      </c>
      <c r="O75">
        <v>47.475111063607002</v>
      </c>
      <c r="Q75">
        <v>320456</v>
      </c>
      <c r="R75">
        <v>1445329</v>
      </c>
      <c r="S75">
        <f t="shared" si="3"/>
        <v>0.81851924215009186</v>
      </c>
    </row>
    <row r="76" spans="1:19" x14ac:dyDescent="0.2">
      <c r="A76" t="s">
        <v>5</v>
      </c>
      <c r="B76" t="s">
        <v>593</v>
      </c>
      <c r="C76" t="s">
        <v>6</v>
      </c>
      <c r="D76" t="s">
        <v>236</v>
      </c>
      <c r="E76" t="s">
        <v>61</v>
      </c>
      <c r="F76">
        <v>1467537</v>
      </c>
      <c r="L76">
        <f t="shared" si="2"/>
        <v>162800</v>
      </c>
      <c r="M76">
        <v>0.31484444498790998</v>
      </c>
      <c r="O76">
        <v>47.226814767558999</v>
      </c>
      <c r="Q76">
        <v>318780</v>
      </c>
      <c r="R76">
        <v>1467537</v>
      </c>
      <c r="S76">
        <f t="shared" si="3"/>
        <v>0.82154343266060836</v>
      </c>
    </row>
    <row r="77" spans="1:19" x14ac:dyDescent="0.2">
      <c r="A77" t="s">
        <v>5</v>
      </c>
      <c r="B77" t="s">
        <v>594</v>
      </c>
      <c r="C77" t="s">
        <v>6</v>
      </c>
      <c r="D77" t="s">
        <v>236</v>
      </c>
      <c r="E77" t="s">
        <v>61</v>
      </c>
      <c r="F77">
        <v>1496684</v>
      </c>
      <c r="L77">
        <f t="shared" si="2"/>
        <v>165000</v>
      </c>
      <c r="M77">
        <v>0.31199272440984999</v>
      </c>
      <c r="O77">
        <v>46.798962916134997</v>
      </c>
      <c r="Q77">
        <v>315892</v>
      </c>
      <c r="R77">
        <v>1496684</v>
      </c>
      <c r="S77">
        <f t="shared" si="3"/>
        <v>0.82572206627473832</v>
      </c>
    </row>
    <row r="78" spans="1:19" x14ac:dyDescent="0.2">
      <c r="A78" t="s">
        <v>5</v>
      </c>
      <c r="B78" t="s">
        <v>595</v>
      </c>
      <c r="C78" t="s">
        <v>6</v>
      </c>
      <c r="D78" t="s">
        <v>236</v>
      </c>
      <c r="E78" t="s">
        <v>61</v>
      </c>
      <c r="F78">
        <v>1523620</v>
      </c>
      <c r="L78">
        <f t="shared" si="2"/>
        <v>167200</v>
      </c>
      <c r="M78">
        <v>0.30960098948483</v>
      </c>
      <c r="O78">
        <v>46.440296249828002</v>
      </c>
      <c r="Q78">
        <v>313471</v>
      </c>
      <c r="R78">
        <v>1523620</v>
      </c>
      <c r="S78">
        <f t="shared" si="3"/>
        <v>0.82936555674160939</v>
      </c>
    </row>
    <row r="79" spans="1:19" x14ac:dyDescent="0.2">
      <c r="A79" t="s">
        <v>5</v>
      </c>
      <c r="B79" t="s">
        <v>596</v>
      </c>
      <c r="C79" t="s">
        <v>6</v>
      </c>
      <c r="D79" t="s">
        <v>236</v>
      </c>
      <c r="E79" t="s">
        <v>61</v>
      </c>
      <c r="F79">
        <v>1547931</v>
      </c>
      <c r="L79">
        <f t="shared" si="2"/>
        <v>169400</v>
      </c>
      <c r="M79">
        <v>0.30605827227246002</v>
      </c>
      <c r="O79">
        <v>45.908888842952003</v>
      </c>
      <c r="Q79">
        <v>309884</v>
      </c>
      <c r="R79">
        <v>1547931</v>
      </c>
      <c r="S79">
        <f t="shared" si="3"/>
        <v>0.8331997534738389</v>
      </c>
    </row>
    <row r="80" spans="1:19" x14ac:dyDescent="0.2">
      <c r="A80" t="s">
        <v>5</v>
      </c>
      <c r="B80" t="s">
        <v>597</v>
      </c>
      <c r="C80" t="s">
        <v>6</v>
      </c>
      <c r="D80" t="s">
        <v>236</v>
      </c>
      <c r="E80" t="s">
        <v>61</v>
      </c>
      <c r="F80">
        <v>1577906</v>
      </c>
      <c r="L80">
        <f t="shared" si="2"/>
        <v>171600</v>
      </c>
      <c r="M80">
        <v>0.30317166068041002</v>
      </c>
      <c r="O80">
        <v>45.475851806347997</v>
      </c>
      <c r="Q80">
        <v>306961</v>
      </c>
      <c r="R80">
        <v>1577906</v>
      </c>
      <c r="S80">
        <f t="shared" si="3"/>
        <v>0.83714447756791333</v>
      </c>
    </row>
    <row r="81" spans="1:19" x14ac:dyDescent="0.2">
      <c r="A81" t="s">
        <v>5</v>
      </c>
      <c r="B81" t="s">
        <v>598</v>
      </c>
      <c r="C81" t="s">
        <v>6</v>
      </c>
      <c r="D81" t="s">
        <v>236</v>
      </c>
      <c r="E81" t="s">
        <v>61</v>
      </c>
      <c r="F81">
        <v>1607554</v>
      </c>
      <c r="L81">
        <f t="shared" si="2"/>
        <v>173800</v>
      </c>
      <c r="M81">
        <v>0.30042005538288002</v>
      </c>
      <c r="O81">
        <v>45.063111066019999</v>
      </c>
      <c r="Q81">
        <v>304175</v>
      </c>
      <c r="R81">
        <v>1607554</v>
      </c>
      <c r="S81">
        <f t="shared" si="3"/>
        <v>0.84089010523981167</v>
      </c>
    </row>
    <row r="82" spans="1:19" x14ac:dyDescent="0.2">
      <c r="A82" t="s">
        <v>5</v>
      </c>
      <c r="B82" t="s">
        <v>599</v>
      </c>
      <c r="C82" t="s">
        <v>6</v>
      </c>
      <c r="D82" t="s">
        <v>236</v>
      </c>
      <c r="E82" t="s">
        <v>61</v>
      </c>
      <c r="F82">
        <v>1628862</v>
      </c>
      <c r="L82">
        <f t="shared" si="2"/>
        <v>176000</v>
      </c>
      <c r="M82">
        <v>0.29873382821172001</v>
      </c>
      <c r="O82">
        <v>44.810222177385</v>
      </c>
      <c r="Q82">
        <v>302468</v>
      </c>
      <c r="R82">
        <v>1628862</v>
      </c>
      <c r="S82">
        <f t="shared" si="3"/>
        <v>0.84338875282836179</v>
      </c>
    </row>
    <row r="83" spans="1:19" x14ac:dyDescent="0.2">
      <c r="A83" t="s">
        <v>5</v>
      </c>
      <c r="B83" t="s">
        <v>600</v>
      </c>
      <c r="C83" t="s">
        <v>6</v>
      </c>
      <c r="D83" t="s">
        <v>236</v>
      </c>
      <c r="E83" t="s">
        <v>61</v>
      </c>
      <c r="F83">
        <v>1657351</v>
      </c>
      <c r="L83">
        <f t="shared" si="2"/>
        <v>178200</v>
      </c>
      <c r="M83">
        <v>0.29552523547037002</v>
      </c>
      <c r="O83">
        <v>44.328888844532997</v>
      </c>
      <c r="Q83">
        <v>299219</v>
      </c>
      <c r="R83">
        <v>1657351</v>
      </c>
      <c r="S83">
        <f t="shared" si="3"/>
        <v>0.8470696167272318</v>
      </c>
    </row>
    <row r="84" spans="1:19" x14ac:dyDescent="0.2">
      <c r="A84" t="s">
        <v>5</v>
      </c>
      <c r="B84" t="s">
        <v>601</v>
      </c>
      <c r="C84" t="s">
        <v>6</v>
      </c>
      <c r="D84" t="s">
        <v>236</v>
      </c>
      <c r="E84" t="s">
        <v>61</v>
      </c>
      <c r="F84">
        <v>1686866</v>
      </c>
      <c r="L84">
        <f t="shared" si="2"/>
        <v>180400</v>
      </c>
      <c r="M84">
        <v>0.29247550067083999</v>
      </c>
      <c r="O84">
        <v>43.870814770917001</v>
      </c>
      <c r="Q84">
        <v>296127</v>
      </c>
      <c r="R84">
        <v>1686866</v>
      </c>
      <c r="S84">
        <f t="shared" si="3"/>
        <v>0.85066664380560097</v>
      </c>
    </row>
    <row r="85" spans="1:19" x14ac:dyDescent="0.2">
      <c r="A85" t="s">
        <v>5</v>
      </c>
      <c r="B85" t="s">
        <v>602</v>
      </c>
      <c r="C85" t="s">
        <v>6</v>
      </c>
      <c r="D85" t="s">
        <v>236</v>
      </c>
      <c r="E85" t="s">
        <v>61</v>
      </c>
      <c r="F85">
        <v>1713689</v>
      </c>
      <c r="L85">
        <f t="shared" si="2"/>
        <v>182600</v>
      </c>
      <c r="M85">
        <v>0.28892345928296997</v>
      </c>
      <c r="O85">
        <v>43.338666623301997</v>
      </c>
      <c r="Q85">
        <v>292535</v>
      </c>
      <c r="R85">
        <v>1713689</v>
      </c>
      <c r="S85">
        <f t="shared" si="3"/>
        <v>0.85418627232053845</v>
      </c>
    </row>
    <row r="86" spans="1:19" x14ac:dyDescent="0.2">
      <c r="A86" t="s">
        <v>5</v>
      </c>
      <c r="B86" t="s">
        <v>603</v>
      </c>
      <c r="C86" t="s">
        <v>6</v>
      </c>
      <c r="D86" t="s">
        <v>236</v>
      </c>
      <c r="E86" t="s">
        <v>61</v>
      </c>
      <c r="F86">
        <v>1742073</v>
      </c>
      <c r="L86">
        <f t="shared" si="2"/>
        <v>184800</v>
      </c>
      <c r="M86">
        <v>0.28577637592194</v>
      </c>
      <c r="O86">
        <v>42.866518475626002</v>
      </c>
      <c r="Q86">
        <v>289348</v>
      </c>
      <c r="R86">
        <v>1742073</v>
      </c>
      <c r="S86">
        <f t="shared" si="3"/>
        <v>0.85756374478751574</v>
      </c>
    </row>
    <row r="87" spans="1:19" x14ac:dyDescent="0.2">
      <c r="A87" t="s">
        <v>5</v>
      </c>
      <c r="B87" t="s">
        <v>604</v>
      </c>
      <c r="C87" t="s">
        <v>6</v>
      </c>
      <c r="D87" t="s">
        <v>236</v>
      </c>
      <c r="E87" t="s">
        <v>61</v>
      </c>
      <c r="F87">
        <v>1766569</v>
      </c>
      <c r="L87">
        <f t="shared" si="2"/>
        <v>187000</v>
      </c>
      <c r="M87">
        <v>0.28306172984285</v>
      </c>
      <c r="O87">
        <v>42.459407364922001</v>
      </c>
      <c r="Q87">
        <v>286600</v>
      </c>
      <c r="R87">
        <v>1766569</v>
      </c>
      <c r="S87">
        <f t="shared" si="3"/>
        <v>0.86041090626246552</v>
      </c>
    </row>
    <row r="88" spans="1:19" x14ac:dyDescent="0.2">
      <c r="A88" t="s">
        <v>5</v>
      </c>
      <c r="B88" t="s">
        <v>605</v>
      </c>
      <c r="C88" t="s">
        <v>6</v>
      </c>
      <c r="D88" t="s">
        <v>236</v>
      </c>
      <c r="E88" t="s">
        <v>61</v>
      </c>
      <c r="F88">
        <v>1794025</v>
      </c>
      <c r="L88">
        <f t="shared" si="2"/>
        <v>189200</v>
      </c>
      <c r="M88">
        <v>0.28052824976461999</v>
      </c>
      <c r="O88">
        <v>42.079259217153997</v>
      </c>
      <c r="Q88">
        <v>284034</v>
      </c>
      <c r="R88">
        <v>1794025</v>
      </c>
      <c r="S88">
        <f t="shared" si="3"/>
        <v>0.86331764401299482</v>
      </c>
    </row>
    <row r="89" spans="1:19" x14ac:dyDescent="0.2">
      <c r="A89" t="s">
        <v>5</v>
      </c>
      <c r="B89" t="s">
        <v>606</v>
      </c>
      <c r="C89" t="s">
        <v>6</v>
      </c>
      <c r="D89" t="s">
        <v>236</v>
      </c>
      <c r="E89" t="s">
        <v>61</v>
      </c>
      <c r="F89">
        <v>1818899</v>
      </c>
      <c r="L89">
        <f t="shared" si="2"/>
        <v>191400</v>
      </c>
      <c r="M89">
        <v>0.27830913744503999</v>
      </c>
      <c r="O89">
        <v>41.746518476746999</v>
      </c>
      <c r="Q89">
        <v>281788</v>
      </c>
      <c r="R89">
        <v>1818899</v>
      </c>
      <c r="S89">
        <f t="shared" si="3"/>
        <v>0.86585912132554732</v>
      </c>
    </row>
    <row r="90" spans="1:19" x14ac:dyDescent="0.2">
      <c r="A90" t="s">
        <v>5</v>
      </c>
      <c r="B90" t="s">
        <v>607</v>
      </c>
      <c r="C90" t="s">
        <v>6</v>
      </c>
      <c r="D90" t="s">
        <v>236</v>
      </c>
      <c r="E90" t="s">
        <v>61</v>
      </c>
      <c r="F90">
        <v>1845711</v>
      </c>
      <c r="L90">
        <f t="shared" si="2"/>
        <v>193600</v>
      </c>
      <c r="M90">
        <v>0.27531385690826998</v>
      </c>
      <c r="O90">
        <v>41.297185143862997</v>
      </c>
      <c r="Q90">
        <v>278755</v>
      </c>
      <c r="R90">
        <v>1845711</v>
      </c>
      <c r="S90">
        <f t="shared" si="3"/>
        <v>0.86878820371801668</v>
      </c>
    </row>
    <row r="91" spans="1:19" x14ac:dyDescent="0.2">
      <c r="A91" t="s">
        <v>5</v>
      </c>
      <c r="B91" t="s">
        <v>608</v>
      </c>
      <c r="C91" t="s">
        <v>6</v>
      </c>
      <c r="D91" t="s">
        <v>236</v>
      </c>
      <c r="E91" t="s">
        <v>61</v>
      </c>
      <c r="F91">
        <v>1874603</v>
      </c>
      <c r="L91">
        <f t="shared" si="2"/>
        <v>195800</v>
      </c>
      <c r="M91">
        <v>0.27178659593792998</v>
      </c>
      <c r="O91">
        <v>40.767851811059003</v>
      </c>
      <c r="Q91">
        <v>275182</v>
      </c>
      <c r="R91">
        <v>1874603</v>
      </c>
      <c r="S91">
        <f t="shared" si="3"/>
        <v>0.87199557165018826</v>
      </c>
    </row>
    <row r="92" spans="1:19" x14ac:dyDescent="0.2">
      <c r="A92" t="s">
        <v>5</v>
      </c>
      <c r="B92" t="s">
        <v>609</v>
      </c>
      <c r="C92" t="s">
        <v>6</v>
      </c>
      <c r="D92" t="s">
        <v>236</v>
      </c>
      <c r="E92" t="s">
        <v>61</v>
      </c>
      <c r="F92">
        <v>1902430</v>
      </c>
      <c r="L92">
        <f t="shared" si="2"/>
        <v>198000</v>
      </c>
      <c r="M92">
        <v>0.26866370466209</v>
      </c>
      <c r="O92">
        <v>40.299703663378999</v>
      </c>
      <c r="Q92">
        <v>272022</v>
      </c>
      <c r="R92">
        <v>1902430</v>
      </c>
      <c r="S92">
        <f t="shared" si="3"/>
        <v>0.87490089457021814</v>
      </c>
    </row>
    <row r="93" spans="1:19" x14ac:dyDescent="0.2">
      <c r="A93" t="s">
        <v>5</v>
      </c>
      <c r="B93" t="s">
        <v>610</v>
      </c>
      <c r="C93" t="s">
        <v>6</v>
      </c>
      <c r="D93" t="s">
        <v>236</v>
      </c>
      <c r="E93" t="s">
        <v>61</v>
      </c>
      <c r="F93">
        <v>1931648</v>
      </c>
      <c r="L93">
        <f t="shared" si="2"/>
        <v>200200</v>
      </c>
      <c r="M93">
        <v>0.26526130859715003</v>
      </c>
      <c r="O93">
        <v>39.789185145372002</v>
      </c>
      <c r="Q93">
        <v>268576</v>
      </c>
      <c r="R93">
        <v>1931648</v>
      </c>
      <c r="S93">
        <f t="shared" si="3"/>
        <v>0.8779324286981689</v>
      </c>
    </row>
    <row r="94" spans="1:19" x14ac:dyDescent="0.2">
      <c r="A94" t="s">
        <v>5</v>
      </c>
      <c r="B94" t="s">
        <v>611</v>
      </c>
      <c r="C94" t="s">
        <v>6</v>
      </c>
      <c r="D94" t="s">
        <v>236</v>
      </c>
      <c r="E94" t="s">
        <v>61</v>
      </c>
      <c r="F94">
        <v>1958551</v>
      </c>
      <c r="L94">
        <f t="shared" si="2"/>
        <v>202400</v>
      </c>
      <c r="M94">
        <v>0.26222873481080999</v>
      </c>
      <c r="O94">
        <v>39.334222182864004</v>
      </c>
      <c r="Q94">
        <v>265505</v>
      </c>
      <c r="R94">
        <v>1958551</v>
      </c>
      <c r="S94">
        <f t="shared" si="3"/>
        <v>0.88062126133514629</v>
      </c>
    </row>
    <row r="95" spans="1:19" x14ac:dyDescent="0.2">
      <c r="A95" t="s">
        <v>5</v>
      </c>
      <c r="B95" t="s">
        <v>612</v>
      </c>
      <c r="C95" t="s">
        <v>6</v>
      </c>
      <c r="D95" t="s">
        <v>236</v>
      </c>
      <c r="E95" t="s">
        <v>61</v>
      </c>
      <c r="F95">
        <v>1982902</v>
      </c>
      <c r="L95">
        <f t="shared" si="2"/>
        <v>204600</v>
      </c>
      <c r="M95">
        <v>0.26061385633416001</v>
      </c>
      <c r="O95">
        <v>39.092148109032003</v>
      </c>
      <c r="Q95">
        <v>263871</v>
      </c>
      <c r="R95">
        <v>1982902</v>
      </c>
      <c r="S95">
        <f t="shared" si="3"/>
        <v>0.88255555857222778</v>
      </c>
    </row>
    <row r="96" spans="1:19" x14ac:dyDescent="0.2">
      <c r="A96" t="s">
        <v>5</v>
      </c>
      <c r="B96" t="s">
        <v>613</v>
      </c>
      <c r="C96" t="s">
        <v>6</v>
      </c>
      <c r="D96" t="s">
        <v>236</v>
      </c>
      <c r="E96" t="s">
        <v>61</v>
      </c>
      <c r="F96">
        <v>2010825</v>
      </c>
      <c r="L96">
        <f t="shared" si="2"/>
        <v>206800</v>
      </c>
      <c r="M96">
        <v>0.25719162783602001</v>
      </c>
      <c r="O96">
        <v>38.578814776213001</v>
      </c>
      <c r="Q96">
        <v>260406</v>
      </c>
      <c r="R96">
        <v>2010825</v>
      </c>
      <c r="S96">
        <f t="shared" si="3"/>
        <v>0.88534587631112815</v>
      </c>
    </row>
    <row r="97" spans="1:19" x14ac:dyDescent="0.2">
      <c r="A97" t="s">
        <v>5</v>
      </c>
      <c r="B97" t="s">
        <v>614</v>
      </c>
      <c r="C97" t="s">
        <v>6</v>
      </c>
      <c r="D97" t="s">
        <v>236</v>
      </c>
      <c r="E97" t="s">
        <v>61</v>
      </c>
      <c r="F97">
        <v>2036516</v>
      </c>
      <c r="L97">
        <f t="shared" si="2"/>
        <v>209000</v>
      </c>
      <c r="M97">
        <v>0.25458223967491</v>
      </c>
      <c r="O97">
        <v>38.187407369196997</v>
      </c>
      <c r="Q97">
        <v>257764</v>
      </c>
      <c r="R97">
        <v>2036516</v>
      </c>
      <c r="S97">
        <f t="shared" si="3"/>
        <v>0.88764928430705925</v>
      </c>
    </row>
    <row r="98" spans="1:19" x14ac:dyDescent="0.2">
      <c r="A98" t="s">
        <v>5</v>
      </c>
      <c r="B98" t="s">
        <v>615</v>
      </c>
      <c r="C98" t="s">
        <v>6</v>
      </c>
      <c r="D98" t="s">
        <v>236</v>
      </c>
      <c r="E98" t="s">
        <v>61</v>
      </c>
      <c r="F98">
        <v>2065867</v>
      </c>
      <c r="L98">
        <f t="shared" si="2"/>
        <v>211200</v>
      </c>
      <c r="M98">
        <v>0.25093360139933002</v>
      </c>
      <c r="O98">
        <v>37.639999962337001</v>
      </c>
      <c r="Q98">
        <v>254069</v>
      </c>
      <c r="R98">
        <v>2065867</v>
      </c>
      <c r="S98">
        <f t="shared" si="3"/>
        <v>0.89048447888217608</v>
      </c>
    </row>
    <row r="99" spans="1:19" x14ac:dyDescent="0.2">
      <c r="A99" t="s">
        <v>5</v>
      </c>
      <c r="B99" t="s">
        <v>616</v>
      </c>
      <c r="C99" t="s">
        <v>6</v>
      </c>
      <c r="D99" t="s">
        <v>236</v>
      </c>
      <c r="E99" t="s">
        <v>61</v>
      </c>
      <c r="F99">
        <v>2092551</v>
      </c>
      <c r="L99">
        <f t="shared" si="2"/>
        <v>213400</v>
      </c>
      <c r="M99">
        <v>0.24904642506044999</v>
      </c>
      <c r="O99">
        <v>37.357036999656998</v>
      </c>
      <c r="Q99">
        <v>252159</v>
      </c>
      <c r="R99">
        <v>2092551</v>
      </c>
      <c r="S99">
        <f t="shared" si="3"/>
        <v>0.89245620993641006</v>
      </c>
    </row>
    <row r="100" spans="1:19" x14ac:dyDescent="0.2">
      <c r="A100" t="s">
        <v>5</v>
      </c>
      <c r="B100" t="s">
        <v>617</v>
      </c>
      <c r="C100" t="s">
        <v>6</v>
      </c>
      <c r="D100" t="s">
        <v>236</v>
      </c>
      <c r="E100" t="s">
        <v>61</v>
      </c>
      <c r="F100">
        <v>2117239</v>
      </c>
      <c r="L100">
        <f t="shared" si="2"/>
        <v>215600</v>
      </c>
      <c r="M100">
        <v>0.24609777574382999</v>
      </c>
      <c r="O100">
        <v>36.91466662973</v>
      </c>
      <c r="Q100">
        <v>249173</v>
      </c>
      <c r="R100">
        <v>2117239</v>
      </c>
      <c r="S100">
        <f t="shared" si="3"/>
        <v>0.89470430339264673</v>
      </c>
    </row>
    <row r="101" spans="1:19" x14ac:dyDescent="0.2">
      <c r="A101" t="s">
        <v>5</v>
      </c>
      <c r="B101" t="s">
        <v>618</v>
      </c>
      <c r="C101" t="s">
        <v>6</v>
      </c>
      <c r="D101" t="s">
        <v>236</v>
      </c>
      <c r="E101" t="s">
        <v>61</v>
      </c>
      <c r="F101">
        <v>2149657</v>
      </c>
      <c r="L101">
        <f t="shared" si="2"/>
        <v>217800</v>
      </c>
      <c r="M101">
        <v>0.24252666435709</v>
      </c>
      <c r="O101">
        <v>36.379111074710003</v>
      </c>
      <c r="Q101">
        <v>245558</v>
      </c>
      <c r="R101">
        <v>2149657</v>
      </c>
      <c r="S101">
        <f t="shared" si="3"/>
        <v>0.89747976695202725</v>
      </c>
    </row>
    <row r="102" spans="1:19" x14ac:dyDescent="0.2">
      <c r="A102" t="s">
        <v>5</v>
      </c>
      <c r="B102" t="s">
        <v>619</v>
      </c>
      <c r="C102" t="s">
        <v>6</v>
      </c>
      <c r="D102" t="s">
        <v>236</v>
      </c>
      <c r="E102" t="s">
        <v>61</v>
      </c>
      <c r="F102">
        <v>2173264</v>
      </c>
      <c r="L102">
        <f t="shared" si="2"/>
        <v>220000</v>
      </c>
      <c r="M102">
        <v>0.24024194985193001</v>
      </c>
      <c r="O102">
        <v>36.036296260237997</v>
      </c>
      <c r="Q102">
        <v>243244</v>
      </c>
      <c r="R102">
        <v>2173264</v>
      </c>
      <c r="S102">
        <f t="shared" si="3"/>
        <v>0.89934070154123225</v>
      </c>
    </row>
    <row r="103" spans="1:19" x14ac:dyDescent="0.2">
      <c r="A103" t="s">
        <v>5</v>
      </c>
      <c r="B103" t="s">
        <v>620</v>
      </c>
      <c r="C103" t="s">
        <v>6</v>
      </c>
      <c r="D103" t="s">
        <v>236</v>
      </c>
      <c r="E103" t="s">
        <v>61</v>
      </c>
      <c r="F103">
        <v>2201673</v>
      </c>
      <c r="L103">
        <f t="shared" si="2"/>
        <v>222200</v>
      </c>
      <c r="M103">
        <v>0.23661357130256999</v>
      </c>
      <c r="O103">
        <v>35.492148112635</v>
      </c>
      <c r="Q103">
        <v>239571</v>
      </c>
      <c r="R103">
        <v>2201673</v>
      </c>
      <c r="S103">
        <f t="shared" si="3"/>
        <v>0.90186519659648934</v>
      </c>
    </row>
    <row r="104" spans="1:19" x14ac:dyDescent="0.2">
      <c r="A104" t="s">
        <v>5</v>
      </c>
      <c r="B104" t="s">
        <v>621</v>
      </c>
      <c r="C104" t="s">
        <v>6</v>
      </c>
      <c r="D104" t="s">
        <v>236</v>
      </c>
      <c r="E104" t="s">
        <v>61</v>
      </c>
      <c r="F104">
        <v>2226649</v>
      </c>
      <c r="L104">
        <f t="shared" si="2"/>
        <v>224400</v>
      </c>
      <c r="M104">
        <v>0.23415379053497001</v>
      </c>
      <c r="O104">
        <v>35.123111075967003</v>
      </c>
      <c r="Q104">
        <v>237080</v>
      </c>
      <c r="R104">
        <v>2226649</v>
      </c>
      <c r="S104">
        <f t="shared" si="3"/>
        <v>0.90377188400185249</v>
      </c>
    </row>
    <row r="105" spans="1:19" x14ac:dyDescent="0.2">
      <c r="A105" t="s">
        <v>5</v>
      </c>
      <c r="B105" t="s">
        <v>622</v>
      </c>
      <c r="C105" t="s">
        <v>6</v>
      </c>
      <c r="D105" t="s">
        <v>236</v>
      </c>
      <c r="E105" t="s">
        <v>61</v>
      </c>
      <c r="F105">
        <v>2256637</v>
      </c>
      <c r="L105">
        <f t="shared" si="2"/>
        <v>226600</v>
      </c>
      <c r="M105">
        <v>0.2309298466495</v>
      </c>
      <c r="O105">
        <v>34.639555520895001</v>
      </c>
      <c r="Q105">
        <v>233816</v>
      </c>
      <c r="R105">
        <v>2256637</v>
      </c>
      <c r="S105">
        <f t="shared" si="3"/>
        <v>0.90611507223786192</v>
      </c>
    </row>
    <row r="106" spans="1:19" x14ac:dyDescent="0.2">
      <c r="A106" t="s">
        <v>5</v>
      </c>
      <c r="B106" t="s">
        <v>623</v>
      </c>
      <c r="C106" t="s">
        <v>6</v>
      </c>
      <c r="D106" t="s">
        <v>236</v>
      </c>
      <c r="E106" t="s">
        <v>61</v>
      </c>
      <c r="F106">
        <v>2279015</v>
      </c>
      <c r="L106">
        <f t="shared" si="2"/>
        <v>228800</v>
      </c>
      <c r="M106">
        <v>0.22852027325165999</v>
      </c>
      <c r="O106">
        <v>34.277777743479</v>
      </c>
      <c r="Q106">
        <v>231374</v>
      </c>
      <c r="R106">
        <v>2279015</v>
      </c>
      <c r="S106">
        <f t="shared" si="3"/>
        <v>0.90783340749182695</v>
      </c>
    </row>
    <row r="107" spans="1:19" x14ac:dyDescent="0.2">
      <c r="A107" t="s">
        <v>5</v>
      </c>
      <c r="B107" t="s">
        <v>624</v>
      </c>
      <c r="C107" t="s">
        <v>6</v>
      </c>
      <c r="D107" t="s">
        <v>236</v>
      </c>
      <c r="E107" t="s">
        <v>61</v>
      </c>
      <c r="F107">
        <v>2308957</v>
      </c>
      <c r="L107">
        <f t="shared" si="2"/>
        <v>231000</v>
      </c>
      <c r="M107">
        <v>0.22588345781308999</v>
      </c>
      <c r="O107">
        <v>33.882666632764</v>
      </c>
      <c r="Q107">
        <v>228707</v>
      </c>
      <c r="R107">
        <v>2308957</v>
      </c>
      <c r="S107">
        <f t="shared" si="3"/>
        <v>0.90987498738997752</v>
      </c>
    </row>
    <row r="108" spans="1:19" x14ac:dyDescent="0.2">
      <c r="A108" t="s">
        <v>5</v>
      </c>
      <c r="B108" t="s">
        <v>625</v>
      </c>
      <c r="C108" t="s">
        <v>6</v>
      </c>
      <c r="D108" t="s">
        <v>236</v>
      </c>
      <c r="E108" t="s">
        <v>61</v>
      </c>
      <c r="F108">
        <v>2335523</v>
      </c>
      <c r="L108">
        <f t="shared" si="2"/>
        <v>233200</v>
      </c>
      <c r="M108">
        <v>0.22265876775408</v>
      </c>
      <c r="O108">
        <v>33.398962929543998</v>
      </c>
      <c r="Q108">
        <v>225442</v>
      </c>
      <c r="R108">
        <v>2335523</v>
      </c>
      <c r="S108">
        <f t="shared" si="3"/>
        <v>0.91196990197054628</v>
      </c>
    </row>
    <row r="109" spans="1:19" x14ac:dyDescent="0.2">
      <c r="A109" t="s">
        <v>5</v>
      </c>
      <c r="B109" t="s">
        <v>626</v>
      </c>
      <c r="C109" t="s">
        <v>6</v>
      </c>
      <c r="D109" t="s">
        <v>236</v>
      </c>
      <c r="E109" t="s">
        <v>61</v>
      </c>
      <c r="F109">
        <v>2363941</v>
      </c>
      <c r="L109">
        <f t="shared" si="2"/>
        <v>235400</v>
      </c>
      <c r="M109">
        <v>0.21942419776544</v>
      </c>
      <c r="O109">
        <v>32.913777744843998</v>
      </c>
      <c r="Q109">
        <v>222167</v>
      </c>
      <c r="R109">
        <v>2363941</v>
      </c>
      <c r="S109">
        <f t="shared" si="3"/>
        <v>0.9140921415501595</v>
      </c>
    </row>
    <row r="110" spans="1:19" x14ac:dyDescent="0.2">
      <c r="A110" t="s">
        <v>5</v>
      </c>
      <c r="B110" t="s">
        <v>627</v>
      </c>
      <c r="C110" t="s">
        <v>6</v>
      </c>
      <c r="D110" t="s">
        <v>236</v>
      </c>
      <c r="E110" t="s">
        <v>61</v>
      </c>
      <c r="F110">
        <v>2391403</v>
      </c>
      <c r="L110">
        <f t="shared" si="2"/>
        <v>237600</v>
      </c>
      <c r="M110">
        <v>0.21670419853285</v>
      </c>
      <c r="O110">
        <v>32.505777745252999</v>
      </c>
      <c r="Q110">
        <v>219413</v>
      </c>
      <c r="R110">
        <v>2391403</v>
      </c>
      <c r="S110">
        <f t="shared" si="3"/>
        <v>0.91595999105260573</v>
      </c>
    </row>
    <row r="111" spans="1:19" x14ac:dyDescent="0.2">
      <c r="A111" t="s">
        <v>5</v>
      </c>
      <c r="B111" t="s">
        <v>628</v>
      </c>
      <c r="C111" t="s">
        <v>6</v>
      </c>
      <c r="D111" t="s">
        <v>236</v>
      </c>
      <c r="E111" t="s">
        <v>61</v>
      </c>
      <c r="F111">
        <v>2413423</v>
      </c>
      <c r="L111">
        <f t="shared" si="2"/>
        <v>239800</v>
      </c>
      <c r="M111">
        <v>0.21518222418777</v>
      </c>
      <c r="O111">
        <v>32.277481449184997</v>
      </c>
      <c r="Q111">
        <v>217872</v>
      </c>
      <c r="R111">
        <v>2413423</v>
      </c>
      <c r="S111">
        <f t="shared" si="3"/>
        <v>0.91719970584826105</v>
      </c>
    </row>
    <row r="112" spans="1:19" x14ac:dyDescent="0.2">
      <c r="A112" t="s">
        <v>5</v>
      </c>
      <c r="B112" t="s">
        <v>629</v>
      </c>
      <c r="C112" t="s">
        <v>6</v>
      </c>
      <c r="D112" t="s">
        <v>236</v>
      </c>
      <c r="E112" t="s">
        <v>61</v>
      </c>
      <c r="F112">
        <v>2446056</v>
      </c>
      <c r="L112">
        <f t="shared" si="2"/>
        <v>242000</v>
      </c>
      <c r="M112">
        <v>0.21134716111904001</v>
      </c>
      <c r="O112">
        <v>31.702222190501001</v>
      </c>
      <c r="Q112">
        <v>213989</v>
      </c>
      <c r="R112">
        <v>2446056</v>
      </c>
      <c r="S112">
        <f t="shared" si="3"/>
        <v>0.91955436844113536</v>
      </c>
    </row>
    <row r="113" spans="1:19" x14ac:dyDescent="0.2">
      <c r="A113" t="s">
        <v>5</v>
      </c>
      <c r="B113" t="s">
        <v>630</v>
      </c>
      <c r="C113" t="s">
        <v>6</v>
      </c>
      <c r="D113" t="s">
        <v>236</v>
      </c>
      <c r="E113" t="s">
        <v>61</v>
      </c>
      <c r="F113">
        <v>2473728</v>
      </c>
      <c r="L113">
        <f t="shared" si="2"/>
        <v>244200</v>
      </c>
      <c r="M113">
        <v>0.20854123587532</v>
      </c>
      <c r="O113">
        <v>31.281333302033001</v>
      </c>
      <c r="Q113">
        <v>211148</v>
      </c>
      <c r="R113">
        <v>2473728</v>
      </c>
      <c r="S113">
        <f t="shared" si="3"/>
        <v>0.92135651702350496</v>
      </c>
    </row>
    <row r="114" spans="1:19" x14ac:dyDescent="0.2">
      <c r="A114" t="s">
        <v>5</v>
      </c>
      <c r="B114" t="s">
        <v>631</v>
      </c>
      <c r="C114" t="s">
        <v>6</v>
      </c>
      <c r="D114" t="s">
        <v>236</v>
      </c>
      <c r="E114" t="s">
        <v>61</v>
      </c>
      <c r="F114">
        <v>2498206</v>
      </c>
      <c r="L114">
        <f t="shared" si="2"/>
        <v>246400</v>
      </c>
      <c r="M114">
        <v>0.20627259394915001</v>
      </c>
      <c r="O114">
        <v>30.941037006077998</v>
      </c>
      <c r="Q114">
        <v>208851</v>
      </c>
      <c r="R114">
        <v>2498206</v>
      </c>
      <c r="S114">
        <f t="shared" si="3"/>
        <v>0.92284942651743207</v>
      </c>
    </row>
    <row r="115" spans="1:19" x14ac:dyDescent="0.2">
      <c r="A115" t="s">
        <v>5</v>
      </c>
      <c r="B115" t="s">
        <v>632</v>
      </c>
      <c r="C115" t="s">
        <v>6</v>
      </c>
      <c r="D115" t="s">
        <v>236</v>
      </c>
      <c r="E115" t="s">
        <v>61</v>
      </c>
      <c r="F115">
        <v>2525284</v>
      </c>
      <c r="L115">
        <f t="shared" si="2"/>
        <v>248600</v>
      </c>
      <c r="M115">
        <v>0.20299477137447999</v>
      </c>
      <c r="O115">
        <v>30.449333302865998</v>
      </c>
      <c r="Q115">
        <v>205532</v>
      </c>
      <c r="R115">
        <v>2525284</v>
      </c>
      <c r="S115">
        <f t="shared" si="3"/>
        <v>0.92473604959103795</v>
      </c>
    </row>
    <row r="116" spans="1:19" x14ac:dyDescent="0.2">
      <c r="A116" t="s">
        <v>5</v>
      </c>
      <c r="B116" t="s">
        <v>633</v>
      </c>
      <c r="C116" t="s">
        <v>6</v>
      </c>
      <c r="D116" t="s">
        <v>236</v>
      </c>
      <c r="E116" t="s">
        <v>61</v>
      </c>
      <c r="F116">
        <v>2549821</v>
      </c>
      <c r="L116">
        <f t="shared" si="2"/>
        <v>250800</v>
      </c>
      <c r="M116">
        <v>0.20076168340566999</v>
      </c>
      <c r="O116">
        <v>30.114370340238001</v>
      </c>
      <c r="Q116">
        <v>203271</v>
      </c>
      <c r="R116">
        <v>2549821</v>
      </c>
      <c r="S116">
        <f t="shared" si="3"/>
        <v>0.92616628866743289</v>
      </c>
    </row>
    <row r="117" spans="1:19" x14ac:dyDescent="0.2">
      <c r="A117" t="s">
        <v>5</v>
      </c>
      <c r="B117" t="s">
        <v>634</v>
      </c>
      <c r="C117" t="s">
        <v>6</v>
      </c>
      <c r="D117" t="s">
        <v>236</v>
      </c>
      <c r="E117" t="s">
        <v>61</v>
      </c>
      <c r="F117">
        <v>2577661</v>
      </c>
      <c r="L117">
        <f t="shared" si="2"/>
        <v>253000</v>
      </c>
      <c r="M117">
        <v>0.19831131092490001</v>
      </c>
      <c r="O117">
        <v>29.746814785049999</v>
      </c>
      <c r="Q117">
        <v>200790</v>
      </c>
      <c r="R117">
        <v>2577661</v>
      </c>
      <c r="S117">
        <f t="shared" si="3"/>
        <v>0.92773311460234498</v>
      </c>
    </row>
    <row r="118" spans="1:19" x14ac:dyDescent="0.2">
      <c r="A118" t="s">
        <v>5</v>
      </c>
      <c r="B118" t="s">
        <v>635</v>
      </c>
      <c r="C118" t="s">
        <v>6</v>
      </c>
      <c r="D118" t="s">
        <v>236</v>
      </c>
      <c r="E118" t="s">
        <v>61</v>
      </c>
      <c r="F118">
        <v>2606968</v>
      </c>
      <c r="L118">
        <f t="shared" si="2"/>
        <v>255200</v>
      </c>
      <c r="M118">
        <v>0.19550221247619001</v>
      </c>
      <c r="O118">
        <v>29.325333303990998</v>
      </c>
      <c r="Q118">
        <v>197945</v>
      </c>
      <c r="R118">
        <v>2606968</v>
      </c>
      <c r="S118">
        <f t="shared" si="3"/>
        <v>0.9294291837215628</v>
      </c>
    </row>
    <row r="119" spans="1:19" x14ac:dyDescent="0.2">
      <c r="A119" t="s">
        <v>5</v>
      </c>
      <c r="B119" t="s">
        <v>636</v>
      </c>
      <c r="C119" t="s">
        <v>6</v>
      </c>
      <c r="D119" t="s">
        <v>236</v>
      </c>
      <c r="E119" t="s">
        <v>61</v>
      </c>
      <c r="F119">
        <v>2631890</v>
      </c>
      <c r="L119">
        <f t="shared" si="2"/>
        <v>257400</v>
      </c>
      <c r="M119">
        <v>0.19318636682988</v>
      </c>
      <c r="O119">
        <v>28.978074045079001</v>
      </c>
      <c r="Q119">
        <v>195601</v>
      </c>
      <c r="R119">
        <v>2631890</v>
      </c>
      <c r="S119">
        <f t="shared" si="3"/>
        <v>0.93082170730163238</v>
      </c>
    </row>
    <row r="120" spans="1:19" x14ac:dyDescent="0.2">
      <c r="A120" t="s">
        <v>5</v>
      </c>
      <c r="B120" t="s">
        <v>637</v>
      </c>
      <c r="C120" t="s">
        <v>6</v>
      </c>
      <c r="D120" t="s">
        <v>236</v>
      </c>
      <c r="E120" t="s">
        <v>61</v>
      </c>
      <c r="F120">
        <v>2658944</v>
      </c>
      <c r="L120">
        <f t="shared" si="2"/>
        <v>259600</v>
      </c>
      <c r="M120">
        <v>0.18943384481017</v>
      </c>
      <c r="O120">
        <v>28.415111082679001</v>
      </c>
      <c r="Q120">
        <v>191801</v>
      </c>
      <c r="R120">
        <v>2658944</v>
      </c>
      <c r="S120">
        <f t="shared" si="3"/>
        <v>0.93271899100059807</v>
      </c>
    </row>
    <row r="121" spans="1:19" x14ac:dyDescent="0.2">
      <c r="A121" t="s">
        <v>5</v>
      </c>
      <c r="B121" t="s">
        <v>638</v>
      </c>
      <c r="C121" t="s">
        <v>6</v>
      </c>
      <c r="D121" t="s">
        <v>236</v>
      </c>
      <c r="E121" t="s">
        <v>61</v>
      </c>
      <c r="F121">
        <v>2689047</v>
      </c>
      <c r="L121">
        <f t="shared" si="2"/>
        <v>261800</v>
      </c>
      <c r="M121">
        <v>0.18705575077136</v>
      </c>
      <c r="O121">
        <v>28.058370342294999</v>
      </c>
      <c r="Q121">
        <v>189393</v>
      </c>
      <c r="R121">
        <v>2689047</v>
      </c>
      <c r="S121">
        <f t="shared" si="3"/>
        <v>0.93420290157168462</v>
      </c>
    </row>
    <row r="122" spans="1:19" x14ac:dyDescent="0.2">
      <c r="A122" t="s">
        <v>5</v>
      </c>
      <c r="B122" t="s">
        <v>639</v>
      </c>
      <c r="C122" t="s">
        <v>6</v>
      </c>
      <c r="D122" t="s">
        <v>236</v>
      </c>
      <c r="E122" t="s">
        <v>61</v>
      </c>
      <c r="F122">
        <v>2713542</v>
      </c>
      <c r="L122">
        <f t="shared" si="2"/>
        <v>264000</v>
      </c>
      <c r="M122">
        <v>0.18521086563413</v>
      </c>
      <c r="O122">
        <v>27.781777749980002</v>
      </c>
      <c r="Q122">
        <v>187526</v>
      </c>
      <c r="R122">
        <v>2713542</v>
      </c>
      <c r="S122">
        <f t="shared" si="3"/>
        <v>0.93535966754312549</v>
      </c>
    </row>
    <row r="123" spans="1:19" x14ac:dyDescent="0.2">
      <c r="A123" t="s">
        <v>5</v>
      </c>
      <c r="B123" t="s">
        <v>640</v>
      </c>
      <c r="C123" t="s">
        <v>6</v>
      </c>
      <c r="D123" t="s">
        <v>236</v>
      </c>
      <c r="E123" t="s">
        <v>61</v>
      </c>
      <c r="F123">
        <v>2738907</v>
      </c>
      <c r="L123">
        <f t="shared" si="2"/>
        <v>266200</v>
      </c>
      <c r="M123">
        <v>0.18254536808547001</v>
      </c>
      <c r="O123">
        <v>27.381925898527999</v>
      </c>
      <c r="Q123">
        <v>184827</v>
      </c>
      <c r="R123">
        <v>2738907</v>
      </c>
      <c r="S123">
        <f t="shared" si="3"/>
        <v>0.93678392083547957</v>
      </c>
    </row>
    <row r="124" spans="1:19" x14ac:dyDescent="0.2">
      <c r="A124" t="s">
        <v>5</v>
      </c>
      <c r="B124" t="s">
        <v>641</v>
      </c>
      <c r="C124" t="s">
        <v>6</v>
      </c>
      <c r="D124" t="s">
        <v>236</v>
      </c>
      <c r="E124" t="s">
        <v>61</v>
      </c>
      <c r="F124">
        <v>2765108</v>
      </c>
      <c r="L124">
        <f t="shared" si="2"/>
        <v>268400</v>
      </c>
      <c r="M124">
        <v>0.18041993479926</v>
      </c>
      <c r="O124">
        <v>27.063111084031998</v>
      </c>
      <c r="Q124">
        <v>182675</v>
      </c>
      <c r="R124">
        <v>2765108</v>
      </c>
      <c r="S124">
        <f t="shared" si="3"/>
        <v>0.93802969892967014</v>
      </c>
    </row>
    <row r="125" spans="1:19" x14ac:dyDescent="0.2">
      <c r="A125" t="s">
        <v>5</v>
      </c>
      <c r="B125" t="s">
        <v>642</v>
      </c>
      <c r="C125" t="s">
        <v>6</v>
      </c>
      <c r="D125" t="s">
        <v>236</v>
      </c>
      <c r="E125" t="s">
        <v>61</v>
      </c>
      <c r="F125">
        <v>2794240</v>
      </c>
      <c r="L125">
        <f t="shared" si="2"/>
        <v>270600</v>
      </c>
      <c r="M125">
        <v>0.17770980756091001</v>
      </c>
      <c r="O125">
        <v>26.65659256592</v>
      </c>
      <c r="Q125">
        <v>179931</v>
      </c>
      <c r="R125">
        <v>2794240</v>
      </c>
      <c r="S125">
        <f t="shared" si="3"/>
        <v>0.93950213353569789</v>
      </c>
    </row>
    <row r="126" spans="1:19" x14ac:dyDescent="0.2">
      <c r="A126" t="s">
        <v>5</v>
      </c>
      <c r="B126" t="s">
        <v>643</v>
      </c>
      <c r="C126" t="s">
        <v>6</v>
      </c>
      <c r="D126" t="s">
        <v>236</v>
      </c>
      <c r="E126" t="s">
        <v>61</v>
      </c>
      <c r="F126">
        <v>2819445</v>
      </c>
      <c r="L126">
        <f t="shared" si="2"/>
        <v>272800</v>
      </c>
      <c r="M126">
        <v>0.17558321030459001</v>
      </c>
      <c r="O126">
        <v>26.337629603276</v>
      </c>
      <c r="Q126">
        <v>177778</v>
      </c>
      <c r="R126">
        <v>2819445</v>
      </c>
      <c r="S126">
        <f t="shared" si="3"/>
        <v>0.94068576145318517</v>
      </c>
    </row>
    <row r="127" spans="1:19" x14ac:dyDescent="0.2">
      <c r="A127" t="s">
        <v>5</v>
      </c>
      <c r="B127" t="s">
        <v>644</v>
      </c>
      <c r="C127" t="s">
        <v>6</v>
      </c>
      <c r="D127" t="s">
        <v>236</v>
      </c>
      <c r="E127" t="s">
        <v>61</v>
      </c>
      <c r="F127">
        <v>2846434</v>
      </c>
      <c r="L127">
        <f t="shared" si="2"/>
        <v>275000</v>
      </c>
      <c r="M127">
        <v>0.17312906253551999</v>
      </c>
      <c r="O127">
        <v>25.969481455497</v>
      </c>
      <c r="Q127">
        <v>175293</v>
      </c>
      <c r="R127">
        <v>2846434</v>
      </c>
      <c r="S127">
        <f t="shared" si="3"/>
        <v>0.94198913402832218</v>
      </c>
    </row>
    <row r="128" spans="1:19" x14ac:dyDescent="0.2">
      <c r="A128" t="s">
        <v>5</v>
      </c>
      <c r="B128" t="s">
        <v>645</v>
      </c>
      <c r="C128" t="s">
        <v>6</v>
      </c>
      <c r="D128" t="s">
        <v>236</v>
      </c>
      <c r="E128" t="s">
        <v>61</v>
      </c>
      <c r="F128">
        <v>2871319</v>
      </c>
      <c r="L128">
        <f t="shared" si="2"/>
        <v>277200</v>
      </c>
      <c r="M128">
        <v>0.16991668729053</v>
      </c>
      <c r="O128">
        <v>25.486962937461001</v>
      </c>
      <c r="Q128">
        <v>172036</v>
      </c>
      <c r="R128">
        <v>2871319</v>
      </c>
      <c r="S128">
        <f t="shared" si="3"/>
        <v>0.9434715963139364</v>
      </c>
    </row>
    <row r="129" spans="1:19" x14ac:dyDescent="0.2">
      <c r="A129" t="s">
        <v>5</v>
      </c>
      <c r="B129" t="s">
        <v>646</v>
      </c>
      <c r="C129" t="s">
        <v>6</v>
      </c>
      <c r="D129" t="s">
        <v>236</v>
      </c>
      <c r="E129" t="s">
        <v>61</v>
      </c>
      <c r="F129">
        <v>2895509</v>
      </c>
      <c r="L129">
        <f t="shared" si="2"/>
        <v>279400</v>
      </c>
      <c r="M129">
        <v>0.16905876629451</v>
      </c>
      <c r="O129">
        <v>25.358962937588998</v>
      </c>
      <c r="Q129">
        <v>171172</v>
      </c>
      <c r="R129">
        <v>2895509</v>
      </c>
      <c r="S129">
        <f t="shared" si="3"/>
        <v>0.94418330436064268</v>
      </c>
    </row>
    <row r="130" spans="1:19" x14ac:dyDescent="0.2">
      <c r="A130" t="s">
        <v>5</v>
      </c>
      <c r="B130" t="s">
        <v>647</v>
      </c>
      <c r="C130" t="s">
        <v>6</v>
      </c>
      <c r="D130" t="s">
        <v>236</v>
      </c>
      <c r="E130" t="s">
        <v>61</v>
      </c>
      <c r="F130">
        <v>2927065</v>
      </c>
      <c r="L130">
        <f t="shared" si="2"/>
        <v>281600</v>
      </c>
      <c r="M130">
        <v>0.16518831492954</v>
      </c>
      <c r="O130">
        <v>24.778370345576999</v>
      </c>
      <c r="Q130">
        <v>167253</v>
      </c>
      <c r="R130">
        <v>2927065</v>
      </c>
      <c r="S130">
        <f t="shared" si="3"/>
        <v>0.94594834790735793</v>
      </c>
    </row>
    <row r="131" spans="1:19" x14ac:dyDescent="0.2">
      <c r="A131" t="s">
        <v>5</v>
      </c>
      <c r="B131" t="s">
        <v>648</v>
      </c>
      <c r="C131" t="s">
        <v>6</v>
      </c>
      <c r="D131" t="s">
        <v>236</v>
      </c>
      <c r="E131" t="s">
        <v>61</v>
      </c>
      <c r="F131">
        <v>2950587</v>
      </c>
      <c r="L131">
        <f t="shared" si="2"/>
        <v>283800</v>
      </c>
      <c r="M131">
        <v>0.16366123545840999</v>
      </c>
      <c r="O131">
        <v>24.549333308769999</v>
      </c>
      <c r="Q131">
        <v>165707</v>
      </c>
      <c r="R131">
        <v>2950587</v>
      </c>
      <c r="S131">
        <f t="shared" si="3"/>
        <v>0.9468256204324752</v>
      </c>
    </row>
    <row r="132" spans="1:19" x14ac:dyDescent="0.2">
      <c r="A132" t="s">
        <v>5</v>
      </c>
      <c r="B132" t="s">
        <v>649</v>
      </c>
      <c r="C132" t="s">
        <v>6</v>
      </c>
      <c r="D132" t="s">
        <v>236</v>
      </c>
      <c r="E132" t="s">
        <v>61</v>
      </c>
      <c r="F132">
        <v>2981823</v>
      </c>
      <c r="L132">
        <f t="shared" ref="L132:L195" si="4">L131+2200</f>
        <v>286000</v>
      </c>
      <c r="M132">
        <v>0.16056723579207</v>
      </c>
      <c r="O132">
        <v>24.085185161085999</v>
      </c>
      <c r="Q132">
        <v>162574</v>
      </c>
      <c r="R132">
        <v>2981823</v>
      </c>
      <c r="S132">
        <f t="shared" ref="S132:S195" si="5">R132/(R132+Q132)</f>
        <v>0.94829724109264824</v>
      </c>
    </row>
    <row r="133" spans="1:19" x14ac:dyDescent="0.2">
      <c r="A133" t="s">
        <v>5</v>
      </c>
      <c r="B133" t="s">
        <v>650</v>
      </c>
      <c r="C133" t="s">
        <v>6</v>
      </c>
      <c r="D133" t="s">
        <v>236</v>
      </c>
      <c r="E133" t="s">
        <v>61</v>
      </c>
      <c r="F133">
        <v>3005478</v>
      </c>
      <c r="L133">
        <f t="shared" si="4"/>
        <v>288200</v>
      </c>
      <c r="M133">
        <v>0.15889561033280999</v>
      </c>
      <c r="O133">
        <v>23.834370346522</v>
      </c>
      <c r="Q133">
        <v>160881</v>
      </c>
      <c r="R133">
        <v>3005478</v>
      </c>
      <c r="S133">
        <f t="shared" si="5"/>
        <v>0.94919053714376667</v>
      </c>
    </row>
    <row r="134" spans="1:19" x14ac:dyDescent="0.2">
      <c r="A134" t="s">
        <v>5</v>
      </c>
      <c r="B134" t="s">
        <v>651</v>
      </c>
      <c r="C134" t="s">
        <v>6</v>
      </c>
      <c r="D134" t="s">
        <v>236</v>
      </c>
      <c r="E134" t="s">
        <v>61</v>
      </c>
      <c r="F134">
        <v>3031230</v>
      </c>
      <c r="L134">
        <f t="shared" si="4"/>
        <v>290400</v>
      </c>
      <c r="M134">
        <v>0.15661135978175</v>
      </c>
      <c r="O134">
        <v>23.491851828346</v>
      </c>
      <c r="Q134">
        <v>158569</v>
      </c>
      <c r="R134">
        <v>3031230</v>
      </c>
      <c r="S134">
        <f t="shared" si="5"/>
        <v>0.95028871725146313</v>
      </c>
    </row>
    <row r="135" spans="1:19" x14ac:dyDescent="0.2">
      <c r="A135" t="s">
        <v>5</v>
      </c>
      <c r="B135" t="s">
        <v>652</v>
      </c>
      <c r="C135" t="s">
        <v>6</v>
      </c>
      <c r="D135" t="s">
        <v>236</v>
      </c>
      <c r="E135" t="s">
        <v>61</v>
      </c>
      <c r="F135">
        <v>3058307</v>
      </c>
      <c r="L135">
        <f t="shared" si="4"/>
        <v>292600</v>
      </c>
      <c r="M135">
        <v>0.15426509303328001</v>
      </c>
      <c r="O135">
        <v>23.139703680551001</v>
      </c>
      <c r="Q135">
        <v>156192</v>
      </c>
      <c r="R135">
        <v>3058307</v>
      </c>
      <c r="S135">
        <f t="shared" si="5"/>
        <v>0.95141015753932412</v>
      </c>
    </row>
    <row r="136" spans="1:19" x14ac:dyDescent="0.2">
      <c r="A136" t="s">
        <v>5</v>
      </c>
      <c r="B136" t="s">
        <v>653</v>
      </c>
      <c r="C136" t="s">
        <v>6</v>
      </c>
      <c r="D136" t="s">
        <v>236</v>
      </c>
      <c r="E136" t="s">
        <v>61</v>
      </c>
      <c r="F136">
        <v>3084435</v>
      </c>
      <c r="L136">
        <f t="shared" si="4"/>
        <v>294800</v>
      </c>
      <c r="M136">
        <v>0.15192273619978999</v>
      </c>
      <c r="O136">
        <v>22.788444421643</v>
      </c>
      <c r="Q136">
        <v>153821</v>
      </c>
      <c r="R136">
        <v>3084435</v>
      </c>
      <c r="S136">
        <f t="shared" si="5"/>
        <v>0.95249881417651971</v>
      </c>
    </row>
    <row r="137" spans="1:19" x14ac:dyDescent="0.2">
      <c r="A137" t="s">
        <v>5</v>
      </c>
      <c r="B137" t="s">
        <v>654</v>
      </c>
      <c r="C137" t="s">
        <v>6</v>
      </c>
      <c r="D137" t="s">
        <v>236</v>
      </c>
      <c r="E137" t="s">
        <v>61</v>
      </c>
      <c r="F137">
        <v>3105779</v>
      </c>
      <c r="L137">
        <f t="shared" si="4"/>
        <v>297000</v>
      </c>
      <c r="M137">
        <v>0.15081610545492999</v>
      </c>
      <c r="O137">
        <v>22.622518495883</v>
      </c>
      <c r="Q137">
        <v>152701</v>
      </c>
      <c r="R137">
        <v>3105779</v>
      </c>
      <c r="S137">
        <f t="shared" si="5"/>
        <v>0.95313735238516117</v>
      </c>
    </row>
    <row r="138" spans="1:19" x14ac:dyDescent="0.2">
      <c r="A138" t="s">
        <v>5</v>
      </c>
      <c r="B138" t="s">
        <v>655</v>
      </c>
      <c r="C138" t="s">
        <v>6</v>
      </c>
      <c r="D138" t="s">
        <v>236</v>
      </c>
      <c r="E138" t="s">
        <v>61</v>
      </c>
      <c r="F138">
        <v>3141836</v>
      </c>
      <c r="L138">
        <f t="shared" si="4"/>
        <v>299200</v>
      </c>
      <c r="M138">
        <v>0.14713284093494</v>
      </c>
      <c r="O138">
        <v>22.070074051991</v>
      </c>
      <c r="Q138">
        <v>148972</v>
      </c>
      <c r="R138">
        <v>3141836</v>
      </c>
      <c r="S138">
        <f t="shared" si="5"/>
        <v>0.95473087460587192</v>
      </c>
    </row>
    <row r="139" spans="1:19" x14ac:dyDescent="0.2">
      <c r="A139" t="s">
        <v>5</v>
      </c>
      <c r="B139" t="s">
        <v>656</v>
      </c>
      <c r="C139" t="s">
        <v>6</v>
      </c>
      <c r="D139" t="s">
        <v>236</v>
      </c>
      <c r="E139" t="s">
        <v>61</v>
      </c>
      <c r="F139">
        <v>3161574</v>
      </c>
      <c r="L139">
        <f t="shared" si="4"/>
        <v>301400</v>
      </c>
      <c r="M139">
        <v>0.14604916146093999</v>
      </c>
      <c r="O139">
        <v>21.907259237339002</v>
      </c>
      <c r="Q139">
        <v>147873</v>
      </c>
      <c r="R139">
        <v>3161574</v>
      </c>
      <c r="S139">
        <f t="shared" si="5"/>
        <v>0.95531791263011612</v>
      </c>
    </row>
    <row r="140" spans="1:19" x14ac:dyDescent="0.2">
      <c r="A140" t="s">
        <v>5</v>
      </c>
      <c r="B140" t="s">
        <v>657</v>
      </c>
      <c r="C140" t="s">
        <v>6</v>
      </c>
      <c r="D140" t="s">
        <v>236</v>
      </c>
      <c r="E140" t="s">
        <v>61</v>
      </c>
      <c r="F140">
        <v>3189486</v>
      </c>
      <c r="L140">
        <f t="shared" si="4"/>
        <v>303600</v>
      </c>
      <c r="M140">
        <v>0.14352946445949</v>
      </c>
      <c r="O140">
        <v>21.529481459940001</v>
      </c>
      <c r="Q140">
        <v>145323</v>
      </c>
      <c r="R140">
        <v>3189486</v>
      </c>
      <c r="S140">
        <f t="shared" si="5"/>
        <v>0.95642239180714694</v>
      </c>
    </row>
    <row r="141" spans="1:19" x14ac:dyDescent="0.2">
      <c r="A141" t="s">
        <v>5</v>
      </c>
      <c r="B141" t="s">
        <v>658</v>
      </c>
      <c r="C141" t="s">
        <v>6</v>
      </c>
      <c r="D141" t="s">
        <v>236</v>
      </c>
      <c r="E141" t="s">
        <v>61</v>
      </c>
      <c r="F141">
        <v>3214589</v>
      </c>
      <c r="L141">
        <f t="shared" si="4"/>
        <v>305800</v>
      </c>
      <c r="M141">
        <v>0.14152551172943001</v>
      </c>
      <c r="O141">
        <v>21.228592571351999</v>
      </c>
      <c r="Q141">
        <v>143292</v>
      </c>
      <c r="R141">
        <v>3214589</v>
      </c>
      <c r="S141">
        <f t="shared" si="5"/>
        <v>0.95732665928304195</v>
      </c>
    </row>
    <row r="142" spans="1:19" x14ac:dyDescent="0.2">
      <c r="A142" t="s">
        <v>5</v>
      </c>
      <c r="B142" t="s">
        <v>659</v>
      </c>
      <c r="C142" t="s">
        <v>6</v>
      </c>
      <c r="D142" t="s">
        <v>236</v>
      </c>
      <c r="E142" t="s">
        <v>61</v>
      </c>
      <c r="F142">
        <v>3242557</v>
      </c>
      <c r="L142">
        <f t="shared" si="4"/>
        <v>308000</v>
      </c>
      <c r="M142">
        <v>0.13935293599979001</v>
      </c>
      <c r="O142">
        <v>20.902962942047999</v>
      </c>
      <c r="Q142">
        <v>141094</v>
      </c>
      <c r="R142">
        <v>3242557</v>
      </c>
      <c r="S142">
        <f t="shared" si="5"/>
        <v>0.95830125506442598</v>
      </c>
    </row>
    <row r="143" spans="1:19" x14ac:dyDescent="0.2">
      <c r="A143" t="s">
        <v>5</v>
      </c>
      <c r="B143" t="s">
        <v>660</v>
      </c>
      <c r="C143" t="s">
        <v>6</v>
      </c>
      <c r="D143" t="s">
        <v>236</v>
      </c>
      <c r="E143" t="s">
        <v>61</v>
      </c>
      <c r="F143">
        <v>3266008</v>
      </c>
      <c r="L143">
        <f t="shared" si="4"/>
        <v>310200</v>
      </c>
      <c r="M143">
        <v>0.13782236136233</v>
      </c>
      <c r="O143">
        <v>20.673481460796001</v>
      </c>
      <c r="Q143">
        <v>139545</v>
      </c>
      <c r="R143">
        <v>3266008</v>
      </c>
      <c r="S143">
        <f t="shared" si="5"/>
        <v>0.95902427593991346</v>
      </c>
    </row>
    <row r="144" spans="1:19" x14ac:dyDescent="0.2">
      <c r="A144" t="s">
        <v>5</v>
      </c>
      <c r="B144" t="s">
        <v>661</v>
      </c>
      <c r="C144" t="s">
        <v>6</v>
      </c>
      <c r="D144" t="s">
        <v>236</v>
      </c>
      <c r="E144" t="s">
        <v>61</v>
      </c>
      <c r="F144">
        <v>3291863</v>
      </c>
      <c r="L144">
        <f t="shared" si="4"/>
        <v>312400</v>
      </c>
      <c r="M144">
        <v>0.13548161795180999</v>
      </c>
      <c r="O144">
        <v>20.322370350036</v>
      </c>
      <c r="Q144">
        <v>137175</v>
      </c>
      <c r="R144">
        <v>3291863</v>
      </c>
      <c r="S144">
        <f t="shared" si="5"/>
        <v>0.95999606886829481</v>
      </c>
    </row>
    <row r="145" spans="1:19" x14ac:dyDescent="0.2">
      <c r="A145" t="s">
        <v>5</v>
      </c>
      <c r="B145" t="s">
        <v>662</v>
      </c>
      <c r="C145" t="s">
        <v>6</v>
      </c>
      <c r="D145" t="s">
        <v>236</v>
      </c>
      <c r="E145" t="s">
        <v>61</v>
      </c>
      <c r="F145">
        <v>3324167</v>
      </c>
      <c r="L145">
        <f t="shared" si="4"/>
        <v>314600</v>
      </c>
      <c r="M145">
        <v>0.13274121437424</v>
      </c>
      <c r="O145">
        <v>19.911111091188999</v>
      </c>
      <c r="Q145">
        <v>134399</v>
      </c>
      <c r="R145">
        <v>3324167</v>
      </c>
      <c r="S145">
        <f t="shared" si="5"/>
        <v>0.96114025292563454</v>
      </c>
    </row>
    <row r="146" spans="1:19" x14ac:dyDescent="0.2">
      <c r="A146" t="s">
        <v>5</v>
      </c>
      <c r="B146" t="s">
        <v>663</v>
      </c>
      <c r="C146" t="s">
        <v>6</v>
      </c>
      <c r="D146" t="s">
        <v>236</v>
      </c>
      <c r="E146" t="s">
        <v>61</v>
      </c>
      <c r="F146">
        <v>3350059</v>
      </c>
      <c r="L146">
        <f t="shared" si="4"/>
        <v>316800</v>
      </c>
      <c r="M146">
        <v>0.13067265090319999</v>
      </c>
      <c r="O146">
        <v>19.600888869277</v>
      </c>
      <c r="Q146">
        <v>132305</v>
      </c>
      <c r="R146">
        <v>3350059</v>
      </c>
      <c r="S146">
        <f t="shared" si="5"/>
        <v>0.96200713078816569</v>
      </c>
    </row>
    <row r="147" spans="1:19" x14ac:dyDescent="0.2">
      <c r="A147" t="s">
        <v>5</v>
      </c>
      <c r="B147" t="s">
        <v>664</v>
      </c>
      <c r="C147" t="s">
        <v>6</v>
      </c>
      <c r="D147" t="s">
        <v>236</v>
      </c>
      <c r="E147" t="s">
        <v>61</v>
      </c>
      <c r="F147">
        <v>3371123</v>
      </c>
      <c r="L147">
        <f t="shared" si="4"/>
        <v>319000</v>
      </c>
      <c r="M147">
        <v>0.1293876554699</v>
      </c>
      <c r="O147">
        <v>19.408296276877</v>
      </c>
      <c r="Q147">
        <v>131005</v>
      </c>
      <c r="R147">
        <v>3371123</v>
      </c>
      <c r="S147">
        <f t="shared" si="5"/>
        <v>0.96259274361188396</v>
      </c>
    </row>
    <row r="148" spans="1:19" x14ac:dyDescent="0.2">
      <c r="A148" t="s">
        <v>5</v>
      </c>
      <c r="B148" t="s">
        <v>665</v>
      </c>
      <c r="C148" t="s">
        <v>6</v>
      </c>
      <c r="D148" t="s">
        <v>236</v>
      </c>
      <c r="E148" t="s">
        <v>61</v>
      </c>
      <c r="F148">
        <v>3399229</v>
      </c>
      <c r="L148">
        <f t="shared" si="4"/>
        <v>321200</v>
      </c>
      <c r="M148">
        <v>0.12741234654698999</v>
      </c>
      <c r="O148">
        <v>19.111999980876998</v>
      </c>
      <c r="Q148">
        <v>129005</v>
      </c>
      <c r="R148">
        <v>3399229</v>
      </c>
      <c r="S148">
        <f t="shared" si="5"/>
        <v>0.96343638205402471</v>
      </c>
    </row>
    <row r="149" spans="1:19" x14ac:dyDescent="0.2">
      <c r="A149" t="s">
        <v>5</v>
      </c>
      <c r="B149" t="s">
        <v>666</v>
      </c>
      <c r="C149" t="s">
        <v>6</v>
      </c>
      <c r="D149" t="s">
        <v>236</v>
      </c>
      <c r="E149" t="s">
        <v>61</v>
      </c>
      <c r="F149">
        <v>3424010</v>
      </c>
      <c r="L149">
        <f t="shared" si="4"/>
        <v>323400</v>
      </c>
      <c r="M149">
        <v>0.12559705521097</v>
      </c>
      <c r="O149">
        <v>18.839555536704999</v>
      </c>
      <c r="Q149">
        <v>127166</v>
      </c>
      <c r="R149">
        <v>3424010</v>
      </c>
      <c r="S149">
        <f t="shared" si="5"/>
        <v>0.96419045409182758</v>
      </c>
    </row>
    <row r="150" spans="1:19" x14ac:dyDescent="0.2">
      <c r="A150" t="s">
        <v>5</v>
      </c>
      <c r="B150" t="s">
        <v>667</v>
      </c>
      <c r="C150" t="s">
        <v>6</v>
      </c>
      <c r="D150" t="s">
        <v>236</v>
      </c>
      <c r="E150" t="s">
        <v>61</v>
      </c>
      <c r="F150">
        <v>3451219</v>
      </c>
      <c r="L150">
        <f t="shared" si="4"/>
        <v>325600</v>
      </c>
      <c r="M150">
        <v>0.12380642656351</v>
      </c>
      <c r="O150">
        <v>18.570814796233002</v>
      </c>
      <c r="Q150">
        <v>125352</v>
      </c>
      <c r="R150">
        <v>3451219</v>
      </c>
      <c r="S150">
        <f t="shared" si="5"/>
        <v>0.96495190505095518</v>
      </c>
    </row>
    <row r="151" spans="1:19" x14ac:dyDescent="0.2">
      <c r="A151" t="s">
        <v>5</v>
      </c>
      <c r="B151" t="s">
        <v>668</v>
      </c>
      <c r="C151" t="s">
        <v>6</v>
      </c>
      <c r="D151" t="s">
        <v>236</v>
      </c>
      <c r="E151" t="s">
        <v>61</v>
      </c>
      <c r="F151">
        <v>3477493</v>
      </c>
      <c r="L151">
        <f t="shared" si="4"/>
        <v>327800</v>
      </c>
      <c r="M151">
        <v>0.12191394101784001</v>
      </c>
      <c r="O151">
        <v>18.287111092814001</v>
      </c>
      <c r="Q151">
        <v>123437</v>
      </c>
      <c r="R151">
        <v>3477493</v>
      </c>
      <c r="S151">
        <f t="shared" si="5"/>
        <v>0.96572079990446913</v>
      </c>
    </row>
    <row r="152" spans="1:19" x14ac:dyDescent="0.2">
      <c r="A152" t="s">
        <v>5</v>
      </c>
      <c r="B152" t="s">
        <v>669</v>
      </c>
      <c r="C152" t="s">
        <v>6</v>
      </c>
      <c r="D152" t="s">
        <v>236</v>
      </c>
      <c r="E152" t="s">
        <v>61</v>
      </c>
      <c r="F152">
        <v>3500314</v>
      </c>
      <c r="L152">
        <f t="shared" si="4"/>
        <v>330000</v>
      </c>
      <c r="M152">
        <v>0.11981432195705</v>
      </c>
      <c r="O152">
        <v>17.972296278314001</v>
      </c>
      <c r="Q152">
        <v>121312</v>
      </c>
      <c r="R152">
        <v>3500314</v>
      </c>
      <c r="S152">
        <f t="shared" si="5"/>
        <v>0.96650344348091166</v>
      </c>
    </row>
    <row r="153" spans="1:19" x14ac:dyDescent="0.2">
      <c r="A153" t="s">
        <v>5</v>
      </c>
      <c r="B153" t="s">
        <v>670</v>
      </c>
      <c r="C153" t="s">
        <v>6</v>
      </c>
      <c r="D153" t="s">
        <v>236</v>
      </c>
      <c r="E153" t="s">
        <v>61</v>
      </c>
      <c r="F153">
        <v>3529286</v>
      </c>
      <c r="L153">
        <f t="shared" si="4"/>
        <v>332200</v>
      </c>
      <c r="M153">
        <v>0.11815513792863</v>
      </c>
      <c r="O153">
        <v>17.723259241526002</v>
      </c>
      <c r="Q153">
        <v>119631</v>
      </c>
      <c r="R153">
        <v>3529286</v>
      </c>
      <c r="S153">
        <f t="shared" si="5"/>
        <v>0.96721465574580079</v>
      </c>
    </row>
    <row r="154" spans="1:19" x14ac:dyDescent="0.2">
      <c r="A154" t="s">
        <v>5</v>
      </c>
      <c r="B154" t="s">
        <v>671</v>
      </c>
      <c r="C154" t="s">
        <v>6</v>
      </c>
      <c r="D154" t="s">
        <v>236</v>
      </c>
      <c r="E154" t="s">
        <v>61</v>
      </c>
      <c r="F154">
        <v>3557436</v>
      </c>
      <c r="L154">
        <f t="shared" si="4"/>
        <v>334400</v>
      </c>
      <c r="M154">
        <v>0.11585562678515</v>
      </c>
      <c r="O154">
        <v>17.378370352982</v>
      </c>
      <c r="Q154">
        <v>117303</v>
      </c>
      <c r="R154">
        <v>3557436</v>
      </c>
      <c r="S154">
        <f t="shared" si="5"/>
        <v>0.96807854925206938</v>
      </c>
    </row>
    <row r="155" spans="1:19" x14ac:dyDescent="0.2">
      <c r="A155" t="s">
        <v>5</v>
      </c>
      <c r="B155" t="s">
        <v>672</v>
      </c>
      <c r="C155" t="s">
        <v>6</v>
      </c>
      <c r="D155" t="s">
        <v>236</v>
      </c>
      <c r="E155" t="s">
        <v>61</v>
      </c>
      <c r="F155">
        <v>3582990</v>
      </c>
      <c r="L155">
        <f t="shared" si="4"/>
        <v>336600</v>
      </c>
      <c r="M155">
        <v>0.11384812899194</v>
      </c>
      <c r="O155">
        <v>17.077333316246001</v>
      </c>
      <c r="Q155">
        <v>115271</v>
      </c>
      <c r="R155">
        <v>3582990</v>
      </c>
      <c r="S155">
        <f t="shared" si="5"/>
        <v>0.96883102625801698</v>
      </c>
    </row>
    <row r="156" spans="1:19" x14ac:dyDescent="0.2">
      <c r="A156" t="s">
        <v>5</v>
      </c>
      <c r="B156" t="s">
        <v>673</v>
      </c>
      <c r="C156" t="s">
        <v>6</v>
      </c>
      <c r="D156" t="s">
        <v>236</v>
      </c>
      <c r="E156" t="s">
        <v>61</v>
      </c>
      <c r="F156">
        <v>3605864</v>
      </c>
      <c r="L156">
        <f t="shared" si="4"/>
        <v>338800</v>
      </c>
      <c r="M156">
        <v>0.11247111205685</v>
      </c>
      <c r="O156">
        <v>16.870814797935001</v>
      </c>
      <c r="Q156">
        <v>113877</v>
      </c>
      <c r="R156">
        <v>3605864</v>
      </c>
      <c r="S156">
        <f t="shared" si="5"/>
        <v>0.9693857717513128</v>
      </c>
    </row>
    <row r="157" spans="1:19" x14ac:dyDescent="0.2">
      <c r="A157" t="s">
        <v>5</v>
      </c>
      <c r="B157" t="s">
        <v>674</v>
      </c>
      <c r="C157" t="s">
        <v>6</v>
      </c>
      <c r="D157" t="s">
        <v>236</v>
      </c>
      <c r="E157" t="s">
        <v>61</v>
      </c>
      <c r="F157">
        <v>3635850</v>
      </c>
      <c r="L157">
        <f t="shared" si="4"/>
        <v>341000</v>
      </c>
      <c r="M157">
        <v>0.11085114721908999</v>
      </c>
      <c r="O157">
        <v>16.627703687067001</v>
      </c>
      <c r="Q157">
        <v>112236</v>
      </c>
      <c r="R157">
        <v>3635850</v>
      </c>
      <c r="S157">
        <f t="shared" si="5"/>
        <v>0.97005511613127338</v>
      </c>
    </row>
    <row r="158" spans="1:19" x14ac:dyDescent="0.2">
      <c r="A158" t="s">
        <v>5</v>
      </c>
      <c r="B158" t="s">
        <v>675</v>
      </c>
      <c r="C158" t="s">
        <v>6</v>
      </c>
      <c r="D158" t="s">
        <v>236</v>
      </c>
      <c r="E158" t="s">
        <v>61</v>
      </c>
      <c r="F158">
        <v>3659385</v>
      </c>
      <c r="L158">
        <f t="shared" si="4"/>
        <v>343200</v>
      </c>
      <c r="M158">
        <v>0.10901902857552</v>
      </c>
      <c r="O158">
        <v>16.352740724379</v>
      </c>
      <c r="Q158">
        <v>110380</v>
      </c>
      <c r="R158">
        <v>3659385</v>
      </c>
      <c r="S158">
        <f t="shared" si="5"/>
        <v>0.97071966024407352</v>
      </c>
    </row>
    <row r="159" spans="1:19" x14ac:dyDescent="0.2">
      <c r="A159" t="s">
        <v>5</v>
      </c>
      <c r="B159" t="s">
        <v>676</v>
      </c>
      <c r="C159" t="s">
        <v>6</v>
      </c>
      <c r="D159" t="s">
        <v>236</v>
      </c>
      <c r="E159" t="s">
        <v>61</v>
      </c>
      <c r="F159">
        <v>3689765</v>
      </c>
      <c r="L159">
        <f t="shared" si="4"/>
        <v>345400</v>
      </c>
      <c r="M159">
        <v>0.10747935898053999</v>
      </c>
      <c r="O159">
        <v>16.121777761646999</v>
      </c>
      <c r="Q159">
        <v>108821</v>
      </c>
      <c r="R159">
        <v>3689765</v>
      </c>
      <c r="S159">
        <f t="shared" si="5"/>
        <v>0.9713522347526159</v>
      </c>
    </row>
    <row r="160" spans="1:19" x14ac:dyDescent="0.2">
      <c r="A160" t="s">
        <v>5</v>
      </c>
      <c r="B160" t="s">
        <v>677</v>
      </c>
      <c r="C160" t="s">
        <v>6</v>
      </c>
      <c r="D160" t="s">
        <v>236</v>
      </c>
      <c r="E160" t="s">
        <v>61</v>
      </c>
      <c r="F160">
        <v>3709103</v>
      </c>
      <c r="L160">
        <f t="shared" si="4"/>
        <v>347600</v>
      </c>
      <c r="M160">
        <v>0.10606624662201</v>
      </c>
      <c r="O160">
        <v>15.909925910007001</v>
      </c>
      <c r="Q160">
        <v>107391</v>
      </c>
      <c r="R160">
        <v>3709103</v>
      </c>
      <c r="S160">
        <f t="shared" si="5"/>
        <v>0.97186134708976357</v>
      </c>
    </row>
    <row r="161" spans="1:19" x14ac:dyDescent="0.2">
      <c r="A161" t="s">
        <v>5</v>
      </c>
      <c r="B161" t="s">
        <v>678</v>
      </c>
      <c r="C161" t="s">
        <v>6</v>
      </c>
      <c r="D161" t="s">
        <v>236</v>
      </c>
      <c r="E161" t="s">
        <v>61</v>
      </c>
      <c r="F161">
        <v>3737009</v>
      </c>
      <c r="L161">
        <f t="shared" si="4"/>
        <v>349800</v>
      </c>
      <c r="M161">
        <v>0.10436527996924</v>
      </c>
      <c r="O161">
        <v>15.654814799151</v>
      </c>
      <c r="Q161">
        <v>105669</v>
      </c>
      <c r="R161">
        <v>3737009</v>
      </c>
      <c r="S161">
        <f t="shared" si="5"/>
        <v>0.97250120879240987</v>
      </c>
    </row>
    <row r="162" spans="1:19" x14ac:dyDescent="0.2">
      <c r="A162" t="s">
        <v>5</v>
      </c>
      <c r="B162" t="s">
        <v>679</v>
      </c>
      <c r="C162" t="s">
        <v>6</v>
      </c>
      <c r="D162" t="s">
        <v>236</v>
      </c>
      <c r="E162" t="s">
        <v>61</v>
      </c>
      <c r="F162">
        <v>3763746</v>
      </c>
      <c r="L162">
        <f t="shared" si="4"/>
        <v>352000</v>
      </c>
      <c r="M162">
        <v>0.1027132925704</v>
      </c>
      <c r="O162">
        <v>15.407111095695001</v>
      </c>
      <c r="Q162">
        <v>103997</v>
      </c>
      <c r="R162">
        <v>3763746</v>
      </c>
      <c r="S162">
        <f t="shared" si="5"/>
        <v>0.97311170881829534</v>
      </c>
    </row>
    <row r="163" spans="1:19" x14ac:dyDescent="0.2">
      <c r="A163" t="s">
        <v>5</v>
      </c>
      <c r="B163" t="s">
        <v>680</v>
      </c>
      <c r="C163" t="s">
        <v>6</v>
      </c>
      <c r="D163" t="s">
        <v>236</v>
      </c>
      <c r="E163" t="s">
        <v>61</v>
      </c>
      <c r="F163">
        <v>3787492</v>
      </c>
      <c r="L163">
        <f t="shared" si="4"/>
        <v>354200</v>
      </c>
      <c r="M163">
        <v>0.10046677621041999</v>
      </c>
      <c r="O163">
        <v>15.070074058995999</v>
      </c>
      <c r="Q163">
        <v>101722</v>
      </c>
      <c r="R163">
        <v>3787492</v>
      </c>
      <c r="S163">
        <f t="shared" si="5"/>
        <v>0.97384510083528442</v>
      </c>
    </row>
    <row r="164" spans="1:19" x14ac:dyDescent="0.2">
      <c r="A164" t="s">
        <v>5</v>
      </c>
      <c r="B164" t="s">
        <v>681</v>
      </c>
      <c r="C164" t="s">
        <v>6</v>
      </c>
      <c r="D164" t="s">
        <v>236</v>
      </c>
      <c r="E164" t="s">
        <v>61</v>
      </c>
      <c r="F164">
        <v>3816215</v>
      </c>
      <c r="L164">
        <f t="shared" si="4"/>
        <v>356400</v>
      </c>
      <c r="M164">
        <v>9.8798519165159998E-2</v>
      </c>
      <c r="O164">
        <v>14.819851837024</v>
      </c>
      <c r="Q164">
        <v>100033</v>
      </c>
      <c r="R164">
        <v>3816215</v>
      </c>
      <c r="S164">
        <f t="shared" si="5"/>
        <v>0.97445692918323867</v>
      </c>
    </row>
    <row r="165" spans="1:19" x14ac:dyDescent="0.2">
      <c r="A165" t="s">
        <v>5</v>
      </c>
      <c r="B165" t="s">
        <v>682</v>
      </c>
      <c r="C165" t="s">
        <v>6</v>
      </c>
      <c r="D165" t="s">
        <v>236</v>
      </c>
      <c r="E165" t="s">
        <v>61</v>
      </c>
      <c r="F165">
        <v>3840880</v>
      </c>
      <c r="L165">
        <f t="shared" si="4"/>
        <v>358600</v>
      </c>
      <c r="M165">
        <v>9.7760165949492994E-2</v>
      </c>
      <c r="O165">
        <v>14.663703689031999</v>
      </c>
      <c r="Q165">
        <v>98979</v>
      </c>
      <c r="R165">
        <v>3840880</v>
      </c>
      <c r="S165">
        <f t="shared" si="5"/>
        <v>0.97487752734298361</v>
      </c>
    </row>
    <row r="166" spans="1:19" x14ac:dyDescent="0.2">
      <c r="A166" t="s">
        <v>5</v>
      </c>
      <c r="B166" t="s">
        <v>683</v>
      </c>
      <c r="C166" t="s">
        <v>6</v>
      </c>
      <c r="D166" t="s">
        <v>236</v>
      </c>
      <c r="E166" t="s">
        <v>61</v>
      </c>
      <c r="F166">
        <v>3869425</v>
      </c>
      <c r="L166">
        <f t="shared" si="4"/>
        <v>360800</v>
      </c>
      <c r="M166">
        <v>9.5903852865202005E-2</v>
      </c>
      <c r="O166">
        <v>14.385481467088001</v>
      </c>
      <c r="Q166">
        <v>97101</v>
      </c>
      <c r="R166">
        <v>3869425</v>
      </c>
      <c r="S166">
        <f t="shared" si="5"/>
        <v>0.97551988818427005</v>
      </c>
    </row>
    <row r="167" spans="1:19" x14ac:dyDescent="0.2">
      <c r="A167" t="s">
        <v>5</v>
      </c>
      <c r="B167" t="s">
        <v>684</v>
      </c>
      <c r="C167" t="s">
        <v>6</v>
      </c>
      <c r="D167" t="s">
        <v>236</v>
      </c>
      <c r="E167" t="s">
        <v>61</v>
      </c>
      <c r="F167">
        <v>3893521</v>
      </c>
      <c r="L167">
        <f t="shared" si="4"/>
        <v>363000</v>
      </c>
      <c r="M167">
        <v>9.4259753975410004E-2</v>
      </c>
      <c r="O167">
        <v>14.139111096963999</v>
      </c>
      <c r="Q167">
        <v>95438</v>
      </c>
      <c r="R167">
        <v>3893521</v>
      </c>
      <c r="S167">
        <f t="shared" si="5"/>
        <v>0.97607445952690919</v>
      </c>
    </row>
    <row r="168" spans="1:19" x14ac:dyDescent="0.2">
      <c r="A168" t="s">
        <v>5</v>
      </c>
      <c r="B168" t="s">
        <v>685</v>
      </c>
      <c r="C168" t="s">
        <v>6</v>
      </c>
      <c r="D168" t="s">
        <v>236</v>
      </c>
      <c r="E168" t="s">
        <v>61</v>
      </c>
      <c r="F168">
        <v>3914887</v>
      </c>
      <c r="L168">
        <f t="shared" si="4"/>
        <v>365200</v>
      </c>
      <c r="M168">
        <v>9.3741703514774996E-2</v>
      </c>
      <c r="O168">
        <v>14.061333319264</v>
      </c>
      <c r="Q168">
        <v>94913</v>
      </c>
      <c r="R168">
        <v>3914887</v>
      </c>
      <c r="S168">
        <f t="shared" si="5"/>
        <v>0.97632974213177715</v>
      </c>
    </row>
    <row r="169" spans="1:19" x14ac:dyDescent="0.2">
      <c r="A169" t="s">
        <v>5</v>
      </c>
      <c r="B169" t="s">
        <v>686</v>
      </c>
      <c r="C169" t="s">
        <v>6</v>
      </c>
      <c r="D169" t="s">
        <v>236</v>
      </c>
      <c r="E169" t="s">
        <v>61</v>
      </c>
      <c r="F169">
        <v>3939272</v>
      </c>
      <c r="L169">
        <f t="shared" si="4"/>
        <v>367400</v>
      </c>
      <c r="M169">
        <v>9.2058272170381997E-2</v>
      </c>
      <c r="O169">
        <v>13.808888875072</v>
      </c>
      <c r="Q169">
        <v>93209</v>
      </c>
      <c r="R169">
        <v>3939272</v>
      </c>
      <c r="S169">
        <f t="shared" si="5"/>
        <v>0.97688544595746385</v>
      </c>
    </row>
    <row r="170" spans="1:19" x14ac:dyDescent="0.2">
      <c r="A170" t="s">
        <v>5</v>
      </c>
      <c r="B170" t="s">
        <v>687</v>
      </c>
      <c r="C170" t="s">
        <v>6</v>
      </c>
      <c r="D170" t="s">
        <v>236</v>
      </c>
      <c r="E170" t="s">
        <v>61</v>
      </c>
      <c r="F170">
        <v>3964065</v>
      </c>
      <c r="L170">
        <f t="shared" si="4"/>
        <v>369600</v>
      </c>
      <c r="M170">
        <v>9.0874256006350004E-2</v>
      </c>
      <c r="O170">
        <v>13.631259245621001</v>
      </c>
      <c r="Q170">
        <v>92010</v>
      </c>
      <c r="R170">
        <v>3964065</v>
      </c>
      <c r="S170">
        <f t="shared" si="5"/>
        <v>0.97731550821915281</v>
      </c>
    </row>
    <row r="171" spans="1:19" x14ac:dyDescent="0.2">
      <c r="A171" t="s">
        <v>5</v>
      </c>
      <c r="B171" t="s">
        <v>688</v>
      </c>
      <c r="C171" t="s">
        <v>6</v>
      </c>
      <c r="D171" t="s">
        <v>236</v>
      </c>
      <c r="E171" t="s">
        <v>61</v>
      </c>
      <c r="F171">
        <v>3997206</v>
      </c>
      <c r="L171">
        <f t="shared" si="4"/>
        <v>371800</v>
      </c>
      <c r="M171">
        <v>8.8392260403200001E-2</v>
      </c>
      <c r="O171">
        <v>13.258814801549001</v>
      </c>
      <c r="Q171">
        <v>89496</v>
      </c>
      <c r="R171">
        <v>3997206</v>
      </c>
      <c r="S171">
        <f t="shared" si="5"/>
        <v>0.97810067873801421</v>
      </c>
    </row>
    <row r="172" spans="1:19" x14ac:dyDescent="0.2">
      <c r="A172" t="s">
        <v>5</v>
      </c>
      <c r="B172" t="s">
        <v>689</v>
      </c>
      <c r="C172" t="s">
        <v>6</v>
      </c>
      <c r="D172" t="s">
        <v>236</v>
      </c>
      <c r="E172" t="s">
        <v>61</v>
      </c>
      <c r="F172">
        <v>4014741</v>
      </c>
      <c r="L172">
        <f t="shared" si="4"/>
        <v>374000</v>
      </c>
      <c r="M172">
        <v>8.7734363999053003E-2</v>
      </c>
      <c r="O172">
        <v>13.159999986833</v>
      </c>
      <c r="Q172">
        <v>88829</v>
      </c>
      <c r="R172">
        <v>4014741</v>
      </c>
      <c r="S172">
        <f t="shared" si="5"/>
        <v>0.97835323876527025</v>
      </c>
    </row>
    <row r="173" spans="1:19" x14ac:dyDescent="0.2">
      <c r="A173" t="s">
        <v>5</v>
      </c>
      <c r="B173" t="s">
        <v>690</v>
      </c>
      <c r="C173" t="s">
        <v>6</v>
      </c>
      <c r="D173" t="s">
        <v>236</v>
      </c>
      <c r="E173" t="s">
        <v>61</v>
      </c>
      <c r="F173">
        <v>4044783</v>
      </c>
      <c r="L173">
        <f t="shared" si="4"/>
        <v>376200</v>
      </c>
      <c r="M173">
        <v>8.5835491293461005E-2</v>
      </c>
      <c r="O173">
        <v>12.875407394525</v>
      </c>
      <c r="Q173">
        <v>86908</v>
      </c>
      <c r="R173">
        <v>4044783</v>
      </c>
      <c r="S173">
        <f t="shared" si="5"/>
        <v>0.97896551315187896</v>
      </c>
    </row>
    <row r="174" spans="1:19" x14ac:dyDescent="0.2">
      <c r="A174" t="s">
        <v>5</v>
      </c>
      <c r="B174" t="s">
        <v>691</v>
      </c>
      <c r="C174" t="s">
        <v>6</v>
      </c>
      <c r="D174" t="s">
        <v>236</v>
      </c>
      <c r="E174" t="s">
        <v>61</v>
      </c>
      <c r="F174">
        <v>4070437</v>
      </c>
      <c r="L174">
        <f t="shared" si="4"/>
        <v>378400</v>
      </c>
      <c r="M174">
        <v>8.4519759852525994E-2</v>
      </c>
      <c r="O174">
        <v>12.678074061388999</v>
      </c>
      <c r="Q174">
        <v>85576</v>
      </c>
      <c r="R174">
        <v>4070437</v>
      </c>
      <c r="S174">
        <f t="shared" si="5"/>
        <v>0.97940911156918897</v>
      </c>
    </row>
    <row r="175" spans="1:19" x14ac:dyDescent="0.2">
      <c r="A175" t="s">
        <v>5</v>
      </c>
      <c r="B175" t="s">
        <v>692</v>
      </c>
      <c r="C175" t="s">
        <v>6</v>
      </c>
      <c r="D175" t="s">
        <v>236</v>
      </c>
      <c r="E175" t="s">
        <v>61</v>
      </c>
      <c r="F175">
        <v>4096796</v>
      </c>
      <c r="L175">
        <f t="shared" si="4"/>
        <v>380600</v>
      </c>
      <c r="M175">
        <v>8.2884365662018997E-2</v>
      </c>
      <c r="O175">
        <v>12.432740728301001</v>
      </c>
      <c r="Q175">
        <v>83920</v>
      </c>
      <c r="R175">
        <v>4096796</v>
      </c>
      <c r="S175">
        <f t="shared" si="5"/>
        <v>0.97992688333768663</v>
      </c>
    </row>
    <row r="176" spans="1:19" x14ac:dyDescent="0.2">
      <c r="A176" t="s">
        <v>5</v>
      </c>
      <c r="B176" t="s">
        <v>693</v>
      </c>
      <c r="C176" t="s">
        <v>6</v>
      </c>
      <c r="D176" t="s">
        <v>236</v>
      </c>
      <c r="E176" t="s">
        <v>61</v>
      </c>
      <c r="F176">
        <v>4123031</v>
      </c>
      <c r="L176">
        <f t="shared" si="4"/>
        <v>382800</v>
      </c>
      <c r="M176">
        <v>8.2288478260909001E-2</v>
      </c>
      <c r="O176">
        <v>12.343407395057</v>
      </c>
      <c r="Q176">
        <v>83317</v>
      </c>
      <c r="R176">
        <v>4123031</v>
      </c>
      <c r="S176">
        <f t="shared" si="5"/>
        <v>0.98019255658352566</v>
      </c>
    </row>
    <row r="177" spans="1:19" x14ac:dyDescent="0.2">
      <c r="A177" t="s">
        <v>5</v>
      </c>
      <c r="B177" t="s">
        <v>694</v>
      </c>
      <c r="C177" t="s">
        <v>6</v>
      </c>
      <c r="D177" t="s">
        <v>236</v>
      </c>
      <c r="E177" t="s">
        <v>61</v>
      </c>
      <c r="F177">
        <v>4143613</v>
      </c>
      <c r="L177">
        <f t="shared" si="4"/>
        <v>385000</v>
      </c>
      <c r="M177">
        <v>8.0811510977917E-2</v>
      </c>
      <c r="O177">
        <v>12.12177776565</v>
      </c>
      <c r="Q177">
        <v>81821</v>
      </c>
      <c r="R177">
        <v>4143613</v>
      </c>
      <c r="S177">
        <f t="shared" si="5"/>
        <v>0.98063607193959246</v>
      </c>
    </row>
    <row r="178" spans="1:19" x14ac:dyDescent="0.2">
      <c r="A178" t="s">
        <v>5</v>
      </c>
      <c r="B178" t="s">
        <v>695</v>
      </c>
      <c r="C178" t="s">
        <v>6</v>
      </c>
      <c r="D178" t="s">
        <v>236</v>
      </c>
      <c r="E178" t="s">
        <v>61</v>
      </c>
      <c r="F178">
        <v>4172784</v>
      </c>
      <c r="L178">
        <f t="shared" si="4"/>
        <v>387200</v>
      </c>
      <c r="M178">
        <v>7.9557657641824001E-2</v>
      </c>
      <c r="O178">
        <v>11.93362961769</v>
      </c>
      <c r="Q178">
        <v>80551</v>
      </c>
      <c r="R178">
        <v>4172784</v>
      </c>
      <c r="S178">
        <f t="shared" si="5"/>
        <v>0.98106168453695752</v>
      </c>
    </row>
    <row r="179" spans="1:19" x14ac:dyDescent="0.2">
      <c r="A179" t="s">
        <v>5</v>
      </c>
      <c r="B179" t="s">
        <v>696</v>
      </c>
      <c r="C179" t="s">
        <v>6</v>
      </c>
      <c r="D179" t="s">
        <v>236</v>
      </c>
      <c r="E179" t="s">
        <v>61</v>
      </c>
      <c r="F179">
        <v>4191995</v>
      </c>
      <c r="L179">
        <f t="shared" si="4"/>
        <v>389400</v>
      </c>
      <c r="M179">
        <v>7.8761317925113997E-2</v>
      </c>
      <c r="O179">
        <v>11.814074062254001</v>
      </c>
      <c r="Q179">
        <v>79744</v>
      </c>
      <c r="R179">
        <v>4191995</v>
      </c>
      <c r="S179">
        <f t="shared" si="5"/>
        <v>0.98133219281421458</v>
      </c>
    </row>
    <row r="180" spans="1:19" x14ac:dyDescent="0.2">
      <c r="A180" t="s">
        <v>5</v>
      </c>
      <c r="B180" t="s">
        <v>697</v>
      </c>
      <c r="C180" t="s">
        <v>6</v>
      </c>
      <c r="D180" t="s">
        <v>236</v>
      </c>
      <c r="E180" t="s">
        <v>61</v>
      </c>
      <c r="F180">
        <v>4226584</v>
      </c>
      <c r="L180">
        <f t="shared" si="4"/>
        <v>391600</v>
      </c>
      <c r="M180">
        <v>7.6450453242485006E-2</v>
      </c>
      <c r="O180">
        <v>11.467555544082</v>
      </c>
      <c r="Q180">
        <v>77405</v>
      </c>
      <c r="R180">
        <v>4226584</v>
      </c>
      <c r="S180">
        <f t="shared" si="5"/>
        <v>0.98201552095044853</v>
      </c>
    </row>
    <row r="181" spans="1:19" x14ac:dyDescent="0.2">
      <c r="A181" t="s">
        <v>5</v>
      </c>
      <c r="B181" t="s">
        <v>698</v>
      </c>
      <c r="C181" t="s">
        <v>6</v>
      </c>
      <c r="D181" t="s">
        <v>236</v>
      </c>
      <c r="E181" t="s">
        <v>61</v>
      </c>
      <c r="F181">
        <v>4252347</v>
      </c>
      <c r="L181">
        <f t="shared" si="4"/>
        <v>393800</v>
      </c>
      <c r="M181">
        <v>7.5066568505851E-2</v>
      </c>
      <c r="O181">
        <v>11.259851840586</v>
      </c>
      <c r="Q181">
        <v>76003</v>
      </c>
      <c r="R181">
        <v>4252347</v>
      </c>
      <c r="S181">
        <f t="shared" si="5"/>
        <v>0.98244065290468652</v>
      </c>
    </row>
    <row r="182" spans="1:19" x14ac:dyDescent="0.2">
      <c r="A182" t="s">
        <v>5</v>
      </c>
      <c r="B182" t="s">
        <v>699</v>
      </c>
      <c r="C182" t="s">
        <v>6</v>
      </c>
      <c r="D182" t="s">
        <v>236</v>
      </c>
      <c r="E182" t="s">
        <v>61</v>
      </c>
      <c r="F182">
        <v>4273079</v>
      </c>
      <c r="L182">
        <f t="shared" si="4"/>
        <v>396000</v>
      </c>
      <c r="M182">
        <v>7.4683315338247999E-2</v>
      </c>
      <c r="O182">
        <v>11.202074062866</v>
      </c>
      <c r="Q182">
        <v>75613</v>
      </c>
      <c r="R182">
        <v>4273079</v>
      </c>
      <c r="S182">
        <f t="shared" si="5"/>
        <v>0.98261247289989728</v>
      </c>
    </row>
    <row r="183" spans="1:19" x14ac:dyDescent="0.2">
      <c r="A183" t="s">
        <v>5</v>
      </c>
      <c r="B183" t="s">
        <v>700</v>
      </c>
      <c r="C183" t="s">
        <v>6</v>
      </c>
      <c r="D183" t="s">
        <v>236</v>
      </c>
      <c r="E183" t="s">
        <v>61</v>
      </c>
      <c r="F183">
        <v>4297867</v>
      </c>
      <c r="L183">
        <f t="shared" si="4"/>
        <v>398200</v>
      </c>
      <c r="M183">
        <v>7.3135180881624004E-2</v>
      </c>
      <c r="O183">
        <v>10.970370359394</v>
      </c>
      <c r="Q183">
        <v>74049</v>
      </c>
      <c r="R183">
        <v>4297867</v>
      </c>
      <c r="S183">
        <f t="shared" si="5"/>
        <v>0.98306257485276483</v>
      </c>
    </row>
    <row r="184" spans="1:19" x14ac:dyDescent="0.2">
      <c r="A184" t="s">
        <v>5</v>
      </c>
      <c r="B184" t="s">
        <v>701</v>
      </c>
      <c r="C184" t="s">
        <v>6</v>
      </c>
      <c r="D184" t="s">
        <v>236</v>
      </c>
      <c r="E184" t="s">
        <v>61</v>
      </c>
      <c r="F184">
        <v>4327091</v>
      </c>
      <c r="L184">
        <f t="shared" si="4"/>
        <v>400400</v>
      </c>
      <c r="M184">
        <v>7.1794083183762E-2</v>
      </c>
      <c r="O184">
        <v>10.76918517441</v>
      </c>
      <c r="Q184">
        <v>72691</v>
      </c>
      <c r="R184">
        <v>4327091</v>
      </c>
      <c r="S184">
        <f t="shared" si="5"/>
        <v>0.98347849961657197</v>
      </c>
    </row>
    <row r="185" spans="1:19" x14ac:dyDescent="0.2">
      <c r="A185" t="s">
        <v>5</v>
      </c>
      <c r="B185" t="s">
        <v>702</v>
      </c>
      <c r="C185" t="s">
        <v>6</v>
      </c>
      <c r="D185" t="s">
        <v>236</v>
      </c>
      <c r="E185" t="s">
        <v>61</v>
      </c>
      <c r="F185">
        <v>4353035</v>
      </c>
      <c r="L185">
        <f t="shared" si="4"/>
        <v>402600</v>
      </c>
      <c r="M185">
        <v>7.0437883378867E-2</v>
      </c>
      <c r="O185">
        <v>10.565777767207001</v>
      </c>
      <c r="Q185">
        <v>71318</v>
      </c>
      <c r="R185">
        <v>4353035</v>
      </c>
      <c r="S185">
        <f t="shared" si="5"/>
        <v>0.98388058095726083</v>
      </c>
    </row>
    <row r="186" spans="1:19" x14ac:dyDescent="0.2">
      <c r="A186" t="s">
        <v>5</v>
      </c>
      <c r="B186" t="s">
        <v>703</v>
      </c>
      <c r="C186" t="s">
        <v>6</v>
      </c>
      <c r="D186" t="s">
        <v>236</v>
      </c>
      <c r="E186" t="s">
        <v>61</v>
      </c>
      <c r="F186">
        <v>4375301</v>
      </c>
      <c r="L186">
        <f t="shared" si="4"/>
        <v>404800</v>
      </c>
      <c r="M186">
        <v>6.9713498965511003E-2</v>
      </c>
      <c r="O186">
        <v>10.457037026575</v>
      </c>
      <c r="Q186">
        <v>70584</v>
      </c>
      <c r="R186">
        <v>4375301</v>
      </c>
      <c r="S186">
        <f t="shared" si="5"/>
        <v>0.98412374589086316</v>
      </c>
    </row>
    <row r="187" spans="1:19" x14ac:dyDescent="0.2">
      <c r="A187" t="s">
        <v>5</v>
      </c>
      <c r="B187" t="s">
        <v>704</v>
      </c>
      <c r="C187" t="s">
        <v>6</v>
      </c>
      <c r="D187" t="s">
        <v>236</v>
      </c>
      <c r="E187" t="s">
        <v>61</v>
      </c>
      <c r="F187">
        <v>4401068</v>
      </c>
      <c r="L187">
        <f t="shared" si="4"/>
        <v>407000</v>
      </c>
      <c r="M187">
        <v>6.8391384898072005E-2</v>
      </c>
      <c r="O187">
        <v>10.258814804550999</v>
      </c>
      <c r="Q187">
        <v>69246</v>
      </c>
      <c r="R187">
        <v>4401068</v>
      </c>
      <c r="S187">
        <f t="shared" si="5"/>
        <v>0.98450981295721063</v>
      </c>
    </row>
    <row r="188" spans="1:19" x14ac:dyDescent="0.2">
      <c r="A188" t="s">
        <v>5</v>
      </c>
      <c r="B188" t="s">
        <v>705</v>
      </c>
      <c r="C188" t="s">
        <v>6</v>
      </c>
      <c r="D188" t="s">
        <v>236</v>
      </c>
      <c r="E188" t="s">
        <v>61</v>
      </c>
      <c r="F188">
        <v>4423266</v>
      </c>
      <c r="L188">
        <f t="shared" si="4"/>
        <v>409200</v>
      </c>
      <c r="M188">
        <v>6.7326106019455004E-2</v>
      </c>
      <c r="O188">
        <v>10.098962952859001</v>
      </c>
      <c r="Q188">
        <v>68167</v>
      </c>
      <c r="R188">
        <v>4423266</v>
      </c>
      <c r="S188">
        <f t="shared" si="5"/>
        <v>0.98482288392145667</v>
      </c>
    </row>
    <row r="189" spans="1:19" x14ac:dyDescent="0.2">
      <c r="A189" t="s">
        <v>5</v>
      </c>
      <c r="B189" t="s">
        <v>706</v>
      </c>
      <c r="C189" t="s">
        <v>6</v>
      </c>
      <c r="D189" t="s">
        <v>236</v>
      </c>
      <c r="E189" t="s">
        <v>61</v>
      </c>
      <c r="F189">
        <v>4450442</v>
      </c>
      <c r="L189">
        <f t="shared" si="4"/>
        <v>411400</v>
      </c>
      <c r="M189">
        <v>6.6073483245626993E-2</v>
      </c>
      <c r="O189">
        <v>9.9111111011950008</v>
      </c>
      <c r="Q189">
        <v>66899</v>
      </c>
      <c r="R189">
        <v>4450442</v>
      </c>
      <c r="S189">
        <f t="shared" si="5"/>
        <v>0.98519062430752957</v>
      </c>
    </row>
    <row r="190" spans="1:19" x14ac:dyDescent="0.2">
      <c r="A190" t="s">
        <v>5</v>
      </c>
      <c r="B190" t="s">
        <v>707</v>
      </c>
      <c r="C190" t="s">
        <v>6</v>
      </c>
      <c r="D190" t="s">
        <v>236</v>
      </c>
      <c r="E190" t="s">
        <v>61</v>
      </c>
      <c r="F190">
        <v>4478075</v>
      </c>
      <c r="L190">
        <f t="shared" si="4"/>
        <v>413600</v>
      </c>
      <c r="M190">
        <v>6.4811981931273993E-2</v>
      </c>
      <c r="O190">
        <v>9.7219259161990994</v>
      </c>
      <c r="Q190">
        <v>65622</v>
      </c>
      <c r="R190">
        <v>4478075</v>
      </c>
      <c r="S190">
        <f t="shared" si="5"/>
        <v>0.98555757569221714</v>
      </c>
    </row>
    <row r="191" spans="1:19" x14ac:dyDescent="0.2">
      <c r="A191" t="s">
        <v>5</v>
      </c>
      <c r="B191" t="s">
        <v>708</v>
      </c>
      <c r="C191" t="s">
        <v>6</v>
      </c>
      <c r="D191" t="s">
        <v>236</v>
      </c>
      <c r="E191" t="s">
        <v>61</v>
      </c>
      <c r="F191">
        <v>4505079</v>
      </c>
      <c r="L191">
        <f t="shared" si="4"/>
        <v>415800</v>
      </c>
      <c r="M191">
        <v>6.3837675795530999E-2</v>
      </c>
      <c r="O191">
        <v>9.5757036941232005</v>
      </c>
      <c r="Q191">
        <v>64635</v>
      </c>
      <c r="R191">
        <v>4505079</v>
      </c>
      <c r="S191">
        <f t="shared" si="5"/>
        <v>0.98585578878678182</v>
      </c>
    </row>
    <row r="192" spans="1:19" x14ac:dyDescent="0.2">
      <c r="A192" t="s">
        <v>5</v>
      </c>
      <c r="B192" t="s">
        <v>709</v>
      </c>
      <c r="C192" t="s">
        <v>6</v>
      </c>
      <c r="D192" t="s">
        <v>236</v>
      </c>
      <c r="E192" t="s">
        <v>61</v>
      </c>
      <c r="F192">
        <v>4528251</v>
      </c>
      <c r="L192">
        <f t="shared" si="4"/>
        <v>418000</v>
      </c>
      <c r="M192">
        <v>6.2890076865221994E-2</v>
      </c>
      <c r="O192">
        <v>9.4330370275992994</v>
      </c>
      <c r="Q192">
        <v>63672</v>
      </c>
      <c r="R192">
        <v>4528251</v>
      </c>
      <c r="S192">
        <f t="shared" si="5"/>
        <v>0.98613391383087212</v>
      </c>
    </row>
    <row r="193" spans="1:19" x14ac:dyDescent="0.2">
      <c r="A193" t="s">
        <v>5</v>
      </c>
      <c r="B193" t="s">
        <v>710</v>
      </c>
      <c r="C193" t="s">
        <v>6</v>
      </c>
      <c r="D193" t="s">
        <v>236</v>
      </c>
      <c r="E193" t="s">
        <v>61</v>
      </c>
      <c r="F193">
        <v>4551346</v>
      </c>
      <c r="L193">
        <f t="shared" si="4"/>
        <v>420200</v>
      </c>
      <c r="M193">
        <v>6.1736975893505998E-2</v>
      </c>
      <c r="O193">
        <v>9.2605925833273997</v>
      </c>
      <c r="Q193">
        <v>62508</v>
      </c>
      <c r="R193">
        <v>4551346</v>
      </c>
      <c r="S193">
        <f t="shared" si="5"/>
        <v>0.98645210706710706</v>
      </c>
    </row>
    <row r="194" spans="1:19" x14ac:dyDescent="0.2">
      <c r="A194" t="s">
        <v>5</v>
      </c>
      <c r="B194" t="s">
        <v>711</v>
      </c>
      <c r="C194" t="s">
        <v>6</v>
      </c>
      <c r="D194" t="s">
        <v>236</v>
      </c>
      <c r="E194" t="s">
        <v>61</v>
      </c>
      <c r="F194">
        <v>4577538</v>
      </c>
      <c r="L194">
        <f t="shared" si="4"/>
        <v>422400</v>
      </c>
      <c r="M194">
        <v>6.1044561523433002E-2</v>
      </c>
      <c r="O194">
        <v>9.1567407315795002</v>
      </c>
      <c r="Q194">
        <v>61807</v>
      </c>
      <c r="R194">
        <v>4577538</v>
      </c>
      <c r="S194">
        <f t="shared" si="5"/>
        <v>0.98667764522793622</v>
      </c>
    </row>
    <row r="195" spans="1:19" x14ac:dyDescent="0.2">
      <c r="A195" t="s">
        <v>5</v>
      </c>
      <c r="B195" t="s">
        <v>712</v>
      </c>
      <c r="C195" t="s">
        <v>6</v>
      </c>
      <c r="D195" t="s">
        <v>236</v>
      </c>
      <c r="E195" t="s">
        <v>61</v>
      </c>
      <c r="F195">
        <v>4601571</v>
      </c>
      <c r="L195">
        <f t="shared" si="4"/>
        <v>424600</v>
      </c>
      <c r="M195">
        <v>5.9879506664781E-2</v>
      </c>
      <c r="O195">
        <v>8.9820740650876001</v>
      </c>
      <c r="Q195">
        <v>60628</v>
      </c>
      <c r="R195">
        <v>4601571</v>
      </c>
      <c r="S195">
        <f t="shared" si="5"/>
        <v>0.98699583608507491</v>
      </c>
    </row>
    <row r="196" spans="1:19" x14ac:dyDescent="0.2">
      <c r="A196" t="s">
        <v>5</v>
      </c>
      <c r="B196" t="s">
        <v>713</v>
      </c>
      <c r="C196" t="s">
        <v>6</v>
      </c>
      <c r="D196" t="s">
        <v>236</v>
      </c>
      <c r="E196" t="s">
        <v>61</v>
      </c>
      <c r="F196">
        <v>4626531</v>
      </c>
      <c r="L196">
        <f t="shared" ref="L196:L252" si="6">L195+2200</f>
        <v>426800</v>
      </c>
      <c r="M196">
        <v>5.8423200131272002E-2</v>
      </c>
      <c r="O196">
        <v>8.7631111023437001</v>
      </c>
      <c r="Q196">
        <v>59150</v>
      </c>
      <c r="R196">
        <v>4626531</v>
      </c>
      <c r="S196">
        <f t="shared" ref="S196:S252" si="7">R196/(R196+Q196)</f>
        <v>0.98737643471674663</v>
      </c>
    </row>
    <row r="197" spans="1:19" x14ac:dyDescent="0.2">
      <c r="A197" t="s">
        <v>5</v>
      </c>
      <c r="B197" t="s">
        <v>714</v>
      </c>
      <c r="C197" t="s">
        <v>6</v>
      </c>
      <c r="D197" t="s">
        <v>236</v>
      </c>
      <c r="E197" t="s">
        <v>61</v>
      </c>
      <c r="F197">
        <v>4651362</v>
      </c>
      <c r="L197">
        <f t="shared" si="6"/>
        <v>429000</v>
      </c>
      <c r="M197">
        <v>5.7860443539316998E-2</v>
      </c>
      <c r="O197">
        <v>8.6789629542798004</v>
      </c>
      <c r="Q197">
        <v>58582</v>
      </c>
      <c r="R197">
        <v>4651362</v>
      </c>
      <c r="S197">
        <f t="shared" si="7"/>
        <v>0.98756206018585357</v>
      </c>
    </row>
    <row r="198" spans="1:19" x14ac:dyDescent="0.2">
      <c r="A198" t="s">
        <v>5</v>
      </c>
      <c r="B198" t="s">
        <v>715</v>
      </c>
      <c r="C198" t="s">
        <v>6</v>
      </c>
      <c r="D198" t="s">
        <v>236</v>
      </c>
      <c r="E198" t="s">
        <v>61</v>
      </c>
      <c r="F198">
        <v>4679844</v>
      </c>
      <c r="L198">
        <f t="shared" si="6"/>
        <v>431200</v>
      </c>
      <c r="M198">
        <v>5.6666529454627003E-2</v>
      </c>
      <c r="O198">
        <v>8.4999999914958995</v>
      </c>
      <c r="Q198">
        <v>57374</v>
      </c>
      <c r="R198">
        <v>4679844</v>
      </c>
      <c r="S198">
        <f t="shared" si="7"/>
        <v>0.98788867221225618</v>
      </c>
    </row>
    <row r="199" spans="1:19" x14ac:dyDescent="0.2">
      <c r="A199" t="s">
        <v>5</v>
      </c>
      <c r="B199" t="s">
        <v>716</v>
      </c>
      <c r="C199" t="s">
        <v>6</v>
      </c>
      <c r="D199" t="s">
        <v>236</v>
      </c>
      <c r="E199" t="s">
        <v>61</v>
      </c>
      <c r="F199">
        <v>4705462</v>
      </c>
      <c r="L199">
        <f t="shared" si="6"/>
        <v>433400</v>
      </c>
      <c r="M199">
        <v>5.5805187182193003E-2</v>
      </c>
      <c r="O199">
        <v>8.3706666582920004</v>
      </c>
      <c r="Q199">
        <v>56501</v>
      </c>
      <c r="R199">
        <v>4705462</v>
      </c>
      <c r="S199">
        <f t="shared" si="7"/>
        <v>0.9881349351097436</v>
      </c>
    </row>
    <row r="200" spans="1:19" x14ac:dyDescent="0.2">
      <c r="A200" t="s">
        <v>5</v>
      </c>
      <c r="B200" t="s">
        <v>717</v>
      </c>
      <c r="C200" t="s">
        <v>6</v>
      </c>
      <c r="D200" t="s">
        <v>236</v>
      </c>
      <c r="E200" t="s">
        <v>61</v>
      </c>
      <c r="F200">
        <v>4727579</v>
      </c>
      <c r="L200">
        <f t="shared" si="6"/>
        <v>435600</v>
      </c>
      <c r="M200">
        <v>5.4563236101635E-2</v>
      </c>
      <c r="O200">
        <v>8.1845925844041005</v>
      </c>
      <c r="Q200">
        <v>55245</v>
      </c>
      <c r="R200">
        <v>4727579</v>
      </c>
      <c r="S200">
        <f t="shared" si="7"/>
        <v>0.98844929271911319</v>
      </c>
    </row>
    <row r="201" spans="1:19" x14ac:dyDescent="0.2">
      <c r="A201" t="s">
        <v>5</v>
      </c>
      <c r="B201" t="s">
        <v>718</v>
      </c>
      <c r="C201" t="s">
        <v>6</v>
      </c>
      <c r="D201" t="s">
        <v>236</v>
      </c>
      <c r="E201" t="s">
        <v>61</v>
      </c>
      <c r="F201">
        <v>4750837</v>
      </c>
      <c r="L201">
        <f t="shared" si="6"/>
        <v>437800</v>
      </c>
      <c r="M201">
        <v>5.4219313766658998E-2</v>
      </c>
      <c r="O201">
        <v>8.1330370289000999</v>
      </c>
      <c r="Q201">
        <v>54897</v>
      </c>
      <c r="R201">
        <v>4750837</v>
      </c>
      <c r="S201">
        <f t="shared" si="7"/>
        <v>0.98857677099897745</v>
      </c>
    </row>
    <row r="202" spans="1:19" x14ac:dyDescent="0.2">
      <c r="A202" t="s">
        <v>5</v>
      </c>
      <c r="B202" t="s">
        <v>719</v>
      </c>
      <c r="C202" t="s">
        <v>6</v>
      </c>
      <c r="D202" t="s">
        <v>236</v>
      </c>
      <c r="E202" t="s">
        <v>61</v>
      </c>
      <c r="F202">
        <v>4780107</v>
      </c>
      <c r="L202">
        <f t="shared" si="6"/>
        <v>440000</v>
      </c>
      <c r="M202">
        <v>5.3160706563305002E-2</v>
      </c>
      <c r="O202">
        <v>7.9742222142442003</v>
      </c>
      <c r="Q202">
        <v>53825</v>
      </c>
      <c r="R202">
        <v>4780107</v>
      </c>
      <c r="S202">
        <f t="shared" si="7"/>
        <v>0.98886517228624649</v>
      </c>
    </row>
    <row r="203" spans="1:19" x14ac:dyDescent="0.2">
      <c r="A203" t="s">
        <v>5</v>
      </c>
      <c r="B203" t="s">
        <v>720</v>
      </c>
      <c r="C203" t="s">
        <v>6</v>
      </c>
      <c r="D203" t="s">
        <v>236</v>
      </c>
      <c r="E203" t="s">
        <v>61</v>
      </c>
      <c r="F203">
        <v>4803700</v>
      </c>
      <c r="L203">
        <f t="shared" si="6"/>
        <v>442200</v>
      </c>
      <c r="M203">
        <v>5.2454024617898998E-2</v>
      </c>
      <c r="O203">
        <v>7.8679999921282997</v>
      </c>
      <c r="Q203">
        <v>53108</v>
      </c>
      <c r="R203">
        <v>4803700</v>
      </c>
      <c r="S203">
        <f t="shared" si="7"/>
        <v>0.98906524614520486</v>
      </c>
    </row>
    <row r="204" spans="1:19" x14ac:dyDescent="0.2">
      <c r="A204" t="s">
        <v>5</v>
      </c>
      <c r="B204" t="s">
        <v>721</v>
      </c>
      <c r="C204" t="s">
        <v>6</v>
      </c>
      <c r="D204" t="s">
        <v>236</v>
      </c>
      <c r="E204" t="s">
        <v>61</v>
      </c>
      <c r="F204">
        <v>4832276</v>
      </c>
      <c r="L204">
        <f t="shared" si="6"/>
        <v>444400</v>
      </c>
      <c r="M204">
        <v>5.1659311012943E-2</v>
      </c>
      <c r="O204">
        <v>7.7490370292844002</v>
      </c>
      <c r="Q204">
        <v>52305</v>
      </c>
      <c r="R204">
        <v>4832276</v>
      </c>
      <c r="S204">
        <f t="shared" si="7"/>
        <v>0.9892918143848981</v>
      </c>
    </row>
    <row r="205" spans="1:19" x14ac:dyDescent="0.2">
      <c r="A205" t="s">
        <v>5</v>
      </c>
      <c r="B205" t="s">
        <v>722</v>
      </c>
      <c r="C205" t="s">
        <v>6</v>
      </c>
      <c r="D205" t="s">
        <v>236</v>
      </c>
      <c r="E205" t="s">
        <v>61</v>
      </c>
      <c r="F205">
        <v>4853341</v>
      </c>
      <c r="L205">
        <f t="shared" si="6"/>
        <v>446600</v>
      </c>
      <c r="M205">
        <v>4.9974783067066E-2</v>
      </c>
      <c r="O205">
        <v>7.4961481406484998</v>
      </c>
      <c r="Q205">
        <v>50598</v>
      </c>
      <c r="R205">
        <v>4853341</v>
      </c>
      <c r="S205">
        <f t="shared" si="7"/>
        <v>0.98968217182146845</v>
      </c>
    </row>
    <row r="206" spans="1:19" x14ac:dyDescent="0.2">
      <c r="A206" t="s">
        <v>5</v>
      </c>
      <c r="B206" t="s">
        <v>723</v>
      </c>
      <c r="C206" t="s">
        <v>6</v>
      </c>
      <c r="D206" t="s">
        <v>236</v>
      </c>
      <c r="E206" t="s">
        <v>61</v>
      </c>
      <c r="F206">
        <v>4879684</v>
      </c>
      <c r="L206">
        <f t="shared" si="6"/>
        <v>448800</v>
      </c>
      <c r="M206">
        <v>4.9764597736009997E-2</v>
      </c>
      <c r="O206">
        <v>7.4647407332725004</v>
      </c>
      <c r="Q206">
        <v>50386</v>
      </c>
      <c r="R206">
        <v>4879684</v>
      </c>
      <c r="S206">
        <f t="shared" si="7"/>
        <v>0.98977986113787431</v>
      </c>
    </row>
    <row r="207" spans="1:19" x14ac:dyDescent="0.2">
      <c r="A207" t="s">
        <v>5</v>
      </c>
      <c r="B207" t="s">
        <v>724</v>
      </c>
      <c r="C207" t="s">
        <v>6</v>
      </c>
      <c r="D207" t="s">
        <v>236</v>
      </c>
      <c r="E207" t="s">
        <v>61</v>
      </c>
      <c r="F207">
        <v>4905727</v>
      </c>
      <c r="L207">
        <f t="shared" si="6"/>
        <v>451000</v>
      </c>
      <c r="M207">
        <v>4.8702306126735997E-2</v>
      </c>
      <c r="O207">
        <v>7.3053333260246003</v>
      </c>
      <c r="Q207">
        <v>49310</v>
      </c>
      <c r="R207">
        <v>4905727</v>
      </c>
      <c r="S207">
        <f t="shared" si="7"/>
        <v>0.99004851023312235</v>
      </c>
    </row>
    <row r="208" spans="1:19" x14ac:dyDescent="0.2">
      <c r="A208" t="s">
        <v>5</v>
      </c>
      <c r="B208" t="s">
        <v>725</v>
      </c>
      <c r="C208" t="s">
        <v>6</v>
      </c>
      <c r="D208" t="s">
        <v>236</v>
      </c>
      <c r="E208" t="s">
        <v>61</v>
      </c>
      <c r="F208">
        <v>4930587</v>
      </c>
      <c r="L208">
        <f t="shared" si="6"/>
        <v>453200</v>
      </c>
      <c r="M208">
        <v>4.7635425521402999E-2</v>
      </c>
      <c r="O208">
        <v>7.1453333261846996</v>
      </c>
      <c r="Q208">
        <v>48230</v>
      </c>
      <c r="R208">
        <v>4930587</v>
      </c>
      <c r="S208">
        <f t="shared" si="7"/>
        <v>0.99031295988585244</v>
      </c>
    </row>
    <row r="209" spans="1:19" x14ac:dyDescent="0.2">
      <c r="A209" t="s">
        <v>5</v>
      </c>
      <c r="B209" t="s">
        <v>726</v>
      </c>
      <c r="C209" t="s">
        <v>6</v>
      </c>
      <c r="D209" t="s">
        <v>236</v>
      </c>
      <c r="E209" t="s">
        <v>61</v>
      </c>
      <c r="F209">
        <v>4950001</v>
      </c>
      <c r="L209">
        <f t="shared" si="6"/>
        <v>455400</v>
      </c>
      <c r="M209">
        <v>4.7440427227197997E-2</v>
      </c>
      <c r="O209">
        <v>7.1161481410288001</v>
      </c>
      <c r="Q209">
        <v>48033</v>
      </c>
      <c r="R209">
        <v>4950001</v>
      </c>
      <c r="S209">
        <f t="shared" si="7"/>
        <v>0.99038962119905549</v>
      </c>
    </row>
    <row r="210" spans="1:19" x14ac:dyDescent="0.2">
      <c r="A210" t="s">
        <v>5</v>
      </c>
      <c r="B210" t="s">
        <v>727</v>
      </c>
      <c r="C210" t="s">
        <v>6</v>
      </c>
      <c r="D210" t="s">
        <v>236</v>
      </c>
      <c r="E210" t="s">
        <v>61</v>
      </c>
      <c r="F210">
        <v>4976547</v>
      </c>
      <c r="L210">
        <f t="shared" si="6"/>
        <v>457600</v>
      </c>
      <c r="M210">
        <v>4.6655802828414E-2</v>
      </c>
      <c r="O210">
        <v>6.9985185115168003</v>
      </c>
      <c r="Q210">
        <v>47239</v>
      </c>
      <c r="R210">
        <v>4976547</v>
      </c>
      <c r="S210">
        <f t="shared" si="7"/>
        <v>0.99059693227378709</v>
      </c>
    </row>
    <row r="211" spans="1:19" x14ac:dyDescent="0.2">
      <c r="A211" t="s">
        <v>5</v>
      </c>
      <c r="B211" t="s">
        <v>728</v>
      </c>
      <c r="C211" t="s">
        <v>6</v>
      </c>
      <c r="D211" t="s">
        <v>236</v>
      </c>
      <c r="E211" t="s">
        <v>61</v>
      </c>
      <c r="F211">
        <v>5001090</v>
      </c>
      <c r="L211">
        <f t="shared" si="6"/>
        <v>459800</v>
      </c>
      <c r="M211">
        <v>4.6010152822959997E-2</v>
      </c>
      <c r="O211">
        <v>6.9016296227248999</v>
      </c>
      <c r="Q211">
        <v>46585</v>
      </c>
      <c r="R211">
        <v>5001090</v>
      </c>
      <c r="S211">
        <f t="shared" si="7"/>
        <v>0.99077099852902573</v>
      </c>
    </row>
    <row r="212" spans="1:19" x14ac:dyDescent="0.2">
      <c r="A212" t="s">
        <v>5</v>
      </c>
      <c r="B212" t="s">
        <v>729</v>
      </c>
      <c r="C212" t="s">
        <v>6</v>
      </c>
      <c r="D212" t="s">
        <v>236</v>
      </c>
      <c r="E212" t="s">
        <v>61</v>
      </c>
      <c r="F212">
        <v>5029290</v>
      </c>
      <c r="L212">
        <f t="shared" si="6"/>
        <v>462000</v>
      </c>
      <c r="M212">
        <v>4.4764713157582001E-2</v>
      </c>
      <c r="O212">
        <v>6.7148148080969996</v>
      </c>
      <c r="Q212">
        <v>45324</v>
      </c>
      <c r="R212">
        <v>5029290</v>
      </c>
      <c r="S212">
        <f t="shared" si="7"/>
        <v>0.99106848323833108</v>
      </c>
    </row>
    <row r="213" spans="1:19" x14ac:dyDescent="0.2">
      <c r="A213" t="s">
        <v>5</v>
      </c>
      <c r="B213" t="s">
        <v>730</v>
      </c>
      <c r="C213" t="s">
        <v>6</v>
      </c>
      <c r="D213" t="s">
        <v>236</v>
      </c>
      <c r="E213" t="s">
        <v>61</v>
      </c>
      <c r="F213">
        <v>5055616</v>
      </c>
      <c r="L213">
        <f t="shared" si="6"/>
        <v>464200</v>
      </c>
      <c r="M213">
        <v>4.3854134444010998E-2</v>
      </c>
      <c r="O213">
        <v>6.5782222156410999</v>
      </c>
      <c r="Q213">
        <v>44402</v>
      </c>
      <c r="R213">
        <v>5055616</v>
      </c>
      <c r="S213">
        <f t="shared" si="7"/>
        <v>0.99129375621811533</v>
      </c>
    </row>
    <row r="214" spans="1:19" x14ac:dyDescent="0.2">
      <c r="A214" t="s">
        <v>5</v>
      </c>
      <c r="B214" t="s">
        <v>731</v>
      </c>
      <c r="C214" t="s">
        <v>6</v>
      </c>
      <c r="D214" t="s">
        <v>236</v>
      </c>
      <c r="E214" t="s">
        <v>61</v>
      </c>
      <c r="F214">
        <v>5077602</v>
      </c>
      <c r="L214">
        <f t="shared" si="6"/>
        <v>466400</v>
      </c>
      <c r="M214">
        <v>4.3359725465354E-2</v>
      </c>
      <c r="O214">
        <v>6.5037036971970998</v>
      </c>
      <c r="Q214">
        <v>43899</v>
      </c>
      <c r="R214">
        <v>5077602</v>
      </c>
      <c r="S214">
        <f t="shared" si="7"/>
        <v>0.99142848942136297</v>
      </c>
    </row>
    <row r="215" spans="1:19" x14ac:dyDescent="0.2">
      <c r="A215" t="s">
        <v>5</v>
      </c>
      <c r="B215" t="s">
        <v>732</v>
      </c>
      <c r="C215" t="s">
        <v>6</v>
      </c>
      <c r="D215" t="s">
        <v>236</v>
      </c>
      <c r="E215" t="s">
        <v>61</v>
      </c>
      <c r="F215">
        <v>5102777</v>
      </c>
      <c r="L215">
        <f t="shared" si="6"/>
        <v>468600</v>
      </c>
      <c r="M215">
        <v>4.2468700673252001E-2</v>
      </c>
      <c r="O215">
        <v>6.3703703639971998</v>
      </c>
      <c r="Q215">
        <v>42999</v>
      </c>
      <c r="R215">
        <v>5102777</v>
      </c>
      <c r="S215">
        <f t="shared" si="7"/>
        <v>0.99164382592635203</v>
      </c>
    </row>
    <row r="216" spans="1:19" x14ac:dyDescent="0.2">
      <c r="A216" t="s">
        <v>5</v>
      </c>
      <c r="B216" t="s">
        <v>733</v>
      </c>
      <c r="C216" t="s">
        <v>6</v>
      </c>
      <c r="D216" t="s">
        <v>236</v>
      </c>
      <c r="E216" t="s">
        <v>61</v>
      </c>
      <c r="F216">
        <v>5127340</v>
      </c>
      <c r="L216">
        <f t="shared" si="6"/>
        <v>470800</v>
      </c>
      <c r="M216">
        <v>4.1823017081815003E-2</v>
      </c>
      <c r="O216">
        <v>6.2734814752053003</v>
      </c>
      <c r="Q216">
        <v>42345</v>
      </c>
      <c r="R216">
        <v>5127340</v>
      </c>
      <c r="S216">
        <f t="shared" si="7"/>
        <v>0.99180897869019102</v>
      </c>
    </row>
    <row r="217" spans="1:19" x14ac:dyDescent="0.2">
      <c r="A217" t="s">
        <v>5</v>
      </c>
      <c r="B217" t="s">
        <v>734</v>
      </c>
      <c r="C217" t="s">
        <v>6</v>
      </c>
      <c r="D217" t="s">
        <v>236</v>
      </c>
      <c r="E217" t="s">
        <v>61</v>
      </c>
      <c r="F217">
        <v>5154624</v>
      </c>
      <c r="L217">
        <f t="shared" si="6"/>
        <v>473000</v>
      </c>
      <c r="M217">
        <v>4.0784710468516998E-2</v>
      </c>
      <c r="O217">
        <v>6.1174814753613997</v>
      </c>
      <c r="Q217">
        <v>41292</v>
      </c>
      <c r="R217">
        <v>5154624</v>
      </c>
      <c r="S217">
        <f t="shared" si="7"/>
        <v>0.99205298930929597</v>
      </c>
    </row>
    <row r="218" spans="1:19" x14ac:dyDescent="0.2">
      <c r="A218" t="s">
        <v>5</v>
      </c>
      <c r="B218" t="s">
        <v>735</v>
      </c>
      <c r="C218" t="s">
        <v>6</v>
      </c>
      <c r="D218" t="s">
        <v>236</v>
      </c>
      <c r="E218" t="s">
        <v>61</v>
      </c>
      <c r="F218">
        <v>5177763</v>
      </c>
      <c r="L218">
        <f t="shared" si="6"/>
        <v>475200</v>
      </c>
      <c r="M218">
        <v>4.0278135405595002E-2</v>
      </c>
      <c r="O218">
        <v>6.0417777717333996</v>
      </c>
      <c r="Q218">
        <v>40781</v>
      </c>
      <c r="R218">
        <v>5177763</v>
      </c>
      <c r="S218">
        <f t="shared" si="7"/>
        <v>0.99218536817932357</v>
      </c>
    </row>
    <row r="219" spans="1:19" x14ac:dyDescent="0.2">
      <c r="A219" t="s">
        <v>5</v>
      </c>
      <c r="B219" t="s">
        <v>736</v>
      </c>
      <c r="C219" t="s">
        <v>6</v>
      </c>
      <c r="D219" t="s">
        <v>236</v>
      </c>
      <c r="E219" t="s">
        <v>61</v>
      </c>
      <c r="F219">
        <v>5202796</v>
      </c>
      <c r="L219">
        <f t="shared" si="6"/>
        <v>477400</v>
      </c>
      <c r="M219">
        <v>3.9509373031512002E-2</v>
      </c>
      <c r="O219">
        <v>5.9262222162934997</v>
      </c>
      <c r="Q219">
        <v>40001</v>
      </c>
      <c r="R219">
        <v>5202796</v>
      </c>
      <c r="S219">
        <f t="shared" si="7"/>
        <v>0.99237029394805865</v>
      </c>
    </row>
    <row r="220" spans="1:19" x14ac:dyDescent="0.2">
      <c r="A220" t="s">
        <v>5</v>
      </c>
      <c r="B220" t="s">
        <v>737</v>
      </c>
      <c r="C220" t="s">
        <v>6</v>
      </c>
      <c r="D220" t="s">
        <v>236</v>
      </c>
      <c r="E220" t="s">
        <v>61</v>
      </c>
      <c r="F220">
        <v>5229432</v>
      </c>
      <c r="L220">
        <f t="shared" si="6"/>
        <v>479600</v>
      </c>
      <c r="M220">
        <v>3.8998076973990999E-2</v>
      </c>
      <c r="O220">
        <v>5.8497777719255</v>
      </c>
      <c r="Q220">
        <v>39485</v>
      </c>
      <c r="R220">
        <v>5229432</v>
      </c>
      <c r="S220">
        <f t="shared" si="7"/>
        <v>0.99250605010479387</v>
      </c>
    </row>
    <row r="221" spans="1:19" x14ac:dyDescent="0.2">
      <c r="A221" t="s">
        <v>5</v>
      </c>
      <c r="B221" t="s">
        <v>738</v>
      </c>
      <c r="C221" t="s">
        <v>6</v>
      </c>
      <c r="D221" t="s">
        <v>236</v>
      </c>
      <c r="E221" t="s">
        <v>61</v>
      </c>
      <c r="F221">
        <v>5252758</v>
      </c>
      <c r="L221">
        <f t="shared" si="6"/>
        <v>481800</v>
      </c>
      <c r="M221">
        <v>3.8228453973865997E-2</v>
      </c>
      <c r="O221">
        <v>5.7343703646335999</v>
      </c>
      <c r="Q221">
        <v>38706</v>
      </c>
      <c r="R221">
        <v>5252758</v>
      </c>
      <c r="S221">
        <f t="shared" si="7"/>
        <v>0.99268520016388662</v>
      </c>
    </row>
    <row r="222" spans="1:19" x14ac:dyDescent="0.2">
      <c r="A222" t="s">
        <v>5</v>
      </c>
      <c r="B222" t="s">
        <v>739</v>
      </c>
      <c r="C222" t="s">
        <v>6</v>
      </c>
      <c r="D222" t="s">
        <v>236</v>
      </c>
      <c r="E222" t="s">
        <v>61</v>
      </c>
      <c r="F222">
        <v>5274641</v>
      </c>
      <c r="L222">
        <f t="shared" si="6"/>
        <v>484000</v>
      </c>
      <c r="M222">
        <v>3.7429996963152003E-2</v>
      </c>
      <c r="O222">
        <v>5.6145185129017001</v>
      </c>
      <c r="Q222">
        <v>37897</v>
      </c>
      <c r="R222">
        <v>5274641</v>
      </c>
      <c r="S222">
        <f t="shared" si="7"/>
        <v>0.99286649808434313</v>
      </c>
    </row>
    <row r="223" spans="1:19" x14ac:dyDescent="0.2">
      <c r="A223" t="s">
        <v>5</v>
      </c>
      <c r="B223" t="s">
        <v>740</v>
      </c>
      <c r="C223" t="s">
        <v>6</v>
      </c>
      <c r="D223" t="s">
        <v>236</v>
      </c>
      <c r="E223" t="s">
        <v>61</v>
      </c>
      <c r="F223">
        <v>5303540</v>
      </c>
      <c r="L223">
        <f t="shared" si="6"/>
        <v>486200</v>
      </c>
      <c r="M223">
        <v>3.6761606871042997E-2</v>
      </c>
      <c r="O223">
        <v>5.5139259204098003</v>
      </c>
      <c r="Q223">
        <v>37218</v>
      </c>
      <c r="R223">
        <v>5303540</v>
      </c>
      <c r="S223">
        <f t="shared" si="7"/>
        <v>0.99303132626492341</v>
      </c>
    </row>
    <row r="224" spans="1:19" x14ac:dyDescent="0.2">
      <c r="A224" t="s">
        <v>5</v>
      </c>
      <c r="B224" t="s">
        <v>741</v>
      </c>
      <c r="C224" t="s">
        <v>6</v>
      </c>
      <c r="D224" t="s">
        <v>236</v>
      </c>
      <c r="E224" t="s">
        <v>61</v>
      </c>
      <c r="F224">
        <v>5328600</v>
      </c>
      <c r="L224">
        <f t="shared" si="6"/>
        <v>488400</v>
      </c>
      <c r="M224">
        <v>3.6730945950654001E-2</v>
      </c>
      <c r="O224">
        <v>5.5094814759697996</v>
      </c>
      <c r="Q224">
        <v>37188</v>
      </c>
      <c r="R224">
        <v>5328600</v>
      </c>
      <c r="S224">
        <f t="shared" si="7"/>
        <v>0.99306942428586442</v>
      </c>
    </row>
    <row r="225" spans="1:19" x14ac:dyDescent="0.2">
      <c r="A225" t="s">
        <v>5</v>
      </c>
      <c r="B225" t="s">
        <v>742</v>
      </c>
      <c r="C225" t="s">
        <v>6</v>
      </c>
      <c r="D225" t="s">
        <v>236</v>
      </c>
      <c r="E225" t="s">
        <v>61</v>
      </c>
      <c r="F225">
        <v>5349696</v>
      </c>
      <c r="L225">
        <f t="shared" si="6"/>
        <v>490600</v>
      </c>
      <c r="M225">
        <v>3.5800708924087002E-2</v>
      </c>
      <c r="O225">
        <v>5.3702222168498004</v>
      </c>
      <c r="Q225">
        <v>36248</v>
      </c>
      <c r="R225">
        <v>5349696</v>
      </c>
      <c r="S225">
        <f t="shared" si="7"/>
        <v>0.99326988917820158</v>
      </c>
    </row>
    <row r="226" spans="1:19" x14ac:dyDescent="0.2">
      <c r="A226" t="s">
        <v>5</v>
      </c>
      <c r="B226" t="s">
        <v>743</v>
      </c>
      <c r="C226" t="s">
        <v>6</v>
      </c>
      <c r="D226" t="s">
        <v>236</v>
      </c>
      <c r="E226" t="s">
        <v>61</v>
      </c>
      <c r="F226">
        <v>5376567</v>
      </c>
      <c r="L226">
        <f t="shared" si="6"/>
        <v>492800</v>
      </c>
      <c r="M226">
        <v>3.4742354018575998E-2</v>
      </c>
      <c r="O226">
        <v>5.2114074021938999</v>
      </c>
      <c r="Q226">
        <v>35176</v>
      </c>
      <c r="R226">
        <v>5376567</v>
      </c>
      <c r="S226">
        <f t="shared" si="7"/>
        <v>0.99350006088611376</v>
      </c>
    </row>
    <row r="227" spans="1:19" x14ac:dyDescent="0.2">
      <c r="A227" t="s">
        <v>5</v>
      </c>
      <c r="B227" t="s">
        <v>744</v>
      </c>
      <c r="C227" t="s">
        <v>6</v>
      </c>
      <c r="D227" t="s">
        <v>236</v>
      </c>
      <c r="E227" t="s">
        <v>61</v>
      </c>
      <c r="F227">
        <v>5398672</v>
      </c>
      <c r="L227">
        <f t="shared" si="6"/>
        <v>495000</v>
      </c>
      <c r="M227">
        <v>3.4532774133428E-2</v>
      </c>
      <c r="O227">
        <v>5.1798518466700001</v>
      </c>
      <c r="Q227">
        <v>34963</v>
      </c>
      <c r="R227">
        <v>5398672</v>
      </c>
      <c r="S227">
        <f t="shared" si="7"/>
        <v>0.99356544928027002</v>
      </c>
    </row>
    <row r="228" spans="1:19" x14ac:dyDescent="0.2">
      <c r="A228" t="s">
        <v>5</v>
      </c>
      <c r="B228" t="s">
        <v>745</v>
      </c>
      <c r="C228" t="s">
        <v>6</v>
      </c>
      <c r="D228" t="s">
        <v>236</v>
      </c>
      <c r="E228" t="s">
        <v>61</v>
      </c>
      <c r="F228">
        <v>5428444</v>
      </c>
      <c r="L228">
        <f t="shared" si="6"/>
        <v>497200</v>
      </c>
      <c r="M228">
        <v>3.3997071096056999E-2</v>
      </c>
      <c r="O228">
        <v>5.0997036986020001</v>
      </c>
      <c r="Q228">
        <v>34422</v>
      </c>
      <c r="R228">
        <v>5428444</v>
      </c>
      <c r="S228">
        <f t="shared" si="7"/>
        <v>0.9936989118898395</v>
      </c>
    </row>
    <row r="229" spans="1:19" x14ac:dyDescent="0.2">
      <c r="A229" t="s">
        <v>5</v>
      </c>
      <c r="B229" t="s">
        <v>746</v>
      </c>
      <c r="C229" t="s">
        <v>6</v>
      </c>
      <c r="D229" t="s">
        <v>236</v>
      </c>
      <c r="E229" t="s">
        <v>61</v>
      </c>
      <c r="F229">
        <v>5453073</v>
      </c>
      <c r="L229">
        <f t="shared" si="6"/>
        <v>499400</v>
      </c>
      <c r="M229">
        <v>3.3203361379277999E-2</v>
      </c>
      <c r="O229">
        <v>4.9805925876100998</v>
      </c>
      <c r="Q229">
        <v>33618</v>
      </c>
      <c r="R229">
        <v>5453073</v>
      </c>
      <c r="S229">
        <f t="shared" si="7"/>
        <v>0.99387280967708957</v>
      </c>
    </row>
    <row r="230" spans="1:19" x14ac:dyDescent="0.2">
      <c r="A230" t="s">
        <v>5</v>
      </c>
      <c r="B230" t="s">
        <v>747</v>
      </c>
      <c r="C230" t="s">
        <v>6</v>
      </c>
      <c r="D230" t="s">
        <v>236</v>
      </c>
      <c r="E230" t="s">
        <v>61</v>
      </c>
      <c r="F230">
        <v>5479354</v>
      </c>
      <c r="L230">
        <f t="shared" si="6"/>
        <v>501600</v>
      </c>
      <c r="M230">
        <v>3.2579058702557999E-2</v>
      </c>
      <c r="O230">
        <v>4.8869629580740996</v>
      </c>
      <c r="Q230">
        <v>32986</v>
      </c>
      <c r="R230">
        <v>5479354</v>
      </c>
      <c r="S230">
        <f t="shared" si="7"/>
        <v>0.99401597143862674</v>
      </c>
    </row>
    <row r="231" spans="1:19" x14ac:dyDescent="0.2">
      <c r="A231" t="s">
        <v>5</v>
      </c>
      <c r="B231" t="s">
        <v>748</v>
      </c>
      <c r="C231" t="s">
        <v>6</v>
      </c>
      <c r="D231" t="s">
        <v>236</v>
      </c>
      <c r="E231" t="s">
        <v>61</v>
      </c>
      <c r="F231">
        <v>5502139</v>
      </c>
      <c r="L231">
        <f t="shared" si="6"/>
        <v>503800</v>
      </c>
      <c r="M231">
        <v>3.1967091086308998E-2</v>
      </c>
      <c r="O231">
        <v>4.7951111063141996</v>
      </c>
      <c r="Q231">
        <v>32366</v>
      </c>
      <c r="R231">
        <v>5502139</v>
      </c>
      <c r="S231">
        <f t="shared" si="7"/>
        <v>0.99415196119616844</v>
      </c>
    </row>
    <row r="232" spans="1:19" x14ac:dyDescent="0.2">
      <c r="A232" t="s">
        <v>5</v>
      </c>
      <c r="B232" t="s">
        <v>749</v>
      </c>
      <c r="C232" t="s">
        <v>6</v>
      </c>
      <c r="D232" t="s">
        <v>236</v>
      </c>
      <c r="E232" t="s">
        <v>61</v>
      </c>
      <c r="F232">
        <v>5528393</v>
      </c>
      <c r="L232">
        <f t="shared" si="6"/>
        <v>506000</v>
      </c>
      <c r="M232">
        <v>3.1586741577183997E-2</v>
      </c>
      <c r="O232">
        <v>4.7380740693341998</v>
      </c>
      <c r="Q232">
        <v>31981</v>
      </c>
      <c r="R232">
        <v>5528393</v>
      </c>
      <c r="S232">
        <f t="shared" si="7"/>
        <v>0.99424840847036544</v>
      </c>
    </row>
    <row r="233" spans="1:19" x14ac:dyDescent="0.2">
      <c r="A233" t="s">
        <v>5</v>
      </c>
      <c r="B233" t="s">
        <v>750</v>
      </c>
      <c r="C233" t="s">
        <v>6</v>
      </c>
      <c r="D233" t="s">
        <v>236</v>
      </c>
      <c r="E233" t="s">
        <v>61</v>
      </c>
      <c r="F233">
        <v>5551340</v>
      </c>
      <c r="L233">
        <f t="shared" si="6"/>
        <v>508200</v>
      </c>
      <c r="M233">
        <v>3.1176940009507999E-2</v>
      </c>
      <c r="O233">
        <v>4.6762962916183</v>
      </c>
      <c r="Q233">
        <v>31564</v>
      </c>
      <c r="R233">
        <v>5551340</v>
      </c>
      <c r="S233">
        <f t="shared" si="7"/>
        <v>0.99434631152532804</v>
      </c>
    </row>
    <row r="234" spans="1:19" x14ac:dyDescent="0.2">
      <c r="A234" t="s">
        <v>5</v>
      </c>
      <c r="B234" t="s">
        <v>751</v>
      </c>
      <c r="C234" t="s">
        <v>6</v>
      </c>
      <c r="D234" t="s">
        <v>236</v>
      </c>
      <c r="E234" t="s">
        <v>61</v>
      </c>
      <c r="F234">
        <v>5574417</v>
      </c>
      <c r="L234">
        <f t="shared" si="6"/>
        <v>510400</v>
      </c>
      <c r="M234">
        <v>3.0729288491071E-2</v>
      </c>
      <c r="O234">
        <v>4.6094814768703003</v>
      </c>
      <c r="Q234">
        <v>31113</v>
      </c>
      <c r="R234">
        <v>5574417</v>
      </c>
      <c r="S234">
        <f t="shared" si="7"/>
        <v>0.99444958817453477</v>
      </c>
    </row>
    <row r="235" spans="1:19" x14ac:dyDescent="0.2">
      <c r="A235" t="s">
        <v>5</v>
      </c>
      <c r="B235" t="s">
        <v>752</v>
      </c>
      <c r="C235" t="s">
        <v>6</v>
      </c>
      <c r="D235" t="s">
        <v>236</v>
      </c>
      <c r="E235" t="s">
        <v>61</v>
      </c>
      <c r="F235">
        <v>5598045</v>
      </c>
      <c r="L235">
        <f t="shared" si="6"/>
        <v>512600</v>
      </c>
      <c r="M235">
        <v>3.0217323927649999E-2</v>
      </c>
      <c r="O235">
        <v>4.5325925880584004</v>
      </c>
      <c r="Q235">
        <v>30594</v>
      </c>
      <c r="R235">
        <v>5598045</v>
      </c>
      <c r="S235">
        <f t="shared" si="7"/>
        <v>0.99456458301909223</v>
      </c>
    </row>
    <row r="236" spans="1:19" x14ac:dyDescent="0.2">
      <c r="A236" t="s">
        <v>5</v>
      </c>
      <c r="B236" t="s">
        <v>753</v>
      </c>
      <c r="C236" t="s">
        <v>6</v>
      </c>
      <c r="D236" t="s">
        <v>236</v>
      </c>
      <c r="E236" t="s">
        <v>61</v>
      </c>
      <c r="F236">
        <v>5623956</v>
      </c>
      <c r="L236">
        <f t="shared" si="6"/>
        <v>514800</v>
      </c>
      <c r="M236">
        <v>2.9687596550097999E-2</v>
      </c>
      <c r="O236">
        <v>4.4531851807303999</v>
      </c>
      <c r="Q236">
        <v>30058</v>
      </c>
      <c r="R236">
        <v>5623956</v>
      </c>
      <c r="S236">
        <f t="shared" si="7"/>
        <v>0.99468377687073295</v>
      </c>
    </row>
    <row r="237" spans="1:19" x14ac:dyDescent="0.2">
      <c r="A237" t="s">
        <v>5</v>
      </c>
      <c r="B237" t="s">
        <v>754</v>
      </c>
      <c r="C237" t="s">
        <v>6</v>
      </c>
      <c r="D237" t="s">
        <v>236</v>
      </c>
      <c r="E237" t="s">
        <v>61</v>
      </c>
      <c r="F237">
        <v>5644946</v>
      </c>
      <c r="L237">
        <f t="shared" si="6"/>
        <v>517000</v>
      </c>
      <c r="M237">
        <v>2.8569986886788998E-2</v>
      </c>
      <c r="O237">
        <v>4.2853333290464999</v>
      </c>
      <c r="Q237">
        <v>28925</v>
      </c>
      <c r="R237">
        <v>5644946</v>
      </c>
      <c r="S237">
        <f t="shared" si="7"/>
        <v>0.99490206950422388</v>
      </c>
    </row>
    <row r="238" spans="1:19" x14ac:dyDescent="0.2">
      <c r="A238" t="s">
        <v>5</v>
      </c>
      <c r="B238" t="s">
        <v>755</v>
      </c>
      <c r="C238" t="s">
        <v>6</v>
      </c>
      <c r="D238" t="s">
        <v>236</v>
      </c>
      <c r="E238" t="s">
        <v>61</v>
      </c>
      <c r="F238">
        <v>5676614</v>
      </c>
      <c r="L238">
        <f t="shared" si="6"/>
        <v>519200</v>
      </c>
      <c r="M238">
        <v>2.844083515372E-2</v>
      </c>
      <c r="O238">
        <v>4.2662222179544997</v>
      </c>
      <c r="Q238">
        <v>28796</v>
      </c>
      <c r="R238">
        <v>5676614</v>
      </c>
      <c r="S238">
        <f t="shared" si="7"/>
        <v>0.99495286053061915</v>
      </c>
    </row>
    <row r="239" spans="1:19" x14ac:dyDescent="0.2">
      <c r="A239" t="s">
        <v>5</v>
      </c>
      <c r="B239" t="s">
        <v>756</v>
      </c>
      <c r="C239" t="s">
        <v>6</v>
      </c>
      <c r="D239" t="s">
        <v>236</v>
      </c>
      <c r="E239" t="s">
        <v>61</v>
      </c>
      <c r="F239">
        <v>5696890</v>
      </c>
      <c r="L239">
        <f t="shared" si="6"/>
        <v>521400</v>
      </c>
      <c r="M239">
        <v>2.8027802535469E-2</v>
      </c>
      <c r="O239">
        <v>4.2038518476466002</v>
      </c>
      <c r="Q239">
        <v>28375</v>
      </c>
      <c r="R239">
        <v>5696890</v>
      </c>
      <c r="S239">
        <f t="shared" si="7"/>
        <v>0.99504389753138067</v>
      </c>
    </row>
    <row r="240" spans="1:19" x14ac:dyDescent="0.2">
      <c r="A240" t="s">
        <v>5</v>
      </c>
      <c r="B240" t="s">
        <v>757</v>
      </c>
      <c r="C240" t="s">
        <v>6</v>
      </c>
      <c r="D240" t="s">
        <v>236</v>
      </c>
      <c r="E240" t="s">
        <v>61</v>
      </c>
      <c r="F240">
        <v>5722411</v>
      </c>
      <c r="L240">
        <f t="shared" si="6"/>
        <v>523600</v>
      </c>
      <c r="M240">
        <v>2.7234315617576998E-2</v>
      </c>
      <c r="O240">
        <v>4.0851851810986002</v>
      </c>
      <c r="Q240">
        <v>27574</v>
      </c>
      <c r="R240">
        <v>5722411</v>
      </c>
      <c r="S240">
        <f t="shared" si="7"/>
        <v>0.99520450922915449</v>
      </c>
    </row>
    <row r="241" spans="1:19" x14ac:dyDescent="0.2">
      <c r="A241" t="s">
        <v>5</v>
      </c>
      <c r="B241" t="s">
        <v>758</v>
      </c>
      <c r="C241" t="s">
        <v>6</v>
      </c>
      <c r="D241" t="s">
        <v>236</v>
      </c>
      <c r="E241" t="s">
        <v>61</v>
      </c>
      <c r="F241">
        <v>5746401</v>
      </c>
      <c r="L241">
        <f t="shared" si="6"/>
        <v>525800</v>
      </c>
      <c r="M241">
        <v>2.7045371191372999E-2</v>
      </c>
      <c r="O241">
        <v>4.0568888848305997</v>
      </c>
      <c r="Q241">
        <v>27383</v>
      </c>
      <c r="R241">
        <v>5746401</v>
      </c>
      <c r="S241">
        <f t="shared" si="7"/>
        <v>0.99525735635416912</v>
      </c>
    </row>
    <row r="242" spans="1:19" x14ac:dyDescent="0.2">
      <c r="A242" t="s">
        <v>5</v>
      </c>
      <c r="B242" t="s">
        <v>759</v>
      </c>
      <c r="C242" t="s">
        <v>6</v>
      </c>
      <c r="D242" t="s">
        <v>236</v>
      </c>
      <c r="E242" t="s">
        <v>61</v>
      </c>
      <c r="F242">
        <v>5778548</v>
      </c>
      <c r="L242">
        <f t="shared" si="6"/>
        <v>528000</v>
      </c>
      <c r="M242">
        <v>2.6428932728203E-2</v>
      </c>
      <c r="O242">
        <v>3.9644444404787</v>
      </c>
      <c r="Q242">
        <v>26759</v>
      </c>
      <c r="R242">
        <v>5778548</v>
      </c>
      <c r="S242">
        <f t="shared" si="7"/>
        <v>0.99539059691416831</v>
      </c>
    </row>
    <row r="243" spans="1:19" x14ac:dyDescent="0.2">
      <c r="A243" t="s">
        <v>5</v>
      </c>
      <c r="B243" t="s">
        <v>760</v>
      </c>
      <c r="C243" t="s">
        <v>6</v>
      </c>
      <c r="D243" t="s">
        <v>236</v>
      </c>
      <c r="E243" t="s">
        <v>61</v>
      </c>
      <c r="F243">
        <v>5798519</v>
      </c>
      <c r="L243">
        <f t="shared" si="6"/>
        <v>530200</v>
      </c>
      <c r="M243">
        <v>2.6029136638888999E-2</v>
      </c>
      <c r="O243">
        <v>3.9044444405387</v>
      </c>
      <c r="Q243">
        <v>26354</v>
      </c>
      <c r="R243">
        <v>5798519</v>
      </c>
      <c r="S243">
        <f t="shared" si="7"/>
        <v>0.995475609511143</v>
      </c>
    </row>
    <row r="244" spans="1:19" x14ac:dyDescent="0.2">
      <c r="A244" t="s">
        <v>5</v>
      </c>
      <c r="B244" t="s">
        <v>761</v>
      </c>
      <c r="C244" t="s">
        <v>6</v>
      </c>
      <c r="D244" t="s">
        <v>236</v>
      </c>
      <c r="E244" t="s">
        <v>61</v>
      </c>
      <c r="F244">
        <v>5819641</v>
      </c>
      <c r="L244">
        <f t="shared" si="6"/>
        <v>532400</v>
      </c>
      <c r="M244">
        <v>2.5570731820085998E-2</v>
      </c>
      <c r="O244">
        <v>3.8352592554228</v>
      </c>
      <c r="Q244">
        <v>25887</v>
      </c>
      <c r="R244">
        <v>5819641</v>
      </c>
      <c r="S244">
        <f t="shared" si="7"/>
        <v>0.99557148644228544</v>
      </c>
    </row>
    <row r="245" spans="1:19" x14ac:dyDescent="0.2">
      <c r="A245" t="s">
        <v>5</v>
      </c>
      <c r="B245" t="s">
        <v>762</v>
      </c>
      <c r="C245" t="s">
        <v>6</v>
      </c>
      <c r="D245" t="s">
        <v>236</v>
      </c>
      <c r="E245" t="s">
        <v>61</v>
      </c>
      <c r="F245">
        <v>5843898</v>
      </c>
      <c r="L245">
        <f t="shared" si="6"/>
        <v>534600</v>
      </c>
      <c r="M245">
        <v>2.5119489748869E-2</v>
      </c>
      <c r="O245">
        <v>3.7679999962308002</v>
      </c>
      <c r="Q245">
        <v>25433</v>
      </c>
      <c r="R245">
        <v>5843898</v>
      </c>
      <c r="S245">
        <f t="shared" si="7"/>
        <v>0.99566679745954012</v>
      </c>
    </row>
    <row r="246" spans="1:19" x14ac:dyDescent="0.2">
      <c r="A246" t="s">
        <v>5</v>
      </c>
      <c r="B246" t="s">
        <v>763</v>
      </c>
      <c r="C246" t="s">
        <v>6</v>
      </c>
      <c r="D246" t="s">
        <v>236</v>
      </c>
      <c r="E246" t="s">
        <v>61</v>
      </c>
      <c r="F246">
        <v>5872570</v>
      </c>
      <c r="L246">
        <f t="shared" si="6"/>
        <v>536800</v>
      </c>
      <c r="M246">
        <v>2.4729210457219E-2</v>
      </c>
      <c r="O246">
        <v>3.7094814777708001</v>
      </c>
      <c r="Q246">
        <v>25038</v>
      </c>
      <c r="R246">
        <v>5872570</v>
      </c>
      <c r="S246">
        <f t="shared" si="7"/>
        <v>0.99575454998026314</v>
      </c>
    </row>
    <row r="247" spans="1:19" x14ac:dyDescent="0.2">
      <c r="A247" t="s">
        <v>5</v>
      </c>
      <c r="B247" t="s">
        <v>764</v>
      </c>
      <c r="C247" t="s">
        <v>6</v>
      </c>
      <c r="D247" t="s">
        <v>236</v>
      </c>
      <c r="E247" t="s">
        <v>61</v>
      </c>
      <c r="F247">
        <v>5893741</v>
      </c>
      <c r="L247">
        <f t="shared" si="6"/>
        <v>539000</v>
      </c>
      <c r="M247">
        <v>2.4458589806594998E-2</v>
      </c>
      <c r="O247">
        <v>3.6688888852188999</v>
      </c>
      <c r="Q247">
        <v>24764</v>
      </c>
      <c r="R247">
        <v>5893741</v>
      </c>
      <c r="S247">
        <f t="shared" si="7"/>
        <v>0.99581583524893535</v>
      </c>
    </row>
    <row r="248" spans="1:19" x14ac:dyDescent="0.2">
      <c r="A248" t="s">
        <v>5</v>
      </c>
      <c r="B248" t="s">
        <v>765</v>
      </c>
      <c r="C248" t="s">
        <v>6</v>
      </c>
      <c r="D248" t="s">
        <v>236</v>
      </c>
      <c r="E248" t="s">
        <v>61</v>
      </c>
      <c r="F248">
        <v>5916488</v>
      </c>
      <c r="L248">
        <f t="shared" si="6"/>
        <v>541200</v>
      </c>
      <c r="M248">
        <v>2.3768305384302999E-2</v>
      </c>
      <c r="O248">
        <v>3.5653333297668999</v>
      </c>
      <c r="Q248">
        <v>24065</v>
      </c>
      <c r="R248">
        <v>5916488</v>
      </c>
      <c r="S248">
        <f t="shared" si="7"/>
        <v>0.99594903033438131</v>
      </c>
    </row>
    <row r="249" spans="1:19" x14ac:dyDescent="0.2">
      <c r="A249" t="s">
        <v>5</v>
      </c>
      <c r="B249" t="s">
        <v>766</v>
      </c>
      <c r="C249" t="s">
        <v>6</v>
      </c>
      <c r="D249" t="s">
        <v>236</v>
      </c>
      <c r="E249" t="s">
        <v>61</v>
      </c>
      <c r="F249">
        <v>5940888</v>
      </c>
      <c r="L249">
        <f t="shared" si="6"/>
        <v>543400</v>
      </c>
      <c r="M249">
        <v>2.3200673026988E-2</v>
      </c>
      <c r="O249">
        <v>3.480148144667</v>
      </c>
      <c r="Q249">
        <v>23490</v>
      </c>
      <c r="R249">
        <v>5940888</v>
      </c>
      <c r="S249">
        <f t="shared" si="7"/>
        <v>0.99606161782502722</v>
      </c>
    </row>
    <row r="250" spans="1:19" x14ac:dyDescent="0.2">
      <c r="A250" t="s">
        <v>5</v>
      </c>
      <c r="B250" t="s">
        <v>767</v>
      </c>
      <c r="C250" t="s">
        <v>6</v>
      </c>
      <c r="D250" t="s">
        <v>236</v>
      </c>
      <c r="E250" t="s">
        <v>61</v>
      </c>
      <c r="F250">
        <v>5967424</v>
      </c>
      <c r="L250">
        <f t="shared" si="6"/>
        <v>545600</v>
      </c>
      <c r="M250">
        <v>2.2881395846588E-2</v>
      </c>
      <c r="O250">
        <v>3.4321481447150002</v>
      </c>
      <c r="Q250">
        <v>23166</v>
      </c>
      <c r="R250">
        <v>5967424</v>
      </c>
      <c r="S250">
        <f t="shared" si="7"/>
        <v>0.9961329351532987</v>
      </c>
    </row>
    <row r="251" spans="1:19" x14ac:dyDescent="0.2">
      <c r="A251" t="s">
        <v>5</v>
      </c>
      <c r="B251" t="s">
        <v>768</v>
      </c>
      <c r="C251" t="s">
        <v>6</v>
      </c>
      <c r="D251" t="s">
        <v>236</v>
      </c>
      <c r="E251" t="s">
        <v>61</v>
      </c>
      <c r="F251">
        <v>5995338</v>
      </c>
      <c r="L251">
        <f t="shared" si="6"/>
        <v>547800</v>
      </c>
      <c r="M251">
        <v>2.2466307783859999E-2</v>
      </c>
      <c r="O251">
        <v>3.3700740707030001</v>
      </c>
      <c r="Q251">
        <v>22747</v>
      </c>
      <c r="R251">
        <v>5995338</v>
      </c>
      <c r="S251">
        <f t="shared" si="7"/>
        <v>0.99622022620152428</v>
      </c>
    </row>
    <row r="252" spans="1:19" x14ac:dyDescent="0.2">
      <c r="A252" t="s">
        <v>5</v>
      </c>
      <c r="B252" t="s">
        <v>769</v>
      </c>
      <c r="C252" t="s">
        <v>6</v>
      </c>
      <c r="D252" t="s">
        <v>236</v>
      </c>
      <c r="E252" t="s">
        <v>61</v>
      </c>
      <c r="F252">
        <v>6017516</v>
      </c>
      <c r="L252">
        <f t="shared" si="6"/>
        <v>550000</v>
      </c>
      <c r="M252">
        <v>2.2210548139711E-2</v>
      </c>
      <c r="O252">
        <v>3.3317037003710999</v>
      </c>
      <c r="Q252">
        <v>22488</v>
      </c>
      <c r="R252">
        <v>6017516</v>
      </c>
      <c r="S252">
        <f t="shared" si="7"/>
        <v>0.99627682365773262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L21" sqref="L21"/>
    </sheetView>
  </sheetViews>
  <sheetFormatPr defaultRowHeight="14.25" x14ac:dyDescent="0.2"/>
  <cols>
    <col min="1" max="1" width="14.625" customWidth="1"/>
    <col min="8" max="8" width="14.625" customWidth="1"/>
  </cols>
  <sheetData>
    <row r="1" spans="1:18" x14ac:dyDescent="0.2">
      <c r="A1" t="s">
        <v>776</v>
      </c>
      <c r="C1" t="s">
        <v>778</v>
      </c>
      <c r="D1" t="s">
        <v>779</v>
      </c>
      <c r="E1" t="s">
        <v>780</v>
      </c>
      <c r="F1" t="s">
        <v>781</v>
      </c>
      <c r="G1" t="s">
        <v>775</v>
      </c>
      <c r="H1" t="s">
        <v>777</v>
      </c>
      <c r="I1" t="s">
        <v>782</v>
      </c>
      <c r="J1" t="s">
        <v>784</v>
      </c>
      <c r="K1" t="s">
        <v>783</v>
      </c>
    </row>
    <row r="2" spans="1:18" x14ac:dyDescent="0.2">
      <c r="A2">
        <v>0</v>
      </c>
      <c r="C2">
        <v>0</v>
      </c>
      <c r="D2">
        <v>0</v>
      </c>
      <c r="E2">
        <f>C2+D2</f>
        <v>0</v>
      </c>
      <c r="F2">
        <v>1000000</v>
      </c>
      <c r="G2">
        <f>E2/F2</f>
        <v>0</v>
      </c>
      <c r="H2">
        <v>0</v>
      </c>
      <c r="I2">
        <v>0</v>
      </c>
      <c r="J2">
        <v>0</v>
      </c>
      <c r="K2">
        <f>J2*1000</f>
        <v>0</v>
      </c>
    </row>
    <row r="3" spans="1:18" x14ac:dyDescent="0.2">
      <c r="A3">
        <f>A2+5</f>
        <v>5</v>
      </c>
      <c r="C3">
        <v>4183</v>
      </c>
      <c r="D3">
        <v>69262</v>
      </c>
      <c r="E3">
        <f t="shared" ref="E3:E52" si="0">C3+D3</f>
        <v>73445</v>
      </c>
      <c r="F3">
        <v>1000000</v>
      </c>
      <c r="G3">
        <f t="shared" ref="G3:G52" si="1">E3/F3</f>
        <v>7.3444999999999996E-2</v>
      </c>
      <c r="H3">
        <v>6.8407050934561994E-2</v>
      </c>
      <c r="I3">
        <f t="shared" ref="I3:I52" si="2">C3/E3</f>
        <v>5.695418340254612E-2</v>
      </c>
      <c r="J3" s="1">
        <v>2.9629629599982999E-4</v>
      </c>
      <c r="K3">
        <f t="shared" ref="K3:K52" si="3">J3*1000</f>
        <v>0.29629629599982998</v>
      </c>
      <c r="R3" s="1"/>
    </row>
    <row r="4" spans="1:18" x14ac:dyDescent="0.2">
      <c r="A4">
        <f t="shared" ref="A4:A52" si="4">A3+5</f>
        <v>10</v>
      </c>
      <c r="C4">
        <v>18214</v>
      </c>
      <c r="D4">
        <v>128657</v>
      </c>
      <c r="E4">
        <f t="shared" si="0"/>
        <v>146871</v>
      </c>
      <c r="F4">
        <v>1000000</v>
      </c>
      <c r="G4">
        <f t="shared" si="1"/>
        <v>0.146871</v>
      </c>
      <c r="H4">
        <v>0.12706953274821001</v>
      </c>
      <c r="I4">
        <f t="shared" si="2"/>
        <v>0.12401359015734896</v>
      </c>
      <c r="J4" s="1">
        <v>2.9629629599982002E-4</v>
      </c>
      <c r="K4">
        <f t="shared" si="3"/>
        <v>0.29629629599981999</v>
      </c>
      <c r="R4" s="1"/>
    </row>
    <row r="5" spans="1:18" x14ac:dyDescent="0.2">
      <c r="A5">
        <f t="shared" si="4"/>
        <v>15</v>
      </c>
      <c r="C5">
        <v>40626</v>
      </c>
      <c r="D5">
        <v>178575</v>
      </c>
      <c r="E5">
        <f t="shared" si="0"/>
        <v>219201</v>
      </c>
      <c r="F5">
        <v>1000000</v>
      </c>
      <c r="G5">
        <f t="shared" si="1"/>
        <v>0.21920100000000001</v>
      </c>
      <c r="H5">
        <v>0.17637072408078</v>
      </c>
      <c r="I5">
        <f t="shared" si="2"/>
        <v>0.18533674572652498</v>
      </c>
      <c r="J5" s="1">
        <v>2.9629629599982002E-4</v>
      </c>
      <c r="K5">
        <f t="shared" si="3"/>
        <v>0.29629629599981999</v>
      </c>
      <c r="R5" s="1"/>
    </row>
    <row r="6" spans="1:18" x14ac:dyDescent="0.2">
      <c r="A6">
        <f t="shared" si="4"/>
        <v>20</v>
      </c>
      <c r="C6">
        <v>71929</v>
      </c>
      <c r="D6">
        <v>221978</v>
      </c>
      <c r="E6">
        <f t="shared" si="0"/>
        <v>293907</v>
      </c>
      <c r="F6">
        <v>1000000</v>
      </c>
      <c r="G6">
        <f t="shared" si="1"/>
        <v>0.29390699999999997</v>
      </c>
      <c r="H6">
        <v>0.21923884644948999</v>
      </c>
      <c r="I6">
        <f t="shared" si="2"/>
        <v>0.24473387840371275</v>
      </c>
      <c r="J6" s="1">
        <v>2.9629629599982002E-4</v>
      </c>
      <c r="K6">
        <f t="shared" si="3"/>
        <v>0.29629629599981999</v>
      </c>
      <c r="R6" s="1"/>
    </row>
    <row r="7" spans="1:18" x14ac:dyDescent="0.2">
      <c r="A7">
        <f t="shared" si="4"/>
        <v>25</v>
      </c>
      <c r="C7">
        <v>109698</v>
      </c>
      <c r="D7">
        <v>256688</v>
      </c>
      <c r="E7">
        <f t="shared" si="0"/>
        <v>366386</v>
      </c>
      <c r="F7">
        <v>1000000</v>
      </c>
      <c r="G7">
        <f t="shared" si="1"/>
        <v>0.36638599999999999</v>
      </c>
      <c r="H7">
        <v>0.25351977418916</v>
      </c>
      <c r="I7">
        <f t="shared" si="2"/>
        <v>0.29940554497169652</v>
      </c>
      <c r="J7" s="1">
        <v>2.9629629599982002E-4</v>
      </c>
      <c r="K7">
        <f t="shared" si="3"/>
        <v>0.29629629599981999</v>
      </c>
      <c r="R7" s="1"/>
    </row>
    <row r="8" spans="1:18" x14ac:dyDescent="0.2">
      <c r="A8">
        <f t="shared" si="4"/>
        <v>30</v>
      </c>
      <c r="C8">
        <v>153882</v>
      </c>
      <c r="D8">
        <v>287359</v>
      </c>
      <c r="E8">
        <f t="shared" si="0"/>
        <v>441241</v>
      </c>
      <c r="F8">
        <v>1000000</v>
      </c>
      <c r="G8">
        <f t="shared" si="1"/>
        <v>0.44124099999999999</v>
      </c>
      <c r="H8">
        <v>0.28381164306368001</v>
      </c>
      <c r="I8">
        <f t="shared" si="2"/>
        <v>0.34874818976477706</v>
      </c>
      <c r="J8" s="1">
        <v>2.9629629599980999E-4</v>
      </c>
      <c r="K8">
        <f t="shared" si="3"/>
        <v>0.29629629599981</v>
      </c>
      <c r="R8" s="1"/>
    </row>
    <row r="9" spans="1:18" x14ac:dyDescent="0.2">
      <c r="A9">
        <f t="shared" si="4"/>
        <v>35</v>
      </c>
      <c r="C9">
        <v>203215</v>
      </c>
      <c r="D9">
        <v>309923</v>
      </c>
      <c r="E9">
        <f t="shared" si="0"/>
        <v>513138</v>
      </c>
      <c r="F9">
        <v>1000000</v>
      </c>
      <c r="G9">
        <f t="shared" si="1"/>
        <v>0.51313799999999998</v>
      </c>
      <c r="H9">
        <v>0.30609709872092999</v>
      </c>
      <c r="I9">
        <f t="shared" si="2"/>
        <v>0.39602407149733598</v>
      </c>
      <c r="J9" s="1">
        <v>2.9629629599980999E-4</v>
      </c>
      <c r="K9">
        <f t="shared" si="3"/>
        <v>0.29629629599981</v>
      </c>
      <c r="R9" s="1"/>
    </row>
    <row r="10" spans="1:18" x14ac:dyDescent="0.2">
      <c r="A10">
        <f t="shared" si="4"/>
        <v>40</v>
      </c>
      <c r="C10">
        <v>257540</v>
      </c>
      <c r="D10">
        <v>330426</v>
      </c>
      <c r="E10">
        <f t="shared" si="0"/>
        <v>587966</v>
      </c>
      <c r="F10">
        <v>1000000</v>
      </c>
      <c r="G10">
        <f t="shared" si="1"/>
        <v>0.58796599999999999</v>
      </c>
      <c r="H10">
        <v>0.32634732099517999</v>
      </c>
      <c r="I10">
        <f t="shared" si="2"/>
        <v>0.43801852488069037</v>
      </c>
      <c r="J10" s="1">
        <v>2.9629629599980999E-4</v>
      </c>
      <c r="K10">
        <f t="shared" si="3"/>
        <v>0.29629629599981</v>
      </c>
      <c r="R10" s="1"/>
    </row>
    <row r="11" spans="1:18" x14ac:dyDescent="0.2">
      <c r="A11">
        <f t="shared" si="4"/>
        <v>45</v>
      </c>
      <c r="C11">
        <v>315807</v>
      </c>
      <c r="D11">
        <v>344474</v>
      </c>
      <c r="E11">
        <f t="shared" si="0"/>
        <v>660281</v>
      </c>
      <c r="F11">
        <v>1000000</v>
      </c>
      <c r="G11">
        <f t="shared" si="1"/>
        <v>0.66028100000000001</v>
      </c>
      <c r="H11">
        <v>0.34022191745286001</v>
      </c>
      <c r="I11">
        <f t="shared" si="2"/>
        <v>0.47829181818044136</v>
      </c>
      <c r="J11" s="1">
        <v>2.9629629599980999E-4</v>
      </c>
      <c r="K11">
        <f t="shared" si="3"/>
        <v>0.29629629599981</v>
      </c>
      <c r="R11" s="1"/>
    </row>
    <row r="12" spans="1:18" x14ac:dyDescent="0.2">
      <c r="A12">
        <f t="shared" si="4"/>
        <v>50</v>
      </c>
      <c r="C12">
        <v>378171</v>
      </c>
      <c r="D12">
        <v>355660</v>
      </c>
      <c r="E12">
        <f t="shared" si="0"/>
        <v>733831</v>
      </c>
      <c r="F12">
        <v>1000000</v>
      </c>
      <c r="G12">
        <f t="shared" si="1"/>
        <v>0.73383100000000001</v>
      </c>
      <c r="H12">
        <v>0.35126913735908999</v>
      </c>
      <c r="I12">
        <f t="shared" si="2"/>
        <v>0.51533800016625086</v>
      </c>
      <c r="J12" s="1">
        <v>2.9629629599980999E-4</v>
      </c>
      <c r="K12">
        <f t="shared" si="3"/>
        <v>0.29629629599981</v>
      </c>
      <c r="R12" s="1"/>
    </row>
    <row r="13" spans="1:18" x14ac:dyDescent="0.2">
      <c r="A13">
        <f t="shared" si="4"/>
        <v>55</v>
      </c>
      <c r="C13">
        <v>445237</v>
      </c>
      <c r="D13">
        <v>362902</v>
      </c>
      <c r="E13">
        <f t="shared" si="0"/>
        <v>808139</v>
      </c>
      <c r="F13">
        <v>1000000</v>
      </c>
      <c r="G13">
        <f t="shared" si="1"/>
        <v>0.80813900000000005</v>
      </c>
      <c r="H13">
        <v>0.35842172909464998</v>
      </c>
      <c r="I13">
        <f t="shared" si="2"/>
        <v>0.55094111285311065</v>
      </c>
      <c r="J13" s="1">
        <v>2.9629629599980999E-4</v>
      </c>
      <c r="K13">
        <f t="shared" si="3"/>
        <v>0.29629629599981</v>
      </c>
      <c r="R13" s="1"/>
    </row>
    <row r="14" spans="1:18" x14ac:dyDescent="0.2">
      <c r="A14">
        <f t="shared" si="4"/>
        <v>60</v>
      </c>
      <c r="C14">
        <v>513445</v>
      </c>
      <c r="D14">
        <v>367991</v>
      </c>
      <c r="E14">
        <f t="shared" si="0"/>
        <v>881436</v>
      </c>
      <c r="F14">
        <v>1000000</v>
      </c>
      <c r="G14">
        <f t="shared" si="1"/>
        <v>0.881436</v>
      </c>
      <c r="H14">
        <v>0.36344863041891001</v>
      </c>
      <c r="I14">
        <f t="shared" si="2"/>
        <v>0.58250967739007709</v>
      </c>
      <c r="J14" s="1">
        <v>2.9629629599980999E-4</v>
      </c>
      <c r="K14">
        <f t="shared" si="3"/>
        <v>0.29629629599981</v>
      </c>
      <c r="R14" s="1"/>
    </row>
    <row r="15" spans="1:18" x14ac:dyDescent="0.2">
      <c r="A15">
        <f t="shared" si="4"/>
        <v>65</v>
      </c>
      <c r="C15">
        <v>583218</v>
      </c>
      <c r="D15">
        <v>370191</v>
      </c>
      <c r="E15">
        <f t="shared" si="0"/>
        <v>953409</v>
      </c>
      <c r="F15">
        <v>1000000</v>
      </c>
      <c r="G15">
        <f t="shared" si="1"/>
        <v>0.95340899999999995</v>
      </c>
      <c r="H15">
        <v>0.36562110920877</v>
      </c>
      <c r="I15">
        <f t="shared" si="2"/>
        <v>0.61171858037841054</v>
      </c>
      <c r="J15" s="1">
        <v>2.9629629599980999E-4</v>
      </c>
      <c r="K15">
        <f t="shared" si="3"/>
        <v>0.29629629599981</v>
      </c>
      <c r="R15" s="1"/>
    </row>
    <row r="16" spans="1:18" x14ac:dyDescent="0.2">
      <c r="A16">
        <f t="shared" si="4"/>
        <v>70</v>
      </c>
      <c r="C16">
        <v>657059</v>
      </c>
      <c r="D16">
        <v>369846</v>
      </c>
      <c r="E16">
        <f t="shared" si="0"/>
        <v>1026905</v>
      </c>
      <c r="F16">
        <v>1000000</v>
      </c>
      <c r="G16">
        <f t="shared" si="1"/>
        <v>1.026905</v>
      </c>
      <c r="H16">
        <v>0.36528036638250999</v>
      </c>
      <c r="I16">
        <f t="shared" si="2"/>
        <v>0.63984399725388419</v>
      </c>
      <c r="J16" s="1">
        <v>2.9629629599980999E-4</v>
      </c>
      <c r="K16">
        <f t="shared" si="3"/>
        <v>0.29629629599981</v>
      </c>
      <c r="R16" s="1"/>
    </row>
    <row r="17" spans="1:18" x14ac:dyDescent="0.2">
      <c r="A17">
        <f t="shared" si="4"/>
        <v>75</v>
      </c>
      <c r="C17">
        <v>731205</v>
      </c>
      <c r="D17">
        <v>369458</v>
      </c>
      <c r="E17">
        <f t="shared" si="0"/>
        <v>1100663</v>
      </c>
      <c r="F17">
        <v>1000000</v>
      </c>
      <c r="G17">
        <f t="shared" si="1"/>
        <v>1.1006629999999999</v>
      </c>
      <c r="H17">
        <v>0.36489752210449999</v>
      </c>
      <c r="I17">
        <f t="shared" si="2"/>
        <v>0.66433140752437392</v>
      </c>
      <c r="J17" s="1">
        <v>2.9629629599980999E-4</v>
      </c>
      <c r="K17">
        <f t="shared" si="3"/>
        <v>0.29629629599981</v>
      </c>
      <c r="R17" s="1"/>
    </row>
    <row r="18" spans="1:18" x14ac:dyDescent="0.2">
      <c r="A18">
        <f t="shared" si="4"/>
        <v>80</v>
      </c>
      <c r="C18">
        <v>808716</v>
      </c>
      <c r="D18">
        <v>365065</v>
      </c>
      <c r="E18">
        <f t="shared" si="0"/>
        <v>1173781</v>
      </c>
      <c r="F18">
        <v>1000000</v>
      </c>
      <c r="G18">
        <f t="shared" si="1"/>
        <v>1.173781</v>
      </c>
      <c r="H18">
        <v>0.36055874853494002</v>
      </c>
      <c r="I18">
        <f t="shared" si="2"/>
        <v>0.68898372013177922</v>
      </c>
      <c r="J18" s="1">
        <v>2.9629629599980999E-4</v>
      </c>
      <c r="K18">
        <f t="shared" si="3"/>
        <v>0.29629629599981</v>
      </c>
      <c r="R18" s="1"/>
    </row>
    <row r="19" spans="1:18" x14ac:dyDescent="0.2">
      <c r="A19">
        <f t="shared" si="4"/>
        <v>85</v>
      </c>
      <c r="C19">
        <v>886386</v>
      </c>
      <c r="D19">
        <v>360692</v>
      </c>
      <c r="E19">
        <f t="shared" si="0"/>
        <v>1247078</v>
      </c>
      <c r="F19">
        <v>1000000</v>
      </c>
      <c r="G19">
        <f t="shared" si="1"/>
        <v>1.2470779999999999</v>
      </c>
      <c r="H19">
        <v>0.35623901448321998</v>
      </c>
      <c r="I19">
        <f t="shared" si="2"/>
        <v>0.71077029664543834</v>
      </c>
      <c r="J19" s="1">
        <v>2.9629629599980999E-4</v>
      </c>
      <c r="K19">
        <f t="shared" si="3"/>
        <v>0.29629629599981</v>
      </c>
      <c r="R19" s="1"/>
    </row>
    <row r="20" spans="1:18" x14ac:dyDescent="0.2">
      <c r="A20">
        <f t="shared" si="4"/>
        <v>90</v>
      </c>
      <c r="C20">
        <v>964160</v>
      </c>
      <c r="D20">
        <v>354338</v>
      </c>
      <c r="E20">
        <f t="shared" si="0"/>
        <v>1318498</v>
      </c>
      <c r="F20">
        <v>1000000</v>
      </c>
      <c r="G20">
        <f t="shared" si="1"/>
        <v>1.3184979999999999</v>
      </c>
      <c r="H20">
        <v>0.34996380886006001</v>
      </c>
      <c r="I20">
        <f t="shared" si="2"/>
        <v>0.73125632348323621</v>
      </c>
      <c r="J20" s="1">
        <v>2.9629629599980999E-4</v>
      </c>
      <c r="K20">
        <f t="shared" si="3"/>
        <v>0.29629629599981</v>
      </c>
      <c r="R20" s="1"/>
    </row>
    <row r="21" spans="1:18" x14ac:dyDescent="0.2">
      <c r="A21">
        <f t="shared" si="4"/>
        <v>95</v>
      </c>
      <c r="C21">
        <v>1046046</v>
      </c>
      <c r="D21">
        <v>347382</v>
      </c>
      <c r="E21">
        <f t="shared" si="0"/>
        <v>1393428</v>
      </c>
      <c r="F21">
        <v>1000000</v>
      </c>
      <c r="G21">
        <f t="shared" si="1"/>
        <v>1.3934280000000001</v>
      </c>
      <c r="H21">
        <v>0.34309333647411999</v>
      </c>
      <c r="I21">
        <f t="shared" si="2"/>
        <v>0.75069971322522588</v>
      </c>
      <c r="J21" s="1">
        <v>2.9629629599980999E-4</v>
      </c>
      <c r="K21">
        <f t="shared" si="3"/>
        <v>0.29629629599981</v>
      </c>
      <c r="R21" s="1"/>
    </row>
    <row r="22" spans="1:18" x14ac:dyDescent="0.2">
      <c r="A22">
        <f t="shared" si="4"/>
        <v>100</v>
      </c>
      <c r="C22">
        <v>1128144</v>
      </c>
      <c r="D22">
        <v>339305</v>
      </c>
      <c r="E22">
        <f t="shared" si="0"/>
        <v>1467449</v>
      </c>
      <c r="F22">
        <v>1000000</v>
      </c>
      <c r="G22">
        <f t="shared" si="1"/>
        <v>1.467449</v>
      </c>
      <c r="H22">
        <v>0.3351163861259</v>
      </c>
      <c r="I22">
        <f t="shared" si="2"/>
        <v>0.76877901719242037</v>
      </c>
      <c r="J22" s="1">
        <v>2.9629629599980999E-4</v>
      </c>
      <c r="K22">
        <f t="shared" si="3"/>
        <v>0.29629629599981</v>
      </c>
      <c r="R22" s="1"/>
    </row>
    <row r="23" spans="1:18" x14ac:dyDescent="0.2">
      <c r="A23">
        <f t="shared" si="4"/>
        <v>105</v>
      </c>
      <c r="C23">
        <v>1211422</v>
      </c>
      <c r="D23">
        <v>330923</v>
      </c>
      <c r="E23">
        <f t="shared" si="0"/>
        <v>1542345</v>
      </c>
      <c r="F23">
        <v>1000000</v>
      </c>
      <c r="G23">
        <f t="shared" si="1"/>
        <v>1.5423450000000001</v>
      </c>
      <c r="H23">
        <v>0.32683818656789998</v>
      </c>
      <c r="I23">
        <f t="shared" si="2"/>
        <v>0.78544164891771939</v>
      </c>
      <c r="J23" s="1">
        <v>2.9629629599980999E-4</v>
      </c>
      <c r="K23">
        <f t="shared" si="3"/>
        <v>0.29629629599981</v>
      </c>
      <c r="R23" s="1"/>
    </row>
    <row r="24" spans="1:18" x14ac:dyDescent="0.2">
      <c r="A24">
        <f t="shared" si="4"/>
        <v>110</v>
      </c>
      <c r="C24">
        <v>1292067</v>
      </c>
      <c r="D24">
        <v>321627</v>
      </c>
      <c r="E24">
        <f t="shared" si="0"/>
        <v>1613694</v>
      </c>
      <c r="F24">
        <v>1000000</v>
      </c>
      <c r="G24">
        <f t="shared" si="1"/>
        <v>1.613694</v>
      </c>
      <c r="H24">
        <v>0.31765629739526002</v>
      </c>
      <c r="I24">
        <f t="shared" si="2"/>
        <v>0.8006889782077643</v>
      </c>
      <c r="J24" s="1">
        <v>2.9629629599980999E-4</v>
      </c>
      <c r="K24">
        <f t="shared" si="3"/>
        <v>0.29629629599981</v>
      </c>
      <c r="R24" s="1"/>
    </row>
    <row r="25" spans="1:18" x14ac:dyDescent="0.2">
      <c r="A25">
        <f t="shared" si="4"/>
        <v>115</v>
      </c>
      <c r="C25">
        <v>1373800</v>
      </c>
      <c r="D25">
        <v>312608</v>
      </c>
      <c r="E25">
        <f t="shared" si="0"/>
        <v>1686408</v>
      </c>
      <c r="F25">
        <v>1000000</v>
      </c>
      <c r="G25">
        <f t="shared" si="1"/>
        <v>1.6864079999999999</v>
      </c>
      <c r="H25">
        <v>0.30874864393301998</v>
      </c>
      <c r="I25">
        <f t="shared" si="2"/>
        <v>0.81463086038491284</v>
      </c>
      <c r="J25" s="1">
        <v>2.9629629599980999E-4</v>
      </c>
      <c r="K25">
        <f t="shared" si="3"/>
        <v>0.29629629599981</v>
      </c>
      <c r="R25" s="1"/>
    </row>
    <row r="26" spans="1:18" x14ac:dyDescent="0.2">
      <c r="A26">
        <f t="shared" si="4"/>
        <v>120</v>
      </c>
      <c r="C26">
        <v>1459437</v>
      </c>
      <c r="D26">
        <v>302901</v>
      </c>
      <c r="E26">
        <f t="shared" si="0"/>
        <v>1762338</v>
      </c>
      <c r="F26">
        <v>1000000</v>
      </c>
      <c r="G26">
        <f t="shared" si="1"/>
        <v>1.762338</v>
      </c>
      <c r="H26">
        <v>0.29916447550566999</v>
      </c>
      <c r="I26">
        <f t="shared" si="2"/>
        <v>0.82812547876741016</v>
      </c>
      <c r="J26" s="1">
        <v>2.9629629599980999E-4</v>
      </c>
      <c r="K26">
        <f t="shared" si="3"/>
        <v>0.29629629599981</v>
      </c>
      <c r="R26" s="1"/>
    </row>
    <row r="27" spans="1:18" x14ac:dyDescent="0.2">
      <c r="A27">
        <f t="shared" si="4"/>
        <v>125</v>
      </c>
      <c r="C27">
        <v>1541865</v>
      </c>
      <c r="D27">
        <v>292820</v>
      </c>
      <c r="E27">
        <f t="shared" si="0"/>
        <v>1834685</v>
      </c>
      <c r="F27">
        <v>1000000</v>
      </c>
      <c r="G27">
        <f t="shared" si="1"/>
        <v>1.8346849999999999</v>
      </c>
      <c r="H27">
        <v>0.28920522751608002</v>
      </c>
      <c r="I27">
        <f t="shared" si="2"/>
        <v>0.8403976704447903</v>
      </c>
      <c r="J27" s="1">
        <v>2.9629629599980999E-4</v>
      </c>
      <c r="K27">
        <f t="shared" si="3"/>
        <v>0.29629629599981</v>
      </c>
      <c r="R27" s="1"/>
    </row>
    <row r="28" spans="1:18" x14ac:dyDescent="0.2">
      <c r="A28">
        <f t="shared" si="4"/>
        <v>130</v>
      </c>
      <c r="C28">
        <v>1621756</v>
      </c>
      <c r="D28">
        <v>283712</v>
      </c>
      <c r="E28">
        <f t="shared" si="0"/>
        <v>1905468</v>
      </c>
      <c r="F28">
        <v>1000000</v>
      </c>
      <c r="G28">
        <f t="shared" si="1"/>
        <v>1.9054679999999999</v>
      </c>
      <c r="H28">
        <v>0.28020938406253998</v>
      </c>
      <c r="I28">
        <f t="shared" si="2"/>
        <v>0.85110639485942563</v>
      </c>
      <c r="J28" s="1">
        <v>2.9629629599980999E-4</v>
      </c>
      <c r="K28">
        <f t="shared" si="3"/>
        <v>0.29629629599981</v>
      </c>
      <c r="R28" s="1"/>
    </row>
    <row r="29" spans="1:18" x14ac:dyDescent="0.2">
      <c r="A29">
        <f t="shared" si="4"/>
        <v>135</v>
      </c>
      <c r="C29">
        <v>1707630</v>
      </c>
      <c r="D29">
        <v>273280</v>
      </c>
      <c r="E29">
        <f t="shared" si="0"/>
        <v>1980910</v>
      </c>
      <c r="F29">
        <v>1000000</v>
      </c>
      <c r="G29">
        <f t="shared" si="1"/>
        <v>1.9809099999999999</v>
      </c>
      <c r="H29">
        <v>0.26990617500094999</v>
      </c>
      <c r="I29">
        <f t="shared" si="2"/>
        <v>0.86204320236658905</v>
      </c>
      <c r="J29" s="1">
        <v>2.9629629599980999E-4</v>
      </c>
      <c r="K29">
        <f t="shared" si="3"/>
        <v>0.29629629599981</v>
      </c>
      <c r="R29" s="1"/>
    </row>
    <row r="30" spans="1:18" x14ac:dyDescent="0.2">
      <c r="A30">
        <f t="shared" si="4"/>
        <v>140</v>
      </c>
      <c r="C30">
        <v>1790124</v>
      </c>
      <c r="D30">
        <v>263603</v>
      </c>
      <c r="E30">
        <f t="shared" si="0"/>
        <v>2053727</v>
      </c>
      <c r="F30">
        <v>1000000</v>
      </c>
      <c r="G30">
        <f t="shared" si="1"/>
        <v>2.0537269999999999</v>
      </c>
      <c r="H30">
        <v>0.26034864334441998</v>
      </c>
      <c r="I30">
        <f t="shared" si="2"/>
        <v>0.87164652361292416</v>
      </c>
      <c r="J30" s="1">
        <v>2.9629629599980999E-4</v>
      </c>
      <c r="K30">
        <f t="shared" si="3"/>
        <v>0.29629629599981</v>
      </c>
      <c r="R30" s="1"/>
    </row>
    <row r="31" spans="1:18" x14ac:dyDescent="0.2">
      <c r="A31">
        <f t="shared" si="4"/>
        <v>145</v>
      </c>
      <c r="C31">
        <v>1873843</v>
      </c>
      <c r="D31">
        <v>253156</v>
      </c>
      <c r="E31">
        <f t="shared" si="0"/>
        <v>2126999</v>
      </c>
      <c r="F31">
        <v>1000000</v>
      </c>
      <c r="G31">
        <f t="shared" si="1"/>
        <v>2.1269990000000001</v>
      </c>
      <c r="H31">
        <v>0.25003236836361997</v>
      </c>
      <c r="I31">
        <f t="shared" si="2"/>
        <v>0.88097972777608269</v>
      </c>
      <c r="J31" s="1">
        <v>2.9629629599982002E-4</v>
      </c>
      <c r="K31">
        <f t="shared" si="3"/>
        <v>0.29629629599981999</v>
      </c>
      <c r="R31" s="1"/>
    </row>
    <row r="32" spans="1:18" x14ac:dyDescent="0.2">
      <c r="A32">
        <f t="shared" si="4"/>
        <v>150</v>
      </c>
      <c r="C32">
        <v>1955500</v>
      </c>
      <c r="D32">
        <v>243566</v>
      </c>
      <c r="E32">
        <f t="shared" si="0"/>
        <v>2199066</v>
      </c>
      <c r="F32">
        <v>1000000</v>
      </c>
      <c r="G32">
        <f t="shared" si="1"/>
        <v>2.1990660000000002</v>
      </c>
      <c r="H32">
        <v>0.24056117749294001</v>
      </c>
      <c r="I32">
        <f t="shared" si="2"/>
        <v>0.88924115965596306</v>
      </c>
      <c r="J32" s="1">
        <v>2.9629629599982002E-4</v>
      </c>
      <c r="K32">
        <f t="shared" si="3"/>
        <v>0.29629629599981999</v>
      </c>
      <c r="R32" s="1"/>
    </row>
    <row r="33" spans="1:18" x14ac:dyDescent="0.2">
      <c r="A33">
        <f t="shared" si="4"/>
        <v>155</v>
      </c>
      <c r="C33">
        <v>2040319</v>
      </c>
      <c r="D33">
        <v>234135</v>
      </c>
      <c r="E33">
        <f t="shared" si="0"/>
        <v>2274454</v>
      </c>
      <c r="F33">
        <v>1000000</v>
      </c>
      <c r="G33">
        <f t="shared" si="1"/>
        <v>2.274454</v>
      </c>
      <c r="H33">
        <v>0.23124537071576001</v>
      </c>
      <c r="I33">
        <f t="shared" si="2"/>
        <v>0.89705881059806003</v>
      </c>
      <c r="J33" s="1">
        <v>2.9629629599982002E-4</v>
      </c>
      <c r="K33">
        <f t="shared" si="3"/>
        <v>0.29629629599981999</v>
      </c>
      <c r="R33" s="1"/>
    </row>
    <row r="34" spans="1:18" x14ac:dyDescent="0.2">
      <c r="A34">
        <f t="shared" si="4"/>
        <v>160</v>
      </c>
      <c r="C34">
        <v>2123552</v>
      </c>
      <c r="D34">
        <v>223659</v>
      </c>
      <c r="E34">
        <f t="shared" si="0"/>
        <v>2347211</v>
      </c>
      <c r="F34">
        <v>1000000</v>
      </c>
      <c r="G34">
        <f t="shared" si="1"/>
        <v>2.3472110000000002</v>
      </c>
      <c r="H34">
        <v>0.22089777885466</v>
      </c>
      <c r="I34">
        <f t="shared" si="2"/>
        <v>0.90471286986981569</v>
      </c>
      <c r="J34" s="1">
        <v>2.9629629599982002E-4</v>
      </c>
      <c r="K34">
        <f t="shared" si="3"/>
        <v>0.29629629599981999</v>
      </c>
      <c r="R34" s="1"/>
    </row>
    <row r="35" spans="1:18" x14ac:dyDescent="0.2">
      <c r="A35">
        <f t="shared" si="4"/>
        <v>165</v>
      </c>
      <c r="C35">
        <v>2207517</v>
      </c>
      <c r="D35">
        <v>214497</v>
      </c>
      <c r="E35">
        <f t="shared" si="0"/>
        <v>2422014</v>
      </c>
      <c r="F35">
        <v>1000000</v>
      </c>
      <c r="G35">
        <f t="shared" si="1"/>
        <v>2.4220139999999999</v>
      </c>
      <c r="H35">
        <v>0.21184995022649</v>
      </c>
      <c r="I35">
        <f t="shared" si="2"/>
        <v>0.91143857962835884</v>
      </c>
      <c r="J35" s="1">
        <v>2.9629629599982002E-4</v>
      </c>
      <c r="K35">
        <f t="shared" si="3"/>
        <v>0.29629629599981999</v>
      </c>
      <c r="R35" s="1"/>
    </row>
    <row r="36" spans="1:18" x14ac:dyDescent="0.2">
      <c r="A36">
        <f t="shared" si="4"/>
        <v>170</v>
      </c>
      <c r="C36">
        <v>2291182</v>
      </c>
      <c r="D36">
        <v>204297</v>
      </c>
      <c r="E36">
        <f t="shared" si="0"/>
        <v>2495479</v>
      </c>
      <c r="F36">
        <v>1000000</v>
      </c>
      <c r="G36">
        <f t="shared" si="1"/>
        <v>2.495479</v>
      </c>
      <c r="H36">
        <v>0.20177582590526</v>
      </c>
      <c r="I36">
        <f t="shared" si="2"/>
        <v>0.91813315199206247</v>
      </c>
      <c r="J36" s="1">
        <v>2.9629629599982002E-4</v>
      </c>
      <c r="K36">
        <f t="shared" si="3"/>
        <v>0.29629629599981999</v>
      </c>
      <c r="R36" s="1"/>
    </row>
    <row r="37" spans="1:18" x14ac:dyDescent="0.2">
      <c r="A37">
        <f t="shared" si="4"/>
        <v>175</v>
      </c>
      <c r="C37">
        <v>2370169</v>
      </c>
      <c r="D37">
        <v>196060</v>
      </c>
      <c r="E37">
        <f t="shared" si="0"/>
        <v>2566229</v>
      </c>
      <c r="F37">
        <v>1000000</v>
      </c>
      <c r="G37">
        <f t="shared" si="1"/>
        <v>2.5662289999999999</v>
      </c>
      <c r="H37">
        <v>0.19363970099163</v>
      </c>
      <c r="I37">
        <f t="shared" si="2"/>
        <v>0.92359995931773819</v>
      </c>
      <c r="J37" s="1">
        <v>2.9629629599982002E-4</v>
      </c>
      <c r="K37">
        <f t="shared" si="3"/>
        <v>0.29629629599981999</v>
      </c>
      <c r="R37" s="1"/>
    </row>
    <row r="38" spans="1:18" x14ac:dyDescent="0.2">
      <c r="A38">
        <f t="shared" si="4"/>
        <v>180</v>
      </c>
      <c r="C38">
        <v>2452673</v>
      </c>
      <c r="D38">
        <v>187333</v>
      </c>
      <c r="E38">
        <f t="shared" si="0"/>
        <v>2640006</v>
      </c>
      <c r="F38">
        <v>1000000</v>
      </c>
      <c r="G38">
        <f t="shared" si="1"/>
        <v>2.6400060000000001</v>
      </c>
      <c r="H38">
        <v>0.18502117288242001</v>
      </c>
      <c r="I38">
        <f>C38/E38</f>
        <v>0.92904069157418578</v>
      </c>
      <c r="J38" s="1">
        <v>2.9629629599982002E-4</v>
      </c>
      <c r="K38">
        <f t="shared" si="3"/>
        <v>0.29629629599981999</v>
      </c>
      <c r="R38" s="1"/>
    </row>
    <row r="39" spans="1:18" x14ac:dyDescent="0.2">
      <c r="A39">
        <f t="shared" si="4"/>
        <v>185</v>
      </c>
      <c r="C39">
        <v>2535804</v>
      </c>
      <c r="D39">
        <v>178687</v>
      </c>
      <c r="E39">
        <f t="shared" si="0"/>
        <v>2714491</v>
      </c>
      <c r="F39">
        <v>1000000</v>
      </c>
      <c r="G39">
        <f t="shared" si="1"/>
        <v>2.7144910000000002</v>
      </c>
      <c r="H39">
        <v>0.17648116546692999</v>
      </c>
      <c r="I39">
        <f t="shared" si="2"/>
        <v>0.93417292597396717</v>
      </c>
      <c r="J39" s="1">
        <v>2.9629629599982002E-4</v>
      </c>
      <c r="K39">
        <f t="shared" si="3"/>
        <v>0.29629629599981999</v>
      </c>
      <c r="R39" s="1"/>
    </row>
    <row r="40" spans="1:18" x14ac:dyDescent="0.2">
      <c r="A40">
        <f t="shared" si="4"/>
        <v>190</v>
      </c>
      <c r="C40">
        <v>2614538</v>
      </c>
      <c r="D40">
        <v>170859</v>
      </c>
      <c r="E40">
        <f t="shared" si="0"/>
        <v>2785397</v>
      </c>
      <c r="F40">
        <v>1000000</v>
      </c>
      <c r="G40">
        <f t="shared" si="1"/>
        <v>2.7853970000000001</v>
      </c>
      <c r="H40">
        <v>0.16875115009482999</v>
      </c>
      <c r="I40">
        <f t="shared" si="2"/>
        <v>0.938659013418913</v>
      </c>
      <c r="J40" s="1">
        <v>2.9629629599982002E-4</v>
      </c>
      <c r="K40">
        <f t="shared" si="3"/>
        <v>0.29629629599981999</v>
      </c>
      <c r="R40" s="1"/>
    </row>
    <row r="41" spans="1:18" x14ac:dyDescent="0.2">
      <c r="A41">
        <f t="shared" si="4"/>
        <v>195</v>
      </c>
      <c r="C41">
        <v>2699965</v>
      </c>
      <c r="D41">
        <v>162383</v>
      </c>
      <c r="E41">
        <f t="shared" si="0"/>
        <v>2862348</v>
      </c>
      <c r="F41">
        <v>1000000</v>
      </c>
      <c r="G41">
        <f t="shared" si="1"/>
        <v>2.8623479999999999</v>
      </c>
      <c r="H41">
        <v>0.16038115905874001</v>
      </c>
      <c r="I41">
        <f t="shared" si="2"/>
        <v>0.94326930198564252</v>
      </c>
      <c r="J41" s="1">
        <v>2.9629629599982002E-4</v>
      </c>
      <c r="K41">
        <f t="shared" si="3"/>
        <v>0.29629629599981999</v>
      </c>
      <c r="R41" s="1"/>
    </row>
    <row r="42" spans="1:18" x14ac:dyDescent="0.2">
      <c r="A42">
        <f t="shared" si="4"/>
        <v>200</v>
      </c>
      <c r="C42">
        <v>2779748</v>
      </c>
      <c r="D42">
        <v>154794</v>
      </c>
      <c r="E42">
        <f t="shared" si="0"/>
        <v>2934542</v>
      </c>
      <c r="F42">
        <v>1000000</v>
      </c>
      <c r="G42">
        <f t="shared" si="1"/>
        <v>2.934542</v>
      </c>
      <c r="H42">
        <v>0.15288525724438001</v>
      </c>
      <c r="I42">
        <f t="shared" si="2"/>
        <v>0.94725105314560165</v>
      </c>
      <c r="J42" s="1">
        <v>2.9629629599982002E-4</v>
      </c>
      <c r="K42">
        <f t="shared" si="3"/>
        <v>0.29629629599981999</v>
      </c>
      <c r="R42" s="1"/>
    </row>
    <row r="43" spans="1:18" x14ac:dyDescent="0.2">
      <c r="A43">
        <f t="shared" si="4"/>
        <v>205</v>
      </c>
      <c r="C43">
        <v>2861686</v>
      </c>
      <c r="D43">
        <v>147690</v>
      </c>
      <c r="E43">
        <f t="shared" si="0"/>
        <v>3009376</v>
      </c>
      <c r="F43">
        <v>1000000</v>
      </c>
      <c r="G43">
        <f t="shared" si="1"/>
        <v>3.0093760000000001</v>
      </c>
      <c r="H43">
        <v>0.14586783441598999</v>
      </c>
      <c r="I43">
        <f t="shared" si="2"/>
        <v>0.95092338079389216</v>
      </c>
      <c r="J43" s="1">
        <v>2.9629629599982002E-4</v>
      </c>
      <c r="K43">
        <f t="shared" si="3"/>
        <v>0.29629629599981999</v>
      </c>
      <c r="R43" s="1"/>
    </row>
    <row r="44" spans="1:18" x14ac:dyDescent="0.2">
      <c r="A44">
        <f t="shared" si="4"/>
        <v>210</v>
      </c>
      <c r="C44">
        <v>2939189</v>
      </c>
      <c r="D44">
        <v>140556</v>
      </c>
      <c r="E44">
        <f t="shared" si="0"/>
        <v>3079745</v>
      </c>
      <c r="F44">
        <v>1000000</v>
      </c>
      <c r="G44">
        <f t="shared" si="1"/>
        <v>3.079745</v>
      </c>
      <c r="H44">
        <v>0.13882101939492</v>
      </c>
      <c r="I44">
        <f t="shared" si="2"/>
        <v>0.95436115652432263</v>
      </c>
      <c r="J44" s="1">
        <v>2.9629629599982002E-4</v>
      </c>
      <c r="K44">
        <f t="shared" si="3"/>
        <v>0.29629629599981999</v>
      </c>
      <c r="R44" s="1"/>
    </row>
    <row r="45" spans="1:18" x14ac:dyDescent="0.2">
      <c r="A45">
        <f t="shared" si="4"/>
        <v>215</v>
      </c>
      <c r="C45">
        <v>3018204</v>
      </c>
      <c r="D45">
        <v>133632</v>
      </c>
      <c r="E45">
        <f t="shared" si="0"/>
        <v>3151836</v>
      </c>
      <c r="F45">
        <v>1000000</v>
      </c>
      <c r="G45">
        <f>E45/F45</f>
        <v>3.1518359999999999</v>
      </c>
      <c r="H45">
        <v>0.13198314720744</v>
      </c>
      <c r="I45">
        <f t="shared" si="2"/>
        <v>0.95760185491884731</v>
      </c>
      <c r="J45" s="1">
        <v>2.9629629599982002E-4</v>
      </c>
      <c r="K45">
        <f t="shared" si="3"/>
        <v>0.29629629599981999</v>
      </c>
      <c r="R45" s="1"/>
    </row>
    <row r="46" spans="1:18" x14ac:dyDescent="0.2">
      <c r="A46">
        <f>A45+5</f>
        <v>220</v>
      </c>
      <c r="C46">
        <v>3097366</v>
      </c>
      <c r="D46">
        <v>127405</v>
      </c>
      <c r="E46">
        <f t="shared" si="0"/>
        <v>3224771</v>
      </c>
      <c r="F46">
        <v>1000000</v>
      </c>
      <c r="G46">
        <f t="shared" si="1"/>
        <v>3.2247710000000001</v>
      </c>
      <c r="H46">
        <v>0.12583235108435001</v>
      </c>
      <c r="I46">
        <f t="shared" si="2"/>
        <v>0.96049176825269145</v>
      </c>
      <c r="J46" s="1">
        <v>2.9629629599982002E-4</v>
      </c>
      <c r="K46">
        <f t="shared" si="3"/>
        <v>0.29629629599981999</v>
      </c>
      <c r="R46" s="1"/>
    </row>
    <row r="47" spans="1:18" x14ac:dyDescent="0.2">
      <c r="A47">
        <f t="shared" si="4"/>
        <v>225</v>
      </c>
      <c r="C47">
        <v>3181214</v>
      </c>
      <c r="D47">
        <v>120331</v>
      </c>
      <c r="E47">
        <f t="shared" si="0"/>
        <v>3301545</v>
      </c>
      <c r="F47">
        <v>1000000</v>
      </c>
      <c r="G47">
        <f t="shared" si="1"/>
        <v>3.301545</v>
      </c>
      <c r="H47">
        <v>0.11884543268997</v>
      </c>
      <c r="I47">
        <f t="shared" si="2"/>
        <v>0.96355312437055984</v>
      </c>
      <c r="J47" s="1">
        <v>2.9629629599982002E-4</v>
      </c>
      <c r="K47">
        <f t="shared" si="3"/>
        <v>0.29629629599981999</v>
      </c>
      <c r="R47" s="1"/>
    </row>
    <row r="48" spans="1:18" x14ac:dyDescent="0.2">
      <c r="A48">
        <f t="shared" si="4"/>
        <v>230</v>
      </c>
      <c r="C48">
        <v>3260119</v>
      </c>
      <c r="D48">
        <v>114306</v>
      </c>
      <c r="E48">
        <f t="shared" si="0"/>
        <v>3374425</v>
      </c>
      <c r="F48">
        <v>1000000</v>
      </c>
      <c r="G48">
        <f t="shared" si="1"/>
        <v>3.374425</v>
      </c>
      <c r="H48">
        <v>0.112895153813</v>
      </c>
      <c r="I48">
        <f t="shared" si="2"/>
        <v>0.96612578439289654</v>
      </c>
      <c r="J48" s="1">
        <v>2.9629629599982002E-4</v>
      </c>
      <c r="K48">
        <f t="shared" si="3"/>
        <v>0.29629629599981999</v>
      </c>
      <c r="R48" s="1"/>
    </row>
    <row r="49" spans="1:18" x14ac:dyDescent="0.2">
      <c r="A49">
        <f t="shared" si="4"/>
        <v>235</v>
      </c>
      <c r="C49">
        <v>3339040</v>
      </c>
      <c r="D49">
        <v>108643</v>
      </c>
      <c r="E49">
        <f t="shared" si="0"/>
        <v>3447683</v>
      </c>
      <c r="F49">
        <v>1000000</v>
      </c>
      <c r="G49">
        <f t="shared" si="1"/>
        <v>3.4476830000000001</v>
      </c>
      <c r="H49">
        <v>0.10730301674367</v>
      </c>
      <c r="I49">
        <f t="shared" si="2"/>
        <v>0.96848811216112385</v>
      </c>
      <c r="J49" s="1">
        <v>2.9629629599982002E-4</v>
      </c>
      <c r="K49">
        <f t="shared" si="3"/>
        <v>0.29629629599981999</v>
      </c>
      <c r="R49" s="1"/>
    </row>
    <row r="50" spans="1:18" x14ac:dyDescent="0.2">
      <c r="A50">
        <f t="shared" si="4"/>
        <v>240</v>
      </c>
      <c r="C50">
        <v>3421783</v>
      </c>
      <c r="D50">
        <v>102796</v>
      </c>
      <c r="E50">
        <f t="shared" si="0"/>
        <v>3524579</v>
      </c>
      <c r="F50">
        <v>1000000</v>
      </c>
      <c r="G50">
        <f t="shared" si="1"/>
        <v>3.5245790000000001</v>
      </c>
      <c r="H50">
        <v>0.10152731979732001</v>
      </c>
      <c r="I50">
        <f t="shared" si="2"/>
        <v>0.97083453087588611</v>
      </c>
      <c r="J50" s="1">
        <v>2.9629629599982002E-4</v>
      </c>
      <c r="K50">
        <f t="shared" si="3"/>
        <v>0.29629629599981999</v>
      </c>
      <c r="R50" s="1"/>
    </row>
    <row r="51" spans="1:18" x14ac:dyDescent="0.2">
      <c r="A51">
        <f>A50+5</f>
        <v>245</v>
      </c>
      <c r="C51">
        <v>3497014</v>
      </c>
      <c r="D51">
        <v>97024</v>
      </c>
      <c r="E51">
        <f t="shared" si="0"/>
        <v>3594038</v>
      </c>
      <c r="F51">
        <v>1000000</v>
      </c>
      <c r="G51">
        <f t="shared" si="1"/>
        <v>3.5940379999999998</v>
      </c>
      <c r="H51">
        <v>9.5826556825268999E-2</v>
      </c>
      <c r="I51">
        <f t="shared" si="2"/>
        <v>0.9730041808127794</v>
      </c>
      <c r="J51" s="1">
        <v>2.9629629599982002E-4</v>
      </c>
      <c r="K51">
        <f t="shared" si="3"/>
        <v>0.29629629599981999</v>
      </c>
      <c r="R51" s="1"/>
    </row>
    <row r="52" spans="1:18" x14ac:dyDescent="0.2">
      <c r="A52">
        <f t="shared" si="4"/>
        <v>250</v>
      </c>
      <c r="C52">
        <v>3574944</v>
      </c>
      <c r="D52">
        <v>92613</v>
      </c>
      <c r="E52">
        <f t="shared" si="0"/>
        <v>3667557</v>
      </c>
      <c r="F52">
        <v>1000000</v>
      </c>
      <c r="G52">
        <f t="shared" si="1"/>
        <v>3.667557</v>
      </c>
      <c r="H52">
        <v>9.1470818805384005E-2</v>
      </c>
      <c r="I52">
        <f t="shared" si="2"/>
        <v>0.97474804072574739</v>
      </c>
      <c r="J52" s="1">
        <v>2.9629629599982002E-4</v>
      </c>
      <c r="K52">
        <f t="shared" si="3"/>
        <v>0.29629629599981999</v>
      </c>
      <c r="R52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5"/>
  <sheetViews>
    <sheetView zoomScale="85" zoomScaleNormal="85" workbookViewId="0">
      <selection activeCell="K21" sqref="K21"/>
    </sheetView>
  </sheetViews>
  <sheetFormatPr defaultRowHeight="14.25" x14ac:dyDescent="0.2"/>
  <cols>
    <col min="5" max="6" width="13.25" customWidth="1"/>
    <col min="15" max="16" width="13.25" customWidth="1"/>
    <col min="19" max="19" width="13.25" customWidth="1"/>
    <col min="21" max="22" width="13.25" customWidth="1"/>
    <col min="27" max="27" width="15.625" customWidth="1"/>
    <col min="29" max="30" width="12.125" customWidth="1"/>
    <col min="31" max="31" width="16" customWidth="1"/>
    <col min="32" max="32" width="15.375" customWidth="1"/>
    <col min="37" max="37" width="17.75" customWidth="1"/>
    <col min="39" max="39" width="18.125" customWidth="1"/>
    <col min="42" max="42" width="13.625" customWidth="1"/>
    <col min="43" max="43" width="15.37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235</v>
      </c>
      <c r="E1" t="s">
        <v>3</v>
      </c>
      <c r="F1" t="s">
        <v>4</v>
      </c>
      <c r="L1" s="2" t="s">
        <v>234</v>
      </c>
      <c r="M1" s="2" t="s">
        <v>338</v>
      </c>
      <c r="N1" t="e">
        <f>-0.000001*M1*M1+0.0004*M1</f>
        <v>#VALUE!</v>
      </c>
      <c r="O1" s="2" t="s">
        <v>773</v>
      </c>
      <c r="P1" s="2"/>
      <c r="Q1" s="3"/>
      <c r="R1" s="3"/>
      <c r="S1" s="3" t="s">
        <v>339</v>
      </c>
      <c r="T1" s="3"/>
      <c r="U1" s="3" t="s">
        <v>340</v>
      </c>
      <c r="V1" s="3" t="s">
        <v>341</v>
      </c>
      <c r="W1" s="3" t="s">
        <v>342</v>
      </c>
      <c r="AA1">
        <v>0</v>
      </c>
      <c r="AB1">
        <f>-0.000001*AA1*AA1+0.0004*AA1</f>
        <v>0</v>
      </c>
    </row>
    <row r="2" spans="1:28" x14ac:dyDescent="0.2">
      <c r="A2" t="s">
        <v>5</v>
      </c>
      <c r="B2" t="s">
        <v>13</v>
      </c>
      <c r="C2" t="s">
        <v>6</v>
      </c>
      <c r="D2" t="s">
        <v>236</v>
      </c>
      <c r="E2" t="s">
        <v>61</v>
      </c>
      <c r="F2" t="s">
        <v>237</v>
      </c>
      <c r="L2">
        <v>0</v>
      </c>
      <c r="M2">
        <v>0</v>
      </c>
      <c r="N2">
        <f>-0.00003*M2*M2+0.004*M2</f>
        <v>0</v>
      </c>
      <c r="O2">
        <f>M2+N2</f>
        <v>0</v>
      </c>
      <c r="P2">
        <f>O2+0.04</f>
        <v>0.04</v>
      </c>
      <c r="Q2">
        <f>INDEX($P$2:$P$150301,(ROW()*2-2))</f>
        <v>6.186594622254743E-2</v>
      </c>
      <c r="S2">
        <v>0</v>
      </c>
      <c r="U2">
        <v>0</v>
      </c>
      <c r="V2">
        <v>0</v>
      </c>
      <c r="AA2">
        <v>1</v>
      </c>
      <c r="AB2">
        <f t="shared" ref="AB2:AB65" si="0">-0.000001*AA2*AA2+0.0004*AA2</f>
        <v>3.9899999999999999E-4</v>
      </c>
    </row>
    <row r="3" spans="1:28" x14ac:dyDescent="0.2">
      <c r="A3" t="s">
        <v>5</v>
      </c>
      <c r="B3" t="s">
        <v>132</v>
      </c>
      <c r="C3" t="s">
        <v>6</v>
      </c>
      <c r="D3" t="s">
        <v>236</v>
      </c>
      <c r="E3" t="s">
        <v>61</v>
      </c>
      <c r="F3">
        <v>482</v>
      </c>
      <c r="L3">
        <f>L2+8</f>
        <v>8</v>
      </c>
      <c r="M3">
        <v>2.1778845071802999E-2</v>
      </c>
      <c r="N3">
        <f t="shared" ref="N3:N66" si="1">-0.00003*M3*M3+0.004*M3</f>
        <v>8.7101150744432147E-5</v>
      </c>
      <c r="O3">
        <f t="shared" ref="O3:O66" si="2">M3+N3</f>
        <v>2.1865946222547433E-2</v>
      </c>
      <c r="P3">
        <f t="shared" ref="P3:P66" si="3">O3+0.04</f>
        <v>6.186594622254743E-2</v>
      </c>
      <c r="Q3">
        <f t="shared" ref="Q3:Q66" si="4">INDEX($P$2:$P$150301,(ROW()*2-2))</f>
        <v>0.1011430446106163</v>
      </c>
      <c r="S3">
        <v>3.4642962928309999</v>
      </c>
      <c r="U3">
        <v>23383</v>
      </c>
      <c r="V3">
        <v>482</v>
      </c>
      <c r="W3">
        <f>V3/(V3+U3)</f>
        <v>2.0196941127173684E-2</v>
      </c>
      <c r="AA3">
        <v>2</v>
      </c>
      <c r="AB3">
        <f t="shared" si="0"/>
        <v>7.9600000000000005E-4</v>
      </c>
    </row>
    <row r="4" spans="1:28" x14ac:dyDescent="0.2">
      <c r="A4" t="s">
        <v>5</v>
      </c>
      <c r="B4" t="s">
        <v>133</v>
      </c>
      <c r="C4" t="s">
        <v>6</v>
      </c>
      <c r="D4" t="s">
        <v>236</v>
      </c>
      <c r="E4" t="s">
        <v>61</v>
      </c>
      <c r="F4">
        <v>2145</v>
      </c>
      <c r="L4">
        <f t="shared" ref="L4:L67" si="5">L3+8</f>
        <v>16</v>
      </c>
      <c r="M4">
        <v>4.2015067276725999E-2</v>
      </c>
      <c r="N4">
        <f t="shared" si="1"/>
        <v>1.6800731113055596E-4</v>
      </c>
      <c r="O4">
        <f t="shared" si="2"/>
        <v>4.2183074587856556E-2</v>
      </c>
      <c r="P4">
        <f t="shared" si="3"/>
        <v>8.2183074587856564E-2</v>
      </c>
      <c r="Q4">
        <f t="shared" si="4"/>
        <v>0.1374460998024496</v>
      </c>
      <c r="S4">
        <v>6.8062222154129</v>
      </c>
      <c r="U4">
        <v>45941</v>
      </c>
      <c r="V4">
        <v>2145</v>
      </c>
      <c r="W4">
        <f t="shared" ref="W4:W67" si="6">V4/(V4+U4)</f>
        <v>4.460757808925675E-2</v>
      </c>
      <c r="AA4">
        <v>3</v>
      </c>
      <c r="AB4">
        <f t="shared" si="0"/>
        <v>1.1910000000000002E-3</v>
      </c>
    </row>
    <row r="5" spans="1:28" x14ac:dyDescent="0.2">
      <c r="A5" t="s">
        <v>5</v>
      </c>
      <c r="B5" t="s">
        <v>134</v>
      </c>
      <c r="C5" t="s">
        <v>6</v>
      </c>
      <c r="D5" t="s">
        <v>236</v>
      </c>
      <c r="E5" t="s">
        <v>61</v>
      </c>
      <c r="F5">
        <v>4525</v>
      </c>
      <c r="L5">
        <f t="shared" si="5"/>
        <v>24</v>
      </c>
      <c r="M5">
        <v>6.0899557642729002E-2</v>
      </c>
      <c r="N5">
        <f t="shared" si="1"/>
        <v>2.4348696788728362E-4</v>
      </c>
      <c r="O5">
        <f t="shared" si="2"/>
        <v>6.1143044610616287E-2</v>
      </c>
      <c r="P5">
        <f t="shared" si="3"/>
        <v>0.1011430446106163</v>
      </c>
      <c r="Q5">
        <f t="shared" si="4"/>
        <v>0.17047030496831314</v>
      </c>
      <c r="S5">
        <v>9.9065185086070002</v>
      </c>
      <c r="U5">
        <v>66868</v>
      </c>
      <c r="V5">
        <v>4525</v>
      </c>
      <c r="W5">
        <f t="shared" si="6"/>
        <v>6.3381564018881398E-2</v>
      </c>
      <c r="AA5">
        <v>4</v>
      </c>
      <c r="AB5">
        <f t="shared" si="0"/>
        <v>1.5840000000000001E-3</v>
      </c>
    </row>
    <row r="6" spans="1:28" x14ac:dyDescent="0.2">
      <c r="A6" t="s">
        <v>5</v>
      </c>
      <c r="B6" t="s">
        <v>135</v>
      </c>
      <c r="C6" t="s">
        <v>6</v>
      </c>
      <c r="D6" t="s">
        <v>236</v>
      </c>
      <c r="E6" t="s">
        <v>61</v>
      </c>
      <c r="F6">
        <v>8394</v>
      </c>
      <c r="L6">
        <f t="shared" si="5"/>
        <v>32</v>
      </c>
      <c r="M6">
        <v>7.9369206511775994E-2</v>
      </c>
      <c r="N6">
        <f t="shared" si="1"/>
        <v>3.1728784191883475E-4</v>
      </c>
      <c r="O6">
        <f t="shared" si="2"/>
        <v>7.9686494353694834E-2</v>
      </c>
      <c r="P6">
        <f t="shared" si="3"/>
        <v>0.11968649435369483</v>
      </c>
      <c r="Q6">
        <f t="shared" si="4"/>
        <v>0.19994294121073763</v>
      </c>
      <c r="S6">
        <v>12.847555542701</v>
      </c>
      <c r="U6">
        <v>86720</v>
      </c>
      <c r="V6">
        <v>8394</v>
      </c>
      <c r="W6">
        <f t="shared" si="6"/>
        <v>8.8251992346026875E-2</v>
      </c>
      <c r="AA6">
        <v>5</v>
      </c>
      <c r="AB6">
        <f t="shared" si="0"/>
        <v>1.9750000000000002E-3</v>
      </c>
    </row>
    <row r="7" spans="1:28" x14ac:dyDescent="0.2">
      <c r="A7" t="s">
        <v>5</v>
      </c>
      <c r="B7" t="s">
        <v>79</v>
      </c>
      <c r="C7" t="s">
        <v>6</v>
      </c>
      <c r="D7" t="s">
        <v>236</v>
      </c>
      <c r="E7" t="s">
        <v>61</v>
      </c>
      <c r="F7">
        <v>13206</v>
      </c>
      <c r="L7">
        <f t="shared" si="5"/>
        <v>40</v>
      </c>
      <c r="M7">
        <v>9.7058149811735994E-2</v>
      </c>
      <c r="N7">
        <f t="shared" si="1"/>
        <v>3.8794999071359765E-4</v>
      </c>
      <c r="O7">
        <f t="shared" si="2"/>
        <v>9.7446099802449587E-2</v>
      </c>
      <c r="P7">
        <f t="shared" si="3"/>
        <v>0.1374460998024496</v>
      </c>
      <c r="Q7">
        <f t="shared" si="4"/>
        <v>0.22742493832811367</v>
      </c>
      <c r="S7">
        <v>15.694222206518999</v>
      </c>
      <c r="U7">
        <v>105935</v>
      </c>
      <c r="V7">
        <v>13206</v>
      </c>
      <c r="W7">
        <f t="shared" si="6"/>
        <v>0.11084345439437306</v>
      </c>
      <c r="AA7">
        <v>6</v>
      </c>
      <c r="AB7">
        <f t="shared" si="0"/>
        <v>2.3640000000000002E-3</v>
      </c>
    </row>
    <row r="8" spans="1:28" x14ac:dyDescent="0.2">
      <c r="A8" t="s">
        <v>5</v>
      </c>
      <c r="B8" t="s">
        <v>136</v>
      </c>
      <c r="C8" t="s">
        <v>6</v>
      </c>
      <c r="D8" t="s">
        <v>236</v>
      </c>
      <c r="E8" t="s">
        <v>61</v>
      </c>
      <c r="F8">
        <v>19044</v>
      </c>
      <c r="L8">
        <f t="shared" si="5"/>
        <v>48</v>
      </c>
      <c r="M8">
        <v>0.11482462291122</v>
      </c>
      <c r="N8">
        <f t="shared" si="1"/>
        <v>4.5890295082407894E-4</v>
      </c>
      <c r="O8">
        <f t="shared" si="2"/>
        <v>0.11528352586204409</v>
      </c>
      <c r="P8">
        <f t="shared" si="3"/>
        <v>0.15528352586204408</v>
      </c>
      <c r="Q8">
        <f t="shared" si="4"/>
        <v>0.25255703847743427</v>
      </c>
      <c r="S8">
        <v>18.543259240705002</v>
      </c>
      <c r="U8">
        <v>125166</v>
      </c>
      <c r="V8">
        <v>19044</v>
      </c>
      <c r="W8">
        <f t="shared" si="6"/>
        <v>0.1320574162679426</v>
      </c>
      <c r="AA8">
        <v>7</v>
      </c>
      <c r="AB8">
        <f t="shared" si="0"/>
        <v>2.751E-3</v>
      </c>
    </row>
    <row r="9" spans="1:28" x14ac:dyDescent="0.2">
      <c r="A9" t="s">
        <v>5</v>
      </c>
      <c r="B9" t="s">
        <v>137</v>
      </c>
      <c r="C9" t="s">
        <v>6</v>
      </c>
      <c r="D9" t="s">
        <v>236</v>
      </c>
      <c r="E9" t="s">
        <v>61</v>
      </c>
      <c r="F9">
        <v>25091</v>
      </c>
      <c r="L9">
        <f t="shared" si="5"/>
        <v>56</v>
      </c>
      <c r="M9">
        <v>0.12995100755601999</v>
      </c>
      <c r="N9">
        <f t="shared" si="1"/>
        <v>5.1929741229313523E-4</v>
      </c>
      <c r="O9">
        <f t="shared" si="2"/>
        <v>0.13047030496831313</v>
      </c>
      <c r="P9">
        <f t="shared" si="3"/>
        <v>0.17047030496831314</v>
      </c>
      <c r="Q9">
        <f t="shared" si="4"/>
        <v>0.27458724814516511</v>
      </c>
      <c r="S9">
        <v>21.009481460460002</v>
      </c>
      <c r="U9">
        <v>141813</v>
      </c>
      <c r="V9">
        <v>25091</v>
      </c>
      <c r="W9">
        <f t="shared" si="6"/>
        <v>0.15033192733547429</v>
      </c>
      <c r="AA9">
        <v>8</v>
      </c>
      <c r="AB9">
        <f t="shared" si="0"/>
        <v>3.1360000000000003E-3</v>
      </c>
    </row>
    <row r="10" spans="1:28" x14ac:dyDescent="0.2">
      <c r="A10" t="s">
        <v>5</v>
      </c>
      <c r="B10" t="s">
        <v>138</v>
      </c>
      <c r="C10" t="s">
        <v>6</v>
      </c>
      <c r="D10" t="s">
        <v>236</v>
      </c>
      <c r="E10" t="s">
        <v>61</v>
      </c>
      <c r="F10">
        <v>33004</v>
      </c>
      <c r="L10">
        <f t="shared" si="5"/>
        <v>64</v>
      </c>
      <c r="M10">
        <v>0.14531584640236</v>
      </c>
      <c r="N10">
        <f t="shared" si="1"/>
        <v>5.8062988475297101E-4</v>
      </c>
      <c r="O10">
        <f t="shared" si="2"/>
        <v>0.14589647628711297</v>
      </c>
      <c r="P10">
        <f t="shared" si="3"/>
        <v>0.18589647628711298</v>
      </c>
      <c r="Q10">
        <f t="shared" si="4"/>
        <v>0.29430510352843442</v>
      </c>
      <c r="S10">
        <v>23.483111087613999</v>
      </c>
      <c r="U10">
        <v>158510</v>
      </c>
      <c r="V10">
        <v>33004</v>
      </c>
      <c r="W10">
        <f t="shared" si="6"/>
        <v>0.17233204883193917</v>
      </c>
      <c r="AA10">
        <v>9</v>
      </c>
      <c r="AB10">
        <f t="shared" si="0"/>
        <v>3.5190000000000004E-3</v>
      </c>
    </row>
    <row r="11" spans="1:28" x14ac:dyDescent="0.2">
      <c r="A11" t="s">
        <v>5</v>
      </c>
      <c r="B11" t="s">
        <v>139</v>
      </c>
      <c r="C11" t="s">
        <v>6</v>
      </c>
      <c r="D11" t="s">
        <v>236</v>
      </c>
      <c r="E11" t="s">
        <v>61</v>
      </c>
      <c r="F11">
        <v>41085</v>
      </c>
      <c r="L11">
        <f t="shared" si="5"/>
        <v>72</v>
      </c>
      <c r="M11">
        <v>0.1593064766607</v>
      </c>
      <c r="N11">
        <f t="shared" si="1"/>
        <v>6.3646455003761853E-4</v>
      </c>
      <c r="O11">
        <f t="shared" si="2"/>
        <v>0.15994294121073763</v>
      </c>
      <c r="P11">
        <f t="shared" si="3"/>
        <v>0.19994294121073763</v>
      </c>
      <c r="Q11">
        <f t="shared" si="4"/>
        <v>0.31205804871093107</v>
      </c>
      <c r="S11">
        <v>25.741925900169001</v>
      </c>
      <c r="U11">
        <v>173757</v>
      </c>
      <c r="V11">
        <v>41085</v>
      </c>
      <c r="W11">
        <f t="shared" si="6"/>
        <v>0.19123355768425168</v>
      </c>
      <c r="AA11">
        <v>10</v>
      </c>
      <c r="AB11">
        <f t="shared" si="0"/>
        <v>3.9000000000000003E-3</v>
      </c>
    </row>
    <row r="12" spans="1:28" x14ac:dyDescent="0.2">
      <c r="A12" t="s">
        <v>5</v>
      </c>
      <c r="B12" t="s">
        <v>80</v>
      </c>
      <c r="C12" t="s">
        <v>6</v>
      </c>
      <c r="D12" t="s">
        <v>236</v>
      </c>
      <c r="E12" t="s">
        <v>61</v>
      </c>
      <c r="F12">
        <v>49933</v>
      </c>
      <c r="L12">
        <f t="shared" si="5"/>
        <v>80</v>
      </c>
      <c r="M12">
        <v>0.17347276672914</v>
      </c>
      <c r="N12">
        <f t="shared" si="1"/>
        <v>6.9298828289266021E-4</v>
      </c>
      <c r="O12">
        <f t="shared" si="2"/>
        <v>0.17416575501203266</v>
      </c>
      <c r="P12">
        <f t="shared" si="3"/>
        <v>0.21416575501203267</v>
      </c>
      <c r="Q12">
        <f t="shared" si="4"/>
        <v>0.32782276863781207</v>
      </c>
      <c r="S12">
        <v>27.961037009059002</v>
      </c>
      <c r="U12">
        <v>188736</v>
      </c>
      <c r="V12">
        <v>49933</v>
      </c>
      <c r="W12">
        <f t="shared" si="6"/>
        <v>0.2092144350544059</v>
      </c>
      <c r="AA12">
        <v>11</v>
      </c>
      <c r="AB12">
        <f t="shared" si="0"/>
        <v>4.2790000000000007E-3</v>
      </c>
    </row>
    <row r="13" spans="1:28" x14ac:dyDescent="0.2">
      <c r="A13" t="s">
        <v>5</v>
      </c>
      <c r="B13" t="s">
        <v>140</v>
      </c>
      <c r="C13" t="s">
        <v>6</v>
      </c>
      <c r="D13" t="s">
        <v>236</v>
      </c>
      <c r="E13" t="s">
        <v>61</v>
      </c>
      <c r="F13">
        <v>60368</v>
      </c>
      <c r="L13">
        <f t="shared" si="5"/>
        <v>88</v>
      </c>
      <c r="M13">
        <v>0.18667926673563001</v>
      </c>
      <c r="N13">
        <f t="shared" si="1"/>
        <v>7.4567159248365149E-4</v>
      </c>
      <c r="O13">
        <f t="shared" si="2"/>
        <v>0.18742493832811366</v>
      </c>
      <c r="P13">
        <f t="shared" si="3"/>
        <v>0.22742493832811367</v>
      </c>
      <c r="Q13">
        <f t="shared" si="4"/>
        <v>0.34163907518284509</v>
      </c>
      <c r="S13">
        <v>29.958814784838001</v>
      </c>
      <c r="U13">
        <v>202221</v>
      </c>
      <c r="V13">
        <v>60368</v>
      </c>
      <c r="W13">
        <f t="shared" si="6"/>
        <v>0.22989538784945296</v>
      </c>
      <c r="AA13">
        <v>12</v>
      </c>
      <c r="AB13">
        <f t="shared" si="0"/>
        <v>4.6560000000000004E-3</v>
      </c>
    </row>
    <row r="14" spans="1:28" x14ac:dyDescent="0.2">
      <c r="A14" t="s">
        <v>5</v>
      </c>
      <c r="B14" t="s">
        <v>141</v>
      </c>
      <c r="C14" t="s">
        <v>6</v>
      </c>
      <c r="D14" t="s">
        <v>236</v>
      </c>
      <c r="E14" t="s">
        <v>61</v>
      </c>
      <c r="F14">
        <v>70697</v>
      </c>
      <c r="L14">
        <f t="shared" si="5"/>
        <v>96</v>
      </c>
      <c r="M14">
        <v>0.20002728090838001</v>
      </c>
      <c r="N14">
        <f t="shared" si="1"/>
        <v>7.989087962402921E-4</v>
      </c>
      <c r="O14">
        <f t="shared" si="2"/>
        <v>0.20082618970462029</v>
      </c>
      <c r="P14">
        <f t="shared" si="3"/>
        <v>0.2408261897046203</v>
      </c>
      <c r="Q14">
        <f t="shared" si="4"/>
        <v>0.35355278746171137</v>
      </c>
      <c r="S14">
        <v>32.055703671628997</v>
      </c>
      <c r="U14">
        <v>216375</v>
      </c>
      <c r="V14">
        <v>70697</v>
      </c>
      <c r="W14">
        <f t="shared" si="6"/>
        <v>0.2462692286255713</v>
      </c>
      <c r="AA14">
        <v>13</v>
      </c>
      <c r="AB14">
        <f t="shared" si="0"/>
        <v>5.0310000000000007E-3</v>
      </c>
    </row>
    <row r="15" spans="1:28" x14ac:dyDescent="0.2">
      <c r="A15" t="s">
        <v>5</v>
      </c>
      <c r="B15" t="s">
        <v>142</v>
      </c>
      <c r="C15" t="s">
        <v>6</v>
      </c>
      <c r="D15" t="s">
        <v>236</v>
      </c>
      <c r="E15" t="s">
        <v>61</v>
      </c>
      <c r="F15">
        <v>81978</v>
      </c>
      <c r="L15">
        <f t="shared" si="5"/>
        <v>104</v>
      </c>
      <c r="M15">
        <v>0.21171153698275</v>
      </c>
      <c r="N15">
        <f t="shared" si="1"/>
        <v>8.4550149468425202E-4</v>
      </c>
      <c r="O15">
        <f t="shared" si="2"/>
        <v>0.21255703847743426</v>
      </c>
      <c r="P15">
        <f t="shared" si="3"/>
        <v>0.25255703847743427</v>
      </c>
      <c r="Q15">
        <f t="shared" si="4"/>
        <v>0.36315499350457475</v>
      </c>
      <c r="S15">
        <v>33.719407373667998</v>
      </c>
      <c r="U15">
        <v>227605</v>
      </c>
      <c r="V15">
        <v>81978</v>
      </c>
      <c r="W15">
        <f t="shared" si="6"/>
        <v>0.26480136183188352</v>
      </c>
      <c r="AA15">
        <v>14</v>
      </c>
      <c r="AB15">
        <f t="shared" si="0"/>
        <v>5.4039999999999999E-3</v>
      </c>
    </row>
    <row r="16" spans="1:28" x14ac:dyDescent="0.2">
      <c r="A16" t="s">
        <v>5</v>
      </c>
      <c r="B16" t="s">
        <v>143</v>
      </c>
      <c r="C16" t="s">
        <v>6</v>
      </c>
      <c r="D16" t="s">
        <v>236</v>
      </c>
      <c r="E16" t="s">
        <v>61</v>
      </c>
      <c r="F16">
        <v>93884</v>
      </c>
      <c r="L16">
        <f t="shared" si="5"/>
        <v>112</v>
      </c>
      <c r="M16">
        <v>0.22315851899971001</v>
      </c>
      <c r="N16">
        <f t="shared" si="1"/>
        <v>8.9114008426077577E-4</v>
      </c>
      <c r="O16">
        <f t="shared" si="2"/>
        <v>0.22404965908397079</v>
      </c>
      <c r="P16">
        <f t="shared" si="3"/>
        <v>0.26404965908397077</v>
      </c>
      <c r="Q16">
        <f t="shared" si="4"/>
        <v>0.37329231340204166</v>
      </c>
      <c r="S16">
        <v>35.589185149575002</v>
      </c>
      <c r="U16">
        <v>240226</v>
      </c>
      <c r="V16">
        <v>93884</v>
      </c>
      <c r="W16">
        <f t="shared" si="6"/>
        <v>0.28099727634611354</v>
      </c>
      <c r="AA16">
        <v>15</v>
      </c>
      <c r="AB16">
        <f t="shared" si="0"/>
        <v>5.7749999999999998E-3</v>
      </c>
    </row>
    <row r="17" spans="1:28" x14ac:dyDescent="0.2">
      <c r="A17" t="s">
        <v>5</v>
      </c>
      <c r="B17" t="s">
        <v>81</v>
      </c>
      <c r="C17" t="s">
        <v>6</v>
      </c>
      <c r="D17" t="s">
        <v>236</v>
      </c>
      <c r="E17" t="s">
        <v>61</v>
      </c>
      <c r="F17">
        <v>108032</v>
      </c>
      <c r="L17">
        <f t="shared" si="5"/>
        <v>120</v>
      </c>
      <c r="M17">
        <v>0.23365426889909</v>
      </c>
      <c r="N17">
        <f t="shared" si="1"/>
        <v>9.32979246075117E-4</v>
      </c>
      <c r="O17">
        <f t="shared" si="2"/>
        <v>0.2345872481451651</v>
      </c>
      <c r="P17">
        <f t="shared" si="3"/>
        <v>0.27458724814516511</v>
      </c>
      <c r="Q17">
        <f t="shared" si="4"/>
        <v>0.38125114848345426</v>
      </c>
      <c r="S17">
        <v>37.073777740681997</v>
      </c>
      <c r="U17">
        <v>250247</v>
      </c>
      <c r="V17">
        <v>108032</v>
      </c>
      <c r="W17">
        <f t="shared" si="6"/>
        <v>0.30153037158192358</v>
      </c>
      <c r="AA17">
        <v>16</v>
      </c>
      <c r="AB17">
        <f t="shared" si="0"/>
        <v>6.1440000000000002E-3</v>
      </c>
    </row>
    <row r="18" spans="1:28" x14ac:dyDescent="0.2">
      <c r="A18" t="s">
        <v>5</v>
      </c>
      <c r="B18" t="s">
        <v>144</v>
      </c>
      <c r="C18" t="s">
        <v>6</v>
      </c>
      <c r="D18" t="s">
        <v>236</v>
      </c>
      <c r="E18" t="s">
        <v>61</v>
      </c>
      <c r="F18">
        <v>120192</v>
      </c>
      <c r="L18">
        <f t="shared" si="5"/>
        <v>128</v>
      </c>
      <c r="M18">
        <v>0.24421529991123</v>
      </c>
      <c r="N18">
        <f t="shared" si="1"/>
        <v>9.7507196626359809E-4</v>
      </c>
      <c r="O18">
        <f t="shared" si="2"/>
        <v>0.2451903718774936</v>
      </c>
      <c r="P18">
        <f t="shared" si="3"/>
        <v>0.28519037187749358</v>
      </c>
      <c r="Q18">
        <f t="shared" si="4"/>
        <v>0.38689596945891874</v>
      </c>
      <c r="S18">
        <v>38.777481442679999</v>
      </c>
      <c r="U18">
        <v>261747</v>
      </c>
      <c r="V18">
        <v>120192</v>
      </c>
      <c r="W18">
        <f t="shared" si="6"/>
        <v>0.31468899483949009</v>
      </c>
      <c r="AA18">
        <v>17</v>
      </c>
      <c r="AB18">
        <f t="shared" si="0"/>
        <v>6.5110000000000003E-3</v>
      </c>
    </row>
    <row r="19" spans="1:28" x14ac:dyDescent="0.2">
      <c r="A19" t="s">
        <v>5</v>
      </c>
      <c r="B19" t="s">
        <v>145</v>
      </c>
      <c r="C19" t="s">
        <v>6</v>
      </c>
      <c r="D19" t="s">
        <v>236</v>
      </c>
      <c r="E19" t="s">
        <v>61</v>
      </c>
      <c r="F19">
        <v>135320</v>
      </c>
      <c r="L19">
        <f t="shared" si="5"/>
        <v>136</v>
      </c>
      <c r="M19">
        <v>0.25329385285030998</v>
      </c>
      <c r="N19">
        <f t="shared" si="1"/>
        <v>1.0112506781244873E-3</v>
      </c>
      <c r="O19">
        <f t="shared" si="2"/>
        <v>0.25430510352843444</v>
      </c>
      <c r="P19">
        <f t="shared" si="3"/>
        <v>0.29430510352843442</v>
      </c>
      <c r="Q19">
        <f t="shared" si="4"/>
        <v>0.39222874935290164</v>
      </c>
      <c r="S19">
        <v>40.167259219068001</v>
      </c>
      <c r="U19">
        <v>271128</v>
      </c>
      <c r="V19">
        <v>135320</v>
      </c>
      <c r="W19">
        <f t="shared" si="6"/>
        <v>0.33293311813565329</v>
      </c>
      <c r="AA19">
        <v>18</v>
      </c>
      <c r="AB19">
        <f t="shared" si="0"/>
        <v>6.876000000000001E-3</v>
      </c>
    </row>
    <row r="20" spans="1:28" x14ac:dyDescent="0.2">
      <c r="A20" t="s">
        <v>5</v>
      </c>
      <c r="B20" t="s">
        <v>146</v>
      </c>
      <c r="C20" t="s">
        <v>6</v>
      </c>
      <c r="D20" t="s">
        <v>236</v>
      </c>
      <c r="E20" t="s">
        <v>61</v>
      </c>
      <c r="F20">
        <v>149320</v>
      </c>
      <c r="L20">
        <f t="shared" si="5"/>
        <v>144</v>
      </c>
      <c r="M20">
        <v>0.26225679060665003</v>
      </c>
      <c r="N20">
        <f t="shared" si="1"/>
        <v>1.046963803700021E-3</v>
      </c>
      <c r="O20">
        <f t="shared" si="2"/>
        <v>0.26330375441035003</v>
      </c>
      <c r="P20">
        <f t="shared" si="3"/>
        <v>0.30330375441035001</v>
      </c>
      <c r="Q20">
        <f t="shared" si="4"/>
        <v>0.39631359250388176</v>
      </c>
      <c r="S20">
        <v>41.482370328862999</v>
      </c>
      <c r="U20">
        <v>280005</v>
      </c>
      <c r="V20">
        <v>149320</v>
      </c>
      <c r="W20">
        <f t="shared" si="6"/>
        <v>0.34780178186688404</v>
      </c>
      <c r="AA20">
        <v>19</v>
      </c>
      <c r="AB20">
        <f t="shared" si="0"/>
        <v>7.2389999999999998E-3</v>
      </c>
    </row>
    <row r="21" spans="1:28" x14ac:dyDescent="0.2">
      <c r="A21" t="s">
        <v>5</v>
      </c>
      <c r="B21" t="s">
        <v>147</v>
      </c>
      <c r="C21" t="s">
        <v>6</v>
      </c>
      <c r="D21" t="s">
        <v>236</v>
      </c>
      <c r="E21" t="s">
        <v>61</v>
      </c>
      <c r="F21">
        <v>164982</v>
      </c>
      <c r="L21">
        <f t="shared" si="5"/>
        <v>152</v>
      </c>
      <c r="M21">
        <v>0.27097634617165001</v>
      </c>
      <c r="N21">
        <f t="shared" si="1"/>
        <v>1.081702539281064E-3</v>
      </c>
      <c r="O21">
        <f t="shared" si="2"/>
        <v>0.27205804871093109</v>
      </c>
      <c r="P21">
        <f t="shared" si="3"/>
        <v>0.31205804871093107</v>
      </c>
      <c r="Q21">
        <f t="shared" si="4"/>
        <v>0.40004366046969797</v>
      </c>
      <c r="S21">
        <v>42.746074031302001</v>
      </c>
      <c r="U21">
        <v>288535</v>
      </c>
      <c r="V21">
        <v>164982</v>
      </c>
      <c r="W21">
        <f t="shared" si="6"/>
        <v>0.36378349653926978</v>
      </c>
      <c r="AA21">
        <v>20</v>
      </c>
      <c r="AB21">
        <f t="shared" si="0"/>
        <v>7.6E-3</v>
      </c>
    </row>
    <row r="22" spans="1:28" x14ac:dyDescent="0.2">
      <c r="A22" t="s">
        <v>5</v>
      </c>
      <c r="B22" t="s">
        <v>82</v>
      </c>
      <c r="C22" t="s">
        <v>6</v>
      </c>
      <c r="D22" t="s">
        <v>236</v>
      </c>
      <c r="E22" t="s">
        <v>61</v>
      </c>
      <c r="F22">
        <v>179901</v>
      </c>
      <c r="L22">
        <f t="shared" si="5"/>
        <v>160</v>
      </c>
      <c r="M22">
        <v>0.27823703850843001</v>
      </c>
      <c r="N22">
        <f t="shared" si="1"/>
        <v>1.1106256785457819E-3</v>
      </c>
      <c r="O22">
        <f t="shared" si="2"/>
        <v>0.27934766418697582</v>
      </c>
      <c r="P22">
        <f t="shared" si="3"/>
        <v>0.3193476641869758</v>
      </c>
      <c r="Q22">
        <f t="shared" si="4"/>
        <v>0.40134858513695731</v>
      </c>
      <c r="S22">
        <v>43.998370326344997</v>
      </c>
      <c r="U22">
        <v>296988</v>
      </c>
      <c r="V22">
        <v>179901</v>
      </c>
      <c r="W22">
        <f t="shared" si="6"/>
        <v>0.37723872850914991</v>
      </c>
      <c r="AA22">
        <v>21</v>
      </c>
      <c r="AB22">
        <f t="shared" si="0"/>
        <v>7.9590000000000008E-3</v>
      </c>
    </row>
    <row r="23" spans="1:28" x14ac:dyDescent="0.2">
      <c r="A23" t="s">
        <v>5</v>
      </c>
      <c r="B23" t="s">
        <v>148</v>
      </c>
      <c r="C23" t="s">
        <v>6</v>
      </c>
      <c r="D23" t="s">
        <v>236</v>
      </c>
      <c r="E23" t="s">
        <v>61</v>
      </c>
      <c r="F23">
        <v>197790</v>
      </c>
      <c r="L23">
        <f t="shared" si="5"/>
        <v>168</v>
      </c>
      <c r="M23">
        <v>0.28667852009465</v>
      </c>
      <c r="N23">
        <f t="shared" si="1"/>
        <v>1.1442485431620904E-3</v>
      </c>
      <c r="O23">
        <f t="shared" si="2"/>
        <v>0.28782276863781209</v>
      </c>
      <c r="P23">
        <f t="shared" si="3"/>
        <v>0.32782276863781207</v>
      </c>
      <c r="Q23">
        <f t="shared" si="4"/>
        <v>0.40245158994544228</v>
      </c>
      <c r="S23">
        <v>45.034518473455996</v>
      </c>
      <c r="U23">
        <v>303982</v>
      </c>
      <c r="V23">
        <v>197790</v>
      </c>
      <c r="W23">
        <f t="shared" si="6"/>
        <v>0.39418301539344563</v>
      </c>
      <c r="AA23">
        <v>22</v>
      </c>
      <c r="AB23">
        <f t="shared" si="0"/>
        <v>8.3160000000000005E-3</v>
      </c>
    </row>
    <row r="24" spans="1:28" x14ac:dyDescent="0.2">
      <c r="A24" t="s">
        <v>5</v>
      </c>
      <c r="B24" t="s">
        <v>149</v>
      </c>
      <c r="C24" t="s">
        <v>6</v>
      </c>
      <c r="D24" t="s">
        <v>236</v>
      </c>
      <c r="E24" t="s">
        <v>61</v>
      </c>
      <c r="F24">
        <v>214005</v>
      </c>
      <c r="L24">
        <f t="shared" si="5"/>
        <v>176</v>
      </c>
      <c r="M24">
        <v>0.29369481555478999</v>
      </c>
      <c r="N24">
        <f t="shared" si="1"/>
        <v>1.1721915628786471E-3</v>
      </c>
      <c r="O24">
        <f t="shared" si="2"/>
        <v>0.29486700711766861</v>
      </c>
      <c r="P24">
        <f t="shared" si="3"/>
        <v>0.33486700711766859</v>
      </c>
      <c r="Q24">
        <f t="shared" si="4"/>
        <v>0.40358586694018894</v>
      </c>
      <c r="S24">
        <v>46.033925879864</v>
      </c>
      <c r="U24">
        <v>310728</v>
      </c>
      <c r="V24">
        <v>214005</v>
      </c>
      <c r="W24">
        <f t="shared" si="6"/>
        <v>0.40783598515816616</v>
      </c>
      <c r="AA24">
        <v>23</v>
      </c>
      <c r="AB24">
        <f t="shared" si="0"/>
        <v>8.6709999999999999E-3</v>
      </c>
    </row>
    <row r="25" spans="1:28" x14ac:dyDescent="0.2">
      <c r="A25" t="s">
        <v>5</v>
      </c>
      <c r="B25" t="s">
        <v>150</v>
      </c>
      <c r="C25" t="s">
        <v>6</v>
      </c>
      <c r="D25" t="s">
        <v>236</v>
      </c>
      <c r="E25" t="s">
        <v>61</v>
      </c>
      <c r="F25">
        <v>231838</v>
      </c>
      <c r="L25">
        <f t="shared" si="5"/>
        <v>184</v>
      </c>
      <c r="M25">
        <v>0.30044002301700001</v>
      </c>
      <c r="N25">
        <f t="shared" si="1"/>
        <v>1.1990521658450863E-3</v>
      </c>
      <c r="O25">
        <f t="shared" si="2"/>
        <v>0.30163907518284511</v>
      </c>
      <c r="P25">
        <f t="shared" si="3"/>
        <v>0.34163907518284509</v>
      </c>
      <c r="Q25">
        <f t="shared" si="4"/>
        <v>0.40309503229798949</v>
      </c>
      <c r="S25">
        <v>47.054222175139003</v>
      </c>
      <c r="U25">
        <v>317615</v>
      </c>
      <c r="V25">
        <v>231838</v>
      </c>
      <c r="W25">
        <f t="shared" si="6"/>
        <v>0.42194327813297955</v>
      </c>
      <c r="AA25">
        <v>24</v>
      </c>
      <c r="AB25">
        <f t="shared" si="0"/>
        <v>9.0240000000000008E-3</v>
      </c>
    </row>
    <row r="26" spans="1:28" x14ac:dyDescent="0.2">
      <c r="A26" t="s">
        <v>5</v>
      </c>
      <c r="B26" t="s">
        <v>151</v>
      </c>
      <c r="C26" t="s">
        <v>6</v>
      </c>
      <c r="D26" t="s">
        <v>236</v>
      </c>
      <c r="E26" t="s">
        <v>61</v>
      </c>
      <c r="F26">
        <v>250435</v>
      </c>
      <c r="L26">
        <f t="shared" si="5"/>
        <v>192</v>
      </c>
      <c r="M26">
        <v>0.30630481214489003</v>
      </c>
      <c r="N26">
        <f t="shared" si="1"/>
        <v>1.2224045694412668E-3</v>
      </c>
      <c r="O26">
        <f t="shared" si="2"/>
        <v>0.30752721671433131</v>
      </c>
      <c r="P26">
        <f t="shared" si="3"/>
        <v>0.34752721671433129</v>
      </c>
      <c r="Q26">
        <f t="shared" si="4"/>
        <v>0.40237316114928512</v>
      </c>
      <c r="S26">
        <v>47.916296248351003</v>
      </c>
      <c r="U26">
        <v>323434</v>
      </c>
      <c r="V26">
        <v>250435</v>
      </c>
      <c r="W26">
        <f t="shared" si="6"/>
        <v>0.43639750535400934</v>
      </c>
      <c r="AA26">
        <v>25</v>
      </c>
      <c r="AB26">
        <f t="shared" si="0"/>
        <v>9.3749999999999997E-3</v>
      </c>
    </row>
    <row r="27" spans="1:28" x14ac:dyDescent="0.2">
      <c r="A27" t="s">
        <v>5</v>
      </c>
      <c r="B27" t="s">
        <v>83</v>
      </c>
      <c r="C27" t="s">
        <v>6</v>
      </c>
      <c r="D27" t="s">
        <v>236</v>
      </c>
      <c r="E27" t="s">
        <v>61</v>
      </c>
      <c r="F27">
        <v>267322</v>
      </c>
      <c r="L27">
        <f t="shared" si="5"/>
        <v>200</v>
      </c>
      <c r="M27">
        <v>0.31230648757168999</v>
      </c>
      <c r="N27">
        <f t="shared" si="1"/>
        <v>1.2462998900213791E-3</v>
      </c>
      <c r="O27">
        <f t="shared" si="2"/>
        <v>0.31355278746171139</v>
      </c>
      <c r="P27">
        <f t="shared" si="3"/>
        <v>0.35355278746171137</v>
      </c>
      <c r="Q27">
        <f t="shared" si="4"/>
        <v>0.4009652019048463</v>
      </c>
      <c r="S27">
        <v>48.766814766018001</v>
      </c>
      <c r="U27">
        <v>329175</v>
      </c>
      <c r="V27">
        <v>267322</v>
      </c>
      <c r="W27">
        <f t="shared" si="6"/>
        <v>0.44815313404761464</v>
      </c>
      <c r="AA27">
        <v>26</v>
      </c>
      <c r="AB27">
        <f t="shared" si="0"/>
        <v>9.7240000000000017E-3</v>
      </c>
    </row>
    <row r="28" spans="1:28" x14ac:dyDescent="0.2">
      <c r="A28" t="s">
        <v>5</v>
      </c>
      <c r="B28" t="s">
        <v>152</v>
      </c>
      <c r="C28" t="s">
        <v>6</v>
      </c>
      <c r="D28" t="s">
        <v>236</v>
      </c>
      <c r="E28" t="s">
        <v>61</v>
      </c>
      <c r="F28">
        <v>285746</v>
      </c>
      <c r="L28">
        <f t="shared" si="5"/>
        <v>208</v>
      </c>
      <c r="M28">
        <v>0.31782741168296003</v>
      </c>
      <c r="N28">
        <f t="shared" si="1"/>
        <v>1.2682792188233275E-3</v>
      </c>
      <c r="O28">
        <f t="shared" si="2"/>
        <v>0.31909569090178336</v>
      </c>
      <c r="P28">
        <f t="shared" si="3"/>
        <v>0.35909569090178334</v>
      </c>
      <c r="Q28">
        <f t="shared" si="4"/>
        <v>0.39841277483507409</v>
      </c>
      <c r="S28">
        <v>49.429481432022001</v>
      </c>
      <c r="U28">
        <v>333648</v>
      </c>
      <c r="V28">
        <v>285746</v>
      </c>
      <c r="W28">
        <f t="shared" si="6"/>
        <v>0.46133155955659888</v>
      </c>
      <c r="AA28">
        <v>27</v>
      </c>
      <c r="AB28">
        <f t="shared" si="0"/>
        <v>1.0071E-2</v>
      </c>
    </row>
    <row r="29" spans="1:28" x14ac:dyDescent="0.2">
      <c r="A29" t="s">
        <v>5</v>
      </c>
      <c r="B29" t="s">
        <v>153</v>
      </c>
      <c r="C29" t="s">
        <v>6</v>
      </c>
      <c r="D29" t="s">
        <v>236</v>
      </c>
      <c r="E29" t="s">
        <v>61</v>
      </c>
      <c r="F29">
        <v>304730</v>
      </c>
      <c r="L29">
        <f t="shared" si="5"/>
        <v>216</v>
      </c>
      <c r="M29">
        <v>0.32187061904924003</v>
      </c>
      <c r="N29">
        <f t="shared" si="1"/>
        <v>1.2843744553347458E-3</v>
      </c>
      <c r="O29">
        <f t="shared" si="2"/>
        <v>0.32315499350457477</v>
      </c>
      <c r="P29">
        <f t="shared" si="3"/>
        <v>0.36315499350457475</v>
      </c>
      <c r="Q29">
        <f t="shared" si="4"/>
        <v>0.39613114022883145</v>
      </c>
      <c r="S29">
        <v>50.263259208965003</v>
      </c>
      <c r="U29">
        <v>339276</v>
      </c>
      <c r="V29">
        <v>304730</v>
      </c>
      <c r="W29">
        <f t="shared" si="6"/>
        <v>0.47317882131532935</v>
      </c>
      <c r="AA29">
        <v>28</v>
      </c>
      <c r="AB29">
        <f t="shared" si="0"/>
        <v>1.0416E-2</v>
      </c>
    </row>
    <row r="30" spans="1:28" x14ac:dyDescent="0.2">
      <c r="A30" t="s">
        <v>5</v>
      </c>
      <c r="B30" t="s">
        <v>154</v>
      </c>
      <c r="C30" t="s">
        <v>6</v>
      </c>
      <c r="D30" t="s">
        <v>236</v>
      </c>
      <c r="E30" t="s">
        <v>61</v>
      </c>
      <c r="F30">
        <v>324784</v>
      </c>
      <c r="L30">
        <f t="shared" si="5"/>
        <v>224</v>
      </c>
      <c r="M30">
        <v>0.32777645104511</v>
      </c>
      <c r="N30">
        <f t="shared" si="1"/>
        <v>1.3078826821246482E-3</v>
      </c>
      <c r="O30">
        <f t="shared" si="2"/>
        <v>0.32908433372723467</v>
      </c>
      <c r="P30">
        <f t="shared" si="3"/>
        <v>0.36908433372723465</v>
      </c>
      <c r="Q30">
        <f t="shared" si="4"/>
        <v>0.39356194600444622</v>
      </c>
      <c r="S30">
        <v>50.915555504609003</v>
      </c>
      <c r="U30">
        <v>343679</v>
      </c>
      <c r="V30">
        <v>324784</v>
      </c>
      <c r="W30">
        <f t="shared" si="6"/>
        <v>0.48586683182165652</v>
      </c>
      <c r="AA30">
        <v>29</v>
      </c>
      <c r="AB30">
        <f t="shared" si="0"/>
        <v>1.0759000000000001E-2</v>
      </c>
    </row>
    <row r="31" spans="1:28" x14ac:dyDescent="0.2">
      <c r="A31" t="s">
        <v>5</v>
      </c>
      <c r="B31" t="s">
        <v>155</v>
      </c>
      <c r="C31" t="s">
        <v>6</v>
      </c>
      <c r="D31" t="s">
        <v>236</v>
      </c>
      <c r="E31" t="s">
        <v>61</v>
      </c>
      <c r="F31">
        <v>344199</v>
      </c>
      <c r="L31">
        <f t="shared" si="5"/>
        <v>232</v>
      </c>
      <c r="M31">
        <v>0.33196774848568</v>
      </c>
      <c r="N31">
        <f t="shared" si="1"/>
        <v>1.3245649163616806E-3</v>
      </c>
      <c r="O31">
        <f t="shared" si="2"/>
        <v>0.33329231340204168</v>
      </c>
      <c r="P31">
        <f t="shared" si="3"/>
        <v>0.37329231340204166</v>
      </c>
      <c r="Q31">
        <f t="shared" si="4"/>
        <v>0.39105265858637289</v>
      </c>
      <c r="S31">
        <v>51.336740689372</v>
      </c>
      <c r="U31">
        <v>346522</v>
      </c>
      <c r="V31">
        <v>344199</v>
      </c>
      <c r="W31">
        <f t="shared" si="6"/>
        <v>0.49831842379195074</v>
      </c>
      <c r="AA31">
        <v>30</v>
      </c>
      <c r="AB31">
        <f t="shared" si="0"/>
        <v>1.11E-2</v>
      </c>
    </row>
    <row r="32" spans="1:28" x14ac:dyDescent="0.2">
      <c r="A32" t="s">
        <v>5</v>
      </c>
      <c r="B32" t="s">
        <v>84</v>
      </c>
      <c r="C32" t="s">
        <v>6</v>
      </c>
      <c r="D32" t="s">
        <v>236</v>
      </c>
      <c r="E32" t="s">
        <v>61</v>
      </c>
      <c r="F32">
        <v>364040</v>
      </c>
      <c r="L32">
        <f t="shared" si="5"/>
        <v>240</v>
      </c>
      <c r="M32">
        <v>0.33542785124545998</v>
      </c>
      <c r="N32">
        <f t="shared" si="1"/>
        <v>1.3383360496801056E-3</v>
      </c>
      <c r="O32">
        <f t="shared" si="2"/>
        <v>0.33676618729514007</v>
      </c>
      <c r="P32">
        <f t="shared" si="3"/>
        <v>0.37676618729514005</v>
      </c>
      <c r="Q32">
        <f t="shared" si="4"/>
        <v>0.38500556446497136</v>
      </c>
      <c r="S32">
        <v>52.005777725740003</v>
      </c>
      <c r="U32">
        <v>351038</v>
      </c>
      <c r="V32">
        <v>364040</v>
      </c>
      <c r="W32">
        <f t="shared" si="6"/>
        <v>0.50909131591238999</v>
      </c>
      <c r="AA32">
        <v>31</v>
      </c>
      <c r="AB32">
        <f t="shared" si="0"/>
        <v>1.1439000000000001E-2</v>
      </c>
    </row>
    <row r="33" spans="1:28" x14ac:dyDescent="0.2">
      <c r="A33" t="s">
        <v>5</v>
      </c>
      <c r="B33" t="s">
        <v>156</v>
      </c>
      <c r="C33" t="s">
        <v>6</v>
      </c>
      <c r="D33" t="s">
        <v>236</v>
      </c>
      <c r="E33" t="s">
        <v>61</v>
      </c>
      <c r="F33">
        <v>387756</v>
      </c>
      <c r="L33">
        <f t="shared" si="5"/>
        <v>248</v>
      </c>
      <c r="M33">
        <v>0.33989503420565997</v>
      </c>
      <c r="N33">
        <f t="shared" si="1"/>
        <v>1.35611427779431E-3</v>
      </c>
      <c r="O33">
        <f t="shared" si="2"/>
        <v>0.34125114848345428</v>
      </c>
      <c r="P33">
        <f t="shared" si="3"/>
        <v>0.38125114848345426</v>
      </c>
      <c r="Q33">
        <f t="shared" si="4"/>
        <v>0.38295596041892183</v>
      </c>
      <c r="S33">
        <v>52.316740688392002</v>
      </c>
      <c r="U33">
        <v>353137</v>
      </c>
      <c r="V33">
        <v>387756</v>
      </c>
      <c r="W33">
        <f t="shared" si="6"/>
        <v>0.5233630227306777</v>
      </c>
      <c r="AA33">
        <v>32</v>
      </c>
      <c r="AB33">
        <f t="shared" si="0"/>
        <v>1.1776E-2</v>
      </c>
    </row>
    <row r="34" spans="1:28" x14ac:dyDescent="0.2">
      <c r="A34" t="s">
        <v>5</v>
      </c>
      <c r="B34" t="s">
        <v>157</v>
      </c>
      <c r="C34" t="s">
        <v>6</v>
      </c>
      <c r="D34" t="s">
        <v>236</v>
      </c>
      <c r="E34" t="s">
        <v>61</v>
      </c>
      <c r="F34">
        <v>407610</v>
      </c>
      <c r="L34">
        <f t="shared" si="5"/>
        <v>256</v>
      </c>
      <c r="M34">
        <v>0.34245174002215001</v>
      </c>
      <c r="N34">
        <f t="shared" si="1"/>
        <v>1.3662887642612741E-3</v>
      </c>
      <c r="O34">
        <f t="shared" si="2"/>
        <v>0.34381802878641127</v>
      </c>
      <c r="P34">
        <f t="shared" si="3"/>
        <v>0.38381802878641125</v>
      </c>
      <c r="Q34">
        <f t="shared" si="4"/>
        <v>0.37819536026947631</v>
      </c>
      <c r="S34">
        <v>52.750370317586999</v>
      </c>
      <c r="U34">
        <v>356064</v>
      </c>
      <c r="V34">
        <v>407610</v>
      </c>
      <c r="W34">
        <f t="shared" si="6"/>
        <v>0.53374869381437628</v>
      </c>
      <c r="AA34">
        <v>33</v>
      </c>
      <c r="AB34">
        <f t="shared" si="0"/>
        <v>1.2111E-2</v>
      </c>
    </row>
    <row r="35" spans="1:28" x14ac:dyDescent="0.2">
      <c r="A35" t="s">
        <v>5</v>
      </c>
      <c r="B35" t="s">
        <v>158</v>
      </c>
      <c r="C35" t="s">
        <v>6</v>
      </c>
      <c r="D35" t="s">
        <v>236</v>
      </c>
      <c r="E35" t="s">
        <v>61</v>
      </c>
      <c r="F35">
        <v>428579</v>
      </c>
      <c r="L35">
        <f t="shared" si="5"/>
        <v>264</v>
      </c>
      <c r="M35">
        <v>0.34551748100479002</v>
      </c>
      <c r="N35">
        <f t="shared" si="1"/>
        <v>1.3784884541287632E-3</v>
      </c>
      <c r="O35">
        <f t="shared" si="2"/>
        <v>0.34689596945891876</v>
      </c>
      <c r="P35">
        <f t="shared" si="3"/>
        <v>0.38689596945891874</v>
      </c>
      <c r="Q35">
        <f t="shared" si="4"/>
        <v>0.37358879127750916</v>
      </c>
      <c r="S35">
        <v>53.121481428327002</v>
      </c>
      <c r="U35">
        <v>358569</v>
      </c>
      <c r="V35">
        <v>428579</v>
      </c>
      <c r="W35">
        <f t="shared" si="6"/>
        <v>0.54447067133499671</v>
      </c>
      <c r="AA35">
        <v>34</v>
      </c>
      <c r="AB35">
        <f t="shared" si="0"/>
        <v>1.2444E-2</v>
      </c>
    </row>
    <row r="36" spans="1:28" x14ac:dyDescent="0.2">
      <c r="A36" t="s">
        <v>5</v>
      </c>
      <c r="B36" t="s">
        <v>159</v>
      </c>
      <c r="C36" t="s">
        <v>6</v>
      </c>
      <c r="D36" t="s">
        <v>236</v>
      </c>
      <c r="E36" t="s">
        <v>61</v>
      </c>
      <c r="F36">
        <v>450854</v>
      </c>
      <c r="L36">
        <f t="shared" si="5"/>
        <v>272</v>
      </c>
      <c r="M36">
        <v>0.34896349114564001</v>
      </c>
      <c r="N36">
        <f t="shared" si="1"/>
        <v>1.3922006990379837E-3</v>
      </c>
      <c r="O36">
        <f t="shared" si="2"/>
        <v>0.35035569184467802</v>
      </c>
      <c r="P36">
        <f t="shared" si="3"/>
        <v>0.390355691844678</v>
      </c>
      <c r="Q36">
        <f t="shared" si="4"/>
        <v>0.36919507253539402</v>
      </c>
      <c r="S36">
        <v>53.403555502118998</v>
      </c>
      <c r="U36">
        <v>360473</v>
      </c>
      <c r="V36">
        <v>450854</v>
      </c>
      <c r="W36">
        <f t="shared" si="6"/>
        <v>0.55569948984811302</v>
      </c>
      <c r="AA36">
        <v>35</v>
      </c>
      <c r="AB36">
        <f t="shared" si="0"/>
        <v>1.2775E-2</v>
      </c>
    </row>
    <row r="37" spans="1:28" x14ac:dyDescent="0.2">
      <c r="A37" t="s">
        <v>5</v>
      </c>
      <c r="B37" t="s">
        <v>85</v>
      </c>
      <c r="C37" t="s">
        <v>6</v>
      </c>
      <c r="D37" t="s">
        <v>236</v>
      </c>
      <c r="E37" t="s">
        <v>61</v>
      </c>
      <c r="F37">
        <v>472900</v>
      </c>
      <c r="L37">
        <f t="shared" si="5"/>
        <v>280</v>
      </c>
      <c r="M37">
        <v>0.35082912528401999</v>
      </c>
      <c r="N37">
        <f t="shared" si="1"/>
        <v>1.3996240688816536E-3</v>
      </c>
      <c r="O37">
        <f t="shared" si="2"/>
        <v>0.35222874935290166</v>
      </c>
      <c r="P37">
        <f t="shared" si="3"/>
        <v>0.39222874935290164</v>
      </c>
      <c r="Q37">
        <f t="shared" si="4"/>
        <v>0.36340916386710848</v>
      </c>
      <c r="S37">
        <v>53.767851798050998</v>
      </c>
      <c r="U37">
        <v>362932</v>
      </c>
      <c r="V37">
        <v>472900</v>
      </c>
      <c r="W37">
        <f t="shared" si="6"/>
        <v>0.56578355458991758</v>
      </c>
      <c r="AA37">
        <v>36</v>
      </c>
      <c r="AB37">
        <f t="shared" si="0"/>
        <v>1.3104000000000001E-2</v>
      </c>
    </row>
    <row r="38" spans="1:28" x14ac:dyDescent="0.2">
      <c r="A38" t="s">
        <v>5</v>
      </c>
      <c r="B38" t="s">
        <v>160</v>
      </c>
      <c r="C38" t="s">
        <v>6</v>
      </c>
      <c r="D38" t="s">
        <v>236</v>
      </c>
      <c r="E38" t="s">
        <v>61</v>
      </c>
      <c r="F38">
        <v>495066</v>
      </c>
      <c r="L38">
        <f t="shared" si="5"/>
        <v>288</v>
      </c>
      <c r="M38">
        <v>0.35303584287356998</v>
      </c>
      <c r="N38">
        <f t="shared" si="1"/>
        <v>1.4084043423036765E-3</v>
      </c>
      <c r="O38">
        <f t="shared" si="2"/>
        <v>0.35444424721587364</v>
      </c>
      <c r="P38">
        <f t="shared" si="3"/>
        <v>0.39444424721587362</v>
      </c>
      <c r="Q38">
        <f t="shared" si="4"/>
        <v>0.35776338397882246</v>
      </c>
      <c r="S38">
        <v>53.905333279395002</v>
      </c>
      <c r="U38">
        <v>363860</v>
      </c>
      <c r="V38">
        <v>495066</v>
      </c>
      <c r="W38">
        <f t="shared" si="6"/>
        <v>0.57637794175516865</v>
      </c>
      <c r="AA38">
        <v>37</v>
      </c>
      <c r="AB38">
        <f t="shared" si="0"/>
        <v>1.3431E-2</v>
      </c>
    </row>
    <row r="39" spans="1:28" x14ac:dyDescent="0.2">
      <c r="A39" t="s">
        <v>5</v>
      </c>
      <c r="B39" t="s">
        <v>161</v>
      </c>
      <c r="C39" t="s">
        <v>6</v>
      </c>
      <c r="D39" t="s">
        <v>236</v>
      </c>
      <c r="E39" t="s">
        <v>61</v>
      </c>
      <c r="F39">
        <v>517121</v>
      </c>
      <c r="L39">
        <f t="shared" si="5"/>
        <v>296</v>
      </c>
      <c r="M39">
        <v>0.35489777995708</v>
      </c>
      <c r="N39">
        <f t="shared" si="1"/>
        <v>1.415812546801766E-3</v>
      </c>
      <c r="O39">
        <f t="shared" si="2"/>
        <v>0.35631359250388178</v>
      </c>
      <c r="P39">
        <f t="shared" si="3"/>
        <v>0.39631359250388176</v>
      </c>
      <c r="Q39">
        <f t="shared" si="4"/>
        <v>0.35323777512368681</v>
      </c>
      <c r="S39">
        <v>54.088888834766998</v>
      </c>
      <c r="U39">
        <v>365099</v>
      </c>
      <c r="V39">
        <v>517121</v>
      </c>
      <c r="W39">
        <f t="shared" si="6"/>
        <v>0.58615878125637599</v>
      </c>
      <c r="AA39">
        <v>38</v>
      </c>
      <c r="AB39">
        <f t="shared" si="0"/>
        <v>1.3756000000000001E-2</v>
      </c>
    </row>
    <row r="40" spans="1:28" x14ac:dyDescent="0.2">
      <c r="A40" t="s">
        <v>5</v>
      </c>
      <c r="B40" t="s">
        <v>162</v>
      </c>
      <c r="C40" t="s">
        <v>6</v>
      </c>
      <c r="D40" t="s">
        <v>236</v>
      </c>
      <c r="E40" t="s">
        <v>61</v>
      </c>
      <c r="F40">
        <v>539539</v>
      </c>
      <c r="L40">
        <f t="shared" si="5"/>
        <v>304</v>
      </c>
      <c r="M40">
        <v>0.35741037407680998</v>
      </c>
      <c r="N40">
        <f t="shared" si="1"/>
        <v>1.4258092310423082E-3</v>
      </c>
      <c r="O40">
        <f t="shared" si="2"/>
        <v>0.35883618330785227</v>
      </c>
      <c r="P40">
        <f t="shared" si="3"/>
        <v>0.39883618330785225</v>
      </c>
      <c r="Q40">
        <f t="shared" si="4"/>
        <v>0.34727969521156904</v>
      </c>
      <c r="S40">
        <v>54.281036982722</v>
      </c>
      <c r="U40">
        <v>366396</v>
      </c>
      <c r="V40">
        <v>539539</v>
      </c>
      <c r="W40">
        <f t="shared" si="6"/>
        <v>0.59556038788654819</v>
      </c>
      <c r="AA40">
        <v>39</v>
      </c>
      <c r="AB40">
        <f t="shared" si="0"/>
        <v>1.4079000000000001E-2</v>
      </c>
    </row>
    <row r="41" spans="1:28" x14ac:dyDescent="0.2">
      <c r="A41" t="s">
        <v>5</v>
      </c>
      <c r="B41" t="s">
        <v>163</v>
      </c>
      <c r="C41" t="s">
        <v>6</v>
      </c>
      <c r="D41" t="s">
        <v>236</v>
      </c>
      <c r="E41" t="s">
        <v>61</v>
      </c>
      <c r="F41">
        <v>562567</v>
      </c>
      <c r="L41">
        <f t="shared" si="5"/>
        <v>312</v>
      </c>
      <c r="M41">
        <v>0.35861306630442003</v>
      </c>
      <c r="N41">
        <f t="shared" si="1"/>
        <v>1.4305941652779524E-3</v>
      </c>
      <c r="O41">
        <f t="shared" si="2"/>
        <v>0.36004366046969799</v>
      </c>
      <c r="P41">
        <f t="shared" si="3"/>
        <v>0.40004366046969797</v>
      </c>
      <c r="Q41">
        <f t="shared" si="4"/>
        <v>0.34161902803812122</v>
      </c>
      <c r="S41">
        <v>54.381333278918</v>
      </c>
      <c r="U41">
        <v>367073</v>
      </c>
      <c r="V41">
        <v>562567</v>
      </c>
      <c r="W41">
        <f t="shared" si="6"/>
        <v>0.60514500236650748</v>
      </c>
      <c r="AA41">
        <v>40</v>
      </c>
      <c r="AB41">
        <f t="shared" si="0"/>
        <v>1.44E-2</v>
      </c>
    </row>
    <row r="42" spans="1:28" x14ac:dyDescent="0.2">
      <c r="A42" t="s">
        <v>5</v>
      </c>
      <c r="B42" t="s">
        <v>87</v>
      </c>
      <c r="C42" t="s">
        <v>6</v>
      </c>
      <c r="D42" t="s">
        <v>236</v>
      </c>
      <c r="E42" t="s">
        <v>61</v>
      </c>
      <c r="F42">
        <v>585471</v>
      </c>
      <c r="L42">
        <f t="shared" si="5"/>
        <v>320</v>
      </c>
      <c r="M42">
        <v>0.35962909545816002</v>
      </c>
      <c r="N42">
        <f t="shared" si="1"/>
        <v>1.4346363892436384E-3</v>
      </c>
      <c r="O42">
        <f t="shared" si="2"/>
        <v>0.36106373184740365</v>
      </c>
      <c r="P42">
        <f t="shared" si="3"/>
        <v>0.40106373184740363</v>
      </c>
      <c r="Q42">
        <f t="shared" si="4"/>
        <v>0.33670471635730748</v>
      </c>
      <c r="S42">
        <v>54.646222167542</v>
      </c>
      <c r="U42">
        <v>368861</v>
      </c>
      <c r="V42">
        <v>585471</v>
      </c>
      <c r="W42">
        <f t="shared" si="6"/>
        <v>0.61348775897695984</v>
      </c>
      <c r="AA42">
        <v>41</v>
      </c>
      <c r="AB42">
        <f t="shared" si="0"/>
        <v>1.4719000000000001E-2</v>
      </c>
    </row>
    <row r="43" spans="1:28" x14ac:dyDescent="0.2">
      <c r="A43" t="s">
        <v>5</v>
      </c>
      <c r="B43" t="s">
        <v>164</v>
      </c>
      <c r="C43" t="s">
        <v>6</v>
      </c>
      <c r="D43" t="s">
        <v>236</v>
      </c>
      <c r="E43" t="s">
        <v>61</v>
      </c>
      <c r="F43">
        <v>610654</v>
      </c>
      <c r="L43">
        <f t="shared" si="5"/>
        <v>328</v>
      </c>
      <c r="M43">
        <v>0.35991281997419999</v>
      </c>
      <c r="N43">
        <f t="shared" si="1"/>
        <v>1.4357651627573468E-3</v>
      </c>
      <c r="O43">
        <f t="shared" si="2"/>
        <v>0.36134858513695733</v>
      </c>
      <c r="P43">
        <f t="shared" si="3"/>
        <v>0.40134858513695731</v>
      </c>
      <c r="Q43">
        <f t="shared" si="4"/>
        <v>0.3300766488171421</v>
      </c>
      <c r="S43">
        <v>54.493036982509999</v>
      </c>
      <c r="U43">
        <v>367827</v>
      </c>
      <c r="V43">
        <v>610654</v>
      </c>
      <c r="W43">
        <f t="shared" si="6"/>
        <v>0.62408365619771866</v>
      </c>
      <c r="AA43">
        <v>42</v>
      </c>
      <c r="AB43">
        <f t="shared" si="0"/>
        <v>1.5036000000000002E-2</v>
      </c>
    </row>
    <row r="44" spans="1:28" x14ac:dyDescent="0.2">
      <c r="A44" t="s">
        <v>5</v>
      </c>
      <c r="B44" t="s">
        <v>165</v>
      </c>
      <c r="C44" t="s">
        <v>6</v>
      </c>
      <c r="D44" t="s">
        <v>236</v>
      </c>
      <c r="E44" t="s">
        <v>61</v>
      </c>
      <c r="F44">
        <v>633936</v>
      </c>
      <c r="L44">
        <f t="shared" si="5"/>
        <v>336</v>
      </c>
      <c r="M44">
        <v>0.36085234873022998</v>
      </c>
      <c r="N44">
        <f t="shared" si="1"/>
        <v>1.4395029623933962E-3</v>
      </c>
      <c r="O44">
        <f t="shared" si="2"/>
        <v>0.36229185169262335</v>
      </c>
      <c r="P44">
        <f t="shared" si="3"/>
        <v>0.40229185169262333</v>
      </c>
      <c r="Q44">
        <f t="shared" si="4"/>
        <v>0.32419157304393431</v>
      </c>
      <c r="S44">
        <v>54.550074019489998</v>
      </c>
      <c r="U44">
        <v>368212</v>
      </c>
      <c r="V44">
        <v>633936</v>
      </c>
      <c r="W44">
        <f t="shared" si="6"/>
        <v>0.63257722412258466</v>
      </c>
      <c r="AA44">
        <v>43</v>
      </c>
      <c r="AB44">
        <f t="shared" si="0"/>
        <v>1.5351E-2</v>
      </c>
    </row>
    <row r="45" spans="1:28" x14ac:dyDescent="0.2">
      <c r="A45" t="s">
        <v>5</v>
      </c>
      <c r="B45" t="s">
        <v>166</v>
      </c>
      <c r="C45" t="s">
        <v>6</v>
      </c>
      <c r="D45" t="s">
        <v>236</v>
      </c>
      <c r="E45" t="s">
        <v>61</v>
      </c>
      <c r="F45">
        <v>658076</v>
      </c>
      <c r="L45">
        <f t="shared" si="5"/>
        <v>344</v>
      </c>
      <c r="M45">
        <v>0.36101145400751</v>
      </c>
      <c r="N45">
        <f t="shared" si="1"/>
        <v>1.4401359379323016E-3</v>
      </c>
      <c r="O45">
        <f t="shared" si="2"/>
        <v>0.3624515899454423</v>
      </c>
      <c r="P45">
        <f t="shared" si="3"/>
        <v>0.40245158994544228</v>
      </c>
      <c r="Q45">
        <f t="shared" si="4"/>
        <v>0.31942005031554055</v>
      </c>
      <c r="S45">
        <v>54.509629575086002</v>
      </c>
      <c r="U45">
        <v>367939</v>
      </c>
      <c r="V45">
        <v>658076</v>
      </c>
      <c r="W45">
        <f t="shared" si="6"/>
        <v>0.64139023308626097</v>
      </c>
      <c r="AA45">
        <v>44</v>
      </c>
      <c r="AB45">
        <f t="shared" si="0"/>
        <v>1.5664000000000001E-2</v>
      </c>
    </row>
    <row r="46" spans="1:28" x14ac:dyDescent="0.2">
      <c r="A46" t="s">
        <v>5</v>
      </c>
      <c r="B46" t="s">
        <v>167</v>
      </c>
      <c r="C46" t="s">
        <v>6</v>
      </c>
      <c r="D46" t="s">
        <v>236</v>
      </c>
      <c r="E46" t="s">
        <v>61</v>
      </c>
      <c r="F46">
        <v>681501</v>
      </c>
      <c r="L46">
        <f t="shared" si="5"/>
        <v>352</v>
      </c>
      <c r="M46">
        <v>0.36287210052674002</v>
      </c>
      <c r="N46">
        <f t="shared" si="1"/>
        <v>1.4475381172667395E-3</v>
      </c>
      <c r="O46">
        <f t="shared" si="2"/>
        <v>0.36431963864400674</v>
      </c>
      <c r="P46">
        <f t="shared" si="3"/>
        <v>0.40431963864400672</v>
      </c>
      <c r="Q46">
        <f t="shared" si="4"/>
        <v>0.31287152628306975</v>
      </c>
      <c r="S46">
        <v>54.423555501098001</v>
      </c>
      <c r="U46">
        <v>367358</v>
      </c>
      <c r="V46">
        <v>681501</v>
      </c>
      <c r="W46">
        <f t="shared" si="6"/>
        <v>0.64975463813534517</v>
      </c>
      <c r="AA46">
        <v>45</v>
      </c>
      <c r="AB46">
        <f t="shared" si="0"/>
        <v>1.5975000000000003E-2</v>
      </c>
    </row>
    <row r="47" spans="1:28" x14ac:dyDescent="0.2">
      <c r="A47" t="s">
        <v>5</v>
      </c>
      <c r="B47" t="s">
        <v>88</v>
      </c>
      <c r="C47" t="s">
        <v>6</v>
      </c>
      <c r="D47" t="s">
        <v>236</v>
      </c>
      <c r="E47" t="s">
        <v>61</v>
      </c>
      <c r="F47">
        <v>706038</v>
      </c>
      <c r="L47">
        <f t="shared" si="5"/>
        <v>360</v>
      </c>
      <c r="M47">
        <v>0.36214123638291001</v>
      </c>
      <c r="N47">
        <f t="shared" si="1"/>
        <v>1.4446305572789718E-3</v>
      </c>
      <c r="O47">
        <f t="shared" si="2"/>
        <v>0.36358586694018896</v>
      </c>
      <c r="P47">
        <f t="shared" si="3"/>
        <v>0.40358586694018894</v>
      </c>
      <c r="Q47">
        <f t="shared" si="4"/>
        <v>0.30632024292468346</v>
      </c>
      <c r="S47">
        <v>54.275703649394998</v>
      </c>
      <c r="U47">
        <v>366360</v>
      </c>
      <c r="V47">
        <v>706038</v>
      </c>
      <c r="W47">
        <f t="shared" si="6"/>
        <v>0.65837310401548677</v>
      </c>
      <c r="AA47">
        <v>46</v>
      </c>
      <c r="AB47">
        <f t="shared" si="0"/>
        <v>1.6284E-2</v>
      </c>
    </row>
    <row r="48" spans="1:28" x14ac:dyDescent="0.2">
      <c r="A48" t="s">
        <v>5</v>
      </c>
      <c r="B48" t="s">
        <v>168</v>
      </c>
      <c r="C48" t="s">
        <v>6</v>
      </c>
      <c r="D48" t="s">
        <v>236</v>
      </c>
      <c r="E48" t="s">
        <v>61</v>
      </c>
      <c r="F48">
        <v>731597</v>
      </c>
      <c r="L48">
        <f t="shared" si="5"/>
        <v>368</v>
      </c>
      <c r="M48">
        <v>0.36263016553118999</v>
      </c>
      <c r="N48">
        <f t="shared" si="1"/>
        <v>1.4465756430161647E-3</v>
      </c>
      <c r="O48">
        <f t="shared" si="2"/>
        <v>0.36407674117420613</v>
      </c>
      <c r="P48">
        <f t="shared" si="3"/>
        <v>0.40407674117420611</v>
      </c>
      <c r="Q48">
        <f t="shared" si="4"/>
        <v>0.30165427417203322</v>
      </c>
      <c r="S48">
        <v>54.266962908662997</v>
      </c>
      <c r="U48">
        <v>366301</v>
      </c>
      <c r="V48">
        <v>731597</v>
      </c>
      <c r="W48">
        <f t="shared" si="6"/>
        <v>0.66636153813924426</v>
      </c>
      <c r="AA48">
        <v>47</v>
      </c>
      <c r="AB48">
        <f t="shared" si="0"/>
        <v>1.6591000000000002E-2</v>
      </c>
    </row>
    <row r="49" spans="1:28" x14ac:dyDescent="0.2">
      <c r="A49" t="s">
        <v>5</v>
      </c>
      <c r="B49" t="s">
        <v>169</v>
      </c>
      <c r="C49" t="s">
        <v>6</v>
      </c>
      <c r="D49" t="s">
        <v>236</v>
      </c>
      <c r="E49" t="s">
        <v>61</v>
      </c>
      <c r="F49">
        <v>755750</v>
      </c>
      <c r="L49">
        <f t="shared" si="5"/>
        <v>376</v>
      </c>
      <c r="M49">
        <v>0.36165234668384999</v>
      </c>
      <c r="N49">
        <f t="shared" si="1"/>
        <v>1.4426856141395419E-3</v>
      </c>
      <c r="O49">
        <f t="shared" si="2"/>
        <v>0.36309503229798951</v>
      </c>
      <c r="P49">
        <f t="shared" si="3"/>
        <v>0.40309503229798949</v>
      </c>
      <c r="Q49">
        <f t="shared" si="4"/>
        <v>0.29559862427010691</v>
      </c>
      <c r="S49">
        <v>54.188740686518997</v>
      </c>
      <c r="U49">
        <v>365773</v>
      </c>
      <c r="V49">
        <v>755750</v>
      </c>
      <c r="W49">
        <f t="shared" si="6"/>
        <v>0.67386045582658582</v>
      </c>
      <c r="AA49">
        <v>48</v>
      </c>
      <c r="AB49">
        <f t="shared" si="0"/>
        <v>1.6896000000000001E-2</v>
      </c>
    </row>
    <row r="50" spans="1:28" x14ac:dyDescent="0.2">
      <c r="A50" t="s">
        <v>5</v>
      </c>
      <c r="B50" t="s">
        <v>170</v>
      </c>
      <c r="C50" t="s">
        <v>6</v>
      </c>
      <c r="D50" t="s">
        <v>236</v>
      </c>
      <c r="E50" t="s">
        <v>61</v>
      </c>
      <c r="F50">
        <v>780410</v>
      </c>
      <c r="L50">
        <f t="shared" si="5"/>
        <v>384</v>
      </c>
      <c r="M50">
        <v>0.36231911474790002</v>
      </c>
      <c r="N50">
        <f t="shared" si="1"/>
        <v>1.4453382047642492E-3</v>
      </c>
      <c r="O50">
        <f t="shared" si="2"/>
        <v>0.36376445295266424</v>
      </c>
      <c r="P50">
        <f t="shared" si="3"/>
        <v>0.40376445295266422</v>
      </c>
      <c r="Q50">
        <f t="shared" si="4"/>
        <v>0.29004075003703672</v>
      </c>
      <c r="S50">
        <v>54.079851797739003</v>
      </c>
      <c r="U50">
        <v>365038</v>
      </c>
      <c r="V50">
        <v>780410</v>
      </c>
      <c r="W50">
        <f t="shared" si="6"/>
        <v>0.68131421068437847</v>
      </c>
      <c r="AA50">
        <v>49</v>
      </c>
      <c r="AB50">
        <f t="shared" si="0"/>
        <v>1.7198999999999999E-2</v>
      </c>
    </row>
    <row r="51" spans="1:28" x14ac:dyDescent="0.2">
      <c r="A51" t="s">
        <v>5</v>
      </c>
      <c r="B51" t="s">
        <v>171</v>
      </c>
      <c r="C51" t="s">
        <v>6</v>
      </c>
      <c r="D51" t="s">
        <v>236</v>
      </c>
      <c r="E51" t="s">
        <v>61</v>
      </c>
      <c r="F51">
        <v>806677</v>
      </c>
      <c r="L51">
        <f t="shared" si="5"/>
        <v>392</v>
      </c>
      <c r="M51">
        <v>0.36093333599151001</v>
      </c>
      <c r="N51">
        <f t="shared" si="1"/>
        <v>1.4398251577751413E-3</v>
      </c>
      <c r="O51">
        <f t="shared" si="2"/>
        <v>0.36237316114928514</v>
      </c>
      <c r="P51">
        <f t="shared" si="3"/>
        <v>0.40237316114928512</v>
      </c>
      <c r="Q51">
        <f t="shared" si="4"/>
        <v>0.28349500643903064</v>
      </c>
      <c r="S51">
        <v>53.769925872122997</v>
      </c>
      <c r="U51">
        <v>362946</v>
      </c>
      <c r="V51">
        <v>806677</v>
      </c>
      <c r="W51">
        <f t="shared" si="6"/>
        <v>0.68968975473293537</v>
      </c>
      <c r="AA51">
        <v>50</v>
      </c>
      <c r="AB51">
        <f t="shared" si="0"/>
        <v>1.7500000000000002E-2</v>
      </c>
    </row>
    <row r="52" spans="1:28" x14ac:dyDescent="0.2">
      <c r="A52" t="s">
        <v>5</v>
      </c>
      <c r="B52" t="s">
        <v>89</v>
      </c>
      <c r="C52" t="s">
        <v>6</v>
      </c>
      <c r="D52" t="s">
        <v>236</v>
      </c>
      <c r="E52" t="s">
        <v>61</v>
      </c>
      <c r="F52">
        <v>830761</v>
      </c>
      <c r="L52">
        <f t="shared" si="5"/>
        <v>400</v>
      </c>
      <c r="M52">
        <v>0.3605054128445</v>
      </c>
      <c r="N52">
        <f t="shared" si="1"/>
        <v>1.4381227267972947E-3</v>
      </c>
      <c r="O52">
        <f t="shared" si="2"/>
        <v>0.36194353557129727</v>
      </c>
      <c r="P52">
        <f t="shared" si="3"/>
        <v>0.40194353557129725</v>
      </c>
      <c r="Q52">
        <f t="shared" si="4"/>
        <v>0.27755834600831653</v>
      </c>
      <c r="S52">
        <v>53.735555501786997</v>
      </c>
      <c r="U52">
        <v>362714</v>
      </c>
      <c r="V52">
        <v>830761</v>
      </c>
      <c r="W52">
        <f t="shared" si="6"/>
        <v>0.6960857998701272</v>
      </c>
      <c r="AA52">
        <v>51</v>
      </c>
      <c r="AB52">
        <f t="shared" si="0"/>
        <v>1.7799000000000002E-2</v>
      </c>
    </row>
    <row r="53" spans="1:28" x14ac:dyDescent="0.2">
      <c r="A53" t="s">
        <v>5</v>
      </c>
      <c r="B53" t="s">
        <v>172</v>
      </c>
      <c r="C53" t="s">
        <v>6</v>
      </c>
      <c r="D53" t="s">
        <v>236</v>
      </c>
      <c r="E53" t="s">
        <v>61</v>
      </c>
      <c r="F53">
        <v>856464</v>
      </c>
      <c r="L53">
        <f t="shared" si="5"/>
        <v>408</v>
      </c>
      <c r="M53">
        <v>0.35953095595626999</v>
      </c>
      <c r="N53">
        <f t="shared" si="1"/>
        <v>1.4342459485763551E-3</v>
      </c>
      <c r="O53">
        <f t="shared" si="2"/>
        <v>0.36096520190484632</v>
      </c>
      <c r="P53">
        <f t="shared" si="3"/>
        <v>0.4009652019048463</v>
      </c>
      <c r="Q53">
        <f t="shared" si="4"/>
        <v>0.27185196617827578</v>
      </c>
      <c r="S53">
        <v>53.339703650331003</v>
      </c>
      <c r="U53">
        <v>360042</v>
      </c>
      <c r="V53">
        <v>856464</v>
      </c>
      <c r="W53">
        <f t="shared" si="6"/>
        <v>0.70403598502596776</v>
      </c>
      <c r="AA53">
        <v>52</v>
      </c>
      <c r="AB53">
        <f t="shared" si="0"/>
        <v>1.8096000000000001E-2</v>
      </c>
    </row>
    <row r="54" spans="1:28" x14ac:dyDescent="0.2">
      <c r="A54" t="s">
        <v>5</v>
      </c>
      <c r="B54" t="s">
        <v>173</v>
      </c>
      <c r="C54" t="s">
        <v>6</v>
      </c>
      <c r="D54" t="s">
        <v>236</v>
      </c>
      <c r="E54" t="s">
        <v>61</v>
      </c>
      <c r="F54">
        <v>883032</v>
      </c>
      <c r="L54">
        <f t="shared" si="5"/>
        <v>416</v>
      </c>
      <c r="M54">
        <v>0.35949378499499002</v>
      </c>
      <c r="N54">
        <f t="shared" si="1"/>
        <v>1.4340980665364595E-3</v>
      </c>
      <c r="O54">
        <f t="shared" si="2"/>
        <v>0.36092788306152646</v>
      </c>
      <c r="P54">
        <f t="shared" si="3"/>
        <v>0.40092788306152644</v>
      </c>
      <c r="Q54">
        <f t="shared" si="4"/>
        <v>0.26678546094424693</v>
      </c>
      <c r="S54">
        <v>53.091999946874999</v>
      </c>
      <c r="U54">
        <v>358370</v>
      </c>
      <c r="V54">
        <v>883032</v>
      </c>
      <c r="W54">
        <f t="shared" si="6"/>
        <v>0.71131833201493155</v>
      </c>
      <c r="AA54">
        <v>53</v>
      </c>
      <c r="AB54">
        <f t="shared" si="0"/>
        <v>1.8391000000000001E-2</v>
      </c>
    </row>
    <row r="55" spans="1:28" x14ac:dyDescent="0.2">
      <c r="A55" t="s">
        <v>5</v>
      </c>
      <c r="B55" t="s">
        <v>174</v>
      </c>
      <c r="C55" t="s">
        <v>6</v>
      </c>
      <c r="D55" t="s">
        <v>236</v>
      </c>
      <c r="E55" t="s">
        <v>61</v>
      </c>
      <c r="F55">
        <v>907395</v>
      </c>
      <c r="L55">
        <f t="shared" si="5"/>
        <v>424</v>
      </c>
      <c r="M55">
        <v>0.35698864348787002</v>
      </c>
      <c r="N55">
        <f t="shared" si="1"/>
        <v>1.4241313472041007E-3</v>
      </c>
      <c r="O55">
        <f t="shared" si="2"/>
        <v>0.35841277483507411</v>
      </c>
      <c r="P55">
        <f t="shared" si="3"/>
        <v>0.39841277483507409</v>
      </c>
      <c r="Q55">
        <f t="shared" si="4"/>
        <v>0.26030045014714481</v>
      </c>
      <c r="S55">
        <v>52.849333280450999</v>
      </c>
      <c r="U55">
        <v>356732</v>
      </c>
      <c r="V55">
        <v>907395</v>
      </c>
      <c r="W55">
        <f t="shared" si="6"/>
        <v>0.717803670042646</v>
      </c>
      <c r="AA55">
        <v>54</v>
      </c>
      <c r="AB55">
        <f t="shared" si="0"/>
        <v>1.8684000000000003E-2</v>
      </c>
    </row>
    <row r="56" spans="1:28" x14ac:dyDescent="0.2">
      <c r="A56" t="s">
        <v>5</v>
      </c>
      <c r="B56" t="s">
        <v>175</v>
      </c>
      <c r="C56" t="s">
        <v>6</v>
      </c>
      <c r="D56" t="s">
        <v>236</v>
      </c>
      <c r="E56" t="s">
        <v>61</v>
      </c>
      <c r="F56">
        <v>930485</v>
      </c>
      <c r="L56">
        <f t="shared" si="5"/>
        <v>432</v>
      </c>
      <c r="M56">
        <v>0.35660839605466998</v>
      </c>
      <c r="N56">
        <f t="shared" si="1"/>
        <v>1.4226184977745794E-3</v>
      </c>
      <c r="O56">
        <f t="shared" si="2"/>
        <v>0.35803101455244457</v>
      </c>
      <c r="P56">
        <f t="shared" si="3"/>
        <v>0.39803101455244455</v>
      </c>
      <c r="Q56">
        <f t="shared" si="4"/>
        <v>0.2560415639828329</v>
      </c>
      <c r="S56">
        <v>52.698074021343999</v>
      </c>
      <c r="U56">
        <v>355711</v>
      </c>
      <c r="V56">
        <v>930485</v>
      </c>
      <c r="W56">
        <f t="shared" si="6"/>
        <v>0.72343950688697523</v>
      </c>
      <c r="AA56">
        <v>55</v>
      </c>
      <c r="AB56">
        <f t="shared" si="0"/>
        <v>1.8975000000000002E-2</v>
      </c>
    </row>
    <row r="57" spans="1:28" x14ac:dyDescent="0.2">
      <c r="A57" t="s">
        <v>5</v>
      </c>
      <c r="B57" t="s">
        <v>90</v>
      </c>
      <c r="C57" t="s">
        <v>6</v>
      </c>
      <c r="D57" t="s">
        <v>236</v>
      </c>
      <c r="E57" t="s">
        <v>61</v>
      </c>
      <c r="F57">
        <v>960877</v>
      </c>
      <c r="L57">
        <f t="shared" si="5"/>
        <v>440</v>
      </c>
      <c r="M57">
        <v>0.35471605073021001</v>
      </c>
      <c r="N57">
        <f t="shared" si="1"/>
        <v>1.415089498621471E-3</v>
      </c>
      <c r="O57">
        <f t="shared" si="2"/>
        <v>0.35613114022883147</v>
      </c>
      <c r="P57">
        <f t="shared" si="3"/>
        <v>0.39613114022883145</v>
      </c>
      <c r="Q57">
        <f t="shared" si="4"/>
        <v>0.24937409613540948</v>
      </c>
      <c r="S57">
        <v>52.190074021851999</v>
      </c>
      <c r="U57">
        <v>352282</v>
      </c>
      <c r="V57">
        <v>960877</v>
      </c>
      <c r="W57">
        <f t="shared" si="6"/>
        <v>0.73172936407548517</v>
      </c>
      <c r="AA57">
        <v>56</v>
      </c>
      <c r="AB57">
        <f t="shared" si="0"/>
        <v>1.9264E-2</v>
      </c>
    </row>
    <row r="58" spans="1:28" x14ac:dyDescent="0.2">
      <c r="A58" t="s">
        <v>5</v>
      </c>
      <c r="B58" t="s">
        <v>176</v>
      </c>
      <c r="C58" t="s">
        <v>6</v>
      </c>
      <c r="D58" t="s">
        <v>236</v>
      </c>
      <c r="E58" t="s">
        <v>61</v>
      </c>
      <c r="F58">
        <v>988389</v>
      </c>
      <c r="L58">
        <f t="shared" si="5"/>
        <v>448</v>
      </c>
      <c r="M58">
        <v>0.35306307160617001</v>
      </c>
      <c r="N58">
        <f t="shared" si="1"/>
        <v>1.4085126804487206E-3</v>
      </c>
      <c r="O58">
        <f t="shared" si="2"/>
        <v>0.35447158428661873</v>
      </c>
      <c r="P58">
        <f t="shared" si="3"/>
        <v>0.39447158428661871</v>
      </c>
      <c r="Q58">
        <f t="shared" si="4"/>
        <v>0.24380551425366176</v>
      </c>
      <c r="S58">
        <v>51.783555503739997</v>
      </c>
      <c r="U58">
        <v>349538</v>
      </c>
      <c r="V58">
        <v>988389</v>
      </c>
      <c r="W58">
        <f t="shared" si="6"/>
        <v>0.7387465833337693</v>
      </c>
      <c r="AA58">
        <v>57</v>
      </c>
      <c r="AB58">
        <f t="shared" si="0"/>
        <v>1.9551000000000002E-2</v>
      </c>
    </row>
    <row r="59" spans="1:28" x14ac:dyDescent="0.2">
      <c r="A59" t="s">
        <v>5</v>
      </c>
      <c r="B59" t="s">
        <v>177</v>
      </c>
      <c r="C59" t="s">
        <v>6</v>
      </c>
      <c r="D59" t="s">
        <v>236</v>
      </c>
      <c r="E59" t="s">
        <v>61</v>
      </c>
      <c r="F59">
        <v>1009841</v>
      </c>
      <c r="L59">
        <f t="shared" si="5"/>
        <v>456</v>
      </c>
      <c r="M59">
        <v>0.35215703828868</v>
      </c>
      <c r="N59">
        <f t="shared" si="1"/>
        <v>1.4049077157662325E-3</v>
      </c>
      <c r="O59">
        <f t="shared" si="2"/>
        <v>0.35356194600444624</v>
      </c>
      <c r="P59">
        <f t="shared" si="3"/>
        <v>0.39356194600444622</v>
      </c>
      <c r="Q59">
        <f t="shared" si="4"/>
        <v>0.2391033763473184</v>
      </c>
      <c r="S59">
        <v>51.7568888371</v>
      </c>
      <c r="U59">
        <v>349358</v>
      </c>
      <c r="V59">
        <v>1009841</v>
      </c>
      <c r="W59">
        <f t="shared" si="6"/>
        <v>0.74296773320168719</v>
      </c>
      <c r="AA59">
        <v>58</v>
      </c>
      <c r="AB59">
        <f t="shared" si="0"/>
        <v>1.9836000000000003E-2</v>
      </c>
    </row>
    <row r="60" spans="1:28" x14ac:dyDescent="0.2">
      <c r="A60" t="s">
        <v>5</v>
      </c>
      <c r="B60" t="s">
        <v>178</v>
      </c>
      <c r="C60" t="s">
        <v>6</v>
      </c>
      <c r="D60" t="s">
        <v>236</v>
      </c>
      <c r="E60" t="s">
        <v>61</v>
      </c>
      <c r="F60">
        <v>1035773</v>
      </c>
      <c r="L60">
        <f t="shared" si="5"/>
        <v>464</v>
      </c>
      <c r="M60">
        <v>0.35103350446998999</v>
      </c>
      <c r="N60">
        <f t="shared" si="1"/>
        <v>1.4004372822421455E-3</v>
      </c>
      <c r="O60">
        <f t="shared" si="2"/>
        <v>0.35243394175223214</v>
      </c>
      <c r="P60">
        <f t="shared" si="3"/>
        <v>0.39243394175223212</v>
      </c>
      <c r="Q60">
        <f t="shared" si="4"/>
        <v>0.23395799266802966</v>
      </c>
      <c r="S60">
        <v>51.318222170871998</v>
      </c>
      <c r="U60">
        <v>346397</v>
      </c>
      <c r="V60">
        <v>1035773</v>
      </c>
      <c r="W60">
        <f t="shared" si="6"/>
        <v>0.7493817692469088</v>
      </c>
      <c r="AA60">
        <v>59</v>
      </c>
      <c r="AB60">
        <f t="shared" si="0"/>
        <v>2.0118999999999998E-2</v>
      </c>
    </row>
    <row r="61" spans="1:28" x14ac:dyDescent="0.2">
      <c r="A61" t="s">
        <v>5</v>
      </c>
      <c r="B61" t="s">
        <v>179</v>
      </c>
      <c r="C61" t="s">
        <v>6</v>
      </c>
      <c r="D61" t="s">
        <v>236</v>
      </c>
      <c r="E61" t="s">
        <v>61</v>
      </c>
      <c r="F61">
        <v>1063373</v>
      </c>
      <c r="L61">
        <f t="shared" si="5"/>
        <v>472</v>
      </c>
      <c r="M61">
        <v>0.34965769561901999</v>
      </c>
      <c r="N61">
        <f t="shared" si="1"/>
        <v>1.3949629673529118E-3</v>
      </c>
      <c r="O61">
        <f t="shared" si="2"/>
        <v>0.35105265858637291</v>
      </c>
      <c r="P61">
        <f t="shared" si="3"/>
        <v>0.39105265858637289</v>
      </c>
      <c r="Q61">
        <f t="shared" si="4"/>
        <v>0.22780292407882854</v>
      </c>
      <c r="S61">
        <v>50.974518467513001</v>
      </c>
      <c r="U61">
        <v>344077</v>
      </c>
      <c r="V61">
        <v>1063373</v>
      </c>
      <c r="W61">
        <f t="shared" si="6"/>
        <v>0.75553163522682865</v>
      </c>
      <c r="AA61">
        <v>60</v>
      </c>
      <c r="AB61">
        <f t="shared" si="0"/>
        <v>2.0400000000000001E-2</v>
      </c>
    </row>
    <row r="62" spans="1:28" x14ac:dyDescent="0.2">
      <c r="A62" t="s">
        <v>5</v>
      </c>
      <c r="B62" t="s">
        <v>91</v>
      </c>
      <c r="C62" t="s">
        <v>6</v>
      </c>
      <c r="D62" t="s">
        <v>236</v>
      </c>
      <c r="E62" t="s">
        <v>61</v>
      </c>
      <c r="F62">
        <v>1088532</v>
      </c>
      <c r="L62">
        <f t="shared" si="5"/>
        <v>480</v>
      </c>
      <c r="M62">
        <v>0.34657783139472997</v>
      </c>
      <c r="N62">
        <f t="shared" si="1"/>
        <v>1.3827078397824915E-3</v>
      </c>
      <c r="O62">
        <f t="shared" si="2"/>
        <v>0.34796053923451248</v>
      </c>
      <c r="P62">
        <f t="shared" si="3"/>
        <v>0.38796053923451246</v>
      </c>
      <c r="Q62">
        <f t="shared" si="4"/>
        <v>0.22327454987346962</v>
      </c>
      <c r="S62">
        <v>50.637185134516997</v>
      </c>
      <c r="U62">
        <v>341800</v>
      </c>
      <c r="V62">
        <v>1088532</v>
      </c>
      <c r="W62">
        <f t="shared" si="6"/>
        <v>0.7610345010808679</v>
      </c>
      <c r="AA62">
        <v>61</v>
      </c>
      <c r="AB62">
        <f t="shared" si="0"/>
        <v>2.0679000000000003E-2</v>
      </c>
    </row>
    <row r="63" spans="1:28" x14ac:dyDescent="0.2">
      <c r="A63" t="s">
        <v>5</v>
      </c>
      <c r="B63" t="s">
        <v>180</v>
      </c>
      <c r="C63" t="s">
        <v>6</v>
      </c>
      <c r="D63" t="s">
        <v>236</v>
      </c>
      <c r="E63" t="s">
        <v>61</v>
      </c>
      <c r="F63">
        <v>1118953</v>
      </c>
      <c r="L63">
        <f t="shared" si="5"/>
        <v>488</v>
      </c>
      <c r="M63">
        <v>0.34363456873155002</v>
      </c>
      <c r="N63">
        <f t="shared" si="1"/>
        <v>1.3709957334213806E-3</v>
      </c>
      <c r="O63">
        <f t="shared" si="2"/>
        <v>0.34500556446497138</v>
      </c>
      <c r="P63">
        <f t="shared" si="3"/>
        <v>0.38500556446497136</v>
      </c>
      <c r="Q63">
        <f t="shared" si="4"/>
        <v>0.21841969936788255</v>
      </c>
      <c r="S63">
        <v>50.202518468285</v>
      </c>
      <c r="U63">
        <v>338866</v>
      </c>
      <c r="V63">
        <v>1118953</v>
      </c>
      <c r="W63">
        <f t="shared" si="6"/>
        <v>0.76755276203698808</v>
      </c>
      <c r="AA63">
        <v>62</v>
      </c>
      <c r="AB63">
        <f t="shared" si="0"/>
        <v>2.0956000000000002E-2</v>
      </c>
    </row>
    <row r="64" spans="1:28" x14ac:dyDescent="0.2">
      <c r="A64" t="s">
        <v>5</v>
      </c>
      <c r="B64" t="s">
        <v>181</v>
      </c>
      <c r="C64" t="s">
        <v>6</v>
      </c>
      <c r="D64" t="s">
        <v>236</v>
      </c>
      <c r="E64" t="s">
        <v>61</v>
      </c>
      <c r="F64">
        <v>1142607</v>
      </c>
      <c r="L64">
        <f t="shared" si="5"/>
        <v>496</v>
      </c>
      <c r="M64">
        <v>0.34333569684604998</v>
      </c>
      <c r="N64">
        <f t="shared" si="1"/>
        <v>1.3698064053623371E-3</v>
      </c>
      <c r="O64">
        <f t="shared" si="2"/>
        <v>0.3447055032514123</v>
      </c>
      <c r="P64">
        <f t="shared" si="3"/>
        <v>0.38470550325141228</v>
      </c>
      <c r="Q64">
        <f t="shared" si="4"/>
        <v>0.21382067957549325</v>
      </c>
      <c r="S64">
        <v>49.869629579729001</v>
      </c>
      <c r="U64">
        <v>336619</v>
      </c>
      <c r="V64">
        <v>1142607</v>
      </c>
      <c r="W64">
        <f t="shared" si="6"/>
        <v>0.77243571976155101</v>
      </c>
      <c r="AA64">
        <v>63</v>
      </c>
      <c r="AB64">
        <f t="shared" si="0"/>
        <v>2.1231E-2</v>
      </c>
    </row>
    <row r="65" spans="1:28" x14ac:dyDescent="0.2">
      <c r="A65" t="s">
        <v>5</v>
      </c>
      <c r="B65" t="s">
        <v>182</v>
      </c>
      <c r="C65" t="s">
        <v>6</v>
      </c>
      <c r="D65" t="s">
        <v>236</v>
      </c>
      <c r="E65" t="s">
        <v>61</v>
      </c>
      <c r="F65">
        <v>1168956</v>
      </c>
      <c r="L65">
        <f t="shared" si="5"/>
        <v>504</v>
      </c>
      <c r="M65">
        <v>0.34159308863950999</v>
      </c>
      <c r="N65">
        <f t="shared" si="1"/>
        <v>1.3628717794118518E-3</v>
      </c>
      <c r="O65">
        <f t="shared" si="2"/>
        <v>0.34295596041892185</v>
      </c>
      <c r="P65">
        <f t="shared" si="3"/>
        <v>0.38295596041892183</v>
      </c>
      <c r="Q65">
        <f t="shared" si="4"/>
        <v>0.20973414393369422</v>
      </c>
      <c r="S65">
        <v>49.448296246818003</v>
      </c>
      <c r="U65">
        <v>333775</v>
      </c>
      <c r="V65">
        <v>1168956</v>
      </c>
      <c r="W65">
        <f t="shared" si="6"/>
        <v>0.77788772574732268</v>
      </c>
      <c r="AA65">
        <v>64</v>
      </c>
      <c r="AB65">
        <f t="shared" si="0"/>
        <v>2.1504000000000002E-2</v>
      </c>
    </row>
    <row r="66" spans="1:28" x14ac:dyDescent="0.2">
      <c r="A66" t="s">
        <v>5</v>
      </c>
      <c r="B66" t="s">
        <v>183</v>
      </c>
      <c r="C66" t="s">
        <v>6</v>
      </c>
      <c r="D66" t="s">
        <v>236</v>
      </c>
      <c r="E66" t="s">
        <v>61</v>
      </c>
      <c r="F66">
        <v>1194566</v>
      </c>
      <c r="L66">
        <f t="shared" si="5"/>
        <v>512</v>
      </c>
      <c r="M66">
        <v>0.33856333278791001</v>
      </c>
      <c r="N66">
        <f t="shared" si="1"/>
        <v>1.3508145772423864E-3</v>
      </c>
      <c r="O66">
        <f t="shared" si="2"/>
        <v>0.33991414736515241</v>
      </c>
      <c r="P66">
        <f t="shared" si="3"/>
        <v>0.37991414736515239</v>
      </c>
      <c r="Q66">
        <f t="shared" si="4"/>
        <v>0.20431507685024389</v>
      </c>
      <c r="S66">
        <v>49.175703654498001</v>
      </c>
      <c r="U66">
        <v>331935</v>
      </c>
      <c r="V66">
        <v>1194566</v>
      </c>
      <c r="W66">
        <f t="shared" si="6"/>
        <v>0.78255173105029086</v>
      </c>
      <c r="AA66">
        <v>65</v>
      </c>
      <c r="AB66">
        <f t="shared" ref="AB66:AB129" si="7">-0.000001*AA66*AA66+0.0004*AA66</f>
        <v>2.1775000000000003E-2</v>
      </c>
    </row>
    <row r="67" spans="1:28" x14ac:dyDescent="0.2">
      <c r="A67" t="s">
        <v>5</v>
      </c>
      <c r="B67" t="s">
        <v>92</v>
      </c>
      <c r="C67" t="s">
        <v>6</v>
      </c>
      <c r="D67" t="s">
        <v>236</v>
      </c>
      <c r="E67" t="s">
        <v>61</v>
      </c>
      <c r="F67">
        <v>1221200</v>
      </c>
      <c r="L67">
        <f t="shared" si="5"/>
        <v>520</v>
      </c>
      <c r="M67">
        <v>0.33685135889902001</v>
      </c>
      <c r="N67">
        <f t="shared" ref="N67:N130" si="8">-0.00003*M67*M67+0.004*M67</f>
        <v>1.3440013704563167E-3</v>
      </c>
      <c r="O67">
        <f t="shared" ref="O67:O130" si="9">M67+N67</f>
        <v>0.33819536026947633</v>
      </c>
      <c r="P67">
        <f t="shared" ref="P67:P130" si="10">O67+0.04</f>
        <v>0.37819536026947631</v>
      </c>
      <c r="Q67">
        <f t="shared" ref="Q67:Q126" si="11">INDEX($P$2:$P$150301,(ROW()*2-2))</f>
        <v>0.19953043533969175</v>
      </c>
      <c r="S67">
        <v>48.765481432686002</v>
      </c>
      <c r="U67">
        <v>329166</v>
      </c>
      <c r="V67">
        <v>1221200</v>
      </c>
      <c r="W67">
        <f t="shared" si="6"/>
        <v>0.78768497245166624</v>
      </c>
      <c r="AA67">
        <v>66</v>
      </c>
      <c r="AB67">
        <f t="shared" si="7"/>
        <v>2.2044000000000001E-2</v>
      </c>
    </row>
    <row r="68" spans="1:28" x14ac:dyDescent="0.2">
      <c r="A68" t="s">
        <v>5</v>
      </c>
      <c r="B68" t="s">
        <v>184</v>
      </c>
      <c r="C68" t="s">
        <v>6</v>
      </c>
      <c r="D68" t="s">
        <v>236</v>
      </c>
      <c r="E68" t="s">
        <v>61</v>
      </c>
      <c r="F68">
        <v>1249423</v>
      </c>
      <c r="L68">
        <f t="shared" ref="L68:L131" si="12">L67+8</f>
        <v>528</v>
      </c>
      <c r="M68">
        <v>0.33462123523529003</v>
      </c>
      <c r="N68">
        <f t="shared" si="8"/>
        <v>1.3351257998090484E-3</v>
      </c>
      <c r="O68">
        <f t="shared" si="9"/>
        <v>0.33595636103509907</v>
      </c>
      <c r="P68">
        <f t="shared" si="10"/>
        <v>0.37595636103509905</v>
      </c>
      <c r="Q68">
        <f t="shared" si="11"/>
        <v>0.19488143947384529</v>
      </c>
      <c r="S68">
        <v>48.265185136889997</v>
      </c>
      <c r="U68">
        <v>325789</v>
      </c>
      <c r="V68">
        <v>1249423</v>
      </c>
      <c r="W68">
        <f t="shared" ref="W68:W131" si="13">V68/(V68+U68)</f>
        <v>0.7931776802106637</v>
      </c>
      <c r="AA68">
        <v>67</v>
      </c>
      <c r="AB68">
        <f t="shared" si="7"/>
        <v>2.2311000000000001E-2</v>
      </c>
    </row>
    <row r="69" spans="1:28" x14ac:dyDescent="0.2">
      <c r="A69" t="s">
        <v>5</v>
      </c>
      <c r="B69" t="s">
        <v>185</v>
      </c>
      <c r="C69" t="s">
        <v>6</v>
      </c>
      <c r="D69" t="s">
        <v>236</v>
      </c>
      <c r="E69" t="s">
        <v>61</v>
      </c>
      <c r="F69">
        <v>1274791</v>
      </c>
      <c r="L69">
        <f t="shared" si="12"/>
        <v>536</v>
      </c>
      <c r="M69">
        <v>0.33226305103541998</v>
      </c>
      <c r="N69">
        <f t="shared" si="8"/>
        <v>1.3257402420891789E-3</v>
      </c>
      <c r="O69">
        <f t="shared" si="9"/>
        <v>0.33358879127750918</v>
      </c>
      <c r="P69">
        <f t="shared" si="10"/>
        <v>0.37358879127750916</v>
      </c>
      <c r="Q69">
        <f t="shared" si="11"/>
        <v>0.19141868751181979</v>
      </c>
      <c r="S69">
        <v>47.868444396546998</v>
      </c>
      <c r="U69">
        <v>323111</v>
      </c>
      <c r="V69">
        <v>1274791</v>
      </c>
      <c r="W69">
        <f t="shared" si="13"/>
        <v>0.79779047776396805</v>
      </c>
      <c r="AA69">
        <v>68</v>
      </c>
      <c r="AB69">
        <f t="shared" si="7"/>
        <v>2.2576000000000002E-2</v>
      </c>
    </row>
    <row r="70" spans="1:28" x14ac:dyDescent="0.2">
      <c r="A70" t="s">
        <v>5</v>
      </c>
      <c r="B70" t="s">
        <v>186</v>
      </c>
      <c r="C70" t="s">
        <v>6</v>
      </c>
      <c r="D70" t="s">
        <v>236</v>
      </c>
      <c r="E70" t="s">
        <v>61</v>
      </c>
      <c r="F70">
        <v>1305509</v>
      </c>
      <c r="L70">
        <f t="shared" si="12"/>
        <v>544</v>
      </c>
      <c r="M70">
        <v>0.33017251429335998</v>
      </c>
      <c r="N70">
        <f t="shared" si="8"/>
        <v>1.3174196404975959E-3</v>
      </c>
      <c r="O70">
        <f t="shared" si="9"/>
        <v>0.33148993393385756</v>
      </c>
      <c r="P70">
        <f t="shared" si="10"/>
        <v>0.37148993393385754</v>
      </c>
      <c r="Q70">
        <f t="shared" si="11"/>
        <v>0.18663271819605687</v>
      </c>
      <c r="S70">
        <v>47.361925878534997</v>
      </c>
      <c r="U70">
        <v>319692</v>
      </c>
      <c r="V70">
        <v>1305509</v>
      </c>
      <c r="W70">
        <f t="shared" si="13"/>
        <v>0.80329079295422534</v>
      </c>
      <c r="AA70">
        <v>69</v>
      </c>
      <c r="AB70">
        <f t="shared" si="7"/>
        <v>2.2839000000000005E-2</v>
      </c>
    </row>
    <row r="71" spans="1:28" x14ac:dyDescent="0.2">
      <c r="A71" t="s">
        <v>5</v>
      </c>
      <c r="B71" t="s">
        <v>187</v>
      </c>
      <c r="C71" t="s">
        <v>6</v>
      </c>
      <c r="D71" t="s">
        <v>236</v>
      </c>
      <c r="E71" t="s">
        <v>61</v>
      </c>
      <c r="F71">
        <v>1329424</v>
      </c>
      <c r="L71">
        <f t="shared" si="12"/>
        <v>552</v>
      </c>
      <c r="M71">
        <v>0.32788675082374003</v>
      </c>
      <c r="N71">
        <f t="shared" si="8"/>
        <v>1.3083217116539876E-3</v>
      </c>
      <c r="O71">
        <f t="shared" si="9"/>
        <v>0.32919507253539404</v>
      </c>
      <c r="P71">
        <f t="shared" si="10"/>
        <v>0.36919507253539402</v>
      </c>
      <c r="Q71">
        <f t="shared" si="11"/>
        <v>0.18209101289223362</v>
      </c>
      <c r="S71">
        <v>46.896296249370998</v>
      </c>
      <c r="U71">
        <v>316549</v>
      </c>
      <c r="V71">
        <v>1329424</v>
      </c>
      <c r="W71">
        <f t="shared" si="13"/>
        <v>0.80768275056759742</v>
      </c>
      <c r="AA71">
        <v>70</v>
      </c>
      <c r="AB71">
        <f t="shared" si="7"/>
        <v>2.3100000000000002E-2</v>
      </c>
    </row>
    <row r="72" spans="1:28" x14ac:dyDescent="0.2">
      <c r="A72" t="s">
        <v>5</v>
      </c>
      <c r="B72" t="s">
        <v>93</v>
      </c>
      <c r="C72" t="s">
        <v>6</v>
      </c>
      <c r="D72" t="s">
        <v>236</v>
      </c>
      <c r="E72" t="s">
        <v>61</v>
      </c>
      <c r="F72">
        <v>1354702</v>
      </c>
      <c r="L72">
        <f t="shared" si="12"/>
        <v>560</v>
      </c>
      <c r="M72">
        <v>0.32501859812466</v>
      </c>
      <c r="N72">
        <f t="shared" si="8"/>
        <v>1.2969052798248325E-3</v>
      </c>
      <c r="O72">
        <f t="shared" si="9"/>
        <v>0.32631550340448484</v>
      </c>
      <c r="P72">
        <f t="shared" si="10"/>
        <v>0.36631550340448482</v>
      </c>
      <c r="Q72">
        <f t="shared" si="11"/>
        <v>0.17837308095768059</v>
      </c>
      <c r="S72">
        <v>46.626370323715001</v>
      </c>
      <c r="U72">
        <v>314727</v>
      </c>
      <c r="V72">
        <v>1354702</v>
      </c>
      <c r="W72">
        <f t="shared" si="13"/>
        <v>0.81147625924792244</v>
      </c>
      <c r="AA72">
        <v>71</v>
      </c>
      <c r="AB72">
        <f t="shared" si="7"/>
        <v>2.3359000000000001E-2</v>
      </c>
    </row>
    <row r="73" spans="1:28" x14ac:dyDescent="0.2">
      <c r="A73" t="s">
        <v>5</v>
      </c>
      <c r="B73" t="s">
        <v>188</v>
      </c>
      <c r="C73" t="s">
        <v>6</v>
      </c>
      <c r="D73" t="s">
        <v>236</v>
      </c>
      <c r="E73" t="s">
        <v>61</v>
      </c>
      <c r="F73">
        <v>1385884</v>
      </c>
      <c r="L73">
        <f t="shared" si="12"/>
        <v>568</v>
      </c>
      <c r="M73">
        <v>0.32212378165242</v>
      </c>
      <c r="N73">
        <f t="shared" si="8"/>
        <v>1.2853822146884984E-3</v>
      </c>
      <c r="O73">
        <f t="shared" si="9"/>
        <v>0.3234091638671085</v>
      </c>
      <c r="P73">
        <f t="shared" si="10"/>
        <v>0.36340916386710848</v>
      </c>
      <c r="Q73">
        <f t="shared" si="11"/>
        <v>0.17327165062483715</v>
      </c>
      <c r="S73">
        <v>46.001481435452</v>
      </c>
      <c r="U73">
        <v>310509</v>
      </c>
      <c r="V73">
        <v>1385884</v>
      </c>
      <c r="W73">
        <f t="shared" si="13"/>
        <v>0.81695927771453902</v>
      </c>
      <c r="AA73">
        <v>72</v>
      </c>
      <c r="AB73">
        <f t="shared" si="7"/>
        <v>2.3616000000000002E-2</v>
      </c>
    </row>
    <row r="74" spans="1:28" x14ac:dyDescent="0.2">
      <c r="A74" t="s">
        <v>5</v>
      </c>
      <c r="B74" t="s">
        <v>189</v>
      </c>
      <c r="C74" t="s">
        <v>6</v>
      </c>
      <c r="D74" t="s">
        <v>236</v>
      </c>
      <c r="E74" t="s">
        <v>61</v>
      </c>
      <c r="F74">
        <v>1406924</v>
      </c>
      <c r="L74">
        <f t="shared" si="12"/>
        <v>576</v>
      </c>
      <c r="M74">
        <v>0.31927668723070002</v>
      </c>
      <c r="N74">
        <f t="shared" si="8"/>
        <v>1.2740486208325298E-3</v>
      </c>
      <c r="O74">
        <f t="shared" si="9"/>
        <v>0.32055073585153254</v>
      </c>
      <c r="P74">
        <f t="shared" si="10"/>
        <v>0.36055073585153252</v>
      </c>
      <c r="Q74">
        <f t="shared" si="11"/>
        <v>0.16990470385681797</v>
      </c>
      <c r="S74">
        <v>45.570814769216</v>
      </c>
      <c r="U74">
        <v>307602</v>
      </c>
      <c r="V74">
        <v>1406924</v>
      </c>
      <c r="W74">
        <f t="shared" si="13"/>
        <v>0.82059064721094932</v>
      </c>
      <c r="AA74">
        <v>73</v>
      </c>
      <c r="AB74">
        <f t="shared" si="7"/>
        <v>2.3871E-2</v>
      </c>
    </row>
    <row r="75" spans="1:28" x14ac:dyDescent="0.2">
      <c r="A75" t="s">
        <v>5</v>
      </c>
      <c r="B75" t="s">
        <v>190</v>
      </c>
      <c r="C75" t="s">
        <v>6</v>
      </c>
      <c r="D75" t="s">
        <v>236</v>
      </c>
      <c r="E75" t="s">
        <v>61</v>
      </c>
      <c r="F75">
        <v>1438596</v>
      </c>
      <c r="L75">
        <f t="shared" si="12"/>
        <v>584</v>
      </c>
      <c r="M75">
        <v>0.31650038760326998</v>
      </c>
      <c r="N75">
        <f t="shared" si="8"/>
        <v>1.2629963755524895E-3</v>
      </c>
      <c r="O75">
        <f t="shared" si="9"/>
        <v>0.31776338397882248</v>
      </c>
      <c r="P75">
        <f t="shared" si="10"/>
        <v>0.35776338397882246</v>
      </c>
      <c r="Q75">
        <f t="shared" si="11"/>
        <v>0.16609897019320558</v>
      </c>
      <c r="S75">
        <v>45.047703658628002</v>
      </c>
      <c r="U75">
        <v>304071</v>
      </c>
      <c r="V75">
        <v>1438596</v>
      </c>
      <c r="W75">
        <f t="shared" si="13"/>
        <v>0.82551399664996239</v>
      </c>
      <c r="AA75">
        <v>74</v>
      </c>
      <c r="AB75">
        <f t="shared" si="7"/>
        <v>2.4124E-2</v>
      </c>
    </row>
    <row r="76" spans="1:28" x14ac:dyDescent="0.2">
      <c r="A76" t="s">
        <v>5</v>
      </c>
      <c r="B76" t="s">
        <v>191</v>
      </c>
      <c r="C76" t="s">
        <v>6</v>
      </c>
      <c r="D76" t="s">
        <v>236</v>
      </c>
      <c r="E76" t="s">
        <v>61</v>
      </c>
      <c r="F76">
        <v>1461706</v>
      </c>
      <c r="L76">
        <f t="shared" si="12"/>
        <v>592</v>
      </c>
      <c r="M76">
        <v>0.31484444498790998</v>
      </c>
      <c r="N76">
        <f t="shared" si="8"/>
        <v>1.2564039692154474E-3</v>
      </c>
      <c r="O76">
        <f t="shared" si="9"/>
        <v>0.31610084895712542</v>
      </c>
      <c r="P76">
        <f t="shared" si="10"/>
        <v>0.3561008489571254</v>
      </c>
      <c r="Q76">
        <f t="shared" si="11"/>
        <v>0.16240115089164092</v>
      </c>
      <c r="S76">
        <v>44.749036992260997</v>
      </c>
      <c r="U76">
        <v>302055</v>
      </c>
      <c r="V76">
        <v>1461706</v>
      </c>
      <c r="W76">
        <f t="shared" si="13"/>
        <v>0.82874380372397394</v>
      </c>
      <c r="AA76">
        <v>75</v>
      </c>
      <c r="AB76">
        <f t="shared" si="7"/>
        <v>2.4375000000000001E-2</v>
      </c>
    </row>
    <row r="77" spans="1:28" x14ac:dyDescent="0.2">
      <c r="A77" t="s">
        <v>5</v>
      </c>
      <c r="B77" t="s">
        <v>14</v>
      </c>
      <c r="C77" t="s">
        <v>6</v>
      </c>
      <c r="D77" t="s">
        <v>236</v>
      </c>
      <c r="E77" t="s">
        <v>61</v>
      </c>
      <c r="F77">
        <v>1491761</v>
      </c>
      <c r="L77">
        <f t="shared" si="12"/>
        <v>600</v>
      </c>
      <c r="M77">
        <v>0.31199272440984999</v>
      </c>
      <c r="N77">
        <f t="shared" si="8"/>
        <v>1.2450507138368596E-3</v>
      </c>
      <c r="O77">
        <f t="shared" si="9"/>
        <v>0.31323777512368683</v>
      </c>
      <c r="P77">
        <f t="shared" si="10"/>
        <v>0.35323777512368681</v>
      </c>
      <c r="Q77">
        <f t="shared" si="11"/>
        <v>0.15862733966124595</v>
      </c>
      <c r="S77">
        <v>44.127703659548999</v>
      </c>
      <c r="U77">
        <v>297861</v>
      </c>
      <c r="V77">
        <v>1491761</v>
      </c>
      <c r="W77">
        <f t="shared" si="13"/>
        <v>0.83356205947401185</v>
      </c>
      <c r="AA77">
        <v>76</v>
      </c>
      <c r="AB77">
        <f t="shared" si="7"/>
        <v>2.4624E-2</v>
      </c>
    </row>
    <row r="78" spans="1:28" x14ac:dyDescent="0.2">
      <c r="A78" t="s">
        <v>5</v>
      </c>
      <c r="B78" t="s">
        <v>192</v>
      </c>
      <c r="C78" t="s">
        <v>6</v>
      </c>
      <c r="D78" t="s">
        <v>236</v>
      </c>
      <c r="E78" t="s">
        <v>61</v>
      </c>
      <c r="F78">
        <v>1518623</v>
      </c>
      <c r="L78">
        <f t="shared" si="12"/>
        <v>608</v>
      </c>
      <c r="M78">
        <v>0.30960098948483</v>
      </c>
      <c r="N78">
        <f t="shared" si="8"/>
        <v>1.2355283747586205E-3</v>
      </c>
      <c r="O78">
        <f t="shared" si="9"/>
        <v>0.3108365178595886</v>
      </c>
      <c r="P78">
        <f t="shared" si="10"/>
        <v>0.35083651785958858</v>
      </c>
      <c r="Q78">
        <f t="shared" si="11"/>
        <v>0.1543031326660135</v>
      </c>
      <c r="S78">
        <v>43.781481437673001</v>
      </c>
      <c r="U78">
        <v>295524</v>
      </c>
      <c r="V78">
        <v>1518623</v>
      </c>
      <c r="W78">
        <f t="shared" si="13"/>
        <v>0.83710030113325984</v>
      </c>
      <c r="AA78">
        <v>77</v>
      </c>
      <c r="AB78">
        <f t="shared" si="7"/>
        <v>2.4871000000000001E-2</v>
      </c>
    </row>
    <row r="79" spans="1:28" x14ac:dyDescent="0.2">
      <c r="A79" t="s">
        <v>5</v>
      </c>
      <c r="B79" t="s">
        <v>193</v>
      </c>
      <c r="C79" t="s">
        <v>6</v>
      </c>
      <c r="D79" t="s">
        <v>236</v>
      </c>
      <c r="E79" t="s">
        <v>61</v>
      </c>
      <c r="F79">
        <v>1544113</v>
      </c>
      <c r="L79">
        <f t="shared" si="12"/>
        <v>616</v>
      </c>
      <c r="M79">
        <v>0.30605827227246002</v>
      </c>
      <c r="N79">
        <f t="shared" si="8"/>
        <v>1.2214229391090479E-3</v>
      </c>
      <c r="O79">
        <f t="shared" si="9"/>
        <v>0.30727969521156906</v>
      </c>
      <c r="P79">
        <f t="shared" si="10"/>
        <v>0.34727969521156904</v>
      </c>
      <c r="Q79">
        <f t="shared" si="11"/>
        <v>0.15129418316866117</v>
      </c>
      <c r="S79">
        <v>43.302666623337998</v>
      </c>
      <c r="U79">
        <v>292292</v>
      </c>
      <c r="V79">
        <v>1544113</v>
      </c>
      <c r="W79">
        <f t="shared" si="13"/>
        <v>0.84083467426847569</v>
      </c>
      <c r="AA79">
        <v>78</v>
      </c>
      <c r="AB79">
        <f t="shared" si="7"/>
        <v>2.5116000000000003E-2</v>
      </c>
    </row>
    <row r="80" spans="1:28" x14ac:dyDescent="0.2">
      <c r="A80" t="s">
        <v>5</v>
      </c>
      <c r="B80" t="s">
        <v>194</v>
      </c>
      <c r="C80" t="s">
        <v>6</v>
      </c>
      <c r="D80" t="s">
        <v>236</v>
      </c>
      <c r="E80" t="s">
        <v>61</v>
      </c>
      <c r="F80">
        <v>1571515</v>
      </c>
      <c r="L80">
        <f t="shared" si="12"/>
        <v>624</v>
      </c>
      <c r="M80">
        <v>0.30317166068041002</v>
      </c>
      <c r="N80">
        <f t="shared" si="8"/>
        <v>1.2099292510464486E-3</v>
      </c>
      <c r="O80">
        <f t="shared" si="9"/>
        <v>0.30438158993145648</v>
      </c>
      <c r="P80">
        <f t="shared" si="10"/>
        <v>0.34438158993145646</v>
      </c>
      <c r="Q80">
        <f t="shared" si="11"/>
        <v>0.14790892986208395</v>
      </c>
      <c r="S80">
        <v>42.745629586858001</v>
      </c>
      <c r="U80">
        <v>288532</v>
      </c>
      <c r="V80">
        <v>1571515</v>
      </c>
      <c r="W80">
        <f t="shared" si="13"/>
        <v>0.8448791885366338</v>
      </c>
      <c r="AA80">
        <v>79</v>
      </c>
      <c r="AB80">
        <f t="shared" si="7"/>
        <v>2.5359000000000003E-2</v>
      </c>
    </row>
    <row r="81" spans="1:28" x14ac:dyDescent="0.2">
      <c r="A81" t="s">
        <v>5</v>
      </c>
      <c r="B81" t="s">
        <v>195</v>
      </c>
      <c r="C81" t="s">
        <v>6</v>
      </c>
      <c r="D81" t="s">
        <v>236</v>
      </c>
      <c r="E81" t="s">
        <v>61</v>
      </c>
      <c r="F81">
        <v>1602153</v>
      </c>
      <c r="L81">
        <f t="shared" si="12"/>
        <v>632</v>
      </c>
      <c r="M81">
        <v>0.30042005538288002</v>
      </c>
      <c r="N81">
        <f t="shared" si="8"/>
        <v>1.1989726552412323E-3</v>
      </c>
      <c r="O81">
        <f t="shared" si="9"/>
        <v>0.30161902803812124</v>
      </c>
      <c r="P81">
        <f t="shared" si="10"/>
        <v>0.34161902803812122</v>
      </c>
      <c r="Q81">
        <f t="shared" si="11"/>
        <v>0.14478241432576708</v>
      </c>
      <c r="S81">
        <v>42.306666624333999</v>
      </c>
      <c r="U81">
        <v>285569</v>
      </c>
      <c r="V81">
        <v>1602153</v>
      </c>
      <c r="W81">
        <f t="shared" si="13"/>
        <v>0.84872295814743903</v>
      </c>
      <c r="AA81">
        <v>80</v>
      </c>
      <c r="AB81">
        <f t="shared" si="7"/>
        <v>2.5600000000000001E-2</v>
      </c>
    </row>
    <row r="82" spans="1:28" x14ac:dyDescent="0.2">
      <c r="A82" t="s">
        <v>5</v>
      </c>
      <c r="B82" t="s">
        <v>94</v>
      </c>
      <c r="C82" t="s">
        <v>6</v>
      </c>
      <c r="D82" t="s">
        <v>236</v>
      </c>
      <c r="E82" t="s">
        <v>61</v>
      </c>
      <c r="F82">
        <v>1622500</v>
      </c>
      <c r="L82">
        <f t="shared" si="12"/>
        <v>640</v>
      </c>
      <c r="M82">
        <v>0.29873382821172001</v>
      </c>
      <c r="N82">
        <f t="shared" si="8"/>
        <v>1.1922580558433391E-3</v>
      </c>
      <c r="O82">
        <f t="shared" si="9"/>
        <v>0.29992608626756334</v>
      </c>
      <c r="P82">
        <f t="shared" si="10"/>
        <v>0.33992608626756332</v>
      </c>
      <c r="Q82">
        <f t="shared" si="11"/>
        <v>0.14086834050806801</v>
      </c>
      <c r="S82">
        <v>41.934074032113998</v>
      </c>
      <c r="U82">
        <v>283054</v>
      </c>
      <c r="V82">
        <v>1622500</v>
      </c>
      <c r="W82">
        <f t="shared" si="13"/>
        <v>0.85145842101562064</v>
      </c>
      <c r="AA82">
        <v>81</v>
      </c>
      <c r="AB82">
        <f t="shared" si="7"/>
        <v>2.5839000000000001E-2</v>
      </c>
    </row>
    <row r="83" spans="1:28" x14ac:dyDescent="0.2">
      <c r="A83" t="s">
        <v>5</v>
      </c>
      <c r="B83" t="s">
        <v>196</v>
      </c>
      <c r="C83" t="s">
        <v>6</v>
      </c>
      <c r="D83" t="s">
        <v>236</v>
      </c>
      <c r="E83" t="s">
        <v>61</v>
      </c>
      <c r="F83">
        <v>1651894</v>
      </c>
      <c r="L83">
        <f t="shared" si="12"/>
        <v>648</v>
      </c>
      <c r="M83">
        <v>0.29552523547037002</v>
      </c>
      <c r="N83">
        <f t="shared" si="8"/>
        <v>1.1794808869374856E-3</v>
      </c>
      <c r="O83">
        <f t="shared" si="9"/>
        <v>0.2967047163573075</v>
      </c>
      <c r="P83">
        <f t="shared" si="10"/>
        <v>0.33670471635730748</v>
      </c>
      <c r="Q83">
        <f t="shared" si="11"/>
        <v>0.13815091990178957</v>
      </c>
      <c r="S83">
        <v>41.439999958534997</v>
      </c>
      <c r="U83">
        <v>279719</v>
      </c>
      <c r="V83">
        <v>1651894</v>
      </c>
      <c r="W83">
        <f t="shared" si="13"/>
        <v>0.85518890171064288</v>
      </c>
      <c r="AA83">
        <v>82</v>
      </c>
      <c r="AB83">
        <f t="shared" si="7"/>
        <v>2.6076000000000002E-2</v>
      </c>
    </row>
    <row r="84" spans="1:28" x14ac:dyDescent="0.2">
      <c r="A84" t="s">
        <v>5</v>
      </c>
      <c r="B84" t="s">
        <v>197</v>
      </c>
      <c r="C84" t="s">
        <v>6</v>
      </c>
      <c r="D84" t="s">
        <v>236</v>
      </c>
      <c r="E84" t="s">
        <v>61</v>
      </c>
      <c r="F84">
        <v>1683955</v>
      </c>
      <c r="L84">
        <f t="shared" si="12"/>
        <v>656</v>
      </c>
      <c r="M84">
        <v>0.29247550067083999</v>
      </c>
      <c r="N84">
        <f t="shared" si="8"/>
        <v>1.1673357451285804E-3</v>
      </c>
      <c r="O84">
        <f t="shared" si="9"/>
        <v>0.29364283641596856</v>
      </c>
      <c r="P84">
        <f t="shared" si="10"/>
        <v>0.33364283641596854</v>
      </c>
      <c r="Q84">
        <f t="shared" si="11"/>
        <v>0.13463652644427507</v>
      </c>
      <c r="S84">
        <v>40.804296255467001</v>
      </c>
      <c r="U84">
        <v>275428</v>
      </c>
      <c r="V84">
        <v>1683955</v>
      </c>
      <c r="W84">
        <f t="shared" si="13"/>
        <v>0.85943125973839729</v>
      </c>
      <c r="AA84">
        <v>83</v>
      </c>
      <c r="AB84">
        <f t="shared" si="7"/>
        <v>2.6311000000000001E-2</v>
      </c>
    </row>
    <row r="85" spans="1:28" x14ac:dyDescent="0.2">
      <c r="A85" t="s">
        <v>5</v>
      </c>
      <c r="B85" t="s">
        <v>198</v>
      </c>
      <c r="C85" t="s">
        <v>6</v>
      </c>
      <c r="D85" t="s">
        <v>236</v>
      </c>
      <c r="E85" t="s">
        <v>61</v>
      </c>
      <c r="F85">
        <v>1710356</v>
      </c>
      <c r="L85">
        <f t="shared" si="12"/>
        <v>664</v>
      </c>
      <c r="M85">
        <v>0.28892345928296997</v>
      </c>
      <c r="N85">
        <f t="shared" si="8"/>
        <v>1.1531895341721588E-3</v>
      </c>
      <c r="O85">
        <f t="shared" si="9"/>
        <v>0.29007664881714212</v>
      </c>
      <c r="P85">
        <f t="shared" si="10"/>
        <v>0.3300766488171421</v>
      </c>
      <c r="Q85">
        <f t="shared" si="11"/>
        <v>0.13242625101729927</v>
      </c>
      <c r="S85">
        <v>40.341036996671001</v>
      </c>
      <c r="U85">
        <v>272301</v>
      </c>
      <c r="V85">
        <v>1710356</v>
      </c>
      <c r="W85">
        <f t="shared" si="13"/>
        <v>0.86265854356048477</v>
      </c>
      <c r="AA85">
        <v>84</v>
      </c>
      <c r="AB85">
        <f t="shared" si="7"/>
        <v>2.6544000000000005E-2</v>
      </c>
    </row>
    <row r="86" spans="1:28" x14ac:dyDescent="0.2">
      <c r="A86" t="s">
        <v>5</v>
      </c>
      <c r="B86" t="s">
        <v>199</v>
      </c>
      <c r="C86" t="s">
        <v>6</v>
      </c>
      <c r="D86" t="s">
        <v>236</v>
      </c>
      <c r="E86" t="s">
        <v>61</v>
      </c>
      <c r="F86">
        <v>1735168</v>
      </c>
      <c r="L86">
        <f t="shared" si="12"/>
        <v>672</v>
      </c>
      <c r="M86">
        <v>0.28577637592194</v>
      </c>
      <c r="N86">
        <f t="shared" si="8"/>
        <v>1.1406554595767078E-3</v>
      </c>
      <c r="O86">
        <f t="shared" si="9"/>
        <v>0.2869170313815167</v>
      </c>
      <c r="P86">
        <f t="shared" si="10"/>
        <v>0.32691703138151668</v>
      </c>
      <c r="Q86">
        <f t="shared" si="11"/>
        <v>0.12874559504906183</v>
      </c>
      <c r="S86">
        <v>40.000888848864001</v>
      </c>
      <c r="U86">
        <v>270005</v>
      </c>
      <c r="V86">
        <v>1735168</v>
      </c>
      <c r="W86">
        <f t="shared" si="13"/>
        <v>0.86534578313192922</v>
      </c>
      <c r="AA86">
        <v>85</v>
      </c>
      <c r="AB86">
        <f t="shared" si="7"/>
        <v>2.6775000000000004E-2</v>
      </c>
    </row>
    <row r="87" spans="1:28" x14ac:dyDescent="0.2">
      <c r="A87" t="s">
        <v>5</v>
      </c>
      <c r="B87" t="s">
        <v>95</v>
      </c>
      <c r="C87" t="s">
        <v>6</v>
      </c>
      <c r="D87" t="s">
        <v>236</v>
      </c>
      <c r="E87" t="s">
        <v>61</v>
      </c>
      <c r="F87">
        <v>1761022</v>
      </c>
      <c r="L87">
        <f t="shared" si="12"/>
        <v>680</v>
      </c>
      <c r="M87">
        <v>0.28306172984285</v>
      </c>
      <c r="N87">
        <f t="shared" si="8"/>
        <v>1.1298432010843512E-3</v>
      </c>
      <c r="O87">
        <f t="shared" si="9"/>
        <v>0.28419157304393433</v>
      </c>
      <c r="P87">
        <f t="shared" si="10"/>
        <v>0.32419157304393431</v>
      </c>
      <c r="Q87">
        <f t="shared" si="11"/>
        <v>0.12617861222668789</v>
      </c>
      <c r="S87">
        <v>39.486074034563998</v>
      </c>
      <c r="U87">
        <v>266530</v>
      </c>
      <c r="V87">
        <v>1761022</v>
      </c>
      <c r="W87">
        <f t="shared" si="13"/>
        <v>0.86854591152286109</v>
      </c>
      <c r="AA87">
        <v>86</v>
      </c>
      <c r="AB87">
        <f t="shared" si="7"/>
        <v>2.7004E-2</v>
      </c>
    </row>
    <row r="88" spans="1:28" x14ac:dyDescent="0.2">
      <c r="A88" t="s">
        <v>5</v>
      </c>
      <c r="B88" t="s">
        <v>200</v>
      </c>
      <c r="C88" t="s">
        <v>6</v>
      </c>
      <c r="D88" t="s">
        <v>236</v>
      </c>
      <c r="E88" t="s">
        <v>61</v>
      </c>
      <c r="F88">
        <v>1788175</v>
      </c>
      <c r="L88">
        <f t="shared" si="12"/>
        <v>688</v>
      </c>
      <c r="M88">
        <v>0.28052824976461999</v>
      </c>
      <c r="N88">
        <f t="shared" si="8"/>
        <v>1.119752116091E-3</v>
      </c>
      <c r="O88">
        <f t="shared" si="9"/>
        <v>0.28164800188071099</v>
      </c>
      <c r="P88">
        <f t="shared" si="10"/>
        <v>0.32164800188071097</v>
      </c>
      <c r="Q88">
        <f t="shared" si="11"/>
        <v>0.12321569703012494</v>
      </c>
      <c r="S88">
        <v>38.909481442548</v>
      </c>
      <c r="U88">
        <v>262638</v>
      </c>
      <c r="V88">
        <v>1788175</v>
      </c>
      <c r="W88">
        <f t="shared" si="13"/>
        <v>0.87193469126634171</v>
      </c>
      <c r="AA88">
        <v>87</v>
      </c>
      <c r="AB88">
        <f t="shared" si="7"/>
        <v>2.7231000000000005E-2</v>
      </c>
    </row>
    <row r="89" spans="1:28" x14ac:dyDescent="0.2">
      <c r="A89" t="s">
        <v>5</v>
      </c>
      <c r="B89" t="s">
        <v>201</v>
      </c>
      <c r="C89" t="s">
        <v>6</v>
      </c>
      <c r="D89" t="s">
        <v>236</v>
      </c>
      <c r="E89" t="s">
        <v>61</v>
      </c>
      <c r="F89">
        <v>1814920</v>
      </c>
      <c r="L89">
        <f t="shared" si="12"/>
        <v>696</v>
      </c>
      <c r="M89">
        <v>0.27830913744503999</v>
      </c>
      <c r="N89">
        <f t="shared" si="8"/>
        <v>1.110912870500598E-3</v>
      </c>
      <c r="O89">
        <f t="shared" si="9"/>
        <v>0.27942005031554057</v>
      </c>
      <c r="P89">
        <f t="shared" si="10"/>
        <v>0.31942005031554055</v>
      </c>
      <c r="Q89">
        <f t="shared" si="11"/>
        <v>0.12113456110681947</v>
      </c>
      <c r="S89">
        <v>38.573777739180997</v>
      </c>
      <c r="U89">
        <v>260372</v>
      </c>
      <c r="V89">
        <v>1814920</v>
      </c>
      <c r="W89">
        <f t="shared" si="13"/>
        <v>0.87453717356400928</v>
      </c>
      <c r="AA89">
        <v>88</v>
      </c>
      <c r="AB89">
        <f t="shared" si="7"/>
        <v>2.7456000000000001E-2</v>
      </c>
    </row>
    <row r="90" spans="1:28" x14ac:dyDescent="0.2">
      <c r="A90" t="s">
        <v>5</v>
      </c>
      <c r="B90" t="s">
        <v>202</v>
      </c>
      <c r="C90" t="s">
        <v>6</v>
      </c>
      <c r="D90" t="s">
        <v>236</v>
      </c>
      <c r="E90" t="s">
        <v>61</v>
      </c>
      <c r="F90">
        <v>1842461</v>
      </c>
      <c r="L90">
        <f t="shared" si="12"/>
        <v>704</v>
      </c>
      <c r="M90">
        <v>0.27531385690826998</v>
      </c>
      <c r="N90">
        <f t="shared" si="8"/>
        <v>1.0989814960389087E-3</v>
      </c>
      <c r="O90">
        <f t="shared" si="9"/>
        <v>0.27641283840430891</v>
      </c>
      <c r="P90">
        <f t="shared" si="10"/>
        <v>0.31641283840430889</v>
      </c>
      <c r="Q90">
        <f t="shared" si="11"/>
        <v>0.1190761770964584</v>
      </c>
      <c r="S90">
        <v>38.006962924932999</v>
      </c>
      <c r="U90">
        <v>256546</v>
      </c>
      <c r="V90">
        <v>1842461</v>
      </c>
      <c r="W90">
        <f t="shared" si="13"/>
        <v>0.87777744428675086</v>
      </c>
      <c r="AA90">
        <v>89</v>
      </c>
      <c r="AB90">
        <f t="shared" si="7"/>
        <v>2.7679000000000002E-2</v>
      </c>
    </row>
    <row r="91" spans="1:28" x14ac:dyDescent="0.2">
      <c r="A91" t="s">
        <v>5</v>
      </c>
      <c r="B91" t="s">
        <v>203</v>
      </c>
      <c r="C91" t="s">
        <v>6</v>
      </c>
      <c r="D91" t="s">
        <v>236</v>
      </c>
      <c r="E91" t="s">
        <v>61</v>
      </c>
      <c r="F91">
        <v>1868555</v>
      </c>
      <c r="L91">
        <f t="shared" si="12"/>
        <v>712</v>
      </c>
      <c r="M91">
        <v>0.27178659593792998</v>
      </c>
      <c r="N91">
        <f t="shared" si="8"/>
        <v>1.084930345139774E-3</v>
      </c>
      <c r="O91">
        <f t="shared" si="9"/>
        <v>0.27287152628306977</v>
      </c>
      <c r="P91">
        <f t="shared" si="10"/>
        <v>0.31287152628306975</v>
      </c>
      <c r="Q91">
        <f t="shared" si="11"/>
        <v>0.1153666657301832</v>
      </c>
      <c r="S91">
        <v>37.514370332833003</v>
      </c>
      <c r="U91">
        <v>253221</v>
      </c>
      <c r="V91">
        <v>1868555</v>
      </c>
      <c r="W91">
        <f t="shared" si="13"/>
        <v>0.88065611072987915</v>
      </c>
      <c r="AA91">
        <v>90</v>
      </c>
      <c r="AB91">
        <f t="shared" si="7"/>
        <v>2.7900000000000005E-2</v>
      </c>
    </row>
    <row r="92" spans="1:28" x14ac:dyDescent="0.2">
      <c r="A92" t="s">
        <v>5</v>
      </c>
      <c r="B92" t="s">
        <v>96</v>
      </c>
      <c r="C92" t="s">
        <v>6</v>
      </c>
      <c r="D92" t="s">
        <v>236</v>
      </c>
      <c r="E92" t="s">
        <v>61</v>
      </c>
      <c r="F92">
        <v>1896135</v>
      </c>
      <c r="L92">
        <f t="shared" si="12"/>
        <v>720</v>
      </c>
      <c r="M92">
        <v>0.26866370466209</v>
      </c>
      <c r="N92">
        <f t="shared" si="8"/>
        <v>1.0724894130622773E-3</v>
      </c>
      <c r="O92">
        <f t="shared" si="9"/>
        <v>0.26973619407515226</v>
      </c>
      <c r="P92">
        <f t="shared" si="10"/>
        <v>0.30973619407515224</v>
      </c>
      <c r="Q92">
        <f t="shared" si="11"/>
        <v>0.11342756114251001</v>
      </c>
      <c r="S92">
        <v>36.993481444465999</v>
      </c>
      <c r="U92">
        <v>249705</v>
      </c>
      <c r="V92">
        <v>1896135</v>
      </c>
      <c r="W92">
        <f t="shared" si="13"/>
        <v>0.88363298288782011</v>
      </c>
      <c r="AA92">
        <v>91</v>
      </c>
      <c r="AB92">
        <f t="shared" si="7"/>
        <v>2.8119000000000005E-2</v>
      </c>
    </row>
    <row r="93" spans="1:28" x14ac:dyDescent="0.2">
      <c r="A93" t="s">
        <v>5</v>
      </c>
      <c r="B93" t="s">
        <v>204</v>
      </c>
      <c r="C93" t="s">
        <v>6</v>
      </c>
      <c r="D93" t="s">
        <v>236</v>
      </c>
      <c r="E93" t="s">
        <v>61</v>
      </c>
      <c r="F93">
        <v>1926122</v>
      </c>
      <c r="L93">
        <f t="shared" si="12"/>
        <v>728</v>
      </c>
      <c r="M93">
        <v>0.26526130859715003</v>
      </c>
      <c r="N93">
        <f t="shared" si="8"/>
        <v>1.0589343275334399E-3</v>
      </c>
      <c r="O93">
        <f t="shared" si="9"/>
        <v>0.26632024292468348</v>
      </c>
      <c r="P93">
        <f t="shared" si="10"/>
        <v>0.30632024292468346</v>
      </c>
      <c r="Q93">
        <f t="shared" si="11"/>
        <v>0.11071948606752002</v>
      </c>
      <c r="S93">
        <v>36.581333296730001</v>
      </c>
      <c r="U93">
        <v>246923</v>
      </c>
      <c r="V93">
        <v>1926122</v>
      </c>
      <c r="W93">
        <f t="shared" si="13"/>
        <v>0.88637004755999071</v>
      </c>
      <c r="AA93">
        <v>92</v>
      </c>
      <c r="AB93">
        <f t="shared" si="7"/>
        <v>2.8336E-2</v>
      </c>
    </row>
    <row r="94" spans="1:28" x14ac:dyDescent="0.2">
      <c r="A94" t="s">
        <v>5</v>
      </c>
      <c r="B94" t="s">
        <v>205</v>
      </c>
      <c r="C94" t="s">
        <v>6</v>
      </c>
      <c r="D94" t="s">
        <v>236</v>
      </c>
      <c r="E94" t="s">
        <v>61</v>
      </c>
      <c r="F94">
        <v>1951157</v>
      </c>
      <c r="L94">
        <f t="shared" si="12"/>
        <v>736</v>
      </c>
      <c r="M94">
        <v>0.26222873481080999</v>
      </c>
      <c r="N94">
        <f t="shared" si="8"/>
        <v>1.0468520219624256E-3</v>
      </c>
      <c r="O94">
        <f t="shared" si="9"/>
        <v>0.26327558683277241</v>
      </c>
      <c r="P94">
        <f t="shared" si="10"/>
        <v>0.30327558683277239</v>
      </c>
      <c r="Q94">
        <f t="shared" si="11"/>
        <v>0.10866481011621845</v>
      </c>
      <c r="S94">
        <v>36.145037000869998</v>
      </c>
      <c r="U94">
        <v>243978</v>
      </c>
      <c r="V94">
        <v>1951157</v>
      </c>
      <c r="W94">
        <f t="shared" si="13"/>
        <v>0.88885512736118732</v>
      </c>
      <c r="AA94">
        <v>93</v>
      </c>
      <c r="AB94">
        <f t="shared" si="7"/>
        <v>2.8551000000000003E-2</v>
      </c>
    </row>
    <row r="95" spans="1:28" x14ac:dyDescent="0.2">
      <c r="A95" t="s">
        <v>5</v>
      </c>
      <c r="B95" t="s">
        <v>206</v>
      </c>
      <c r="C95" t="s">
        <v>6</v>
      </c>
      <c r="D95" t="s">
        <v>236</v>
      </c>
      <c r="E95" t="s">
        <v>61</v>
      </c>
      <c r="F95">
        <v>1978839</v>
      </c>
      <c r="L95">
        <f t="shared" si="12"/>
        <v>744</v>
      </c>
      <c r="M95">
        <v>0.26061385633416001</v>
      </c>
      <c r="N95">
        <f t="shared" si="8"/>
        <v>1.0404178378732392E-3</v>
      </c>
      <c r="O95">
        <f t="shared" si="9"/>
        <v>0.26165427417203324</v>
      </c>
      <c r="P95">
        <f t="shared" si="10"/>
        <v>0.30165427417203322</v>
      </c>
      <c r="Q95">
        <f t="shared" si="11"/>
        <v>0.10633764620745387</v>
      </c>
      <c r="S95">
        <v>35.680888853185998</v>
      </c>
      <c r="U95">
        <v>240845</v>
      </c>
      <c r="V95">
        <v>1978839</v>
      </c>
      <c r="W95">
        <f t="shared" si="13"/>
        <v>0.89149581652163101</v>
      </c>
      <c r="AA95">
        <v>94</v>
      </c>
      <c r="AB95">
        <f t="shared" si="7"/>
        <v>2.8764000000000001E-2</v>
      </c>
    </row>
    <row r="96" spans="1:28" x14ac:dyDescent="0.2">
      <c r="A96" t="s">
        <v>5</v>
      </c>
      <c r="B96" t="s">
        <v>207</v>
      </c>
      <c r="C96" t="s">
        <v>6</v>
      </c>
      <c r="D96" t="s">
        <v>236</v>
      </c>
      <c r="E96" t="s">
        <v>61</v>
      </c>
      <c r="F96">
        <v>2005334</v>
      </c>
      <c r="L96">
        <f t="shared" si="12"/>
        <v>752</v>
      </c>
      <c r="M96">
        <v>0.25719162783602001</v>
      </c>
      <c r="N96">
        <f t="shared" si="8"/>
        <v>1.0267820853412119E-3</v>
      </c>
      <c r="O96">
        <f t="shared" si="9"/>
        <v>0.25821840992136125</v>
      </c>
      <c r="P96">
        <f t="shared" si="10"/>
        <v>0.29821840992136123</v>
      </c>
      <c r="Q96">
        <f t="shared" si="11"/>
        <v>0.10409290424124759</v>
      </c>
      <c r="S96">
        <v>35.121037001894997</v>
      </c>
      <c r="U96">
        <v>237066</v>
      </c>
      <c r="V96">
        <v>2005334</v>
      </c>
      <c r="W96">
        <f t="shared" si="13"/>
        <v>0.89428023546200497</v>
      </c>
      <c r="AA96">
        <v>95</v>
      </c>
      <c r="AB96">
        <f t="shared" si="7"/>
        <v>2.8975000000000001E-2</v>
      </c>
    </row>
    <row r="97" spans="1:28" x14ac:dyDescent="0.2">
      <c r="A97" t="s">
        <v>5</v>
      </c>
      <c r="B97" t="s">
        <v>97</v>
      </c>
      <c r="C97" t="s">
        <v>6</v>
      </c>
      <c r="D97" t="s">
        <v>236</v>
      </c>
      <c r="E97" t="s">
        <v>61</v>
      </c>
      <c r="F97">
        <v>2030895</v>
      </c>
      <c r="L97">
        <f t="shared" si="12"/>
        <v>760</v>
      </c>
      <c r="M97">
        <v>0.25458223967491</v>
      </c>
      <c r="N97">
        <f t="shared" si="8"/>
        <v>1.0163845951969032E-3</v>
      </c>
      <c r="O97">
        <f t="shared" si="9"/>
        <v>0.25559862427010693</v>
      </c>
      <c r="P97">
        <f t="shared" si="10"/>
        <v>0.29559862427010691</v>
      </c>
      <c r="Q97">
        <f t="shared" si="11"/>
        <v>0.10198380945345425</v>
      </c>
      <c r="S97">
        <v>34.686074039367</v>
      </c>
      <c r="U97">
        <v>234130</v>
      </c>
      <c r="V97">
        <v>2030895</v>
      </c>
      <c r="W97">
        <f t="shared" si="13"/>
        <v>0.89663248750013802</v>
      </c>
      <c r="AA97">
        <v>96</v>
      </c>
      <c r="AB97">
        <f t="shared" si="7"/>
        <v>2.9184000000000002E-2</v>
      </c>
    </row>
    <row r="98" spans="1:28" x14ac:dyDescent="0.2">
      <c r="A98" t="s">
        <v>5</v>
      </c>
      <c r="B98" t="s">
        <v>208</v>
      </c>
      <c r="C98" t="s">
        <v>6</v>
      </c>
      <c r="D98" t="s">
        <v>236</v>
      </c>
      <c r="E98" t="s">
        <v>61</v>
      </c>
      <c r="F98">
        <v>2061819</v>
      </c>
      <c r="L98">
        <f t="shared" si="12"/>
        <v>768</v>
      </c>
      <c r="M98">
        <v>0.25093360139933002</v>
      </c>
      <c r="N98">
        <f t="shared" si="8"/>
        <v>1.0018453754279829E-3</v>
      </c>
      <c r="O98">
        <f t="shared" si="9"/>
        <v>0.25193544677475799</v>
      </c>
      <c r="P98">
        <f t="shared" si="10"/>
        <v>0.29193544677475797</v>
      </c>
      <c r="Q98">
        <f t="shared" si="11"/>
        <v>0.10011891712478058</v>
      </c>
      <c r="S98">
        <v>34.184148113943003</v>
      </c>
      <c r="U98">
        <v>230742</v>
      </c>
      <c r="V98">
        <v>2061819</v>
      </c>
      <c r="W98">
        <f t="shared" si="13"/>
        <v>0.89935186021222557</v>
      </c>
      <c r="AA98">
        <v>97</v>
      </c>
      <c r="AB98">
        <f t="shared" si="7"/>
        <v>2.9391E-2</v>
      </c>
    </row>
    <row r="99" spans="1:28" x14ac:dyDescent="0.2">
      <c r="A99" t="s">
        <v>5</v>
      </c>
      <c r="B99" t="s">
        <v>209</v>
      </c>
      <c r="C99" t="s">
        <v>6</v>
      </c>
      <c r="D99" t="s">
        <v>236</v>
      </c>
      <c r="E99" t="s">
        <v>61</v>
      </c>
      <c r="F99">
        <v>2087947</v>
      </c>
      <c r="L99">
        <f t="shared" si="12"/>
        <v>776</v>
      </c>
      <c r="M99">
        <v>0.24904642506044999</v>
      </c>
      <c r="N99">
        <f t="shared" si="8"/>
        <v>9.9432497658673833E-4</v>
      </c>
      <c r="O99">
        <f t="shared" si="9"/>
        <v>0.25004075003703674</v>
      </c>
      <c r="P99">
        <f t="shared" si="10"/>
        <v>0.29004075003703672</v>
      </c>
      <c r="Q99">
        <f t="shared" si="11"/>
        <v>9.8091784878546473E-2</v>
      </c>
      <c r="S99">
        <v>33.778370336572003</v>
      </c>
      <c r="U99">
        <v>228003</v>
      </c>
      <c r="V99">
        <v>2087947</v>
      </c>
      <c r="W99">
        <f t="shared" si="13"/>
        <v>0.90155098339774176</v>
      </c>
      <c r="AA99">
        <v>98</v>
      </c>
      <c r="AB99">
        <f t="shared" si="7"/>
        <v>2.9595999999999997E-2</v>
      </c>
    </row>
    <row r="100" spans="1:28" x14ac:dyDescent="0.2">
      <c r="A100" t="s">
        <v>5</v>
      </c>
      <c r="B100" t="s">
        <v>210</v>
      </c>
      <c r="C100" t="s">
        <v>6</v>
      </c>
      <c r="D100" t="s">
        <v>236</v>
      </c>
      <c r="E100" t="s">
        <v>61</v>
      </c>
      <c r="F100">
        <v>2110521</v>
      </c>
      <c r="L100">
        <f t="shared" si="12"/>
        <v>784</v>
      </c>
      <c r="M100">
        <v>0.24609777574382999</v>
      </c>
      <c r="N100">
        <f t="shared" si="8"/>
        <v>9.8257417951853822E-4</v>
      </c>
      <c r="O100">
        <f t="shared" si="9"/>
        <v>0.24708034992334851</v>
      </c>
      <c r="P100">
        <f t="shared" si="10"/>
        <v>0.28708034992334852</v>
      </c>
      <c r="Q100">
        <f t="shared" si="11"/>
        <v>9.6028314504354284E-2</v>
      </c>
      <c r="S100">
        <v>33.426518485072002</v>
      </c>
      <c r="U100">
        <v>225628</v>
      </c>
      <c r="V100">
        <v>2110521</v>
      </c>
      <c r="W100">
        <f t="shared" si="13"/>
        <v>0.90341883158993708</v>
      </c>
      <c r="AA100">
        <v>99</v>
      </c>
      <c r="AB100">
        <f t="shared" si="7"/>
        <v>2.9799000000000006E-2</v>
      </c>
    </row>
    <row r="101" spans="1:28" x14ac:dyDescent="0.2">
      <c r="A101" t="s">
        <v>5</v>
      </c>
      <c r="B101" t="s">
        <v>211</v>
      </c>
      <c r="C101" t="s">
        <v>6</v>
      </c>
      <c r="D101" t="s">
        <v>236</v>
      </c>
      <c r="E101" t="s">
        <v>61</v>
      </c>
      <c r="F101">
        <v>2142273</v>
      </c>
      <c r="L101">
        <f t="shared" si="12"/>
        <v>792</v>
      </c>
      <c r="M101">
        <v>0.24252666435709</v>
      </c>
      <c r="N101">
        <f t="shared" si="8"/>
        <v>9.6834208194063469E-4</v>
      </c>
      <c r="O101">
        <f t="shared" si="9"/>
        <v>0.24349500643903063</v>
      </c>
      <c r="P101">
        <f t="shared" si="10"/>
        <v>0.28349500643903064</v>
      </c>
      <c r="Q101">
        <f t="shared" si="11"/>
        <v>9.4436102829706076E-2</v>
      </c>
      <c r="S101">
        <v>32.882666633764003</v>
      </c>
      <c r="U101">
        <v>221957</v>
      </c>
      <c r="V101">
        <v>2142273</v>
      </c>
      <c r="W101">
        <f t="shared" si="13"/>
        <v>0.90611869403569023</v>
      </c>
      <c r="AA101">
        <v>100</v>
      </c>
      <c r="AB101">
        <f t="shared" si="7"/>
        <v>3.0000000000000002E-2</v>
      </c>
    </row>
    <row r="102" spans="1:28" x14ac:dyDescent="0.2">
      <c r="A102" t="s">
        <v>5</v>
      </c>
      <c r="B102" t="s">
        <v>98</v>
      </c>
      <c r="C102" t="s">
        <v>6</v>
      </c>
      <c r="D102" t="s">
        <v>236</v>
      </c>
      <c r="E102" t="s">
        <v>61</v>
      </c>
      <c r="F102">
        <v>2168328</v>
      </c>
      <c r="L102">
        <f t="shared" si="12"/>
        <v>800</v>
      </c>
      <c r="M102">
        <v>0.24024194985193001</v>
      </c>
      <c r="N102">
        <f t="shared" si="8"/>
        <v>9.5923631357366034E-4</v>
      </c>
      <c r="O102">
        <f t="shared" si="9"/>
        <v>0.24120118616550368</v>
      </c>
      <c r="P102">
        <f t="shared" si="10"/>
        <v>0.28120118616550366</v>
      </c>
      <c r="Q102">
        <f t="shared" si="11"/>
        <v>9.2663758173629637E-2</v>
      </c>
      <c r="S102">
        <v>32.433629597177003</v>
      </c>
      <c r="U102">
        <v>218926</v>
      </c>
      <c r="V102">
        <v>2168328</v>
      </c>
      <c r="W102">
        <f t="shared" si="13"/>
        <v>0.90829379697342638</v>
      </c>
      <c r="AA102">
        <v>101</v>
      </c>
      <c r="AB102">
        <f t="shared" si="7"/>
        <v>3.0199000000000004E-2</v>
      </c>
    </row>
    <row r="103" spans="1:28" x14ac:dyDescent="0.2">
      <c r="A103" t="s">
        <v>5</v>
      </c>
      <c r="B103" t="s">
        <v>212</v>
      </c>
      <c r="C103" t="s">
        <v>6</v>
      </c>
      <c r="D103" t="s">
        <v>236</v>
      </c>
      <c r="E103" t="s">
        <v>61</v>
      </c>
      <c r="F103">
        <v>2196428</v>
      </c>
      <c r="L103">
        <f t="shared" si="12"/>
        <v>808</v>
      </c>
      <c r="M103">
        <v>0.23661357130256999</v>
      </c>
      <c r="N103">
        <f t="shared" si="8"/>
        <v>9.4477470574654324E-4</v>
      </c>
      <c r="O103">
        <f t="shared" si="9"/>
        <v>0.23755834600831655</v>
      </c>
      <c r="P103">
        <f t="shared" si="10"/>
        <v>0.27755834600831653</v>
      </c>
      <c r="Q103">
        <f t="shared" si="11"/>
        <v>9.0174607274965984E-2</v>
      </c>
      <c r="S103">
        <v>31.867999968113001</v>
      </c>
      <c r="U103">
        <v>215108</v>
      </c>
      <c r="V103">
        <v>2196428</v>
      </c>
      <c r="W103">
        <f t="shared" si="13"/>
        <v>0.91080041931781242</v>
      </c>
      <c r="AA103">
        <v>102</v>
      </c>
      <c r="AB103">
        <f t="shared" si="7"/>
        <v>3.0396000000000003E-2</v>
      </c>
    </row>
    <row r="104" spans="1:28" x14ac:dyDescent="0.2">
      <c r="A104" t="s">
        <v>5</v>
      </c>
      <c r="B104" t="s">
        <v>213</v>
      </c>
      <c r="C104" t="s">
        <v>6</v>
      </c>
      <c r="D104" t="s">
        <v>236</v>
      </c>
      <c r="E104" t="s">
        <v>61</v>
      </c>
      <c r="F104">
        <v>2220008</v>
      </c>
      <c r="L104">
        <f t="shared" si="12"/>
        <v>816</v>
      </c>
      <c r="M104">
        <v>0.23415379053497001</v>
      </c>
      <c r="N104">
        <f t="shared" si="8"/>
        <v>9.3497032221122323E-4</v>
      </c>
      <c r="O104">
        <f t="shared" si="9"/>
        <v>0.23508876085718122</v>
      </c>
      <c r="P104">
        <f t="shared" si="10"/>
        <v>0.2750887608571812</v>
      </c>
      <c r="Q104">
        <f t="shared" si="11"/>
        <v>8.8897044193804287E-2</v>
      </c>
      <c r="S104">
        <v>31.642370338709</v>
      </c>
      <c r="U104">
        <v>213585</v>
      </c>
      <c r="V104">
        <v>2220008</v>
      </c>
      <c r="W104">
        <f t="shared" si="13"/>
        <v>0.91223470810443652</v>
      </c>
      <c r="AA104">
        <v>103</v>
      </c>
      <c r="AB104">
        <f t="shared" si="7"/>
        <v>3.0591E-2</v>
      </c>
    </row>
    <row r="105" spans="1:28" x14ac:dyDescent="0.2">
      <c r="A105" t="s">
        <v>5</v>
      </c>
      <c r="B105" t="s">
        <v>214</v>
      </c>
      <c r="C105" t="s">
        <v>6</v>
      </c>
      <c r="D105" t="s">
        <v>236</v>
      </c>
      <c r="E105" t="s">
        <v>61</v>
      </c>
      <c r="F105">
        <v>2249400</v>
      </c>
      <c r="L105">
        <f t="shared" si="12"/>
        <v>824</v>
      </c>
      <c r="M105">
        <v>0.2309298466495</v>
      </c>
      <c r="N105">
        <f t="shared" si="8"/>
        <v>9.2211952877579322E-4</v>
      </c>
      <c r="O105">
        <f t="shared" si="9"/>
        <v>0.2318519661782758</v>
      </c>
      <c r="P105">
        <f t="shared" si="10"/>
        <v>0.27185196617827578</v>
      </c>
      <c r="Q105">
        <f t="shared" si="11"/>
        <v>8.7630121418282719E-2</v>
      </c>
      <c r="S105">
        <v>31.139555524397</v>
      </c>
      <c r="U105">
        <v>210191</v>
      </c>
      <c r="V105">
        <v>2249400</v>
      </c>
      <c r="W105">
        <f t="shared" si="13"/>
        <v>0.91454229585325364</v>
      </c>
      <c r="AA105">
        <v>104</v>
      </c>
      <c r="AB105">
        <f t="shared" si="7"/>
        <v>3.0784000000000006E-2</v>
      </c>
    </row>
    <row r="106" spans="1:28" x14ac:dyDescent="0.2">
      <c r="A106" t="s">
        <v>5</v>
      </c>
      <c r="B106" t="s">
        <v>215</v>
      </c>
      <c r="C106" t="s">
        <v>6</v>
      </c>
      <c r="D106" t="s">
        <v>236</v>
      </c>
      <c r="E106" t="s">
        <v>61</v>
      </c>
      <c r="F106">
        <v>2271926</v>
      </c>
      <c r="L106">
        <f t="shared" si="12"/>
        <v>832</v>
      </c>
      <c r="M106">
        <v>0.22852027325165999</v>
      </c>
      <c r="N106">
        <f t="shared" si="8"/>
        <v>9.1251444754802957E-4</v>
      </c>
      <c r="O106">
        <f t="shared" si="9"/>
        <v>0.22943278769920802</v>
      </c>
      <c r="P106">
        <f t="shared" si="10"/>
        <v>0.26943278769920803</v>
      </c>
      <c r="Q106">
        <f t="shared" si="11"/>
        <v>8.6194129926226964E-2</v>
      </c>
      <c r="S106">
        <v>30.654518487846001</v>
      </c>
      <c r="U106">
        <v>206917</v>
      </c>
      <c r="V106">
        <v>2271926</v>
      </c>
      <c r="W106">
        <f t="shared" si="13"/>
        <v>0.9165267828579704</v>
      </c>
      <c r="AA106">
        <v>105</v>
      </c>
      <c r="AB106">
        <f t="shared" si="7"/>
        <v>3.0975000000000003E-2</v>
      </c>
    </row>
    <row r="107" spans="1:28" x14ac:dyDescent="0.2">
      <c r="A107" t="s">
        <v>5</v>
      </c>
      <c r="B107" t="s">
        <v>99</v>
      </c>
      <c r="C107" t="s">
        <v>6</v>
      </c>
      <c r="D107" t="s">
        <v>236</v>
      </c>
      <c r="E107" t="s">
        <v>61</v>
      </c>
      <c r="F107">
        <v>2300740</v>
      </c>
      <c r="L107">
        <f t="shared" si="12"/>
        <v>840</v>
      </c>
      <c r="M107">
        <v>0.22588345781308999</v>
      </c>
      <c r="N107">
        <f t="shared" si="8"/>
        <v>9.0200313115695202E-4</v>
      </c>
      <c r="O107">
        <f t="shared" si="9"/>
        <v>0.22678546094424695</v>
      </c>
      <c r="P107">
        <f t="shared" si="10"/>
        <v>0.26678546094424693</v>
      </c>
      <c r="Q107">
        <f t="shared" si="11"/>
        <v>8.4029493286233797E-2</v>
      </c>
      <c r="S107">
        <v>30.185481451278001</v>
      </c>
      <c r="U107">
        <v>203751</v>
      </c>
      <c r="V107">
        <v>2300740</v>
      </c>
      <c r="W107">
        <f t="shared" si="13"/>
        <v>0.91864574478406991</v>
      </c>
      <c r="AA107">
        <v>106</v>
      </c>
      <c r="AB107">
        <f t="shared" si="7"/>
        <v>3.1164000000000001E-2</v>
      </c>
    </row>
    <row r="108" spans="1:28" x14ac:dyDescent="0.2">
      <c r="A108" t="s">
        <v>5</v>
      </c>
      <c r="B108" t="s">
        <v>216</v>
      </c>
      <c r="C108" t="s">
        <v>6</v>
      </c>
      <c r="D108" t="s">
        <v>236</v>
      </c>
      <c r="E108" t="s">
        <v>61</v>
      </c>
      <c r="F108">
        <v>2328197</v>
      </c>
      <c r="L108">
        <f t="shared" si="12"/>
        <v>848</v>
      </c>
      <c r="M108">
        <v>0.22265876775408</v>
      </c>
      <c r="N108">
        <f t="shared" si="8"/>
        <v>8.8914776321058703E-4</v>
      </c>
      <c r="O108">
        <f t="shared" si="9"/>
        <v>0.22354791551729059</v>
      </c>
      <c r="P108">
        <f t="shared" si="10"/>
        <v>0.26354791551729057</v>
      </c>
      <c r="Q108">
        <f t="shared" si="11"/>
        <v>8.2638521368228912E-2</v>
      </c>
      <c r="S108">
        <v>29.714666636933998</v>
      </c>
      <c r="U108">
        <v>200573</v>
      </c>
      <c r="V108">
        <v>2328197</v>
      </c>
      <c r="W108">
        <f t="shared" si="13"/>
        <v>0.92068357343688834</v>
      </c>
      <c r="AA108">
        <v>107</v>
      </c>
      <c r="AB108">
        <f t="shared" si="7"/>
        <v>3.1351000000000004E-2</v>
      </c>
    </row>
    <row r="109" spans="1:28" x14ac:dyDescent="0.2">
      <c r="A109" t="s">
        <v>5</v>
      </c>
      <c r="B109" t="s">
        <v>217</v>
      </c>
      <c r="C109" t="s">
        <v>6</v>
      </c>
      <c r="D109" t="s">
        <v>236</v>
      </c>
      <c r="E109" t="s">
        <v>61</v>
      </c>
      <c r="F109">
        <v>2356279</v>
      </c>
      <c r="L109">
        <f t="shared" si="12"/>
        <v>856</v>
      </c>
      <c r="M109">
        <v>0.21942419776544</v>
      </c>
      <c r="N109">
        <f t="shared" si="8"/>
        <v>8.7625238170480979E-4</v>
      </c>
      <c r="O109">
        <f t="shared" si="9"/>
        <v>0.22030045014714481</v>
      </c>
      <c r="P109">
        <f t="shared" si="10"/>
        <v>0.26030045014714481</v>
      </c>
      <c r="Q109">
        <f t="shared" si="11"/>
        <v>8.0947799408612825E-2</v>
      </c>
      <c r="S109">
        <v>29.187111081906998</v>
      </c>
      <c r="U109">
        <v>197012</v>
      </c>
      <c r="V109">
        <v>2356279</v>
      </c>
      <c r="W109">
        <f t="shared" si="13"/>
        <v>0.92283997397868089</v>
      </c>
      <c r="AA109">
        <v>108</v>
      </c>
      <c r="AB109">
        <f t="shared" si="7"/>
        <v>3.1536000000000002E-2</v>
      </c>
    </row>
    <row r="110" spans="1:28" x14ac:dyDescent="0.2">
      <c r="A110" t="s">
        <v>5</v>
      </c>
      <c r="B110" t="s">
        <v>218</v>
      </c>
      <c r="C110" t="s">
        <v>6</v>
      </c>
      <c r="D110" t="s">
        <v>236</v>
      </c>
      <c r="E110" t="s">
        <v>61</v>
      </c>
      <c r="F110">
        <v>2382961</v>
      </c>
      <c r="L110">
        <f t="shared" si="12"/>
        <v>864</v>
      </c>
      <c r="M110">
        <v>0.21670419853285</v>
      </c>
      <c r="N110">
        <f t="shared" si="8"/>
        <v>8.6540797284154712E-4</v>
      </c>
      <c r="O110">
        <f t="shared" si="9"/>
        <v>0.21756960650569154</v>
      </c>
      <c r="P110">
        <f t="shared" si="10"/>
        <v>0.25756960650569155</v>
      </c>
      <c r="Q110">
        <f t="shared" si="11"/>
        <v>7.9667363693921328E-2</v>
      </c>
      <c r="S110">
        <v>28.934814785863001</v>
      </c>
      <c r="U110">
        <v>195309</v>
      </c>
      <c r="V110">
        <v>2382961</v>
      </c>
      <c r="W110">
        <f t="shared" si="13"/>
        <v>0.92424804229192448</v>
      </c>
      <c r="AA110">
        <v>109</v>
      </c>
      <c r="AB110">
        <f t="shared" si="7"/>
        <v>3.1718999999999997E-2</v>
      </c>
    </row>
    <row r="111" spans="1:28" x14ac:dyDescent="0.2">
      <c r="A111" t="s">
        <v>5</v>
      </c>
      <c r="B111" t="s">
        <v>219</v>
      </c>
      <c r="C111" t="s">
        <v>6</v>
      </c>
      <c r="D111" t="s">
        <v>236</v>
      </c>
      <c r="E111" t="s">
        <v>61</v>
      </c>
      <c r="F111">
        <v>2405417</v>
      </c>
      <c r="L111">
        <f t="shared" si="12"/>
        <v>872</v>
      </c>
      <c r="M111">
        <v>0.21518222418777</v>
      </c>
      <c r="N111">
        <f t="shared" si="8"/>
        <v>8.5933979506288812E-4</v>
      </c>
      <c r="O111">
        <f t="shared" si="9"/>
        <v>0.21604156398283289</v>
      </c>
      <c r="P111">
        <f t="shared" si="10"/>
        <v>0.2560415639828329</v>
      </c>
      <c r="Q111">
        <f t="shared" si="11"/>
        <v>7.8381323947320669E-2</v>
      </c>
      <c r="S111">
        <v>28.580740712143001</v>
      </c>
      <c r="U111">
        <v>192919</v>
      </c>
      <c r="V111">
        <v>2405417</v>
      </c>
      <c r="W111">
        <f t="shared" si="13"/>
        <v>0.92575286644991261</v>
      </c>
      <c r="AA111">
        <v>110</v>
      </c>
      <c r="AB111">
        <f t="shared" si="7"/>
        <v>3.1900000000000005E-2</v>
      </c>
    </row>
    <row r="112" spans="1:28" x14ac:dyDescent="0.2">
      <c r="A112" t="s">
        <v>5</v>
      </c>
      <c r="B112" t="s">
        <v>100</v>
      </c>
      <c r="C112" t="s">
        <v>6</v>
      </c>
      <c r="D112" t="s">
        <v>236</v>
      </c>
      <c r="E112" t="s">
        <v>61</v>
      </c>
      <c r="F112">
        <v>2435412</v>
      </c>
      <c r="L112">
        <f t="shared" si="12"/>
        <v>880</v>
      </c>
      <c r="M112">
        <v>0.21134716111904001</v>
      </c>
      <c r="N112">
        <f t="shared" si="8"/>
        <v>8.4404861580076771E-4</v>
      </c>
      <c r="O112">
        <f t="shared" si="9"/>
        <v>0.21219120973484076</v>
      </c>
      <c r="P112">
        <f t="shared" si="10"/>
        <v>0.25219120973484077</v>
      </c>
      <c r="Q112">
        <f t="shared" si="11"/>
        <v>7.6908612756054984E-2</v>
      </c>
      <c r="S112">
        <v>28.073185157095001</v>
      </c>
      <c r="U112">
        <v>189493</v>
      </c>
      <c r="V112">
        <v>2435412</v>
      </c>
      <c r="W112">
        <f t="shared" si="13"/>
        <v>0.92780957787043716</v>
      </c>
      <c r="AA112">
        <v>111</v>
      </c>
      <c r="AB112">
        <f t="shared" si="7"/>
        <v>3.2079000000000003E-2</v>
      </c>
    </row>
    <row r="113" spans="1:28" x14ac:dyDescent="0.2">
      <c r="A113" t="s">
        <v>5</v>
      </c>
      <c r="B113" t="s">
        <v>220</v>
      </c>
      <c r="C113" t="s">
        <v>6</v>
      </c>
      <c r="D113" t="s">
        <v>236</v>
      </c>
      <c r="E113" t="s">
        <v>61</v>
      </c>
      <c r="F113">
        <v>2463723</v>
      </c>
      <c r="L113">
        <f t="shared" si="12"/>
        <v>888</v>
      </c>
      <c r="M113">
        <v>0.20854123587532</v>
      </c>
      <c r="N113">
        <f t="shared" si="8"/>
        <v>8.328602600894678E-4</v>
      </c>
      <c r="O113">
        <f t="shared" si="9"/>
        <v>0.20937409613540947</v>
      </c>
      <c r="P113">
        <f t="shared" si="10"/>
        <v>0.24937409613540948</v>
      </c>
      <c r="Q113">
        <f t="shared" si="11"/>
        <v>7.5943873309060564E-2</v>
      </c>
      <c r="S113">
        <v>27.636592564939999</v>
      </c>
      <c r="U113">
        <v>186546</v>
      </c>
      <c r="V113">
        <v>2463723</v>
      </c>
      <c r="W113">
        <f t="shared" si="13"/>
        <v>0.92961242802145749</v>
      </c>
      <c r="AA113">
        <v>112</v>
      </c>
      <c r="AB113">
        <f t="shared" si="7"/>
        <v>3.2256E-2</v>
      </c>
    </row>
    <row r="114" spans="1:28" x14ac:dyDescent="0.2">
      <c r="A114" t="s">
        <v>5</v>
      </c>
      <c r="B114" t="s">
        <v>221</v>
      </c>
      <c r="C114" t="s">
        <v>6</v>
      </c>
      <c r="D114" t="s">
        <v>236</v>
      </c>
      <c r="E114" t="s">
        <v>61</v>
      </c>
      <c r="F114">
        <v>2489863</v>
      </c>
      <c r="L114">
        <f t="shared" si="12"/>
        <v>896</v>
      </c>
      <c r="M114">
        <v>0.20627259394915001</v>
      </c>
      <c r="N114">
        <f t="shared" si="8"/>
        <v>8.2381392430616476E-4</v>
      </c>
      <c r="O114">
        <f t="shared" si="9"/>
        <v>0.20709640787345618</v>
      </c>
      <c r="P114">
        <f t="shared" si="10"/>
        <v>0.24709640787345619</v>
      </c>
      <c r="Q114">
        <f t="shared" si="11"/>
        <v>7.4670869454587036E-2</v>
      </c>
      <c r="S114">
        <v>27.297925898612</v>
      </c>
      <c r="U114">
        <v>184260</v>
      </c>
      <c r="V114">
        <v>2489863</v>
      </c>
      <c r="W114">
        <f t="shared" si="13"/>
        <v>0.93109516652749336</v>
      </c>
      <c r="AA114">
        <v>113</v>
      </c>
      <c r="AB114">
        <f t="shared" si="7"/>
        <v>3.2431000000000001E-2</v>
      </c>
    </row>
    <row r="115" spans="1:28" x14ac:dyDescent="0.2">
      <c r="A115" t="s">
        <v>5</v>
      </c>
      <c r="B115" t="s">
        <v>222</v>
      </c>
      <c r="C115" t="s">
        <v>6</v>
      </c>
      <c r="D115" t="s">
        <v>236</v>
      </c>
      <c r="E115" t="s">
        <v>61</v>
      </c>
      <c r="F115">
        <v>2515385</v>
      </c>
      <c r="L115">
        <f t="shared" si="12"/>
        <v>904</v>
      </c>
      <c r="M115">
        <v>0.20299477137447999</v>
      </c>
      <c r="N115">
        <f t="shared" si="8"/>
        <v>8.1074287918175857E-4</v>
      </c>
      <c r="O115">
        <f t="shared" si="9"/>
        <v>0.20380551425366175</v>
      </c>
      <c r="P115">
        <f t="shared" si="10"/>
        <v>0.24380551425366176</v>
      </c>
      <c r="Q115">
        <f t="shared" si="11"/>
        <v>7.3336141750898906E-2</v>
      </c>
      <c r="S115">
        <v>26.829333306488</v>
      </c>
      <c r="U115">
        <v>181097</v>
      </c>
      <c r="V115">
        <v>2515385</v>
      </c>
      <c r="W115">
        <f t="shared" si="13"/>
        <v>0.93283952943131088</v>
      </c>
      <c r="AA115">
        <v>114</v>
      </c>
      <c r="AB115">
        <f t="shared" si="7"/>
        <v>3.2604000000000001E-2</v>
      </c>
    </row>
    <row r="116" spans="1:28" x14ac:dyDescent="0.2">
      <c r="A116" t="s">
        <v>5</v>
      </c>
      <c r="B116" t="s">
        <v>223</v>
      </c>
      <c r="C116" t="s">
        <v>6</v>
      </c>
      <c r="D116" t="s">
        <v>236</v>
      </c>
      <c r="E116" t="s">
        <v>61</v>
      </c>
      <c r="F116">
        <v>2541603</v>
      </c>
      <c r="L116">
        <f t="shared" si="12"/>
        <v>912</v>
      </c>
      <c r="M116">
        <v>0.20076168340566999</v>
      </c>
      <c r="N116">
        <f t="shared" si="8"/>
        <v>8.0183757601696374E-4</v>
      </c>
      <c r="O116">
        <f t="shared" si="9"/>
        <v>0.20156352098168695</v>
      </c>
      <c r="P116">
        <f t="shared" si="10"/>
        <v>0.24156352098168696</v>
      </c>
      <c r="Q116">
        <f t="shared" si="11"/>
        <v>7.2094928793806856E-2</v>
      </c>
      <c r="S116">
        <v>26.361333306955999</v>
      </c>
      <c r="U116">
        <v>177938</v>
      </c>
      <c r="V116">
        <v>2541603</v>
      </c>
      <c r="W116">
        <f t="shared" si="13"/>
        <v>0.93457057643183172</v>
      </c>
      <c r="AA116">
        <v>115</v>
      </c>
      <c r="AB116">
        <f t="shared" si="7"/>
        <v>3.2774999999999999E-2</v>
      </c>
    </row>
    <row r="117" spans="1:28" x14ac:dyDescent="0.2">
      <c r="A117" t="s">
        <v>5</v>
      </c>
      <c r="B117" t="s">
        <v>102</v>
      </c>
      <c r="C117" t="s">
        <v>6</v>
      </c>
      <c r="D117" t="s">
        <v>236</v>
      </c>
      <c r="E117" t="s">
        <v>61</v>
      </c>
      <c r="F117">
        <v>2568296</v>
      </c>
      <c r="L117">
        <f t="shared" si="12"/>
        <v>920</v>
      </c>
      <c r="M117">
        <v>0.19831131092490001</v>
      </c>
      <c r="N117">
        <f t="shared" si="8"/>
        <v>7.9206542241837751E-4</v>
      </c>
      <c r="O117">
        <f t="shared" si="9"/>
        <v>0.19910337634731839</v>
      </c>
      <c r="P117">
        <f t="shared" si="10"/>
        <v>0.2391033763473184</v>
      </c>
      <c r="Q117">
        <f t="shared" si="11"/>
        <v>7.1301618609498379E-2</v>
      </c>
      <c r="S117">
        <v>26.058222196149</v>
      </c>
      <c r="U117">
        <v>175892</v>
      </c>
      <c r="V117">
        <v>2568296</v>
      </c>
      <c r="W117">
        <f t="shared" si="13"/>
        <v>0.93590380833966191</v>
      </c>
      <c r="AA117">
        <v>116</v>
      </c>
      <c r="AB117">
        <f t="shared" si="7"/>
        <v>3.2944000000000001E-2</v>
      </c>
    </row>
    <row r="118" spans="1:28" x14ac:dyDescent="0.2">
      <c r="A118" t="s">
        <v>5</v>
      </c>
      <c r="B118" t="s">
        <v>224</v>
      </c>
      <c r="C118" t="s">
        <v>6</v>
      </c>
      <c r="D118" t="s">
        <v>236</v>
      </c>
      <c r="E118" t="s">
        <v>61</v>
      </c>
      <c r="F118">
        <v>2594848</v>
      </c>
      <c r="L118">
        <f t="shared" si="12"/>
        <v>928</v>
      </c>
      <c r="M118">
        <v>0.19550221247619001</v>
      </c>
      <c r="N118">
        <f t="shared" si="8"/>
        <v>7.8086221645226757E-4</v>
      </c>
      <c r="O118">
        <f t="shared" si="9"/>
        <v>0.19628307469264228</v>
      </c>
      <c r="P118">
        <f t="shared" si="10"/>
        <v>0.23628307469264229</v>
      </c>
      <c r="Q118">
        <f t="shared" si="11"/>
        <v>7.0338165830760635E-2</v>
      </c>
      <c r="S118">
        <v>25.663407381729002</v>
      </c>
      <c r="U118">
        <v>173227</v>
      </c>
      <c r="V118">
        <v>2594848</v>
      </c>
      <c r="W118">
        <f t="shared" si="13"/>
        <v>0.93741968696657429</v>
      </c>
      <c r="AA118">
        <v>117</v>
      </c>
      <c r="AB118">
        <f t="shared" si="7"/>
        <v>3.3111000000000002E-2</v>
      </c>
    </row>
    <row r="119" spans="1:28" x14ac:dyDescent="0.2">
      <c r="A119" t="s">
        <v>5</v>
      </c>
      <c r="B119" t="s">
        <v>225</v>
      </c>
      <c r="C119" t="s">
        <v>6</v>
      </c>
      <c r="D119" t="s">
        <v>236</v>
      </c>
      <c r="E119" t="s">
        <v>61</v>
      </c>
      <c r="F119">
        <v>2621767</v>
      </c>
      <c r="L119">
        <f t="shared" si="12"/>
        <v>936</v>
      </c>
      <c r="M119">
        <v>0.19318636682988</v>
      </c>
      <c r="N119">
        <f t="shared" si="8"/>
        <v>7.7162583814965218E-4</v>
      </c>
      <c r="O119">
        <f t="shared" si="9"/>
        <v>0.19395799266802966</v>
      </c>
      <c r="P119">
        <f t="shared" si="10"/>
        <v>0.23395799266802966</v>
      </c>
      <c r="Q119">
        <f t="shared" si="11"/>
        <v>6.8684242347011634E-2</v>
      </c>
      <c r="S119">
        <v>25.228888863645</v>
      </c>
      <c r="U119">
        <v>170294</v>
      </c>
      <c r="V119">
        <v>2621767</v>
      </c>
      <c r="W119">
        <f t="shared" si="13"/>
        <v>0.93900777955782488</v>
      </c>
      <c r="AA119">
        <v>118</v>
      </c>
      <c r="AB119">
        <f t="shared" si="7"/>
        <v>3.3276E-2</v>
      </c>
    </row>
    <row r="120" spans="1:28" x14ac:dyDescent="0.2">
      <c r="A120" t="s">
        <v>5</v>
      </c>
      <c r="B120" t="s">
        <v>226</v>
      </c>
      <c r="C120" t="s">
        <v>6</v>
      </c>
      <c r="D120" t="s">
        <v>236</v>
      </c>
      <c r="E120" t="s">
        <v>61</v>
      </c>
      <c r="F120">
        <v>2647139</v>
      </c>
      <c r="L120">
        <f t="shared" si="12"/>
        <v>944</v>
      </c>
      <c r="M120">
        <v>0.18943384481017</v>
      </c>
      <c r="N120">
        <f t="shared" si="8"/>
        <v>7.5665882379389313E-4</v>
      </c>
      <c r="O120">
        <f t="shared" si="9"/>
        <v>0.19019050363396389</v>
      </c>
      <c r="P120">
        <f t="shared" si="10"/>
        <v>0.2301905036339639</v>
      </c>
      <c r="Q120">
        <f t="shared" si="11"/>
        <v>6.813989017887942E-2</v>
      </c>
      <c r="S120">
        <v>24.901481456565001</v>
      </c>
      <c r="U120">
        <v>168084</v>
      </c>
      <c r="V120">
        <v>2647139</v>
      </c>
      <c r="W120">
        <f t="shared" si="13"/>
        <v>0.94029460543623011</v>
      </c>
      <c r="AA120">
        <v>119</v>
      </c>
      <c r="AB120">
        <f t="shared" si="7"/>
        <v>3.3439000000000003E-2</v>
      </c>
    </row>
    <row r="121" spans="1:28" x14ac:dyDescent="0.2">
      <c r="A121" t="s">
        <v>5</v>
      </c>
      <c r="B121" t="s">
        <v>227</v>
      </c>
      <c r="C121" t="s">
        <v>6</v>
      </c>
      <c r="D121" t="s">
        <v>236</v>
      </c>
      <c r="E121" t="s">
        <v>61</v>
      </c>
      <c r="F121">
        <v>2675407</v>
      </c>
      <c r="L121">
        <f t="shared" si="12"/>
        <v>952</v>
      </c>
      <c r="M121">
        <v>0.18705575077136</v>
      </c>
      <c r="N121">
        <f t="shared" si="8"/>
        <v>7.4717330746854093E-4</v>
      </c>
      <c r="O121">
        <f t="shared" si="9"/>
        <v>0.18780292407882854</v>
      </c>
      <c r="P121">
        <f t="shared" si="10"/>
        <v>0.22780292407882854</v>
      </c>
      <c r="Q121">
        <f t="shared" si="11"/>
        <v>6.7153530732575406E-2</v>
      </c>
      <c r="S121">
        <v>24.519999975466</v>
      </c>
      <c r="U121">
        <v>165509</v>
      </c>
      <c r="V121">
        <v>2675407</v>
      </c>
      <c r="W121">
        <f t="shared" si="13"/>
        <v>0.941740973685952</v>
      </c>
      <c r="AA121">
        <v>120</v>
      </c>
      <c r="AB121">
        <f t="shared" si="7"/>
        <v>3.3600000000000005E-2</v>
      </c>
    </row>
    <row r="122" spans="1:28" x14ac:dyDescent="0.2">
      <c r="A122" t="s">
        <v>5</v>
      </c>
      <c r="B122" t="s">
        <v>103</v>
      </c>
      <c r="C122" t="s">
        <v>6</v>
      </c>
      <c r="D122" t="s">
        <v>236</v>
      </c>
      <c r="E122" t="s">
        <v>61</v>
      </c>
      <c r="F122">
        <v>2700153</v>
      </c>
      <c r="L122">
        <f t="shared" si="12"/>
        <v>960</v>
      </c>
      <c r="M122">
        <v>0.18521086563413</v>
      </c>
      <c r="N122">
        <f t="shared" si="8"/>
        <v>7.3981437059405164E-4</v>
      </c>
      <c r="O122">
        <f t="shared" si="9"/>
        <v>0.18595068000472406</v>
      </c>
      <c r="P122">
        <f t="shared" si="10"/>
        <v>0.22595068000472407</v>
      </c>
      <c r="Q122">
        <f t="shared" si="11"/>
        <v>6.6133232859965932E-2</v>
      </c>
      <c r="S122">
        <v>24.174518494330002</v>
      </c>
      <c r="U122">
        <v>163177</v>
      </c>
      <c r="V122">
        <v>2700153</v>
      </c>
      <c r="W122">
        <f t="shared" si="13"/>
        <v>0.94301145868621505</v>
      </c>
      <c r="AA122">
        <v>121</v>
      </c>
      <c r="AB122">
        <f t="shared" si="7"/>
        <v>3.3759000000000004E-2</v>
      </c>
    </row>
    <row r="123" spans="1:28" x14ac:dyDescent="0.2">
      <c r="A123" t="s">
        <v>5</v>
      </c>
      <c r="B123" t="s">
        <v>228</v>
      </c>
      <c r="C123" t="s">
        <v>6</v>
      </c>
      <c r="D123" t="s">
        <v>236</v>
      </c>
      <c r="E123" t="s">
        <v>61</v>
      </c>
      <c r="F123">
        <v>2725770</v>
      </c>
      <c r="L123">
        <f t="shared" si="12"/>
        <v>968</v>
      </c>
      <c r="M123">
        <v>0.18254536808547001</v>
      </c>
      <c r="N123">
        <f t="shared" si="8"/>
        <v>7.2918178799959621E-4</v>
      </c>
      <c r="O123">
        <f t="shared" si="9"/>
        <v>0.18327454987346961</v>
      </c>
      <c r="P123">
        <f t="shared" si="10"/>
        <v>0.22327454987346962</v>
      </c>
      <c r="Q123">
        <f t="shared" si="11"/>
        <v>6.5219948778201517E-2</v>
      </c>
      <c r="S123">
        <v>23.719111087378</v>
      </c>
      <c r="U123">
        <v>160103</v>
      </c>
      <c r="V123">
        <v>2725770</v>
      </c>
      <c r="W123">
        <f t="shared" si="13"/>
        <v>0.94452181367648547</v>
      </c>
      <c r="AA123">
        <v>122</v>
      </c>
      <c r="AB123">
        <f t="shared" si="7"/>
        <v>3.3916000000000002E-2</v>
      </c>
    </row>
    <row r="124" spans="1:28" x14ac:dyDescent="0.2">
      <c r="A124" t="s">
        <v>5</v>
      </c>
      <c r="B124" t="s">
        <v>229</v>
      </c>
      <c r="C124" t="s">
        <v>6</v>
      </c>
      <c r="D124" t="s">
        <v>236</v>
      </c>
      <c r="E124" t="s">
        <v>61</v>
      </c>
      <c r="F124">
        <v>2752988</v>
      </c>
      <c r="L124">
        <f t="shared" si="12"/>
        <v>976</v>
      </c>
      <c r="M124">
        <v>0.18041993479926</v>
      </c>
      <c r="N124">
        <f t="shared" si="8"/>
        <v>7.2070319861085091E-4</v>
      </c>
      <c r="O124">
        <f t="shared" si="9"/>
        <v>0.18114063799787083</v>
      </c>
      <c r="P124">
        <f t="shared" si="10"/>
        <v>0.22114063799787084</v>
      </c>
      <c r="Q124">
        <f t="shared" si="11"/>
        <v>6.4556406219142923E-2</v>
      </c>
      <c r="S124">
        <v>23.405629606209999</v>
      </c>
      <c r="U124">
        <v>157987</v>
      </c>
      <c r="V124">
        <v>2752988</v>
      </c>
      <c r="W124">
        <f t="shared" si="13"/>
        <v>0.94572711892063654</v>
      </c>
      <c r="AA124">
        <v>123</v>
      </c>
      <c r="AB124">
        <f t="shared" si="7"/>
        <v>3.4071000000000004E-2</v>
      </c>
    </row>
    <row r="125" spans="1:28" x14ac:dyDescent="0.2">
      <c r="A125" t="s">
        <v>5</v>
      </c>
      <c r="B125" t="s">
        <v>230</v>
      </c>
      <c r="C125" t="s">
        <v>6</v>
      </c>
      <c r="D125" t="s">
        <v>236</v>
      </c>
      <c r="E125" t="s">
        <v>61</v>
      </c>
      <c r="F125">
        <v>2780412</v>
      </c>
      <c r="L125">
        <f t="shared" si="12"/>
        <v>984</v>
      </c>
      <c r="M125">
        <v>0.17770980756091001</v>
      </c>
      <c r="N125">
        <f t="shared" si="8"/>
        <v>7.0989180697253994E-4</v>
      </c>
      <c r="O125">
        <f t="shared" si="9"/>
        <v>0.17841969936788254</v>
      </c>
      <c r="P125">
        <f t="shared" si="10"/>
        <v>0.21841969936788255</v>
      </c>
      <c r="Q125">
        <f t="shared" si="11"/>
        <v>6.3293459570959082E-2</v>
      </c>
      <c r="S125">
        <v>22.994962939954998</v>
      </c>
      <c r="U125">
        <v>155215</v>
      </c>
      <c r="V125">
        <v>2780412</v>
      </c>
      <c r="W125">
        <f t="shared" si="13"/>
        <v>0.94712713842732743</v>
      </c>
      <c r="AA125">
        <v>124</v>
      </c>
      <c r="AB125">
        <f t="shared" si="7"/>
        <v>3.4224000000000004E-2</v>
      </c>
    </row>
    <row r="126" spans="1:28" x14ac:dyDescent="0.2">
      <c r="A126" t="s">
        <v>5</v>
      </c>
      <c r="B126" t="s">
        <v>231</v>
      </c>
      <c r="C126" t="s">
        <v>6</v>
      </c>
      <c r="D126" t="s">
        <v>236</v>
      </c>
      <c r="E126" t="s">
        <v>61</v>
      </c>
      <c r="F126">
        <v>2808215</v>
      </c>
      <c r="L126">
        <f t="shared" si="12"/>
        <v>992</v>
      </c>
      <c r="M126">
        <v>0.17558321030459001</v>
      </c>
      <c r="N126">
        <f t="shared" si="8"/>
        <v>7.0140795730613402E-4</v>
      </c>
      <c r="O126">
        <f t="shared" si="9"/>
        <v>0.17628461826189615</v>
      </c>
      <c r="P126">
        <f t="shared" si="10"/>
        <v>0.21628461826189616</v>
      </c>
      <c r="Q126">
        <f t="shared" si="11"/>
        <v>6.2556157872945883E-2</v>
      </c>
      <c r="S126">
        <v>22.592296273691002</v>
      </c>
      <c r="U126">
        <v>152497</v>
      </c>
      <c r="V126">
        <v>2808215</v>
      </c>
      <c r="W126">
        <f t="shared" si="13"/>
        <v>0.94849313273293723</v>
      </c>
      <c r="AA126">
        <v>125</v>
      </c>
      <c r="AB126">
        <f t="shared" si="7"/>
        <v>3.4375000000000003E-2</v>
      </c>
    </row>
    <row r="127" spans="1:28" x14ac:dyDescent="0.2">
      <c r="A127" t="s">
        <v>5</v>
      </c>
      <c r="B127" t="s">
        <v>15</v>
      </c>
      <c r="C127" t="s">
        <v>6</v>
      </c>
      <c r="D127" t="s">
        <v>236</v>
      </c>
      <c r="E127" t="s">
        <v>61</v>
      </c>
      <c r="F127">
        <v>2834066</v>
      </c>
      <c r="L127">
        <f t="shared" si="12"/>
        <v>1000</v>
      </c>
      <c r="M127">
        <v>0.17312906253551999</v>
      </c>
      <c r="N127">
        <f t="shared" si="8"/>
        <v>6.9161703997324721E-4</v>
      </c>
      <c r="O127">
        <f t="shared" si="9"/>
        <v>0.17382067957549324</v>
      </c>
      <c r="P127">
        <f t="shared" si="10"/>
        <v>0.21382067957549325</v>
      </c>
      <c r="Q127">
        <f>Q126-0.000383</f>
        <v>6.2173157872945882E-2</v>
      </c>
      <c r="S127">
        <v>22.164592570415</v>
      </c>
      <c r="U127">
        <v>149610</v>
      </c>
      <c r="V127">
        <v>2834066</v>
      </c>
      <c r="W127">
        <f t="shared" si="13"/>
        <v>0.94985715607190591</v>
      </c>
      <c r="AA127">
        <v>126</v>
      </c>
      <c r="AB127">
        <f t="shared" si="7"/>
        <v>3.4523999999999999E-2</v>
      </c>
    </row>
    <row r="128" spans="1:28" x14ac:dyDescent="0.2">
      <c r="A128" t="s">
        <v>5</v>
      </c>
      <c r="B128" t="s">
        <v>238</v>
      </c>
      <c r="C128" t="s">
        <v>6</v>
      </c>
      <c r="D128" t="s">
        <v>236</v>
      </c>
      <c r="E128" t="s">
        <v>61</v>
      </c>
      <c r="F128">
        <v>2857081</v>
      </c>
      <c r="L128">
        <f t="shared" si="12"/>
        <v>1008</v>
      </c>
      <c r="M128">
        <v>0.16991668729053</v>
      </c>
      <c r="N128">
        <f t="shared" si="8"/>
        <v>6.7880059874352635E-4</v>
      </c>
      <c r="O128">
        <f t="shared" si="9"/>
        <v>0.17059548788927353</v>
      </c>
      <c r="P128">
        <f t="shared" si="10"/>
        <v>0.21059548788927354</v>
      </c>
      <c r="Q128">
        <f t="shared" ref="Q128:Q191" si="14">Q127-0.000383</f>
        <v>6.1790157872945881E-2</v>
      </c>
      <c r="S128">
        <v>21.906370348450999</v>
      </c>
      <c r="U128">
        <v>147867</v>
      </c>
      <c r="V128">
        <v>2857081</v>
      </c>
      <c r="W128">
        <f t="shared" si="13"/>
        <v>0.95079216013055801</v>
      </c>
      <c r="AA128">
        <v>127</v>
      </c>
      <c r="AB128">
        <f t="shared" si="7"/>
        <v>3.4671000000000007E-2</v>
      </c>
    </row>
    <row r="129" spans="1:28" x14ac:dyDescent="0.2">
      <c r="A129" t="s">
        <v>5</v>
      </c>
      <c r="B129" t="s">
        <v>239</v>
      </c>
      <c r="C129" t="s">
        <v>6</v>
      </c>
      <c r="D129" t="s">
        <v>236</v>
      </c>
      <c r="E129" t="s">
        <v>61</v>
      </c>
      <c r="F129">
        <v>2882781</v>
      </c>
      <c r="L129">
        <f t="shared" si="12"/>
        <v>1016</v>
      </c>
      <c r="M129">
        <v>0.16905876629451</v>
      </c>
      <c r="N129">
        <f t="shared" si="8"/>
        <v>6.7537763918420937E-4</v>
      </c>
      <c r="O129">
        <f t="shared" si="9"/>
        <v>0.16973414393369421</v>
      </c>
      <c r="P129">
        <f t="shared" si="10"/>
        <v>0.20973414393369422</v>
      </c>
      <c r="Q129">
        <f t="shared" si="14"/>
        <v>6.1407157872945879E-2</v>
      </c>
      <c r="S129">
        <v>21.666666644987</v>
      </c>
      <c r="U129">
        <v>146249</v>
      </c>
      <c r="V129">
        <v>2882781</v>
      </c>
      <c r="W129">
        <f t="shared" si="13"/>
        <v>0.95171754654130203</v>
      </c>
      <c r="AA129">
        <v>128</v>
      </c>
      <c r="AB129">
        <f t="shared" si="7"/>
        <v>3.4816E-2</v>
      </c>
    </row>
    <row r="130" spans="1:28" x14ac:dyDescent="0.2">
      <c r="A130" t="s">
        <v>5</v>
      </c>
      <c r="B130" t="s">
        <v>240</v>
      </c>
      <c r="C130" t="s">
        <v>6</v>
      </c>
      <c r="D130" t="s">
        <v>236</v>
      </c>
      <c r="E130" t="s">
        <v>61</v>
      </c>
      <c r="F130">
        <v>2912067</v>
      </c>
      <c r="L130">
        <f t="shared" si="12"/>
        <v>1024</v>
      </c>
      <c r="M130">
        <v>0.16518831492954</v>
      </c>
      <c r="N130">
        <f t="shared" si="8"/>
        <v>6.5993464433648221E-4</v>
      </c>
      <c r="O130">
        <f t="shared" si="9"/>
        <v>0.16584824957387648</v>
      </c>
      <c r="P130">
        <f t="shared" si="10"/>
        <v>0.20584824957387649</v>
      </c>
      <c r="Q130">
        <f t="shared" si="14"/>
        <v>6.1024157872945878E-2</v>
      </c>
      <c r="S130">
        <v>21.207703682483999</v>
      </c>
      <c r="U130">
        <v>143151</v>
      </c>
      <c r="V130">
        <v>2912067</v>
      </c>
      <c r="W130">
        <f t="shared" si="13"/>
        <v>0.95314540566336015</v>
      </c>
      <c r="AA130">
        <v>129</v>
      </c>
      <c r="AB130">
        <f t="shared" ref="AB130:AB193" si="15">-0.000001*AA130*AA130+0.0004*AA130</f>
        <v>3.4959000000000004E-2</v>
      </c>
    </row>
    <row r="131" spans="1:28" x14ac:dyDescent="0.2">
      <c r="A131" t="s">
        <v>5</v>
      </c>
      <c r="B131" t="s">
        <v>241</v>
      </c>
      <c r="C131" t="s">
        <v>6</v>
      </c>
      <c r="D131" t="s">
        <v>236</v>
      </c>
      <c r="E131" t="s">
        <v>61</v>
      </c>
      <c r="F131">
        <v>2936154</v>
      </c>
      <c r="L131">
        <f t="shared" si="12"/>
        <v>1032</v>
      </c>
      <c r="M131">
        <v>0.16366123545840999</v>
      </c>
      <c r="N131">
        <f t="shared" ref="N131:N194" si="16">-0.00003*M131*M131+0.004*M131</f>
        <v>6.5384139183388679E-4</v>
      </c>
      <c r="O131">
        <f t="shared" ref="O131:O194" si="17">M131+N131</f>
        <v>0.16431507685024388</v>
      </c>
      <c r="P131">
        <f t="shared" ref="P131:P194" si="18">O131+0.04</f>
        <v>0.20431507685024389</v>
      </c>
      <c r="Q131">
        <f t="shared" si="14"/>
        <v>6.0641157872945876E-2</v>
      </c>
      <c r="S131">
        <v>20.955999979032001</v>
      </c>
      <c r="U131">
        <v>141452</v>
      </c>
      <c r="V131">
        <v>2936154</v>
      </c>
      <c r="W131">
        <f t="shared" si="13"/>
        <v>0.95403830119904887</v>
      </c>
      <c r="AA131">
        <v>130</v>
      </c>
      <c r="AB131">
        <f t="shared" si="15"/>
        <v>3.5100000000000006E-2</v>
      </c>
    </row>
    <row r="132" spans="1:28" x14ac:dyDescent="0.2">
      <c r="A132" t="s">
        <v>5</v>
      </c>
      <c r="B132" t="s">
        <v>104</v>
      </c>
      <c r="C132" t="s">
        <v>6</v>
      </c>
      <c r="D132" t="s">
        <v>236</v>
      </c>
      <c r="E132" t="s">
        <v>61</v>
      </c>
      <c r="F132">
        <v>2964747</v>
      </c>
      <c r="L132">
        <f t="shared" ref="L132:L195" si="19">L131+8</f>
        <v>1040</v>
      </c>
      <c r="M132">
        <v>0.16056723579207</v>
      </c>
      <c r="N132">
        <f t="shared" si="16"/>
        <v>6.4149548805198279E-4</v>
      </c>
      <c r="O132">
        <f t="shared" si="17"/>
        <v>0.16120873128012198</v>
      </c>
      <c r="P132">
        <f t="shared" si="18"/>
        <v>0.20120873128012198</v>
      </c>
      <c r="Q132">
        <f t="shared" si="14"/>
        <v>6.0258157872945875E-2</v>
      </c>
      <c r="S132">
        <v>20.527111090571999</v>
      </c>
      <c r="U132">
        <v>138557</v>
      </c>
      <c r="V132">
        <v>2964747</v>
      </c>
      <c r="W132">
        <f t="shared" ref="W132:W195" si="20">V132/(V132+U132)</f>
        <v>0.95535177990941267</v>
      </c>
      <c r="AA132">
        <v>131</v>
      </c>
      <c r="AB132">
        <f t="shared" si="15"/>
        <v>3.5239000000000006E-2</v>
      </c>
    </row>
    <row r="133" spans="1:28" x14ac:dyDescent="0.2">
      <c r="A133" t="s">
        <v>5</v>
      </c>
      <c r="B133" t="s">
        <v>242</v>
      </c>
      <c r="C133" t="s">
        <v>6</v>
      </c>
      <c r="D133" t="s">
        <v>236</v>
      </c>
      <c r="E133" t="s">
        <v>61</v>
      </c>
      <c r="F133">
        <v>2989169</v>
      </c>
      <c r="L133">
        <f t="shared" si="19"/>
        <v>1048</v>
      </c>
      <c r="M133">
        <v>0.15889561033280999</v>
      </c>
      <c r="N133">
        <f t="shared" si="16"/>
        <v>6.3482500688174885E-4</v>
      </c>
      <c r="O133">
        <f t="shared" si="17"/>
        <v>0.15953043533969175</v>
      </c>
      <c r="P133">
        <f t="shared" si="18"/>
        <v>0.19953043533969175</v>
      </c>
      <c r="Q133">
        <f t="shared" si="14"/>
        <v>5.9875157872945874E-2</v>
      </c>
      <c r="S133">
        <v>20.206370350152</v>
      </c>
      <c r="U133">
        <v>136392</v>
      </c>
      <c r="V133">
        <v>2989169</v>
      </c>
      <c r="W133">
        <f t="shared" si="20"/>
        <v>0.95636239382306087</v>
      </c>
      <c r="AA133">
        <v>132</v>
      </c>
      <c r="AB133">
        <f t="shared" si="15"/>
        <v>3.5376000000000005E-2</v>
      </c>
    </row>
    <row r="134" spans="1:28" x14ac:dyDescent="0.2">
      <c r="A134" t="s">
        <v>5</v>
      </c>
      <c r="B134" t="s">
        <v>243</v>
      </c>
      <c r="C134" t="s">
        <v>6</v>
      </c>
      <c r="D134" t="s">
        <v>236</v>
      </c>
      <c r="E134" t="s">
        <v>61</v>
      </c>
      <c r="F134">
        <v>3017746</v>
      </c>
      <c r="L134">
        <f t="shared" si="19"/>
        <v>1056</v>
      </c>
      <c r="M134">
        <v>0.15661135978175</v>
      </c>
      <c r="N134">
        <f t="shared" si="16"/>
        <v>6.2570962558661941E-4</v>
      </c>
      <c r="O134">
        <f t="shared" si="17"/>
        <v>0.15723706940733662</v>
      </c>
      <c r="P134">
        <f t="shared" si="18"/>
        <v>0.19723706940733662</v>
      </c>
      <c r="Q134">
        <f t="shared" si="14"/>
        <v>5.9492157872945872E-2</v>
      </c>
      <c r="S134">
        <v>19.853629609765001</v>
      </c>
      <c r="U134">
        <v>134011</v>
      </c>
      <c r="V134">
        <v>3017746</v>
      </c>
      <c r="W134">
        <f t="shared" si="20"/>
        <v>0.95748054180572928</v>
      </c>
      <c r="AA134">
        <v>133</v>
      </c>
      <c r="AB134">
        <f t="shared" si="15"/>
        <v>3.5511000000000001E-2</v>
      </c>
    </row>
    <row r="135" spans="1:28" x14ac:dyDescent="0.2">
      <c r="A135" t="s">
        <v>5</v>
      </c>
      <c r="B135" t="s">
        <v>244</v>
      </c>
      <c r="C135" t="s">
        <v>6</v>
      </c>
      <c r="D135" t="s">
        <v>236</v>
      </c>
      <c r="E135" t="s">
        <v>61</v>
      </c>
      <c r="F135">
        <v>3042083</v>
      </c>
      <c r="L135">
        <f t="shared" si="19"/>
        <v>1064</v>
      </c>
      <c r="M135">
        <v>0.15426509303328001</v>
      </c>
      <c r="N135">
        <f t="shared" si="16"/>
        <v>6.1634644056526302E-4</v>
      </c>
      <c r="O135">
        <f t="shared" si="17"/>
        <v>0.15488143947384528</v>
      </c>
      <c r="P135">
        <f t="shared" si="18"/>
        <v>0.19488143947384529</v>
      </c>
      <c r="Q135">
        <f t="shared" si="14"/>
        <v>5.9109157872945871E-2</v>
      </c>
      <c r="S135">
        <v>19.588148128549001</v>
      </c>
      <c r="U135">
        <v>132219</v>
      </c>
      <c r="V135">
        <v>3042083</v>
      </c>
      <c r="W135">
        <f t="shared" si="20"/>
        <v>0.95834706338590347</v>
      </c>
      <c r="AA135">
        <v>134</v>
      </c>
      <c r="AB135">
        <f t="shared" si="15"/>
        <v>3.5644000000000002E-2</v>
      </c>
    </row>
    <row r="136" spans="1:28" x14ac:dyDescent="0.2">
      <c r="A136" t="s">
        <v>5</v>
      </c>
      <c r="B136" t="s">
        <v>245</v>
      </c>
      <c r="C136" t="s">
        <v>6</v>
      </c>
      <c r="D136" t="s">
        <v>236</v>
      </c>
      <c r="E136" t="s">
        <v>61</v>
      </c>
      <c r="F136">
        <v>3069234</v>
      </c>
      <c r="L136">
        <f t="shared" si="19"/>
        <v>1072</v>
      </c>
      <c r="M136">
        <v>0.15192273619978999</v>
      </c>
      <c r="N136">
        <f t="shared" si="16"/>
        <v>6.0699852926592707E-4</v>
      </c>
      <c r="O136">
        <f t="shared" si="17"/>
        <v>0.15252973472905593</v>
      </c>
      <c r="P136">
        <f t="shared" si="18"/>
        <v>0.19252973472905593</v>
      </c>
      <c r="Q136">
        <f t="shared" si="14"/>
        <v>5.8726157872945869E-2</v>
      </c>
      <c r="S136">
        <v>19.209037017817</v>
      </c>
      <c r="U136">
        <v>129660</v>
      </c>
      <c r="V136">
        <v>3069234</v>
      </c>
      <c r="W136">
        <f t="shared" si="20"/>
        <v>0.95946724086512403</v>
      </c>
      <c r="AA136">
        <v>135</v>
      </c>
      <c r="AB136">
        <f t="shared" si="15"/>
        <v>3.5775000000000001E-2</v>
      </c>
    </row>
    <row r="137" spans="1:28" x14ac:dyDescent="0.2">
      <c r="A137" t="s">
        <v>5</v>
      </c>
      <c r="B137" t="s">
        <v>105</v>
      </c>
      <c r="C137" t="s">
        <v>6</v>
      </c>
      <c r="D137" t="s">
        <v>236</v>
      </c>
      <c r="E137" t="s">
        <v>61</v>
      </c>
      <c r="F137">
        <v>3089085</v>
      </c>
      <c r="L137">
        <f t="shared" si="19"/>
        <v>1080</v>
      </c>
      <c r="M137">
        <v>0.15081610545492999</v>
      </c>
      <c r="N137">
        <f t="shared" si="16"/>
        <v>6.0258205688978222E-4</v>
      </c>
      <c r="O137">
        <f t="shared" si="17"/>
        <v>0.15141868751181978</v>
      </c>
      <c r="P137">
        <f t="shared" si="18"/>
        <v>0.19141868751181979</v>
      </c>
      <c r="Q137">
        <f t="shared" si="14"/>
        <v>5.8343157872945868E-2</v>
      </c>
      <c r="S137">
        <v>19.138814795664999</v>
      </c>
      <c r="U137">
        <v>129186</v>
      </c>
      <c r="V137">
        <v>3089085</v>
      </c>
      <c r="W137">
        <f t="shared" si="20"/>
        <v>0.95985857002098329</v>
      </c>
      <c r="AA137">
        <v>136</v>
      </c>
      <c r="AB137">
        <f t="shared" si="15"/>
        <v>3.5904000000000005E-2</v>
      </c>
    </row>
    <row r="138" spans="1:28" x14ac:dyDescent="0.2">
      <c r="A138" t="s">
        <v>5</v>
      </c>
      <c r="B138" t="s">
        <v>246</v>
      </c>
      <c r="C138" t="s">
        <v>6</v>
      </c>
      <c r="D138" t="s">
        <v>236</v>
      </c>
      <c r="E138" t="s">
        <v>61</v>
      </c>
      <c r="F138">
        <v>3122542</v>
      </c>
      <c r="L138">
        <f t="shared" si="19"/>
        <v>1088</v>
      </c>
      <c r="M138">
        <v>0.14713284093494</v>
      </c>
      <c r="N138">
        <f t="shared" si="16"/>
        <v>5.8788192155331234E-4</v>
      </c>
      <c r="O138">
        <f t="shared" si="17"/>
        <v>0.14772072285649332</v>
      </c>
      <c r="P138">
        <f t="shared" si="18"/>
        <v>0.18772072285649333</v>
      </c>
      <c r="Q138">
        <f t="shared" si="14"/>
        <v>5.7960157872945867E-2</v>
      </c>
      <c r="S138">
        <v>18.652740722076999</v>
      </c>
      <c r="U138">
        <v>125905</v>
      </c>
      <c r="V138">
        <v>3122542</v>
      </c>
      <c r="W138">
        <f t="shared" si="20"/>
        <v>0.96124147938999771</v>
      </c>
      <c r="AA138">
        <v>137</v>
      </c>
      <c r="AB138">
        <f t="shared" si="15"/>
        <v>3.6031000000000001E-2</v>
      </c>
    </row>
    <row r="139" spans="1:28" x14ac:dyDescent="0.2">
      <c r="A139" t="s">
        <v>5</v>
      </c>
      <c r="B139" t="s">
        <v>247</v>
      </c>
      <c r="C139" t="s">
        <v>6</v>
      </c>
      <c r="D139" t="s">
        <v>236</v>
      </c>
      <c r="E139" t="s">
        <v>61</v>
      </c>
      <c r="F139">
        <v>3143885</v>
      </c>
      <c r="L139">
        <f t="shared" si="19"/>
        <v>1096</v>
      </c>
      <c r="M139">
        <v>0.14604916146093999</v>
      </c>
      <c r="N139">
        <f t="shared" si="16"/>
        <v>5.8355673511685676E-4</v>
      </c>
      <c r="O139">
        <f t="shared" si="17"/>
        <v>0.14663271819605686</v>
      </c>
      <c r="P139">
        <f t="shared" si="18"/>
        <v>0.18663271819605687</v>
      </c>
      <c r="Q139">
        <f t="shared" si="14"/>
        <v>5.7577157872945865E-2</v>
      </c>
      <c r="S139">
        <v>18.318370352041999</v>
      </c>
      <c r="U139">
        <v>123648</v>
      </c>
      <c r="V139">
        <v>3143885</v>
      </c>
      <c r="W139">
        <f t="shared" si="20"/>
        <v>0.96215860712041779</v>
      </c>
      <c r="AA139">
        <v>138</v>
      </c>
      <c r="AB139">
        <f t="shared" si="15"/>
        <v>3.6156000000000008E-2</v>
      </c>
    </row>
    <row r="140" spans="1:28" x14ac:dyDescent="0.2">
      <c r="A140" t="s">
        <v>5</v>
      </c>
      <c r="B140" t="s">
        <v>248</v>
      </c>
      <c r="C140" t="s">
        <v>6</v>
      </c>
      <c r="D140" t="s">
        <v>236</v>
      </c>
      <c r="E140" t="s">
        <v>61</v>
      </c>
      <c r="F140">
        <v>3170458</v>
      </c>
      <c r="L140">
        <f t="shared" si="19"/>
        <v>1104</v>
      </c>
      <c r="M140">
        <v>0.14352946445949</v>
      </c>
      <c r="N140">
        <f t="shared" si="16"/>
        <v>5.7349983662291916E-4</v>
      </c>
      <c r="O140">
        <f t="shared" si="17"/>
        <v>0.14410296429611291</v>
      </c>
      <c r="P140">
        <f t="shared" si="18"/>
        <v>0.18410296429611292</v>
      </c>
      <c r="Q140">
        <f t="shared" si="14"/>
        <v>5.7194157872945864E-2</v>
      </c>
      <c r="S140">
        <v>18.060740722670001</v>
      </c>
      <c r="U140">
        <v>121909</v>
      </c>
      <c r="V140">
        <v>3170458</v>
      </c>
      <c r="W140">
        <f t="shared" si="20"/>
        <v>0.96297223243945773</v>
      </c>
      <c r="AA140">
        <v>139</v>
      </c>
      <c r="AB140">
        <f t="shared" si="15"/>
        <v>3.6279000000000006E-2</v>
      </c>
    </row>
    <row r="141" spans="1:28" x14ac:dyDescent="0.2">
      <c r="A141" t="s">
        <v>5</v>
      </c>
      <c r="B141" t="s">
        <v>249</v>
      </c>
      <c r="C141" t="s">
        <v>6</v>
      </c>
      <c r="D141" t="s">
        <v>236</v>
      </c>
      <c r="E141" t="s">
        <v>61</v>
      </c>
      <c r="F141">
        <v>3195693</v>
      </c>
      <c r="L141">
        <f t="shared" si="19"/>
        <v>1112</v>
      </c>
      <c r="M141">
        <v>0.14152551172943001</v>
      </c>
      <c r="N141">
        <f t="shared" si="16"/>
        <v>5.6550116280361168E-4</v>
      </c>
      <c r="O141">
        <f t="shared" si="17"/>
        <v>0.14209101289223361</v>
      </c>
      <c r="P141">
        <f t="shared" si="18"/>
        <v>0.18209101289223362</v>
      </c>
      <c r="Q141">
        <f t="shared" si="14"/>
        <v>5.6811157872945862E-2</v>
      </c>
      <c r="S141">
        <v>17.774370352586001</v>
      </c>
      <c r="U141">
        <v>119976</v>
      </c>
      <c r="V141">
        <v>3195693</v>
      </c>
      <c r="W141">
        <f t="shared" si="20"/>
        <v>0.96381544719934353</v>
      </c>
      <c r="AA141">
        <v>140</v>
      </c>
      <c r="AB141">
        <f t="shared" si="15"/>
        <v>3.6400000000000002E-2</v>
      </c>
    </row>
    <row r="142" spans="1:28" x14ac:dyDescent="0.2">
      <c r="A142" t="s">
        <v>5</v>
      </c>
      <c r="B142" t="s">
        <v>106</v>
      </c>
      <c r="C142" t="s">
        <v>6</v>
      </c>
      <c r="D142" t="s">
        <v>236</v>
      </c>
      <c r="E142" t="s">
        <v>61</v>
      </c>
      <c r="F142">
        <v>3224212</v>
      </c>
      <c r="L142">
        <f t="shared" si="19"/>
        <v>1120</v>
      </c>
      <c r="M142">
        <v>0.13935293599979001</v>
      </c>
      <c r="N142">
        <f t="shared" si="16"/>
        <v>5.5682916677600729E-4</v>
      </c>
      <c r="O142">
        <f t="shared" si="17"/>
        <v>0.13990976516656603</v>
      </c>
      <c r="P142">
        <f t="shared" si="18"/>
        <v>0.17990976516656604</v>
      </c>
      <c r="Q142">
        <f t="shared" si="14"/>
        <v>5.6428157872945861E-2</v>
      </c>
      <c r="S142">
        <v>17.466518501042</v>
      </c>
      <c r="U142">
        <v>117898</v>
      </c>
      <c r="V142">
        <v>3224212</v>
      </c>
      <c r="W142">
        <f t="shared" si="20"/>
        <v>0.96472348306907907</v>
      </c>
      <c r="AA142">
        <v>141</v>
      </c>
      <c r="AB142">
        <f t="shared" si="15"/>
        <v>3.651900000000001E-2</v>
      </c>
    </row>
    <row r="143" spans="1:28" x14ac:dyDescent="0.2">
      <c r="A143" t="s">
        <v>5</v>
      </c>
      <c r="B143" t="s">
        <v>250</v>
      </c>
      <c r="C143" t="s">
        <v>6</v>
      </c>
      <c r="D143" t="s">
        <v>236</v>
      </c>
      <c r="E143" t="s">
        <v>61</v>
      </c>
      <c r="F143">
        <v>3246775</v>
      </c>
      <c r="L143">
        <f t="shared" si="19"/>
        <v>1128</v>
      </c>
      <c r="M143">
        <v>0.13782236136233</v>
      </c>
      <c r="N143">
        <f t="shared" si="16"/>
        <v>5.5071959535057545E-4</v>
      </c>
      <c r="O143">
        <f t="shared" si="17"/>
        <v>0.13837308095768058</v>
      </c>
      <c r="P143">
        <f t="shared" si="18"/>
        <v>0.17837308095768059</v>
      </c>
      <c r="Q143">
        <f t="shared" si="14"/>
        <v>5.604515787294586E-2</v>
      </c>
      <c r="S143">
        <v>17.130074056933999</v>
      </c>
      <c r="U143">
        <v>115627</v>
      </c>
      <c r="V143">
        <v>3246775</v>
      </c>
      <c r="W143">
        <f t="shared" si="20"/>
        <v>0.96561178586022733</v>
      </c>
      <c r="AA143">
        <v>142</v>
      </c>
      <c r="AB143">
        <f t="shared" si="15"/>
        <v>3.6636000000000002E-2</v>
      </c>
    </row>
    <row r="144" spans="1:28" x14ac:dyDescent="0.2">
      <c r="A144" t="s">
        <v>5</v>
      </c>
      <c r="B144" t="s">
        <v>251</v>
      </c>
      <c r="C144" t="s">
        <v>6</v>
      </c>
      <c r="D144" t="s">
        <v>236</v>
      </c>
      <c r="E144" t="s">
        <v>61</v>
      </c>
      <c r="F144">
        <v>3270923</v>
      </c>
      <c r="L144">
        <f t="shared" si="19"/>
        <v>1136</v>
      </c>
      <c r="M144">
        <v>0.13548161795180999</v>
      </c>
      <c r="N144">
        <f t="shared" si="16"/>
        <v>5.4137581374315475E-4</v>
      </c>
      <c r="O144">
        <f t="shared" si="17"/>
        <v>0.13602299376555316</v>
      </c>
      <c r="P144">
        <f t="shared" si="18"/>
        <v>0.17602299376555317</v>
      </c>
      <c r="Q144">
        <f t="shared" si="14"/>
        <v>5.5662157872945858E-2</v>
      </c>
      <c r="S144">
        <v>16.963259242286</v>
      </c>
      <c r="U144">
        <v>114501</v>
      </c>
      <c r="V144">
        <v>3270923</v>
      </c>
      <c r="W144">
        <f t="shared" si="20"/>
        <v>0.96617823941698289</v>
      </c>
      <c r="AA144">
        <v>143</v>
      </c>
      <c r="AB144">
        <f t="shared" si="15"/>
        <v>3.6750999999999999E-2</v>
      </c>
    </row>
    <row r="145" spans="1:28" x14ac:dyDescent="0.2">
      <c r="A145" t="s">
        <v>5</v>
      </c>
      <c r="B145" t="s">
        <v>252</v>
      </c>
      <c r="C145" t="s">
        <v>6</v>
      </c>
      <c r="D145" t="s">
        <v>236</v>
      </c>
      <c r="E145" t="s">
        <v>61</v>
      </c>
      <c r="F145">
        <v>3303824</v>
      </c>
      <c r="L145">
        <f t="shared" si="19"/>
        <v>1144</v>
      </c>
      <c r="M145">
        <v>0.13274121437424</v>
      </c>
      <c r="N145">
        <f t="shared" si="16"/>
        <v>5.3043625059715361E-4</v>
      </c>
      <c r="O145">
        <f t="shared" si="17"/>
        <v>0.13327165062483715</v>
      </c>
      <c r="P145">
        <f t="shared" si="18"/>
        <v>0.17327165062483715</v>
      </c>
      <c r="Q145">
        <f t="shared" si="14"/>
        <v>5.5279157872945857E-2</v>
      </c>
      <c r="S145">
        <v>16.480592576103</v>
      </c>
      <c r="U145">
        <v>111243</v>
      </c>
      <c r="V145">
        <v>3303824</v>
      </c>
      <c r="W145">
        <f t="shared" si="20"/>
        <v>0.96742582209953709</v>
      </c>
      <c r="AA145">
        <v>144</v>
      </c>
      <c r="AB145">
        <f t="shared" si="15"/>
        <v>3.6864000000000008E-2</v>
      </c>
    </row>
    <row r="146" spans="1:28" x14ac:dyDescent="0.2">
      <c r="A146" t="s">
        <v>5</v>
      </c>
      <c r="B146" t="s">
        <v>253</v>
      </c>
      <c r="C146" t="s">
        <v>6</v>
      </c>
      <c r="D146" t="s">
        <v>236</v>
      </c>
      <c r="E146" t="s">
        <v>61</v>
      </c>
      <c r="F146">
        <v>3329341</v>
      </c>
      <c r="L146">
        <f t="shared" si="19"/>
        <v>1152</v>
      </c>
      <c r="M146">
        <v>0.13067265090319999</v>
      </c>
      <c r="N146">
        <f t="shared" si="16"/>
        <v>5.2217834336197783E-4</v>
      </c>
      <c r="O146">
        <f t="shared" si="17"/>
        <v>0.13119482924656198</v>
      </c>
      <c r="P146">
        <f t="shared" si="18"/>
        <v>0.17119482924656199</v>
      </c>
      <c r="Q146">
        <f t="shared" si="14"/>
        <v>5.4896157872945855E-2</v>
      </c>
      <c r="S146">
        <v>16.313185168863001</v>
      </c>
      <c r="U146">
        <v>110113</v>
      </c>
      <c r="V146">
        <v>3329341</v>
      </c>
      <c r="W146">
        <f t="shared" si="20"/>
        <v>0.96798532557783878</v>
      </c>
      <c r="AA146">
        <v>145</v>
      </c>
      <c r="AB146">
        <f t="shared" si="15"/>
        <v>3.6975000000000008E-2</v>
      </c>
    </row>
    <row r="147" spans="1:28" x14ac:dyDescent="0.2">
      <c r="A147" t="s">
        <v>5</v>
      </c>
      <c r="B147" t="s">
        <v>107</v>
      </c>
      <c r="C147" t="s">
        <v>6</v>
      </c>
      <c r="D147" t="s">
        <v>236</v>
      </c>
      <c r="E147" t="s">
        <v>61</v>
      </c>
      <c r="F147">
        <v>3350428</v>
      </c>
      <c r="L147">
        <f t="shared" si="19"/>
        <v>1160</v>
      </c>
      <c r="M147">
        <v>0.1293876554699</v>
      </c>
      <c r="N147">
        <f t="shared" si="16"/>
        <v>5.1704838691796001E-4</v>
      </c>
      <c r="O147">
        <f t="shared" si="17"/>
        <v>0.12990470385681796</v>
      </c>
      <c r="P147">
        <f t="shared" si="18"/>
        <v>0.16990470385681797</v>
      </c>
      <c r="Q147">
        <f t="shared" si="14"/>
        <v>5.4513157872945854E-2</v>
      </c>
      <c r="S147">
        <v>16.095407391302999</v>
      </c>
      <c r="U147">
        <v>108643</v>
      </c>
      <c r="V147">
        <v>3350428</v>
      </c>
      <c r="W147">
        <f t="shared" si="20"/>
        <v>0.96859185602145781</v>
      </c>
      <c r="AA147">
        <v>146</v>
      </c>
      <c r="AB147">
        <f t="shared" si="15"/>
        <v>3.7084000000000006E-2</v>
      </c>
    </row>
    <row r="148" spans="1:28" x14ac:dyDescent="0.2">
      <c r="A148" t="s">
        <v>5</v>
      </c>
      <c r="B148" t="s">
        <v>254</v>
      </c>
      <c r="C148" t="s">
        <v>6</v>
      </c>
      <c r="D148" t="s">
        <v>236</v>
      </c>
      <c r="E148" t="s">
        <v>61</v>
      </c>
      <c r="F148">
        <v>3375429</v>
      </c>
      <c r="L148">
        <f t="shared" si="19"/>
        <v>1168</v>
      </c>
      <c r="M148">
        <v>0.12741234654698999</v>
      </c>
      <c r="N148">
        <f t="shared" si="16"/>
        <v>5.0916236900638173E-4</v>
      </c>
      <c r="O148">
        <f t="shared" si="17"/>
        <v>0.12792150891599638</v>
      </c>
      <c r="P148">
        <f t="shared" si="18"/>
        <v>0.16792150891599639</v>
      </c>
      <c r="Q148">
        <f t="shared" si="14"/>
        <v>5.4130157872945853E-2</v>
      </c>
      <c r="S148">
        <v>15.744444428691001</v>
      </c>
      <c r="U148">
        <v>106274</v>
      </c>
      <c r="V148">
        <v>3375429</v>
      </c>
      <c r="W148">
        <f t="shared" si="20"/>
        <v>0.96947643150492735</v>
      </c>
      <c r="AA148">
        <v>147</v>
      </c>
      <c r="AB148">
        <f t="shared" si="15"/>
        <v>3.7191000000000002E-2</v>
      </c>
    </row>
    <row r="149" spans="1:28" x14ac:dyDescent="0.2">
      <c r="A149" t="s">
        <v>5</v>
      </c>
      <c r="B149" t="s">
        <v>255</v>
      </c>
      <c r="C149" t="s">
        <v>6</v>
      </c>
      <c r="D149" t="s">
        <v>236</v>
      </c>
      <c r="E149" t="s">
        <v>61</v>
      </c>
      <c r="F149">
        <v>3402344</v>
      </c>
      <c r="L149">
        <f t="shared" si="19"/>
        <v>1176</v>
      </c>
      <c r="M149">
        <v>0.12559705521097</v>
      </c>
      <c r="N149">
        <f t="shared" si="16"/>
        <v>5.0191498223555006E-4</v>
      </c>
      <c r="O149">
        <f t="shared" si="17"/>
        <v>0.12609897019320557</v>
      </c>
      <c r="P149">
        <f t="shared" si="18"/>
        <v>0.16609897019320558</v>
      </c>
      <c r="Q149">
        <f t="shared" si="14"/>
        <v>5.3747157872945851E-2</v>
      </c>
      <c r="S149">
        <v>15.433777762335</v>
      </c>
      <c r="U149">
        <v>104177</v>
      </c>
      <c r="V149">
        <v>3402344</v>
      </c>
      <c r="W149">
        <f t="shared" si="20"/>
        <v>0.97029049590748206</v>
      </c>
      <c r="AA149">
        <v>148</v>
      </c>
      <c r="AB149">
        <f t="shared" si="15"/>
        <v>3.7296000000000003E-2</v>
      </c>
    </row>
    <row r="150" spans="1:28" x14ac:dyDescent="0.2">
      <c r="A150" t="s">
        <v>5</v>
      </c>
      <c r="B150" t="s">
        <v>256</v>
      </c>
      <c r="C150" t="s">
        <v>6</v>
      </c>
      <c r="D150" t="s">
        <v>236</v>
      </c>
      <c r="E150" t="s">
        <v>61</v>
      </c>
      <c r="F150">
        <v>3429891</v>
      </c>
      <c r="L150">
        <f t="shared" si="19"/>
        <v>1184</v>
      </c>
      <c r="M150">
        <v>0.12380642656351</v>
      </c>
      <c r="N150">
        <f t="shared" si="16"/>
        <v>4.9476586531628725E-4</v>
      </c>
      <c r="O150">
        <f t="shared" si="17"/>
        <v>0.12430119242882628</v>
      </c>
      <c r="P150">
        <f t="shared" si="18"/>
        <v>0.16430119242882629</v>
      </c>
      <c r="Q150">
        <f t="shared" si="14"/>
        <v>5.336415787294585E-2</v>
      </c>
      <c r="S150">
        <v>15.192444429244</v>
      </c>
      <c r="U150">
        <v>102548</v>
      </c>
      <c r="V150">
        <v>3429891</v>
      </c>
      <c r="W150">
        <f t="shared" si="20"/>
        <v>0.97096963316280904</v>
      </c>
      <c r="AA150">
        <v>149</v>
      </c>
      <c r="AB150">
        <f t="shared" si="15"/>
        <v>3.7399000000000002E-2</v>
      </c>
    </row>
    <row r="151" spans="1:28" x14ac:dyDescent="0.2">
      <c r="A151" t="s">
        <v>5</v>
      </c>
      <c r="B151" t="s">
        <v>257</v>
      </c>
      <c r="C151" t="s">
        <v>6</v>
      </c>
      <c r="D151" t="s">
        <v>236</v>
      </c>
      <c r="E151" t="s">
        <v>61</v>
      </c>
      <c r="F151">
        <v>3453450</v>
      </c>
      <c r="L151">
        <f t="shared" si="19"/>
        <v>1192</v>
      </c>
      <c r="M151">
        <v>0.12191394101784001</v>
      </c>
      <c r="N151">
        <f t="shared" si="16"/>
        <v>4.8720987380092501E-4</v>
      </c>
      <c r="O151">
        <f t="shared" si="17"/>
        <v>0.12240115089164093</v>
      </c>
      <c r="P151">
        <f t="shared" si="18"/>
        <v>0.16240115089164092</v>
      </c>
      <c r="Q151">
        <f t="shared" si="14"/>
        <v>5.2981157872945848E-2</v>
      </c>
      <c r="S151">
        <v>14.94237035542</v>
      </c>
      <c r="U151">
        <v>100860</v>
      </c>
      <c r="V151">
        <v>3453450</v>
      </c>
      <c r="W151">
        <f t="shared" si="20"/>
        <v>0.97162318424673144</v>
      </c>
      <c r="AA151">
        <v>150</v>
      </c>
      <c r="AB151">
        <f t="shared" si="15"/>
        <v>3.7500000000000006E-2</v>
      </c>
    </row>
    <row r="152" spans="1:28" x14ac:dyDescent="0.2">
      <c r="A152" t="s">
        <v>5</v>
      </c>
      <c r="B152" t="s">
        <v>16</v>
      </c>
      <c r="C152" t="s">
        <v>6</v>
      </c>
      <c r="D152" t="s">
        <v>236</v>
      </c>
      <c r="E152" t="s">
        <v>61</v>
      </c>
      <c r="F152">
        <v>3479833</v>
      </c>
      <c r="L152">
        <f t="shared" si="19"/>
        <v>1200</v>
      </c>
      <c r="M152">
        <v>0.11981432195705</v>
      </c>
      <c r="N152">
        <f t="shared" si="16"/>
        <v>4.7882662367581917E-4</v>
      </c>
      <c r="O152">
        <f t="shared" si="17"/>
        <v>0.12029314858072582</v>
      </c>
      <c r="P152">
        <f t="shared" si="18"/>
        <v>0.16029314858072582</v>
      </c>
      <c r="Q152">
        <f t="shared" si="14"/>
        <v>5.2598157872945847E-2</v>
      </c>
      <c r="S152">
        <v>14.679555540868</v>
      </c>
      <c r="U152">
        <v>99086</v>
      </c>
      <c r="V152">
        <v>3479833</v>
      </c>
      <c r="W152">
        <f t="shared" si="20"/>
        <v>0.97231398642998068</v>
      </c>
      <c r="AA152">
        <v>151</v>
      </c>
      <c r="AB152">
        <f t="shared" si="15"/>
        <v>3.7599000000000007E-2</v>
      </c>
    </row>
    <row r="153" spans="1:28" x14ac:dyDescent="0.2">
      <c r="A153" t="s">
        <v>5</v>
      </c>
      <c r="B153" t="s">
        <v>258</v>
      </c>
      <c r="C153" t="s">
        <v>6</v>
      </c>
      <c r="D153" t="s">
        <v>236</v>
      </c>
      <c r="E153" t="s">
        <v>61</v>
      </c>
      <c r="F153">
        <v>3505473</v>
      </c>
      <c r="L153">
        <f t="shared" si="19"/>
        <v>1208</v>
      </c>
      <c r="M153">
        <v>0.11815513792863</v>
      </c>
      <c r="N153">
        <f t="shared" si="16"/>
        <v>4.7220173261595201E-4</v>
      </c>
      <c r="O153">
        <f t="shared" si="17"/>
        <v>0.11862733966124595</v>
      </c>
      <c r="P153">
        <f t="shared" si="18"/>
        <v>0.15862733966124595</v>
      </c>
      <c r="Q153">
        <f t="shared" si="14"/>
        <v>5.2215157872945846E-2</v>
      </c>
      <c r="S153">
        <v>14.453925911463999</v>
      </c>
      <c r="U153">
        <v>97563</v>
      </c>
      <c r="V153">
        <v>3505473</v>
      </c>
      <c r="W153">
        <f t="shared" si="20"/>
        <v>0.97292200244460503</v>
      </c>
      <c r="AA153">
        <v>152</v>
      </c>
      <c r="AB153">
        <f t="shared" si="15"/>
        <v>3.7696000000000007E-2</v>
      </c>
    </row>
    <row r="154" spans="1:28" x14ac:dyDescent="0.2">
      <c r="A154" t="s">
        <v>5</v>
      </c>
      <c r="B154" t="s">
        <v>259</v>
      </c>
      <c r="C154" t="s">
        <v>6</v>
      </c>
      <c r="D154" t="s">
        <v>236</v>
      </c>
      <c r="E154" t="s">
        <v>61</v>
      </c>
      <c r="F154">
        <v>3532610</v>
      </c>
      <c r="L154">
        <f t="shared" si="19"/>
        <v>1216</v>
      </c>
      <c r="M154">
        <v>0.11585562678515</v>
      </c>
      <c r="N154">
        <f t="shared" si="16"/>
        <v>4.6301983135286665E-4</v>
      </c>
      <c r="O154">
        <f t="shared" si="17"/>
        <v>0.11631864661650287</v>
      </c>
      <c r="P154">
        <f t="shared" si="18"/>
        <v>0.15631864661650288</v>
      </c>
      <c r="Q154">
        <f t="shared" si="14"/>
        <v>5.1832157872945844E-2</v>
      </c>
      <c r="S154">
        <v>14.208888874672001</v>
      </c>
      <c r="U154">
        <v>95909</v>
      </c>
      <c r="V154">
        <v>3532610</v>
      </c>
      <c r="W154">
        <f t="shared" si="20"/>
        <v>0.97356800391564713</v>
      </c>
      <c r="AA154">
        <v>153</v>
      </c>
      <c r="AB154">
        <f t="shared" si="15"/>
        <v>3.7791000000000005E-2</v>
      </c>
    </row>
    <row r="155" spans="1:28" x14ac:dyDescent="0.2">
      <c r="A155" t="s">
        <v>5</v>
      </c>
      <c r="B155" t="s">
        <v>260</v>
      </c>
      <c r="C155" t="s">
        <v>6</v>
      </c>
      <c r="D155" t="s">
        <v>236</v>
      </c>
      <c r="E155" t="s">
        <v>61</v>
      </c>
      <c r="F155">
        <v>3558943</v>
      </c>
      <c r="L155">
        <f t="shared" si="19"/>
        <v>1224</v>
      </c>
      <c r="M155">
        <v>0.11384812899194</v>
      </c>
      <c r="N155">
        <f t="shared" si="16"/>
        <v>4.5500367407351103E-4</v>
      </c>
      <c r="O155">
        <f t="shared" si="17"/>
        <v>0.11430313266601351</v>
      </c>
      <c r="P155">
        <f t="shared" si="18"/>
        <v>0.1543031326660135</v>
      </c>
      <c r="Q155">
        <f t="shared" si="14"/>
        <v>5.1449157872945843E-2</v>
      </c>
      <c r="S155">
        <v>13.929629615692001</v>
      </c>
      <c r="U155">
        <v>94024</v>
      </c>
      <c r="V155">
        <v>3558943</v>
      </c>
      <c r="W155">
        <f t="shared" si="20"/>
        <v>0.97426092269653686</v>
      </c>
      <c r="AA155">
        <v>154</v>
      </c>
      <c r="AB155">
        <f t="shared" si="15"/>
        <v>3.7884000000000001E-2</v>
      </c>
    </row>
    <row r="156" spans="1:28" x14ac:dyDescent="0.2">
      <c r="A156" t="s">
        <v>5</v>
      </c>
      <c r="B156" t="s">
        <v>261</v>
      </c>
      <c r="C156" t="s">
        <v>6</v>
      </c>
      <c r="D156" t="s">
        <v>236</v>
      </c>
      <c r="E156" t="s">
        <v>61</v>
      </c>
      <c r="F156">
        <v>3580713</v>
      </c>
      <c r="L156">
        <f t="shared" si="19"/>
        <v>1232</v>
      </c>
      <c r="M156">
        <v>0.11247111205685</v>
      </c>
      <c r="N156">
        <f t="shared" si="16"/>
        <v>4.4950495569598083E-4</v>
      </c>
      <c r="O156">
        <f t="shared" si="17"/>
        <v>0.11292061701254598</v>
      </c>
      <c r="P156">
        <f t="shared" si="18"/>
        <v>0.15292061701254597</v>
      </c>
      <c r="Q156">
        <f t="shared" si="14"/>
        <v>5.1066157872945842E-2</v>
      </c>
      <c r="S156">
        <v>13.783555541765001</v>
      </c>
      <c r="U156">
        <v>93038</v>
      </c>
      <c r="V156">
        <v>3580713</v>
      </c>
      <c r="W156">
        <f t="shared" si="20"/>
        <v>0.97467493033686825</v>
      </c>
      <c r="AA156">
        <v>155</v>
      </c>
      <c r="AB156">
        <f t="shared" si="15"/>
        <v>3.7974999999999995E-2</v>
      </c>
    </row>
    <row r="157" spans="1:28" x14ac:dyDescent="0.2">
      <c r="A157" t="s">
        <v>5</v>
      </c>
      <c r="B157" t="s">
        <v>108</v>
      </c>
      <c r="C157" t="s">
        <v>6</v>
      </c>
      <c r="D157" t="s">
        <v>236</v>
      </c>
      <c r="E157" t="s">
        <v>61</v>
      </c>
      <c r="F157">
        <v>3608509</v>
      </c>
      <c r="L157">
        <f t="shared" si="19"/>
        <v>1240</v>
      </c>
      <c r="M157">
        <v>0.11085114721908999</v>
      </c>
      <c r="N157">
        <f t="shared" si="16"/>
        <v>4.4303594957116637E-4</v>
      </c>
      <c r="O157">
        <f t="shared" si="17"/>
        <v>0.11129418316866116</v>
      </c>
      <c r="P157">
        <f t="shared" si="18"/>
        <v>0.15129418316866117</v>
      </c>
      <c r="Q157">
        <f t="shared" si="14"/>
        <v>5.068315787294584E-2</v>
      </c>
      <c r="S157">
        <v>13.498814801309001</v>
      </c>
      <c r="U157">
        <v>91116</v>
      </c>
      <c r="V157">
        <v>3608509</v>
      </c>
      <c r="W157">
        <f t="shared" si="20"/>
        <v>0.97537155792816843</v>
      </c>
      <c r="AA157">
        <v>156</v>
      </c>
      <c r="AB157">
        <f t="shared" si="15"/>
        <v>3.8064000000000001E-2</v>
      </c>
    </row>
    <row r="158" spans="1:28" x14ac:dyDescent="0.2">
      <c r="A158" t="s">
        <v>5</v>
      </c>
      <c r="B158" t="s">
        <v>262</v>
      </c>
      <c r="C158" t="s">
        <v>6</v>
      </c>
      <c r="D158" t="s">
        <v>236</v>
      </c>
      <c r="E158" t="s">
        <v>61</v>
      </c>
      <c r="F158">
        <v>3634321</v>
      </c>
      <c r="L158">
        <f t="shared" si="19"/>
        <v>1248</v>
      </c>
      <c r="M158">
        <v>0.10901902857552</v>
      </c>
      <c r="N158">
        <f t="shared" si="16"/>
        <v>4.3571955984433348E-4</v>
      </c>
      <c r="O158">
        <f t="shared" si="17"/>
        <v>0.10945474813536434</v>
      </c>
      <c r="P158">
        <f t="shared" si="18"/>
        <v>0.14945474813536433</v>
      </c>
      <c r="Q158">
        <f t="shared" si="14"/>
        <v>5.0300157872945839E-2</v>
      </c>
      <c r="S158">
        <v>13.263259245989</v>
      </c>
      <c r="U158">
        <v>89526</v>
      </c>
      <c r="V158">
        <v>3634321</v>
      </c>
      <c r="W158">
        <f t="shared" si="20"/>
        <v>0.97595873299842872</v>
      </c>
      <c r="AA158">
        <v>157</v>
      </c>
      <c r="AB158">
        <f t="shared" si="15"/>
        <v>3.8151000000000004E-2</v>
      </c>
    </row>
    <row r="159" spans="1:28" x14ac:dyDescent="0.2">
      <c r="A159" t="s">
        <v>5</v>
      </c>
      <c r="B159" t="s">
        <v>263</v>
      </c>
      <c r="C159" t="s">
        <v>6</v>
      </c>
      <c r="D159" t="s">
        <v>236</v>
      </c>
      <c r="E159" t="s">
        <v>61</v>
      </c>
      <c r="F159">
        <v>3662193</v>
      </c>
      <c r="L159">
        <f t="shared" si="19"/>
        <v>1256</v>
      </c>
      <c r="M159">
        <v>0.10747935898053999</v>
      </c>
      <c r="N159">
        <f t="shared" si="16"/>
        <v>4.2957088154395399E-4</v>
      </c>
      <c r="O159">
        <f t="shared" si="17"/>
        <v>0.10790892986208395</v>
      </c>
      <c r="P159">
        <f t="shared" si="18"/>
        <v>0.14790892986208395</v>
      </c>
      <c r="Q159">
        <f t="shared" si="14"/>
        <v>4.9917157872945837E-2</v>
      </c>
      <c r="S159">
        <v>13.048148135092999</v>
      </c>
      <c r="U159">
        <v>88074</v>
      </c>
      <c r="V159">
        <v>3662193</v>
      </c>
      <c r="W159">
        <f t="shared" si="20"/>
        <v>0.97651527211262557</v>
      </c>
      <c r="AA159">
        <v>158</v>
      </c>
      <c r="AB159">
        <f t="shared" si="15"/>
        <v>3.8236000000000006E-2</v>
      </c>
    </row>
    <row r="160" spans="1:28" x14ac:dyDescent="0.2">
      <c r="A160" t="s">
        <v>5</v>
      </c>
      <c r="B160" t="s">
        <v>264</v>
      </c>
      <c r="C160" t="s">
        <v>6</v>
      </c>
      <c r="D160" t="s">
        <v>236</v>
      </c>
      <c r="E160" t="s">
        <v>61</v>
      </c>
      <c r="F160">
        <v>3680880</v>
      </c>
      <c r="L160">
        <f t="shared" si="19"/>
        <v>1264</v>
      </c>
      <c r="M160">
        <v>0.10606624662201</v>
      </c>
      <c r="N160">
        <f t="shared" si="16"/>
        <v>4.2392748502786558E-4</v>
      </c>
      <c r="O160">
        <f t="shared" si="17"/>
        <v>0.10649017410703787</v>
      </c>
      <c r="P160">
        <f t="shared" si="18"/>
        <v>0.14649017410703788</v>
      </c>
      <c r="Q160">
        <f t="shared" si="14"/>
        <v>4.9534157872945836E-2</v>
      </c>
      <c r="S160">
        <v>12.813629616808999</v>
      </c>
      <c r="U160">
        <v>86491</v>
      </c>
      <c r="V160">
        <v>3680880</v>
      </c>
      <c r="W160">
        <f t="shared" si="20"/>
        <v>0.97704208053839137</v>
      </c>
      <c r="AA160">
        <v>159</v>
      </c>
      <c r="AB160">
        <f t="shared" si="15"/>
        <v>3.8319000000000006E-2</v>
      </c>
    </row>
    <row r="161" spans="1:28" x14ac:dyDescent="0.2">
      <c r="A161" t="s">
        <v>5</v>
      </c>
      <c r="B161" t="s">
        <v>265</v>
      </c>
      <c r="C161" t="s">
        <v>6</v>
      </c>
      <c r="D161" t="s">
        <v>236</v>
      </c>
      <c r="E161" t="s">
        <v>61</v>
      </c>
      <c r="F161">
        <v>3707134</v>
      </c>
      <c r="L161">
        <f t="shared" si="19"/>
        <v>1272</v>
      </c>
      <c r="M161">
        <v>0.10436527996924</v>
      </c>
      <c r="N161">
        <f t="shared" si="16"/>
        <v>4.1713435652706828E-4</v>
      </c>
      <c r="O161">
        <f t="shared" si="17"/>
        <v>0.10478241432576707</v>
      </c>
      <c r="P161">
        <f t="shared" si="18"/>
        <v>0.14478241432576708</v>
      </c>
      <c r="Q161">
        <f t="shared" si="14"/>
        <v>4.9151157872945835E-2</v>
      </c>
      <c r="S161">
        <v>12.595703691101001</v>
      </c>
      <c r="U161">
        <v>85020</v>
      </c>
      <c r="V161">
        <v>3707134</v>
      </c>
      <c r="W161">
        <f t="shared" si="20"/>
        <v>0.97758002443993575</v>
      </c>
      <c r="AA161">
        <v>160</v>
      </c>
      <c r="AB161">
        <f t="shared" si="15"/>
        <v>3.8400000000000004E-2</v>
      </c>
    </row>
    <row r="162" spans="1:28" x14ac:dyDescent="0.2">
      <c r="A162" t="s">
        <v>5</v>
      </c>
      <c r="B162" t="s">
        <v>109</v>
      </c>
      <c r="C162" t="s">
        <v>6</v>
      </c>
      <c r="D162" t="s">
        <v>236</v>
      </c>
      <c r="E162" t="s">
        <v>61</v>
      </c>
      <c r="F162">
        <v>3734773</v>
      </c>
      <c r="L162">
        <f t="shared" si="19"/>
        <v>1280</v>
      </c>
      <c r="M162">
        <v>0.1027132925704</v>
      </c>
      <c r="N162">
        <f t="shared" si="16"/>
        <v>4.1053666966748041E-4</v>
      </c>
      <c r="O162">
        <f t="shared" si="17"/>
        <v>0.10312382924006748</v>
      </c>
      <c r="P162">
        <f t="shared" si="18"/>
        <v>0.14312382924006747</v>
      </c>
      <c r="Q162">
        <f t="shared" si="14"/>
        <v>4.8768157872945833E-2</v>
      </c>
      <c r="S162">
        <v>12.315111098789</v>
      </c>
      <c r="U162">
        <v>83126</v>
      </c>
      <c r="V162">
        <v>3734773</v>
      </c>
      <c r="W162">
        <f t="shared" si="20"/>
        <v>0.9782272920263213</v>
      </c>
      <c r="AA162">
        <v>161</v>
      </c>
      <c r="AB162">
        <f t="shared" si="15"/>
        <v>3.8478999999999999E-2</v>
      </c>
    </row>
    <row r="163" spans="1:28" x14ac:dyDescent="0.2">
      <c r="A163" t="s">
        <v>5</v>
      </c>
      <c r="B163" t="s">
        <v>266</v>
      </c>
      <c r="C163" t="s">
        <v>6</v>
      </c>
      <c r="D163" t="s">
        <v>236</v>
      </c>
      <c r="E163" t="s">
        <v>61</v>
      </c>
      <c r="F163">
        <v>3759312</v>
      </c>
      <c r="L163">
        <f t="shared" si="19"/>
        <v>1288</v>
      </c>
      <c r="M163">
        <v>0.10046677621041999</v>
      </c>
      <c r="N163">
        <f t="shared" si="16"/>
        <v>4.0156429764801651E-4</v>
      </c>
      <c r="O163">
        <f t="shared" si="17"/>
        <v>0.10086834050806801</v>
      </c>
      <c r="P163">
        <f t="shared" si="18"/>
        <v>0.14086834050806801</v>
      </c>
      <c r="Q163">
        <f t="shared" si="14"/>
        <v>4.8385157872945832E-2</v>
      </c>
      <c r="S163">
        <v>12.064148136078</v>
      </c>
      <c r="U163">
        <v>81432</v>
      </c>
      <c r="V163">
        <v>3759312</v>
      </c>
      <c r="W163">
        <f t="shared" si="20"/>
        <v>0.97879785791502893</v>
      </c>
      <c r="AA163">
        <v>162</v>
      </c>
      <c r="AB163">
        <f t="shared" si="15"/>
        <v>3.8556E-2</v>
      </c>
    </row>
    <row r="164" spans="1:28" x14ac:dyDescent="0.2">
      <c r="A164" t="s">
        <v>5</v>
      </c>
      <c r="B164" t="s">
        <v>267</v>
      </c>
      <c r="C164" t="s">
        <v>6</v>
      </c>
      <c r="D164" t="s">
        <v>236</v>
      </c>
      <c r="E164" t="s">
        <v>61</v>
      </c>
      <c r="F164">
        <v>3785860</v>
      </c>
      <c r="L164">
        <f t="shared" si="19"/>
        <v>1296</v>
      </c>
      <c r="M164">
        <v>9.8798519165159998E-2</v>
      </c>
      <c r="N164">
        <f t="shared" si="16"/>
        <v>3.9490124223896312E-4</v>
      </c>
      <c r="O164">
        <f t="shared" si="17"/>
        <v>9.9193420407398966E-2</v>
      </c>
      <c r="P164">
        <f t="shared" si="18"/>
        <v>0.13919342040739896</v>
      </c>
      <c r="Q164">
        <f t="shared" si="14"/>
        <v>4.800215787294583E-2</v>
      </c>
      <c r="S164">
        <v>11.881185173298</v>
      </c>
      <c r="U164">
        <v>80197</v>
      </c>
      <c r="V164">
        <v>3785860</v>
      </c>
      <c r="W164">
        <f t="shared" si="20"/>
        <v>0.97925612581500998</v>
      </c>
      <c r="AA164">
        <v>163</v>
      </c>
      <c r="AB164">
        <f t="shared" si="15"/>
        <v>3.8631000000000006E-2</v>
      </c>
    </row>
    <row r="165" spans="1:28" x14ac:dyDescent="0.2">
      <c r="A165" t="s">
        <v>5</v>
      </c>
      <c r="B165" t="s">
        <v>268</v>
      </c>
      <c r="C165" t="s">
        <v>6</v>
      </c>
      <c r="D165" t="s">
        <v>236</v>
      </c>
      <c r="E165" t="s">
        <v>61</v>
      </c>
      <c r="F165">
        <v>3811756</v>
      </c>
      <c r="L165">
        <f t="shared" si="19"/>
        <v>1304</v>
      </c>
      <c r="M165">
        <v>9.7760165949492994E-2</v>
      </c>
      <c r="N165">
        <f t="shared" si="16"/>
        <v>3.9075395229657783E-4</v>
      </c>
      <c r="O165">
        <f t="shared" si="17"/>
        <v>9.8150919901789577E-2</v>
      </c>
      <c r="P165">
        <f t="shared" si="18"/>
        <v>0.13815091990178957</v>
      </c>
      <c r="Q165">
        <f t="shared" si="14"/>
        <v>4.7619157872945829E-2</v>
      </c>
      <c r="S165">
        <v>11.730222210486</v>
      </c>
      <c r="U165">
        <v>79178</v>
      </c>
      <c r="V165">
        <v>3811756</v>
      </c>
      <c r="W165">
        <f t="shared" si="20"/>
        <v>0.97965064429260429</v>
      </c>
      <c r="AA165">
        <v>164</v>
      </c>
      <c r="AB165">
        <f t="shared" si="15"/>
        <v>3.8704000000000002E-2</v>
      </c>
    </row>
    <row r="166" spans="1:28" x14ac:dyDescent="0.2">
      <c r="A166" t="s">
        <v>5</v>
      </c>
      <c r="B166" t="s">
        <v>269</v>
      </c>
      <c r="C166" t="s">
        <v>6</v>
      </c>
      <c r="D166" t="s">
        <v>236</v>
      </c>
      <c r="E166" t="s">
        <v>61</v>
      </c>
      <c r="F166">
        <v>3838196</v>
      </c>
      <c r="L166">
        <f t="shared" si="19"/>
        <v>1312</v>
      </c>
      <c r="M166">
        <v>9.5903852865202005E-2</v>
      </c>
      <c r="N166">
        <f t="shared" si="16"/>
        <v>3.8333948499097632E-4</v>
      </c>
      <c r="O166">
        <f t="shared" si="17"/>
        <v>9.6287192350192979E-2</v>
      </c>
      <c r="P166">
        <f t="shared" si="18"/>
        <v>0.13628719235019299</v>
      </c>
      <c r="Q166">
        <f t="shared" si="14"/>
        <v>4.7236157872945828E-2</v>
      </c>
      <c r="S166">
        <v>11.455999988538</v>
      </c>
      <c r="U166">
        <v>77327</v>
      </c>
      <c r="V166">
        <v>3838196</v>
      </c>
      <c r="W166">
        <f t="shared" si="20"/>
        <v>0.98025116951171021</v>
      </c>
      <c r="AA166">
        <v>165</v>
      </c>
      <c r="AB166">
        <f t="shared" si="15"/>
        <v>3.8775000000000004E-2</v>
      </c>
    </row>
    <row r="167" spans="1:28" x14ac:dyDescent="0.2">
      <c r="A167" t="s">
        <v>5</v>
      </c>
      <c r="B167" t="s">
        <v>110</v>
      </c>
      <c r="C167" t="s">
        <v>6</v>
      </c>
      <c r="D167" t="s">
        <v>236</v>
      </c>
      <c r="E167" t="s">
        <v>61</v>
      </c>
      <c r="F167">
        <v>3863515</v>
      </c>
      <c r="L167">
        <f t="shared" si="19"/>
        <v>1320</v>
      </c>
      <c r="M167">
        <v>9.4259753975410004E-2</v>
      </c>
      <c r="N167">
        <f t="shared" si="16"/>
        <v>3.767724688650549E-4</v>
      </c>
      <c r="O167">
        <f t="shared" si="17"/>
        <v>9.463652644427506E-2</v>
      </c>
      <c r="P167">
        <f t="shared" si="18"/>
        <v>0.13463652644427507</v>
      </c>
      <c r="Q167">
        <f t="shared" si="14"/>
        <v>4.6853157872945826E-2</v>
      </c>
      <c r="S167">
        <v>11.232296285058</v>
      </c>
      <c r="U167">
        <v>75817</v>
      </c>
      <c r="V167">
        <v>3863515</v>
      </c>
      <c r="W167">
        <f t="shared" si="20"/>
        <v>0.98075384354504769</v>
      </c>
      <c r="AA167">
        <v>166</v>
      </c>
      <c r="AB167">
        <f t="shared" si="15"/>
        <v>3.8844000000000004E-2</v>
      </c>
    </row>
    <row r="168" spans="1:28" x14ac:dyDescent="0.2">
      <c r="A168" t="s">
        <v>5</v>
      </c>
      <c r="B168" t="s">
        <v>270</v>
      </c>
      <c r="C168" t="s">
        <v>6</v>
      </c>
      <c r="D168" t="s">
        <v>236</v>
      </c>
      <c r="E168" t="s">
        <v>61</v>
      </c>
      <c r="F168">
        <v>3885892</v>
      </c>
      <c r="L168">
        <f t="shared" si="19"/>
        <v>1328</v>
      </c>
      <c r="M168">
        <v>9.3741703514774996E-2</v>
      </c>
      <c r="N168">
        <f t="shared" si="16"/>
        <v>3.7470318884976443E-4</v>
      </c>
      <c r="O168">
        <f t="shared" si="17"/>
        <v>9.4116406703624755E-2</v>
      </c>
      <c r="P168">
        <f t="shared" si="18"/>
        <v>0.13411640670362476</v>
      </c>
      <c r="Q168">
        <f t="shared" si="14"/>
        <v>4.6470157872945825E-2</v>
      </c>
      <c r="S168">
        <v>11.073481470401999</v>
      </c>
      <c r="U168">
        <v>74745</v>
      </c>
      <c r="V168">
        <v>3885892</v>
      </c>
      <c r="W168">
        <f t="shared" si="20"/>
        <v>0.98112803571748686</v>
      </c>
      <c r="AA168">
        <v>167</v>
      </c>
      <c r="AB168">
        <f t="shared" si="15"/>
        <v>3.8911000000000001E-2</v>
      </c>
    </row>
    <row r="169" spans="1:28" x14ac:dyDescent="0.2">
      <c r="A169" t="s">
        <v>5</v>
      </c>
      <c r="B169" t="s">
        <v>271</v>
      </c>
      <c r="C169" t="s">
        <v>6</v>
      </c>
      <c r="D169" t="s">
        <v>236</v>
      </c>
      <c r="E169" t="s">
        <v>61</v>
      </c>
      <c r="F169">
        <v>3909058</v>
      </c>
      <c r="L169">
        <f t="shared" si="19"/>
        <v>1336</v>
      </c>
      <c r="M169">
        <v>9.2058272170381997E-2</v>
      </c>
      <c r="N169">
        <f t="shared" si="16"/>
        <v>3.6797884691727809E-4</v>
      </c>
      <c r="O169">
        <f t="shared" si="17"/>
        <v>9.2426251017299274E-2</v>
      </c>
      <c r="P169">
        <f t="shared" si="18"/>
        <v>0.13242625101729927</v>
      </c>
      <c r="Q169">
        <f t="shared" si="14"/>
        <v>4.6087157872945823E-2</v>
      </c>
      <c r="S169">
        <v>10.969481470506</v>
      </c>
      <c r="U169">
        <v>74043</v>
      </c>
      <c r="V169">
        <v>3909058</v>
      </c>
      <c r="W169">
        <f t="shared" si="20"/>
        <v>0.98141071491784915</v>
      </c>
      <c r="AA169">
        <v>168</v>
      </c>
      <c r="AB169">
        <f t="shared" si="15"/>
        <v>3.8976000000000011E-2</v>
      </c>
    </row>
    <row r="170" spans="1:28" x14ac:dyDescent="0.2">
      <c r="A170" t="s">
        <v>5</v>
      </c>
      <c r="B170" t="s">
        <v>272</v>
      </c>
      <c r="C170" t="s">
        <v>6</v>
      </c>
      <c r="D170" t="s">
        <v>236</v>
      </c>
      <c r="E170" t="s">
        <v>61</v>
      </c>
      <c r="F170">
        <v>3930581</v>
      </c>
      <c r="L170">
        <f t="shared" si="19"/>
        <v>1344</v>
      </c>
      <c r="M170">
        <v>9.0874256006350004E-2</v>
      </c>
      <c r="N170">
        <f t="shared" si="16"/>
        <v>3.6324928011325876E-4</v>
      </c>
      <c r="O170">
        <f t="shared" si="17"/>
        <v>9.1237505286463266E-2</v>
      </c>
      <c r="P170">
        <f t="shared" si="18"/>
        <v>0.13123750528646327</v>
      </c>
      <c r="Q170">
        <f t="shared" si="14"/>
        <v>4.5704157872945822E-2</v>
      </c>
      <c r="S170">
        <v>10.790518507722</v>
      </c>
      <c r="U170">
        <v>72835</v>
      </c>
      <c r="V170">
        <v>3930581</v>
      </c>
      <c r="W170">
        <f t="shared" si="20"/>
        <v>0.98180678700389867</v>
      </c>
      <c r="AA170">
        <v>169</v>
      </c>
      <c r="AB170">
        <f t="shared" si="15"/>
        <v>3.9039000000000004E-2</v>
      </c>
    </row>
    <row r="171" spans="1:28" x14ac:dyDescent="0.2">
      <c r="A171" t="s">
        <v>5</v>
      </c>
      <c r="B171" t="s">
        <v>273</v>
      </c>
      <c r="C171" t="s">
        <v>6</v>
      </c>
      <c r="D171" t="s">
        <v>236</v>
      </c>
      <c r="E171" t="s">
        <v>61</v>
      </c>
      <c r="F171">
        <v>3963854</v>
      </c>
      <c r="L171">
        <f t="shared" si="19"/>
        <v>1352</v>
      </c>
      <c r="M171">
        <v>8.8392260403200001E-2</v>
      </c>
      <c r="N171">
        <f t="shared" si="16"/>
        <v>3.5333464586182438E-4</v>
      </c>
      <c r="O171">
        <f t="shared" si="17"/>
        <v>8.8745595049061821E-2</v>
      </c>
      <c r="P171">
        <f t="shared" si="18"/>
        <v>0.12874559504906183</v>
      </c>
      <c r="Q171">
        <f t="shared" si="14"/>
        <v>4.5321157872945821E-2</v>
      </c>
      <c r="S171">
        <v>10.531999989462999</v>
      </c>
      <c r="U171">
        <v>71090</v>
      </c>
      <c r="V171">
        <v>3963854</v>
      </c>
      <c r="W171">
        <f t="shared" si="20"/>
        <v>0.98238141595025852</v>
      </c>
      <c r="AA171">
        <v>170</v>
      </c>
      <c r="AB171">
        <f t="shared" si="15"/>
        <v>3.910000000000001E-2</v>
      </c>
    </row>
    <row r="172" spans="1:28" x14ac:dyDescent="0.2">
      <c r="A172" t="s">
        <v>5</v>
      </c>
      <c r="B172" t="s">
        <v>111</v>
      </c>
      <c r="C172" t="s">
        <v>6</v>
      </c>
      <c r="D172" t="s">
        <v>236</v>
      </c>
      <c r="E172" t="s">
        <v>61</v>
      </c>
      <c r="F172">
        <v>3981722</v>
      </c>
      <c r="L172">
        <f t="shared" si="19"/>
        <v>1360</v>
      </c>
      <c r="M172">
        <v>8.7734363999053003E-2</v>
      </c>
      <c r="N172">
        <f t="shared" si="16"/>
        <v>3.5070653643742248E-4</v>
      </c>
      <c r="O172">
        <f t="shared" si="17"/>
        <v>8.8085070535490431E-2</v>
      </c>
      <c r="P172">
        <f t="shared" si="18"/>
        <v>0.12808507053549043</v>
      </c>
      <c r="Q172">
        <f t="shared" si="14"/>
        <v>4.4938157872945819E-2</v>
      </c>
      <c r="S172">
        <v>10.366962952591001</v>
      </c>
      <c r="U172">
        <v>69976</v>
      </c>
      <c r="V172">
        <v>3981722</v>
      </c>
      <c r="W172">
        <f t="shared" si="20"/>
        <v>0.98272921624464604</v>
      </c>
      <c r="AA172">
        <v>171</v>
      </c>
      <c r="AB172">
        <f t="shared" si="15"/>
        <v>3.9159000000000006E-2</v>
      </c>
    </row>
    <row r="173" spans="1:28" x14ac:dyDescent="0.2">
      <c r="A173" t="s">
        <v>5</v>
      </c>
      <c r="B173" t="s">
        <v>274</v>
      </c>
      <c r="C173" t="s">
        <v>6</v>
      </c>
      <c r="D173" t="s">
        <v>236</v>
      </c>
      <c r="E173" t="s">
        <v>61</v>
      </c>
      <c r="F173">
        <v>4009976</v>
      </c>
      <c r="L173">
        <f t="shared" si="19"/>
        <v>1368</v>
      </c>
      <c r="M173">
        <v>8.5835491293461005E-2</v>
      </c>
      <c r="N173">
        <f t="shared" si="16"/>
        <v>3.4312093322687635E-4</v>
      </c>
      <c r="O173">
        <f t="shared" si="17"/>
        <v>8.6178612226687878E-2</v>
      </c>
      <c r="P173">
        <f t="shared" si="18"/>
        <v>0.12617861222668789</v>
      </c>
      <c r="Q173">
        <f t="shared" si="14"/>
        <v>4.4555157872945818E-2</v>
      </c>
      <c r="S173">
        <v>10.193185174987001</v>
      </c>
      <c r="U173">
        <v>68803</v>
      </c>
      <c r="V173">
        <v>4009976</v>
      </c>
      <c r="W173">
        <f t="shared" si="20"/>
        <v>0.98313147145260871</v>
      </c>
      <c r="AA173">
        <v>172</v>
      </c>
      <c r="AB173">
        <f t="shared" si="15"/>
        <v>3.9216000000000001E-2</v>
      </c>
    </row>
    <row r="174" spans="1:28" x14ac:dyDescent="0.2">
      <c r="A174" t="s">
        <v>5</v>
      </c>
      <c r="B174" t="s">
        <v>275</v>
      </c>
      <c r="C174" t="s">
        <v>6</v>
      </c>
      <c r="D174" t="s">
        <v>236</v>
      </c>
      <c r="E174" t="s">
        <v>61</v>
      </c>
      <c r="F174">
        <v>4036620</v>
      </c>
      <c r="L174">
        <f t="shared" si="19"/>
        <v>1376</v>
      </c>
      <c r="M174">
        <v>8.4519759852525994E-2</v>
      </c>
      <c r="N174">
        <f t="shared" si="16"/>
        <v>3.3786473171593817E-4</v>
      </c>
      <c r="O174">
        <f t="shared" si="17"/>
        <v>8.4857624584241939E-2</v>
      </c>
      <c r="P174">
        <f t="shared" si="18"/>
        <v>0.12485762458424193</v>
      </c>
      <c r="Q174">
        <f t="shared" si="14"/>
        <v>4.4172157872945816E-2</v>
      </c>
      <c r="S174">
        <v>9.9728888789109007</v>
      </c>
      <c r="U174">
        <v>67316</v>
      </c>
      <c r="V174">
        <v>4036620</v>
      </c>
      <c r="W174">
        <f t="shared" si="20"/>
        <v>0.98359721009294487</v>
      </c>
      <c r="AA174">
        <v>173</v>
      </c>
      <c r="AB174">
        <f t="shared" si="15"/>
        <v>3.9271E-2</v>
      </c>
    </row>
    <row r="175" spans="1:28" x14ac:dyDescent="0.2">
      <c r="A175" t="s">
        <v>5</v>
      </c>
      <c r="B175" t="s">
        <v>276</v>
      </c>
      <c r="C175" t="s">
        <v>6</v>
      </c>
      <c r="D175" t="s">
        <v>236</v>
      </c>
      <c r="E175" t="s">
        <v>61</v>
      </c>
      <c r="F175">
        <v>4064545</v>
      </c>
      <c r="L175">
        <f t="shared" si="19"/>
        <v>1384</v>
      </c>
      <c r="M175">
        <v>8.2884365662018997E-2</v>
      </c>
      <c r="N175">
        <f t="shared" si="16"/>
        <v>3.3133136810594013E-4</v>
      </c>
      <c r="O175">
        <f t="shared" si="17"/>
        <v>8.3215697030124935E-2</v>
      </c>
      <c r="P175">
        <f t="shared" si="18"/>
        <v>0.12321569703012494</v>
      </c>
      <c r="Q175">
        <f t="shared" si="14"/>
        <v>4.3789157872945815E-2</v>
      </c>
      <c r="S175">
        <v>9.7604444346790995</v>
      </c>
      <c r="U175">
        <v>65882</v>
      </c>
      <c r="V175">
        <v>4064545</v>
      </c>
      <c r="W175">
        <f t="shared" si="20"/>
        <v>0.98404959099870304</v>
      </c>
      <c r="AA175">
        <v>174</v>
      </c>
      <c r="AB175">
        <f t="shared" si="15"/>
        <v>3.9324000000000012E-2</v>
      </c>
    </row>
    <row r="176" spans="1:28" x14ac:dyDescent="0.2">
      <c r="A176" t="s">
        <v>5</v>
      </c>
      <c r="B176" t="s">
        <v>277</v>
      </c>
      <c r="C176" t="s">
        <v>6</v>
      </c>
      <c r="D176" t="s">
        <v>236</v>
      </c>
      <c r="E176" t="s">
        <v>61</v>
      </c>
      <c r="F176">
        <v>4089777</v>
      </c>
      <c r="L176">
        <f t="shared" si="19"/>
        <v>1392</v>
      </c>
      <c r="M176">
        <v>8.2288478260909001E-2</v>
      </c>
      <c r="N176">
        <f t="shared" si="16"/>
        <v>3.2895077123400114E-4</v>
      </c>
      <c r="O176">
        <f t="shared" si="17"/>
        <v>8.2617429032143003E-2</v>
      </c>
      <c r="P176">
        <f t="shared" si="18"/>
        <v>0.12261742903214301</v>
      </c>
      <c r="Q176">
        <f t="shared" si="14"/>
        <v>4.3406157872945814E-2</v>
      </c>
      <c r="S176">
        <v>9.5662222126511995</v>
      </c>
      <c r="U176">
        <v>64571</v>
      </c>
      <c r="V176">
        <v>4089777</v>
      </c>
      <c r="W176">
        <f t="shared" si="20"/>
        <v>0.98445700745339582</v>
      </c>
      <c r="AA176">
        <v>175</v>
      </c>
      <c r="AB176">
        <f t="shared" si="15"/>
        <v>3.9375000000000007E-2</v>
      </c>
    </row>
    <row r="177" spans="1:28" x14ac:dyDescent="0.2">
      <c r="A177" t="s">
        <v>5</v>
      </c>
      <c r="B177" t="s">
        <v>112</v>
      </c>
      <c r="C177" t="s">
        <v>6</v>
      </c>
      <c r="D177" t="s">
        <v>236</v>
      </c>
      <c r="E177" t="s">
        <v>61</v>
      </c>
      <c r="F177">
        <v>4108732</v>
      </c>
      <c r="L177">
        <f t="shared" si="19"/>
        <v>1400</v>
      </c>
      <c r="M177">
        <v>8.0811510977917E-2</v>
      </c>
      <c r="N177">
        <f t="shared" si="16"/>
        <v>3.2305012890247199E-4</v>
      </c>
      <c r="O177">
        <f t="shared" si="17"/>
        <v>8.1134561106819478E-2</v>
      </c>
      <c r="P177">
        <f t="shared" si="18"/>
        <v>0.12113456110681947</v>
      </c>
      <c r="Q177">
        <f t="shared" si="14"/>
        <v>4.3023157872945812E-2</v>
      </c>
      <c r="S177">
        <v>9.4582222127592992</v>
      </c>
      <c r="U177">
        <v>63842</v>
      </c>
      <c r="V177">
        <v>4108732</v>
      </c>
      <c r="W177">
        <f t="shared" si="20"/>
        <v>0.9846996122776972</v>
      </c>
      <c r="AA177">
        <v>176</v>
      </c>
      <c r="AB177">
        <f t="shared" si="15"/>
        <v>3.9424000000000001E-2</v>
      </c>
    </row>
    <row r="178" spans="1:28" x14ac:dyDescent="0.2">
      <c r="A178" t="s">
        <v>5</v>
      </c>
      <c r="B178" t="s">
        <v>278</v>
      </c>
      <c r="C178" t="s">
        <v>6</v>
      </c>
      <c r="D178" t="s">
        <v>236</v>
      </c>
      <c r="E178" t="s">
        <v>61</v>
      </c>
      <c r="F178">
        <v>4139713</v>
      </c>
      <c r="L178">
        <f t="shared" si="19"/>
        <v>1408</v>
      </c>
      <c r="M178">
        <v>7.9557657641824001E-2</v>
      </c>
      <c r="N178">
        <f t="shared" si="16"/>
        <v>3.180407479406124E-4</v>
      </c>
      <c r="O178">
        <f t="shared" si="17"/>
        <v>7.9875698389764618E-2</v>
      </c>
      <c r="P178">
        <f t="shared" si="18"/>
        <v>0.11987569838976461</v>
      </c>
      <c r="Q178">
        <f t="shared" si="14"/>
        <v>4.2640157872945811E-2</v>
      </c>
      <c r="S178">
        <v>9.2328888796513997</v>
      </c>
      <c r="U178">
        <v>62321</v>
      </c>
      <c r="V178">
        <v>4139713</v>
      </c>
      <c r="W178">
        <f t="shared" si="20"/>
        <v>0.98516884918113468</v>
      </c>
      <c r="AA178">
        <v>177</v>
      </c>
      <c r="AB178">
        <f t="shared" si="15"/>
        <v>3.9471000000000006E-2</v>
      </c>
    </row>
    <row r="179" spans="1:28" x14ac:dyDescent="0.2">
      <c r="A179" t="s">
        <v>5</v>
      </c>
      <c r="B179" t="s">
        <v>279</v>
      </c>
      <c r="C179" t="s">
        <v>6</v>
      </c>
      <c r="D179" t="s">
        <v>236</v>
      </c>
      <c r="E179" t="s">
        <v>61</v>
      </c>
      <c r="F179">
        <v>4158783</v>
      </c>
      <c r="L179">
        <f t="shared" si="19"/>
        <v>1416</v>
      </c>
      <c r="M179">
        <v>7.8761317925113997E-2</v>
      </c>
      <c r="N179">
        <f t="shared" si="16"/>
        <v>3.1485917134441697E-4</v>
      </c>
      <c r="O179">
        <f t="shared" si="17"/>
        <v>7.9076177096458408E-2</v>
      </c>
      <c r="P179">
        <f t="shared" si="18"/>
        <v>0.1190761770964584</v>
      </c>
      <c r="Q179">
        <f t="shared" si="14"/>
        <v>4.2257157872945809E-2</v>
      </c>
      <c r="S179">
        <v>9.1318518427155002</v>
      </c>
      <c r="U179">
        <v>61639</v>
      </c>
      <c r="V179">
        <v>4158783</v>
      </c>
      <c r="W179">
        <f t="shared" si="20"/>
        <v>0.9853950623894957</v>
      </c>
      <c r="AA179">
        <v>178</v>
      </c>
      <c r="AB179">
        <f t="shared" si="15"/>
        <v>3.9516000000000003E-2</v>
      </c>
    </row>
    <row r="180" spans="1:28" x14ac:dyDescent="0.2">
      <c r="A180" t="s">
        <v>5</v>
      </c>
      <c r="B180" t="s">
        <v>280</v>
      </c>
      <c r="C180" t="s">
        <v>6</v>
      </c>
      <c r="D180" t="s">
        <v>236</v>
      </c>
      <c r="E180" t="s">
        <v>61</v>
      </c>
      <c r="F180">
        <v>4189637</v>
      </c>
      <c r="L180">
        <f t="shared" si="19"/>
        <v>1424</v>
      </c>
      <c r="M180">
        <v>7.6450453242485006E-2</v>
      </c>
      <c r="N180">
        <f t="shared" si="16"/>
        <v>3.0562647281591059E-4</v>
      </c>
      <c r="O180">
        <f t="shared" si="17"/>
        <v>7.6756079715300921E-2</v>
      </c>
      <c r="P180">
        <f t="shared" si="18"/>
        <v>0.11675607971530091</v>
      </c>
      <c r="Q180">
        <f t="shared" si="14"/>
        <v>4.1874157872945808E-2</v>
      </c>
      <c r="S180">
        <v>8.8789629540796007</v>
      </c>
      <c r="U180">
        <v>59932</v>
      </c>
      <c r="V180">
        <v>4189637</v>
      </c>
      <c r="W180">
        <f t="shared" si="20"/>
        <v>0.98589692272322205</v>
      </c>
      <c r="AA180">
        <v>179</v>
      </c>
      <c r="AB180">
        <f t="shared" si="15"/>
        <v>3.9558999999999997E-2</v>
      </c>
    </row>
    <row r="181" spans="1:28" x14ac:dyDescent="0.2">
      <c r="A181" t="s">
        <v>5</v>
      </c>
      <c r="B181" t="s">
        <v>281</v>
      </c>
      <c r="C181" t="s">
        <v>6</v>
      </c>
      <c r="D181" t="s">
        <v>236</v>
      </c>
      <c r="E181" t="s">
        <v>61</v>
      </c>
      <c r="F181">
        <v>4213680</v>
      </c>
      <c r="L181">
        <f t="shared" si="19"/>
        <v>1432</v>
      </c>
      <c r="M181">
        <v>7.5066568505851E-2</v>
      </c>
      <c r="N181">
        <f t="shared" si="16"/>
        <v>3.0009722433218671E-4</v>
      </c>
      <c r="O181">
        <f t="shared" si="17"/>
        <v>7.5366665730183191E-2</v>
      </c>
      <c r="P181">
        <f t="shared" si="18"/>
        <v>0.1153666657301832</v>
      </c>
      <c r="Q181">
        <f t="shared" si="14"/>
        <v>4.1491157872945807E-2</v>
      </c>
      <c r="S181">
        <v>8.7380740653317002</v>
      </c>
      <c r="U181">
        <v>58981</v>
      </c>
      <c r="V181">
        <v>4213680</v>
      </c>
      <c r="W181">
        <f t="shared" si="20"/>
        <v>0.98619572205705064</v>
      </c>
      <c r="AA181">
        <v>180</v>
      </c>
      <c r="AB181">
        <f t="shared" si="15"/>
        <v>3.960000000000001E-2</v>
      </c>
    </row>
    <row r="182" spans="1:28" x14ac:dyDescent="0.2">
      <c r="A182" t="s">
        <v>5</v>
      </c>
      <c r="B182" t="s">
        <v>113</v>
      </c>
      <c r="C182" t="s">
        <v>6</v>
      </c>
      <c r="D182" t="s">
        <v>236</v>
      </c>
      <c r="E182" t="s">
        <v>61</v>
      </c>
      <c r="F182">
        <v>4236181</v>
      </c>
      <c r="L182">
        <f t="shared" si="19"/>
        <v>1440</v>
      </c>
      <c r="M182">
        <v>7.4683315338247999E-2</v>
      </c>
      <c r="N182">
        <f t="shared" si="16"/>
        <v>2.9856593342529467E-4</v>
      </c>
      <c r="O182">
        <f t="shared" si="17"/>
        <v>7.4981881271673295E-2</v>
      </c>
      <c r="P182">
        <f t="shared" si="18"/>
        <v>0.1149818812716733</v>
      </c>
      <c r="Q182">
        <f t="shared" si="14"/>
        <v>4.1108157872945805E-2</v>
      </c>
      <c r="S182">
        <v>8.6828148061277997</v>
      </c>
      <c r="U182">
        <v>58608</v>
      </c>
      <c r="V182">
        <v>4236181</v>
      </c>
      <c r="W182">
        <f t="shared" si="20"/>
        <v>0.98635369514078575</v>
      </c>
      <c r="AA182">
        <v>181</v>
      </c>
      <c r="AB182">
        <f t="shared" si="15"/>
        <v>3.9639000000000008E-2</v>
      </c>
    </row>
    <row r="183" spans="1:28" x14ac:dyDescent="0.2">
      <c r="A183" t="s">
        <v>5</v>
      </c>
      <c r="B183" t="s">
        <v>282</v>
      </c>
      <c r="C183" t="s">
        <v>6</v>
      </c>
      <c r="D183" t="s">
        <v>236</v>
      </c>
      <c r="E183" t="s">
        <v>61</v>
      </c>
      <c r="F183">
        <v>4258649</v>
      </c>
      <c r="L183">
        <f t="shared" si="19"/>
        <v>1448</v>
      </c>
      <c r="M183">
        <v>7.3135180881624004E-2</v>
      </c>
      <c r="N183">
        <f t="shared" si="16"/>
        <v>2.9238026088601837E-4</v>
      </c>
      <c r="O183">
        <f t="shared" si="17"/>
        <v>7.342756114251002E-2</v>
      </c>
      <c r="P183">
        <f t="shared" si="18"/>
        <v>0.11342756114251001</v>
      </c>
      <c r="Q183">
        <f t="shared" si="14"/>
        <v>4.0725157872945804E-2</v>
      </c>
      <c r="S183">
        <v>8.5159999914798998</v>
      </c>
      <c r="U183">
        <v>57482</v>
      </c>
      <c r="V183">
        <v>4258649</v>
      </c>
      <c r="W183">
        <f t="shared" si="20"/>
        <v>0.98668205390429531</v>
      </c>
      <c r="AA183">
        <v>182</v>
      </c>
      <c r="AB183">
        <f t="shared" si="15"/>
        <v>3.967600000000001E-2</v>
      </c>
    </row>
    <row r="184" spans="1:28" x14ac:dyDescent="0.2">
      <c r="A184" t="s">
        <v>5</v>
      </c>
      <c r="B184" t="s">
        <v>283</v>
      </c>
      <c r="C184" t="s">
        <v>6</v>
      </c>
      <c r="D184" t="s">
        <v>236</v>
      </c>
      <c r="E184" t="s">
        <v>61</v>
      </c>
      <c r="F184">
        <v>4287944</v>
      </c>
      <c r="L184">
        <f t="shared" si="19"/>
        <v>1456</v>
      </c>
      <c r="M184">
        <v>7.1794083183762E-2</v>
      </c>
      <c r="N184">
        <f t="shared" si="16"/>
        <v>2.8702170102364206E-4</v>
      </c>
      <c r="O184">
        <f t="shared" si="17"/>
        <v>7.2081104884785641E-2</v>
      </c>
      <c r="P184">
        <f t="shared" si="18"/>
        <v>0.11208110488478565</v>
      </c>
      <c r="Q184">
        <f t="shared" si="14"/>
        <v>4.0342157872945802E-2</v>
      </c>
      <c r="S184">
        <v>8.3238518435240003</v>
      </c>
      <c r="U184">
        <v>56185</v>
      </c>
      <c r="V184">
        <v>4287944</v>
      </c>
      <c r="W184">
        <f t="shared" si="20"/>
        <v>0.98706645221631306</v>
      </c>
      <c r="AA184">
        <v>183</v>
      </c>
      <c r="AB184">
        <f t="shared" si="15"/>
        <v>3.9711000000000003E-2</v>
      </c>
    </row>
    <row r="185" spans="1:28" x14ac:dyDescent="0.2">
      <c r="A185" t="s">
        <v>5</v>
      </c>
      <c r="B185" t="s">
        <v>284</v>
      </c>
      <c r="C185" t="s">
        <v>6</v>
      </c>
      <c r="D185" t="s">
        <v>236</v>
      </c>
      <c r="E185" t="s">
        <v>61</v>
      </c>
      <c r="F185">
        <v>4313339</v>
      </c>
      <c r="L185">
        <f t="shared" si="19"/>
        <v>1464</v>
      </c>
      <c r="M185">
        <v>7.0437883378867E-2</v>
      </c>
      <c r="N185">
        <f t="shared" si="16"/>
        <v>2.8160268865302121E-4</v>
      </c>
      <c r="O185">
        <f t="shared" si="17"/>
        <v>7.0719486067520015E-2</v>
      </c>
      <c r="P185">
        <f t="shared" si="18"/>
        <v>0.11071948606752002</v>
      </c>
      <c r="Q185">
        <f t="shared" si="14"/>
        <v>3.9959157872945801E-2</v>
      </c>
      <c r="S185">
        <v>8.1660740659041</v>
      </c>
      <c r="U185">
        <v>55120</v>
      </c>
      <c r="V185">
        <v>4313339</v>
      </c>
      <c r="W185">
        <f t="shared" si="20"/>
        <v>0.98738227828165492</v>
      </c>
      <c r="AA185">
        <v>184</v>
      </c>
      <c r="AB185">
        <f t="shared" si="15"/>
        <v>3.9744000000000002E-2</v>
      </c>
    </row>
    <row r="186" spans="1:28" x14ac:dyDescent="0.2">
      <c r="A186" t="s">
        <v>5</v>
      </c>
      <c r="B186" t="s">
        <v>285</v>
      </c>
      <c r="C186" t="s">
        <v>6</v>
      </c>
      <c r="D186" t="s">
        <v>236</v>
      </c>
      <c r="E186" t="s">
        <v>61</v>
      </c>
      <c r="F186">
        <v>4336782</v>
      </c>
      <c r="L186">
        <f t="shared" si="19"/>
        <v>1472</v>
      </c>
      <c r="M186">
        <v>6.9713498965511003E-2</v>
      </c>
      <c r="N186">
        <f t="shared" si="16"/>
        <v>2.7870819670390356E-4</v>
      </c>
      <c r="O186">
        <f t="shared" si="17"/>
        <v>6.9992207162214909E-2</v>
      </c>
      <c r="P186">
        <f t="shared" si="18"/>
        <v>0.10999220716221492</v>
      </c>
      <c r="Q186">
        <f t="shared" si="14"/>
        <v>3.95761578729458E-2</v>
      </c>
      <c r="S186">
        <v>8.0431111030642004</v>
      </c>
      <c r="U186">
        <v>54290</v>
      </c>
      <c r="V186">
        <v>4336782</v>
      </c>
      <c r="W186">
        <f t="shared" si="20"/>
        <v>0.98763627651744268</v>
      </c>
      <c r="AA186">
        <v>185</v>
      </c>
      <c r="AB186">
        <f t="shared" si="15"/>
        <v>3.9775000000000012E-2</v>
      </c>
    </row>
    <row r="187" spans="1:28" x14ac:dyDescent="0.2">
      <c r="A187" t="s">
        <v>5</v>
      </c>
      <c r="B187" t="s">
        <v>114</v>
      </c>
      <c r="C187" t="s">
        <v>6</v>
      </c>
      <c r="D187" t="s">
        <v>236</v>
      </c>
      <c r="E187" t="s">
        <v>61</v>
      </c>
      <c r="F187">
        <v>4360798</v>
      </c>
      <c r="L187">
        <f t="shared" si="19"/>
        <v>1480</v>
      </c>
      <c r="M187">
        <v>6.8391384898072005E-2</v>
      </c>
      <c r="N187">
        <f t="shared" si="16"/>
        <v>2.7342521814643976E-4</v>
      </c>
      <c r="O187">
        <f t="shared" si="17"/>
        <v>6.8664810116218444E-2</v>
      </c>
      <c r="P187">
        <f t="shared" si="18"/>
        <v>0.10866481011621845</v>
      </c>
      <c r="Q187">
        <f t="shared" si="14"/>
        <v>3.9193157872945798E-2</v>
      </c>
      <c r="S187">
        <v>7.8893333254403002</v>
      </c>
      <c r="U187">
        <v>53252</v>
      </c>
      <c r="V187">
        <v>4360798</v>
      </c>
      <c r="W187">
        <f t="shared" si="20"/>
        <v>0.98793579592437786</v>
      </c>
      <c r="AA187">
        <v>186</v>
      </c>
      <c r="AB187">
        <f t="shared" si="15"/>
        <v>3.9804000000000006E-2</v>
      </c>
    </row>
    <row r="188" spans="1:28" x14ac:dyDescent="0.2">
      <c r="A188" t="s">
        <v>5</v>
      </c>
      <c r="B188" t="s">
        <v>286</v>
      </c>
      <c r="C188" t="s">
        <v>6</v>
      </c>
      <c r="D188" t="s">
        <v>236</v>
      </c>
      <c r="E188" t="s">
        <v>61</v>
      </c>
      <c r="F188">
        <v>4383957</v>
      </c>
      <c r="L188">
        <f t="shared" si="19"/>
        <v>1488</v>
      </c>
      <c r="M188">
        <v>6.7326106019455004E-2</v>
      </c>
      <c r="N188">
        <f t="shared" si="16"/>
        <v>2.6916843994126774E-4</v>
      </c>
      <c r="O188">
        <f t="shared" si="17"/>
        <v>6.7595274459396268E-2</v>
      </c>
      <c r="P188">
        <f t="shared" si="18"/>
        <v>0.10759527445939626</v>
      </c>
      <c r="Q188">
        <f t="shared" si="14"/>
        <v>3.8810157872945797E-2</v>
      </c>
      <c r="S188">
        <v>7.8077036958923003</v>
      </c>
      <c r="U188">
        <v>52701</v>
      </c>
      <c r="V188">
        <v>4383957</v>
      </c>
      <c r="W188">
        <f t="shared" si="20"/>
        <v>0.98812146439955484</v>
      </c>
      <c r="AA188">
        <v>187</v>
      </c>
      <c r="AB188">
        <f t="shared" si="15"/>
        <v>3.9831000000000005E-2</v>
      </c>
    </row>
    <row r="189" spans="1:28" x14ac:dyDescent="0.2">
      <c r="A189" t="s">
        <v>5</v>
      </c>
      <c r="B189" t="s">
        <v>287</v>
      </c>
      <c r="C189" t="s">
        <v>6</v>
      </c>
      <c r="D189" t="s">
        <v>236</v>
      </c>
      <c r="E189" t="s">
        <v>61</v>
      </c>
      <c r="F189">
        <v>4410998</v>
      </c>
      <c r="L189">
        <f t="shared" si="19"/>
        <v>1496</v>
      </c>
      <c r="M189">
        <v>6.6073483245626993E-2</v>
      </c>
      <c r="N189">
        <f t="shared" si="16"/>
        <v>2.6416296182686167E-4</v>
      </c>
      <c r="O189">
        <f t="shared" si="17"/>
        <v>6.633764620745386E-2</v>
      </c>
      <c r="P189">
        <f t="shared" si="18"/>
        <v>0.10633764620745387</v>
      </c>
      <c r="Q189">
        <f t="shared" si="14"/>
        <v>3.8427157872945795E-2</v>
      </c>
      <c r="S189">
        <v>7.6143703627523998</v>
      </c>
      <c r="U189">
        <v>51396</v>
      </c>
      <c r="V189">
        <v>4410998</v>
      </c>
      <c r="W189">
        <f t="shared" si="20"/>
        <v>0.98848241549267057</v>
      </c>
      <c r="AA189">
        <v>188</v>
      </c>
      <c r="AB189">
        <f t="shared" si="15"/>
        <v>3.9856000000000003E-2</v>
      </c>
    </row>
    <row r="190" spans="1:28" x14ac:dyDescent="0.2">
      <c r="A190" t="s">
        <v>5</v>
      </c>
      <c r="B190" t="s">
        <v>288</v>
      </c>
      <c r="C190" t="s">
        <v>6</v>
      </c>
      <c r="D190" t="s">
        <v>236</v>
      </c>
      <c r="E190" t="s">
        <v>61</v>
      </c>
      <c r="F190">
        <v>4437827</v>
      </c>
      <c r="L190">
        <f t="shared" si="19"/>
        <v>1504</v>
      </c>
      <c r="M190">
        <v>6.4811981931273993E-2</v>
      </c>
      <c r="N190">
        <f t="shared" si="16"/>
        <v>2.5912190993504015E-4</v>
      </c>
      <c r="O190">
        <f t="shared" si="17"/>
        <v>6.5071103841209038E-2</v>
      </c>
      <c r="P190">
        <f t="shared" si="18"/>
        <v>0.10507110384120905</v>
      </c>
      <c r="Q190">
        <f t="shared" si="14"/>
        <v>3.8044157872945794E-2</v>
      </c>
      <c r="S190">
        <v>7.4111111036965998</v>
      </c>
      <c r="U190">
        <v>50024</v>
      </c>
      <c r="V190">
        <v>4437827</v>
      </c>
      <c r="W190">
        <f t="shared" si="20"/>
        <v>0.98885346238099259</v>
      </c>
      <c r="AA190">
        <v>189</v>
      </c>
      <c r="AB190">
        <f t="shared" si="15"/>
        <v>3.9879000000000005E-2</v>
      </c>
    </row>
    <row r="191" spans="1:28" x14ac:dyDescent="0.2">
      <c r="A191" t="s">
        <v>5</v>
      </c>
      <c r="B191" t="s">
        <v>289</v>
      </c>
      <c r="C191" t="s">
        <v>6</v>
      </c>
      <c r="D191" t="s">
        <v>236</v>
      </c>
      <c r="E191" t="s">
        <v>61</v>
      </c>
      <c r="F191">
        <v>4462009</v>
      </c>
      <c r="L191">
        <f t="shared" si="19"/>
        <v>1512</v>
      </c>
      <c r="M191">
        <v>6.3837675795530999E-2</v>
      </c>
      <c r="N191">
        <f t="shared" si="16"/>
        <v>2.5522844571659474E-4</v>
      </c>
      <c r="O191">
        <f t="shared" si="17"/>
        <v>6.4092904241247597E-2</v>
      </c>
      <c r="P191">
        <f t="shared" si="18"/>
        <v>0.10409290424124759</v>
      </c>
      <c r="Q191">
        <f t="shared" si="14"/>
        <v>3.7661157872945793E-2</v>
      </c>
      <c r="S191">
        <v>7.2896296223365997</v>
      </c>
      <c r="U191">
        <v>49204</v>
      </c>
      <c r="V191">
        <v>4462009</v>
      </c>
      <c r="W191">
        <f t="shared" si="20"/>
        <v>0.98909295570836486</v>
      </c>
      <c r="AA191">
        <v>190</v>
      </c>
      <c r="AB191">
        <f t="shared" si="15"/>
        <v>3.9899999999999998E-2</v>
      </c>
    </row>
    <row r="192" spans="1:28" x14ac:dyDescent="0.2">
      <c r="A192" t="s">
        <v>5</v>
      </c>
      <c r="B192" t="s">
        <v>116</v>
      </c>
      <c r="C192" t="s">
        <v>6</v>
      </c>
      <c r="D192" t="s">
        <v>236</v>
      </c>
      <c r="E192" t="s">
        <v>61</v>
      </c>
      <c r="F192">
        <v>4484679</v>
      </c>
      <c r="L192">
        <f t="shared" si="19"/>
        <v>1520</v>
      </c>
      <c r="M192">
        <v>6.2890076865221994E-2</v>
      </c>
      <c r="N192">
        <f t="shared" si="16"/>
        <v>2.5144165260784459E-4</v>
      </c>
      <c r="O192">
        <f t="shared" si="17"/>
        <v>6.3141518517829842E-2</v>
      </c>
      <c r="P192">
        <f t="shared" si="18"/>
        <v>0.10314151851782985</v>
      </c>
      <c r="Q192">
        <f t="shared" ref="Q192:Q252" si="21">Q191-0.000383</f>
        <v>3.7278157872945791E-2</v>
      </c>
      <c r="S192">
        <v>7.2152592520407</v>
      </c>
      <c r="U192">
        <v>48702</v>
      </c>
      <c r="V192">
        <v>4484679</v>
      </c>
      <c r="W192">
        <f t="shared" si="20"/>
        <v>0.98925702472393118</v>
      </c>
      <c r="AA192">
        <v>191</v>
      </c>
      <c r="AB192">
        <f t="shared" si="15"/>
        <v>3.991900000000001E-2</v>
      </c>
    </row>
    <row r="193" spans="1:28" x14ac:dyDescent="0.2">
      <c r="A193" t="s">
        <v>5</v>
      </c>
      <c r="B193" t="s">
        <v>290</v>
      </c>
      <c r="C193" t="s">
        <v>6</v>
      </c>
      <c r="D193" t="s">
        <v>236</v>
      </c>
      <c r="E193" t="s">
        <v>61</v>
      </c>
      <c r="F193">
        <v>4508110</v>
      </c>
      <c r="L193">
        <f t="shared" si="19"/>
        <v>1528</v>
      </c>
      <c r="M193">
        <v>6.1736975893505998E-2</v>
      </c>
      <c r="N193">
        <f t="shared" si="16"/>
        <v>2.4683355994824973E-4</v>
      </c>
      <c r="O193">
        <f t="shared" si="17"/>
        <v>6.1983809453454247E-2</v>
      </c>
      <c r="P193">
        <f t="shared" si="18"/>
        <v>0.10198380945345425</v>
      </c>
      <c r="Q193">
        <f t="shared" si="21"/>
        <v>3.689515787294579E-2</v>
      </c>
      <c r="S193">
        <v>7.0740740669967996</v>
      </c>
      <c r="U193">
        <v>47749</v>
      </c>
      <c r="V193">
        <v>4508110</v>
      </c>
      <c r="W193">
        <f t="shared" si="20"/>
        <v>0.98951921031796641</v>
      </c>
      <c r="AA193">
        <v>192</v>
      </c>
      <c r="AB193">
        <f t="shared" si="15"/>
        <v>3.9936000000000006E-2</v>
      </c>
    </row>
    <row r="194" spans="1:28" x14ac:dyDescent="0.2">
      <c r="A194" t="s">
        <v>5</v>
      </c>
      <c r="B194" t="s">
        <v>291</v>
      </c>
      <c r="C194" t="s">
        <v>6</v>
      </c>
      <c r="D194" t="s">
        <v>236</v>
      </c>
      <c r="E194" t="s">
        <v>61</v>
      </c>
      <c r="F194">
        <v>4538071</v>
      </c>
      <c r="L194">
        <f t="shared" si="19"/>
        <v>1536</v>
      </c>
      <c r="M194">
        <v>6.1044561523433002E-2</v>
      </c>
      <c r="N194">
        <f t="shared" si="16"/>
        <v>2.4406645293898439E-4</v>
      </c>
      <c r="O194">
        <f t="shared" si="17"/>
        <v>6.1288627976371989E-2</v>
      </c>
      <c r="P194">
        <f t="shared" si="18"/>
        <v>0.10128862797637199</v>
      </c>
      <c r="Q194">
        <f t="shared" si="21"/>
        <v>3.6512157872945789E-2</v>
      </c>
      <c r="S194">
        <v>6.8810370301528998</v>
      </c>
      <c r="U194">
        <v>46446</v>
      </c>
      <c r="V194">
        <v>4538071</v>
      </c>
      <c r="W194">
        <f t="shared" si="20"/>
        <v>0.9898689436640763</v>
      </c>
      <c r="AA194">
        <v>193</v>
      </c>
      <c r="AB194">
        <f t="shared" ref="AB194:AB252" si="22">-0.000001*AA194*AA194+0.0004*AA194</f>
        <v>3.9951000000000007E-2</v>
      </c>
    </row>
    <row r="195" spans="1:28" x14ac:dyDescent="0.2">
      <c r="A195" t="s">
        <v>5</v>
      </c>
      <c r="B195" t="s">
        <v>292</v>
      </c>
      <c r="C195" t="s">
        <v>6</v>
      </c>
      <c r="D195" t="s">
        <v>236</v>
      </c>
      <c r="E195" t="s">
        <v>61</v>
      </c>
      <c r="F195">
        <v>4558279</v>
      </c>
      <c r="L195">
        <f t="shared" si="19"/>
        <v>1544</v>
      </c>
      <c r="M195">
        <v>5.9879506664781E-2</v>
      </c>
      <c r="N195">
        <f t="shared" ref="N195:N252" si="23">-0.00003*M195*M195+0.004*M195</f>
        <v>2.3941045999957146E-4</v>
      </c>
      <c r="O195">
        <f t="shared" ref="O195:O252" si="24">M195+N195</f>
        <v>6.0118917124780569E-2</v>
      </c>
      <c r="P195">
        <f t="shared" ref="P195:P252" si="25">O195+0.04</f>
        <v>0.10011891712478058</v>
      </c>
      <c r="Q195">
        <f t="shared" si="21"/>
        <v>3.6129157872945787E-2</v>
      </c>
      <c r="S195">
        <v>6.8059259191169001</v>
      </c>
      <c r="U195">
        <v>45939</v>
      </c>
      <c r="V195">
        <v>4558279</v>
      </c>
      <c r="W195">
        <f t="shared" si="20"/>
        <v>0.99002240988589163</v>
      </c>
      <c r="AA195">
        <v>194</v>
      </c>
      <c r="AB195">
        <f t="shared" si="22"/>
        <v>3.9964E-2</v>
      </c>
    </row>
    <row r="196" spans="1:28" x14ac:dyDescent="0.2">
      <c r="A196" t="s">
        <v>5</v>
      </c>
      <c r="B196" t="s">
        <v>293</v>
      </c>
      <c r="C196" t="s">
        <v>6</v>
      </c>
      <c r="D196" t="s">
        <v>236</v>
      </c>
      <c r="E196" t="s">
        <v>61</v>
      </c>
      <c r="F196">
        <v>4583644</v>
      </c>
      <c r="L196">
        <f t="shared" ref="L196:L252" si="26">L195+8</f>
        <v>1552</v>
      </c>
      <c r="M196">
        <v>5.8423200131272002E-2</v>
      </c>
      <c r="N196">
        <f t="shared" si="23"/>
        <v>2.3359040241568063E-4</v>
      </c>
      <c r="O196">
        <f t="shared" si="24"/>
        <v>5.8656790533687685E-2</v>
      </c>
      <c r="P196">
        <f t="shared" si="25"/>
        <v>9.8656790533687685E-2</v>
      </c>
      <c r="Q196">
        <f t="shared" si="21"/>
        <v>3.5746157872945786E-2</v>
      </c>
      <c r="S196">
        <v>6.6271111044811004</v>
      </c>
      <c r="U196">
        <v>44732</v>
      </c>
      <c r="V196">
        <v>4583644</v>
      </c>
      <c r="W196">
        <f t="shared" ref="W196:W252" si="27">V196/(V196+U196)</f>
        <v>0.99033527094600782</v>
      </c>
      <c r="AA196">
        <v>195</v>
      </c>
      <c r="AB196">
        <f t="shared" si="22"/>
        <v>3.9975000000000004E-2</v>
      </c>
    </row>
    <row r="197" spans="1:28" x14ac:dyDescent="0.2">
      <c r="A197" t="s">
        <v>5</v>
      </c>
      <c r="B197" t="s">
        <v>117</v>
      </c>
      <c r="C197" t="s">
        <v>6</v>
      </c>
      <c r="D197" t="s">
        <v>236</v>
      </c>
      <c r="E197" t="s">
        <v>61</v>
      </c>
      <c r="F197">
        <v>4606989</v>
      </c>
      <c r="L197">
        <f t="shared" si="26"/>
        <v>1560</v>
      </c>
      <c r="M197">
        <v>5.7860443539316998E-2</v>
      </c>
      <c r="N197">
        <f t="shared" si="23"/>
        <v>2.3134133922947102E-4</v>
      </c>
      <c r="O197">
        <f t="shared" si="24"/>
        <v>5.8091784878546472E-2</v>
      </c>
      <c r="P197">
        <f t="shared" si="25"/>
        <v>9.8091784878546473E-2</v>
      </c>
      <c r="Q197">
        <f t="shared" si="21"/>
        <v>3.5363157872945784E-2</v>
      </c>
      <c r="S197">
        <v>6.5607407341770996</v>
      </c>
      <c r="U197">
        <v>44284</v>
      </c>
      <c r="V197">
        <v>4606989</v>
      </c>
      <c r="W197">
        <f t="shared" si="27"/>
        <v>0.99047916559617122</v>
      </c>
      <c r="AA197">
        <v>196</v>
      </c>
      <c r="AB197">
        <f t="shared" si="22"/>
        <v>3.9983999999999999E-2</v>
      </c>
    </row>
    <row r="198" spans="1:28" x14ac:dyDescent="0.2">
      <c r="A198" t="s">
        <v>5</v>
      </c>
      <c r="B198" t="s">
        <v>294</v>
      </c>
      <c r="C198" t="s">
        <v>6</v>
      </c>
      <c r="D198" t="s">
        <v>236</v>
      </c>
      <c r="E198" t="s">
        <v>61</v>
      </c>
      <c r="F198">
        <v>4635173</v>
      </c>
      <c r="L198">
        <f t="shared" si="26"/>
        <v>1568</v>
      </c>
      <c r="M198">
        <v>5.6666529454627003E-2</v>
      </c>
      <c r="N198">
        <f t="shared" si="23"/>
        <v>2.2656978495169507E-4</v>
      </c>
      <c r="O198">
        <f t="shared" si="24"/>
        <v>5.68930992395787E-2</v>
      </c>
      <c r="P198">
        <f t="shared" si="25"/>
        <v>9.6893099239578701E-2</v>
      </c>
      <c r="Q198">
        <f t="shared" si="21"/>
        <v>3.4980157872945783E-2</v>
      </c>
      <c r="S198">
        <v>6.4251851787572001</v>
      </c>
      <c r="U198">
        <v>43369</v>
      </c>
      <c r="V198">
        <v>4635173</v>
      </c>
      <c r="W198">
        <f t="shared" si="27"/>
        <v>0.99073023176878605</v>
      </c>
      <c r="AA198">
        <v>197</v>
      </c>
      <c r="AB198">
        <f t="shared" si="22"/>
        <v>3.9991000000000013E-2</v>
      </c>
    </row>
    <row r="199" spans="1:28" x14ac:dyDescent="0.2">
      <c r="A199" t="s">
        <v>5</v>
      </c>
      <c r="B199" t="s">
        <v>295</v>
      </c>
      <c r="C199" t="s">
        <v>6</v>
      </c>
      <c r="D199" t="s">
        <v>236</v>
      </c>
      <c r="E199" t="s">
        <v>61</v>
      </c>
      <c r="F199">
        <v>4661917</v>
      </c>
      <c r="L199">
        <f t="shared" si="26"/>
        <v>1576</v>
      </c>
      <c r="M199">
        <v>5.5805187182193003E-2</v>
      </c>
      <c r="N199">
        <f t="shared" si="23"/>
        <v>2.2312732216127882E-4</v>
      </c>
      <c r="O199">
        <f t="shared" si="24"/>
        <v>5.6028314504354283E-2</v>
      </c>
      <c r="P199">
        <f t="shared" si="25"/>
        <v>9.6028314504354284E-2</v>
      </c>
      <c r="Q199">
        <f t="shared" si="21"/>
        <v>3.4597157872945782E-2</v>
      </c>
      <c r="S199">
        <v>6.2859259196373003</v>
      </c>
      <c r="U199">
        <v>42429</v>
      </c>
      <c r="V199">
        <v>4661917</v>
      </c>
      <c r="W199">
        <f t="shared" si="27"/>
        <v>0.99098089298703795</v>
      </c>
      <c r="AA199">
        <v>198</v>
      </c>
      <c r="AB199">
        <f t="shared" si="22"/>
        <v>3.9996000000000011E-2</v>
      </c>
    </row>
    <row r="200" spans="1:28" x14ac:dyDescent="0.2">
      <c r="A200" t="s">
        <v>5</v>
      </c>
      <c r="B200" t="s">
        <v>296</v>
      </c>
      <c r="C200" t="s">
        <v>6</v>
      </c>
      <c r="D200" t="s">
        <v>236</v>
      </c>
      <c r="E200" t="s">
        <v>61</v>
      </c>
      <c r="F200">
        <v>4680482</v>
      </c>
      <c r="L200">
        <f t="shared" si="26"/>
        <v>1584</v>
      </c>
      <c r="M200">
        <v>5.4563236101635E-2</v>
      </c>
      <c r="N200">
        <f t="shared" si="23"/>
        <v>2.1816363000452352E-4</v>
      </c>
      <c r="O200">
        <f t="shared" si="24"/>
        <v>5.4781399731639521E-2</v>
      </c>
      <c r="P200">
        <f t="shared" si="25"/>
        <v>9.4781399731639515E-2</v>
      </c>
      <c r="Q200">
        <f t="shared" si="21"/>
        <v>3.421415787294578E-2</v>
      </c>
      <c r="S200">
        <v>6.1955555493572998</v>
      </c>
      <c r="U200">
        <v>41819</v>
      </c>
      <c r="V200">
        <v>4680482</v>
      </c>
      <c r="W200">
        <f t="shared" si="27"/>
        <v>0.99114435949762625</v>
      </c>
      <c r="AA200">
        <v>199</v>
      </c>
      <c r="AB200">
        <f t="shared" si="22"/>
        <v>3.9999000000000007E-2</v>
      </c>
    </row>
    <row r="201" spans="1:28" x14ac:dyDescent="0.2">
      <c r="A201" t="s">
        <v>5</v>
      </c>
      <c r="B201" t="s">
        <v>297</v>
      </c>
      <c r="C201" t="s">
        <v>6</v>
      </c>
      <c r="D201" t="s">
        <v>236</v>
      </c>
      <c r="E201" t="s">
        <v>61</v>
      </c>
      <c r="F201">
        <v>4702329</v>
      </c>
      <c r="L201">
        <f t="shared" si="26"/>
        <v>1592</v>
      </c>
      <c r="M201">
        <v>5.4219313766658998E-2</v>
      </c>
      <c r="N201">
        <f t="shared" si="23"/>
        <v>2.1678906304707619E-4</v>
      </c>
      <c r="O201">
        <f t="shared" si="24"/>
        <v>5.4436102829706075E-2</v>
      </c>
      <c r="P201">
        <f t="shared" si="25"/>
        <v>9.4436102829706076E-2</v>
      </c>
      <c r="Q201">
        <f t="shared" si="21"/>
        <v>3.3831157872945779E-2</v>
      </c>
      <c r="S201">
        <v>6.1525925864374003</v>
      </c>
      <c r="U201">
        <v>41529</v>
      </c>
      <c r="V201">
        <v>4702329</v>
      </c>
      <c r="W201">
        <f t="shared" si="27"/>
        <v>0.99124573290347229</v>
      </c>
      <c r="AA201">
        <v>200</v>
      </c>
      <c r="AB201">
        <f t="shared" si="22"/>
        <v>4.0000000000000008E-2</v>
      </c>
    </row>
    <row r="202" spans="1:28" x14ac:dyDescent="0.2">
      <c r="A202" t="s">
        <v>5</v>
      </c>
      <c r="B202" t="s">
        <v>118</v>
      </c>
      <c r="C202" t="s">
        <v>6</v>
      </c>
      <c r="D202" t="s">
        <v>236</v>
      </c>
      <c r="E202" t="s">
        <v>61</v>
      </c>
      <c r="F202">
        <v>4732563</v>
      </c>
      <c r="L202">
        <f t="shared" si="26"/>
        <v>1600</v>
      </c>
      <c r="M202">
        <v>5.3160706563305002E-2</v>
      </c>
      <c r="N202">
        <f t="shared" si="23"/>
        <v>2.125580444315507E-4</v>
      </c>
      <c r="O202">
        <f t="shared" si="24"/>
        <v>5.3373264607736552E-2</v>
      </c>
      <c r="P202">
        <f t="shared" si="25"/>
        <v>9.3373264607736553E-2</v>
      </c>
      <c r="Q202">
        <f t="shared" si="21"/>
        <v>3.3448157872945777E-2</v>
      </c>
      <c r="S202">
        <v>5.9711111051375001</v>
      </c>
      <c r="U202">
        <v>40304</v>
      </c>
      <c r="V202">
        <v>4732563</v>
      </c>
      <c r="W202">
        <f t="shared" si="27"/>
        <v>0.99155559960082695</v>
      </c>
      <c r="AA202">
        <v>201</v>
      </c>
      <c r="AB202">
        <f t="shared" si="22"/>
        <v>3.9999000000000007E-2</v>
      </c>
    </row>
    <row r="203" spans="1:28" x14ac:dyDescent="0.2">
      <c r="A203" t="s">
        <v>5</v>
      </c>
      <c r="B203" t="s">
        <v>298</v>
      </c>
      <c r="C203" t="s">
        <v>6</v>
      </c>
      <c r="D203" t="s">
        <v>236</v>
      </c>
      <c r="E203" t="s">
        <v>61</v>
      </c>
      <c r="F203">
        <v>4758169</v>
      </c>
      <c r="L203">
        <f t="shared" si="26"/>
        <v>1608</v>
      </c>
      <c r="M203">
        <v>5.2454024617898998E-2</v>
      </c>
      <c r="N203">
        <f t="shared" si="23"/>
        <v>2.0973355573063754E-4</v>
      </c>
      <c r="O203">
        <f t="shared" si="24"/>
        <v>5.2663758173629636E-2</v>
      </c>
      <c r="P203">
        <f t="shared" si="25"/>
        <v>9.2663758173629637E-2</v>
      </c>
      <c r="Q203">
        <f t="shared" si="21"/>
        <v>3.3065157872945776E-2</v>
      </c>
      <c r="S203">
        <v>5.8399999941576004</v>
      </c>
      <c r="U203">
        <v>39419</v>
      </c>
      <c r="V203">
        <v>4758169</v>
      </c>
      <c r="W203">
        <f t="shared" si="27"/>
        <v>0.9917835795820733</v>
      </c>
      <c r="AA203">
        <v>202</v>
      </c>
      <c r="AB203">
        <f t="shared" si="22"/>
        <v>3.9996000000000011E-2</v>
      </c>
    </row>
    <row r="204" spans="1:28" x14ac:dyDescent="0.2">
      <c r="A204" t="s">
        <v>5</v>
      </c>
      <c r="B204" t="s">
        <v>299</v>
      </c>
      <c r="C204" t="s">
        <v>6</v>
      </c>
      <c r="D204" t="s">
        <v>236</v>
      </c>
      <c r="E204" t="s">
        <v>61</v>
      </c>
      <c r="F204">
        <v>4783599</v>
      </c>
      <c r="L204">
        <f t="shared" si="26"/>
        <v>1616</v>
      </c>
      <c r="M204">
        <v>5.1659311012943E-2</v>
      </c>
      <c r="N204">
        <f t="shared" si="23"/>
        <v>2.0655718351934204E-4</v>
      </c>
      <c r="O204">
        <f t="shared" si="24"/>
        <v>5.1865868196462342E-2</v>
      </c>
      <c r="P204">
        <f t="shared" si="25"/>
        <v>9.1865868196462336E-2</v>
      </c>
      <c r="Q204">
        <f t="shared" si="21"/>
        <v>3.2682157872945775E-2</v>
      </c>
      <c r="S204">
        <v>5.6896296239376003</v>
      </c>
      <c r="U204">
        <v>38404</v>
      </c>
      <c r="V204">
        <v>4783599</v>
      </c>
      <c r="W204">
        <f t="shared" si="27"/>
        <v>0.99203567480152954</v>
      </c>
      <c r="AA204">
        <v>203</v>
      </c>
      <c r="AB204">
        <f t="shared" si="22"/>
        <v>3.9991000000000006E-2</v>
      </c>
    </row>
    <row r="205" spans="1:28" x14ac:dyDescent="0.2">
      <c r="A205" t="s">
        <v>5</v>
      </c>
      <c r="B205" t="s">
        <v>300</v>
      </c>
      <c r="C205" t="s">
        <v>6</v>
      </c>
      <c r="D205" t="s">
        <v>236</v>
      </c>
      <c r="E205" t="s">
        <v>61</v>
      </c>
      <c r="F205">
        <v>4804898</v>
      </c>
      <c r="L205">
        <f t="shared" si="26"/>
        <v>1624</v>
      </c>
      <c r="M205">
        <v>4.9974783067066E-2</v>
      </c>
      <c r="N205">
        <f t="shared" si="23"/>
        <v>1.9982420789998599E-4</v>
      </c>
      <c r="O205">
        <f t="shared" si="24"/>
        <v>5.0174607274965984E-2</v>
      </c>
      <c r="P205">
        <f t="shared" si="25"/>
        <v>9.0174607274965984E-2</v>
      </c>
      <c r="Q205">
        <f t="shared" si="21"/>
        <v>3.2299157872945773E-2</v>
      </c>
      <c r="S205">
        <v>5.6650370313696996</v>
      </c>
      <c r="U205">
        <v>38238</v>
      </c>
      <c r="V205">
        <v>4804898</v>
      </c>
      <c r="W205">
        <f t="shared" si="27"/>
        <v>0.99210470240769622</v>
      </c>
      <c r="AA205">
        <v>204</v>
      </c>
      <c r="AB205">
        <f t="shared" si="22"/>
        <v>3.9984000000000006E-2</v>
      </c>
    </row>
    <row r="206" spans="1:28" x14ac:dyDescent="0.2">
      <c r="A206" t="s">
        <v>5</v>
      </c>
      <c r="B206" t="s">
        <v>301</v>
      </c>
      <c r="C206" t="s">
        <v>6</v>
      </c>
      <c r="D206" t="s">
        <v>236</v>
      </c>
      <c r="E206" t="s">
        <v>61</v>
      </c>
      <c r="F206">
        <v>4833185</v>
      </c>
      <c r="L206">
        <f t="shared" si="26"/>
        <v>1632</v>
      </c>
      <c r="M206">
        <v>4.9764597736009997E-2</v>
      </c>
      <c r="N206">
        <f t="shared" si="23"/>
        <v>1.9898409548840519E-4</v>
      </c>
      <c r="O206">
        <f t="shared" si="24"/>
        <v>4.9963581831498405E-2</v>
      </c>
      <c r="P206">
        <f t="shared" si="25"/>
        <v>8.9963581831498413E-2</v>
      </c>
      <c r="Q206">
        <f t="shared" si="21"/>
        <v>3.1916157872945772E-2</v>
      </c>
      <c r="S206">
        <v>5.4952592537617999</v>
      </c>
      <c r="U206">
        <v>37092</v>
      </c>
      <c r="V206">
        <v>4833185</v>
      </c>
      <c r="W206">
        <f t="shared" si="27"/>
        <v>0.99238400608425348</v>
      </c>
      <c r="AA206">
        <v>205</v>
      </c>
      <c r="AB206">
        <f t="shared" si="22"/>
        <v>3.9975000000000004E-2</v>
      </c>
    </row>
    <row r="207" spans="1:28" x14ac:dyDescent="0.2">
      <c r="A207" t="s">
        <v>5</v>
      </c>
      <c r="B207" t="s">
        <v>119</v>
      </c>
      <c r="C207" t="s">
        <v>6</v>
      </c>
      <c r="D207" t="s">
        <v>236</v>
      </c>
      <c r="E207" t="s">
        <v>61</v>
      </c>
      <c r="F207">
        <v>4857472</v>
      </c>
      <c r="L207">
        <f t="shared" si="26"/>
        <v>1640</v>
      </c>
      <c r="M207">
        <v>4.8702306126735997E-2</v>
      </c>
      <c r="N207">
        <f t="shared" si="23"/>
        <v>1.9473806706828213E-4</v>
      </c>
      <c r="O207">
        <f t="shared" si="24"/>
        <v>4.8897044193804279E-2</v>
      </c>
      <c r="P207">
        <f t="shared" si="25"/>
        <v>8.8897044193804287E-2</v>
      </c>
      <c r="Q207">
        <f t="shared" si="21"/>
        <v>3.153315787294577E-2</v>
      </c>
      <c r="S207">
        <v>5.3810370316537997</v>
      </c>
      <c r="U207">
        <v>36321</v>
      </c>
      <c r="V207">
        <v>4857472</v>
      </c>
      <c r="W207">
        <f t="shared" si="27"/>
        <v>0.9925781495048932</v>
      </c>
      <c r="AA207">
        <v>206</v>
      </c>
      <c r="AB207">
        <f t="shared" si="22"/>
        <v>3.9964E-2</v>
      </c>
    </row>
    <row r="208" spans="1:28" x14ac:dyDescent="0.2">
      <c r="A208" t="s">
        <v>5</v>
      </c>
      <c r="B208" t="s">
        <v>302</v>
      </c>
      <c r="C208" t="s">
        <v>6</v>
      </c>
      <c r="D208" t="s">
        <v>236</v>
      </c>
      <c r="E208" t="s">
        <v>61</v>
      </c>
      <c r="F208">
        <v>4880954</v>
      </c>
      <c r="L208">
        <f t="shared" si="26"/>
        <v>1648</v>
      </c>
      <c r="M208">
        <v>4.7635425521402999E-2</v>
      </c>
      <c r="N208">
        <f t="shared" si="23"/>
        <v>1.9047362807267384E-4</v>
      </c>
      <c r="O208">
        <f t="shared" si="24"/>
        <v>4.7825899149475673E-2</v>
      </c>
      <c r="P208">
        <f t="shared" si="25"/>
        <v>8.7825899149475667E-2</v>
      </c>
      <c r="Q208">
        <f t="shared" si="21"/>
        <v>3.1150157872945769E-2</v>
      </c>
      <c r="S208">
        <v>5.2909629576699002</v>
      </c>
      <c r="U208">
        <v>35713</v>
      </c>
      <c r="V208">
        <v>4880954</v>
      </c>
      <c r="W208">
        <f t="shared" si="27"/>
        <v>0.99273633947550244</v>
      </c>
      <c r="AA208">
        <v>207</v>
      </c>
      <c r="AB208">
        <f t="shared" si="22"/>
        <v>3.9951E-2</v>
      </c>
    </row>
    <row r="209" spans="1:28" x14ac:dyDescent="0.2">
      <c r="A209" t="s">
        <v>5</v>
      </c>
      <c r="B209" t="s">
        <v>303</v>
      </c>
      <c r="C209" t="s">
        <v>6</v>
      </c>
      <c r="D209" t="s">
        <v>236</v>
      </c>
      <c r="E209" t="s">
        <v>61</v>
      </c>
      <c r="F209">
        <v>4902467</v>
      </c>
      <c r="L209">
        <f t="shared" si="26"/>
        <v>1656</v>
      </c>
      <c r="M209">
        <v>4.7440427227197997E-2</v>
      </c>
      <c r="N209">
        <f t="shared" si="23"/>
        <v>1.89694191084727E-4</v>
      </c>
      <c r="O209">
        <f t="shared" si="24"/>
        <v>4.7630121418282725E-2</v>
      </c>
      <c r="P209">
        <f t="shared" si="25"/>
        <v>8.7630121418282719E-2</v>
      </c>
      <c r="Q209">
        <f t="shared" si="21"/>
        <v>3.0767157872945768E-2</v>
      </c>
      <c r="S209">
        <v>5.149629624478</v>
      </c>
      <c r="U209">
        <v>34759</v>
      </c>
      <c r="V209">
        <v>4902467</v>
      </c>
      <c r="W209">
        <f t="shared" si="27"/>
        <v>0.99295981184576121</v>
      </c>
      <c r="AA209">
        <v>208</v>
      </c>
      <c r="AB209">
        <f t="shared" si="22"/>
        <v>3.9936000000000013E-2</v>
      </c>
    </row>
    <row r="210" spans="1:28" x14ac:dyDescent="0.2">
      <c r="A210" t="s">
        <v>5</v>
      </c>
      <c r="B210" t="s">
        <v>304</v>
      </c>
      <c r="C210" t="s">
        <v>6</v>
      </c>
      <c r="D210" t="s">
        <v>236</v>
      </c>
      <c r="E210" t="s">
        <v>61</v>
      </c>
      <c r="F210">
        <v>4927315</v>
      </c>
      <c r="L210">
        <f t="shared" si="26"/>
        <v>1664</v>
      </c>
      <c r="M210">
        <v>4.6655802828414E-2</v>
      </c>
      <c r="N210">
        <f t="shared" si="23"/>
        <v>1.8655790839552911E-4</v>
      </c>
      <c r="O210">
        <f t="shared" si="24"/>
        <v>4.684236073680953E-2</v>
      </c>
      <c r="P210">
        <f t="shared" si="25"/>
        <v>8.6842360736809537E-2</v>
      </c>
      <c r="Q210">
        <f t="shared" si="21"/>
        <v>3.0384157872945766E-2</v>
      </c>
      <c r="S210">
        <v>5.1162962911780001</v>
      </c>
      <c r="U210">
        <v>34534</v>
      </c>
      <c r="V210">
        <v>4927315</v>
      </c>
      <c r="W210">
        <f t="shared" si="27"/>
        <v>0.99304009452927733</v>
      </c>
      <c r="AA210">
        <v>209</v>
      </c>
      <c r="AB210">
        <f t="shared" si="22"/>
        <v>3.991900000000001E-2</v>
      </c>
    </row>
    <row r="211" spans="1:28" x14ac:dyDescent="0.2">
      <c r="A211" t="s">
        <v>5</v>
      </c>
      <c r="B211" t="s">
        <v>305</v>
      </c>
      <c r="C211" t="s">
        <v>6</v>
      </c>
      <c r="D211" t="s">
        <v>236</v>
      </c>
      <c r="E211" t="s">
        <v>61</v>
      </c>
      <c r="F211">
        <v>4955170</v>
      </c>
      <c r="L211">
        <f t="shared" si="26"/>
        <v>1672</v>
      </c>
      <c r="M211">
        <v>4.6010152822959997E-2</v>
      </c>
      <c r="N211">
        <f t="shared" si="23"/>
        <v>1.8397710326695623E-4</v>
      </c>
      <c r="O211">
        <f t="shared" si="24"/>
        <v>4.6194129926226957E-2</v>
      </c>
      <c r="P211">
        <f t="shared" si="25"/>
        <v>8.6194129926226964E-2</v>
      </c>
      <c r="Q211">
        <f t="shared" si="21"/>
        <v>3.0001157872945765E-2</v>
      </c>
      <c r="S211">
        <v>4.9912592542661001</v>
      </c>
      <c r="U211">
        <v>33690</v>
      </c>
      <c r="V211">
        <v>4955170</v>
      </c>
      <c r="W211">
        <f t="shared" si="27"/>
        <v>0.99324695421398879</v>
      </c>
      <c r="AA211">
        <v>210</v>
      </c>
      <c r="AB211">
        <f t="shared" si="22"/>
        <v>3.9900000000000012E-2</v>
      </c>
    </row>
    <row r="212" spans="1:28" x14ac:dyDescent="0.2">
      <c r="A212" t="s">
        <v>5</v>
      </c>
      <c r="B212" t="s">
        <v>120</v>
      </c>
      <c r="C212" t="s">
        <v>6</v>
      </c>
      <c r="D212" t="s">
        <v>236</v>
      </c>
      <c r="E212" t="s">
        <v>61</v>
      </c>
      <c r="F212">
        <v>4977575</v>
      </c>
      <c r="L212">
        <f t="shared" si="26"/>
        <v>1680</v>
      </c>
      <c r="M212">
        <v>4.4764713157582001E-2</v>
      </c>
      <c r="N212">
        <f t="shared" si="23"/>
        <v>1.7899873624400558E-4</v>
      </c>
      <c r="O212">
        <f t="shared" si="24"/>
        <v>4.4943711893826004E-2</v>
      </c>
      <c r="P212">
        <f t="shared" si="25"/>
        <v>8.4943711893826004E-2</v>
      </c>
      <c r="Q212">
        <f t="shared" si="21"/>
        <v>2.9618157872945763E-2</v>
      </c>
      <c r="S212">
        <v>4.9026666617621002</v>
      </c>
      <c r="U212">
        <v>33092</v>
      </c>
      <c r="V212">
        <v>4977575</v>
      </c>
      <c r="W212">
        <f t="shared" si="27"/>
        <v>0.99339568963573111</v>
      </c>
      <c r="AA212">
        <v>211</v>
      </c>
      <c r="AB212">
        <f t="shared" si="22"/>
        <v>3.9879000000000005E-2</v>
      </c>
    </row>
    <row r="213" spans="1:28" x14ac:dyDescent="0.2">
      <c r="A213" t="s">
        <v>5</v>
      </c>
      <c r="B213" t="s">
        <v>306</v>
      </c>
      <c r="C213" t="s">
        <v>6</v>
      </c>
      <c r="D213" t="s">
        <v>236</v>
      </c>
      <c r="E213" t="s">
        <v>61</v>
      </c>
      <c r="F213">
        <v>5001634</v>
      </c>
      <c r="L213">
        <f t="shared" si="26"/>
        <v>1688</v>
      </c>
      <c r="M213">
        <v>4.3854134444010998E-2</v>
      </c>
      <c r="N213">
        <f t="shared" si="23"/>
        <v>1.7535884222280899E-4</v>
      </c>
      <c r="O213">
        <f t="shared" si="24"/>
        <v>4.4029493286233803E-2</v>
      </c>
      <c r="P213">
        <f t="shared" si="25"/>
        <v>8.4029493286233797E-2</v>
      </c>
      <c r="Q213">
        <f t="shared" si="21"/>
        <v>2.9235157872945762E-2</v>
      </c>
      <c r="S213">
        <v>4.8124444396302</v>
      </c>
      <c r="U213">
        <v>32483</v>
      </c>
      <c r="V213">
        <v>5001634</v>
      </c>
      <c r="W213">
        <f t="shared" si="27"/>
        <v>0.99354742847653321</v>
      </c>
      <c r="AA213">
        <v>212</v>
      </c>
      <c r="AB213">
        <f t="shared" si="22"/>
        <v>3.9856000000000003E-2</v>
      </c>
    </row>
    <row r="214" spans="1:28" x14ac:dyDescent="0.2">
      <c r="A214" t="s">
        <v>5</v>
      </c>
      <c r="B214" t="s">
        <v>307</v>
      </c>
      <c r="C214" t="s">
        <v>6</v>
      </c>
      <c r="D214" t="s">
        <v>236</v>
      </c>
      <c r="E214" t="s">
        <v>61</v>
      </c>
      <c r="F214">
        <v>5025877</v>
      </c>
      <c r="L214">
        <f t="shared" si="26"/>
        <v>1696</v>
      </c>
      <c r="M214">
        <v>4.3359725465354E-2</v>
      </c>
      <c r="N214">
        <f t="shared" si="23"/>
        <v>1.7338249988764308E-4</v>
      </c>
      <c r="O214">
        <f t="shared" si="24"/>
        <v>4.3533107965241645E-2</v>
      </c>
      <c r="P214">
        <f t="shared" si="25"/>
        <v>8.3533107965241646E-2</v>
      </c>
      <c r="Q214">
        <f t="shared" si="21"/>
        <v>2.8852157872945761E-2</v>
      </c>
      <c r="S214">
        <v>4.7265185137902002</v>
      </c>
      <c r="U214">
        <v>31903</v>
      </c>
      <c r="V214">
        <v>5025877</v>
      </c>
      <c r="W214">
        <f t="shared" si="27"/>
        <v>0.99369229187509145</v>
      </c>
      <c r="AA214">
        <v>213</v>
      </c>
      <c r="AB214">
        <f t="shared" si="22"/>
        <v>3.9830999999999998E-2</v>
      </c>
    </row>
    <row r="215" spans="1:28" x14ac:dyDescent="0.2">
      <c r="A215" t="s">
        <v>5</v>
      </c>
      <c r="B215" t="s">
        <v>308</v>
      </c>
      <c r="C215" t="s">
        <v>6</v>
      </c>
      <c r="D215" t="s">
        <v>236</v>
      </c>
      <c r="E215" t="s">
        <v>61</v>
      </c>
      <c r="F215">
        <v>5049322</v>
      </c>
      <c r="L215">
        <f t="shared" si="26"/>
        <v>1704</v>
      </c>
      <c r="M215">
        <v>4.2468700673252001E-2</v>
      </c>
      <c r="N215">
        <f t="shared" si="23"/>
        <v>1.6982069497690179E-4</v>
      </c>
      <c r="O215">
        <f t="shared" si="24"/>
        <v>4.2638521368228904E-2</v>
      </c>
      <c r="P215">
        <f t="shared" si="25"/>
        <v>8.2638521368228912E-2</v>
      </c>
      <c r="Q215">
        <f t="shared" si="21"/>
        <v>2.8469157872945759E-2</v>
      </c>
      <c r="S215">
        <v>4.6056296250223001</v>
      </c>
      <c r="U215">
        <v>31087</v>
      </c>
      <c r="V215">
        <v>5049322</v>
      </c>
      <c r="W215">
        <f t="shared" si="27"/>
        <v>0.99388100446243599</v>
      </c>
      <c r="AA215">
        <v>214</v>
      </c>
      <c r="AB215">
        <f t="shared" si="22"/>
        <v>3.9804000000000013E-2</v>
      </c>
    </row>
    <row r="216" spans="1:28" x14ac:dyDescent="0.2">
      <c r="A216" t="s">
        <v>5</v>
      </c>
      <c r="B216" t="s">
        <v>309</v>
      </c>
      <c r="C216" t="s">
        <v>6</v>
      </c>
      <c r="D216" t="s">
        <v>236</v>
      </c>
      <c r="E216" t="s">
        <v>61</v>
      </c>
      <c r="F216">
        <v>5075962</v>
      </c>
      <c r="L216">
        <f t="shared" si="26"/>
        <v>1712</v>
      </c>
      <c r="M216">
        <v>4.1823017081815003E-2</v>
      </c>
      <c r="N216">
        <f t="shared" si="23"/>
        <v>1.6723959338452523E-4</v>
      </c>
      <c r="O216">
        <f t="shared" si="24"/>
        <v>4.1990256675199532E-2</v>
      </c>
      <c r="P216">
        <f t="shared" si="25"/>
        <v>8.1990256675199533E-2</v>
      </c>
      <c r="Q216">
        <f t="shared" si="21"/>
        <v>2.8086157872945758E-2</v>
      </c>
      <c r="S216">
        <v>4.5592592546982997</v>
      </c>
      <c r="U216">
        <v>30774</v>
      </c>
      <c r="V216">
        <v>5075962</v>
      </c>
      <c r="W216">
        <f t="shared" si="27"/>
        <v>0.99397384160841684</v>
      </c>
      <c r="AA216">
        <v>215</v>
      </c>
      <c r="AB216">
        <f t="shared" si="22"/>
        <v>3.9775000000000005E-2</v>
      </c>
    </row>
    <row r="217" spans="1:28" x14ac:dyDescent="0.2">
      <c r="A217" t="s">
        <v>5</v>
      </c>
      <c r="B217" t="s">
        <v>121</v>
      </c>
      <c r="C217" t="s">
        <v>6</v>
      </c>
      <c r="D217" t="s">
        <v>236</v>
      </c>
      <c r="E217" t="s">
        <v>61</v>
      </c>
      <c r="F217">
        <v>5102358</v>
      </c>
      <c r="L217">
        <f t="shared" si="26"/>
        <v>1720</v>
      </c>
      <c r="M217">
        <v>4.0784710468516998E-2</v>
      </c>
      <c r="N217">
        <f t="shared" si="23"/>
        <v>1.6308894009582799E-4</v>
      </c>
      <c r="O217">
        <f t="shared" si="24"/>
        <v>4.0947799408612824E-2</v>
      </c>
      <c r="P217">
        <f t="shared" si="25"/>
        <v>8.0947799408612825E-2</v>
      </c>
      <c r="Q217">
        <f t="shared" si="21"/>
        <v>2.7703157872945756E-2</v>
      </c>
      <c r="S217">
        <v>4.4511111066584004</v>
      </c>
      <c r="U217">
        <v>30044</v>
      </c>
      <c r="V217">
        <v>5102358</v>
      </c>
      <c r="W217">
        <f t="shared" si="27"/>
        <v>0.99414621068263942</v>
      </c>
      <c r="AA217">
        <v>216</v>
      </c>
      <c r="AB217">
        <f t="shared" si="22"/>
        <v>3.9744000000000008E-2</v>
      </c>
    </row>
    <row r="218" spans="1:28" x14ac:dyDescent="0.2">
      <c r="A218" t="s">
        <v>5</v>
      </c>
      <c r="B218" t="s">
        <v>310</v>
      </c>
      <c r="C218" t="s">
        <v>6</v>
      </c>
      <c r="D218" t="s">
        <v>236</v>
      </c>
      <c r="E218" t="s">
        <v>61</v>
      </c>
      <c r="F218">
        <v>5122226</v>
      </c>
      <c r="L218">
        <f t="shared" si="26"/>
        <v>1728</v>
      </c>
      <c r="M218">
        <v>4.0278135405595002E-2</v>
      </c>
      <c r="N218">
        <f t="shared" si="23"/>
        <v>1.6106387177662748E-4</v>
      </c>
      <c r="O218">
        <f t="shared" si="24"/>
        <v>4.0439199277371628E-2</v>
      </c>
      <c r="P218">
        <f t="shared" si="25"/>
        <v>8.0439199277371629E-2</v>
      </c>
      <c r="Q218">
        <f t="shared" si="21"/>
        <v>2.7320157872945755E-2</v>
      </c>
      <c r="S218">
        <v>4.4493333288823997</v>
      </c>
      <c r="U218">
        <v>30032</v>
      </c>
      <c r="V218">
        <v>5122226</v>
      </c>
      <c r="W218">
        <f t="shared" si="27"/>
        <v>0.99417109935100301</v>
      </c>
      <c r="AA218">
        <v>217</v>
      </c>
      <c r="AB218">
        <f t="shared" si="22"/>
        <v>3.9711000000000003E-2</v>
      </c>
    </row>
    <row r="219" spans="1:28" x14ac:dyDescent="0.2">
      <c r="A219" t="s">
        <v>5</v>
      </c>
      <c r="B219" t="s">
        <v>311</v>
      </c>
      <c r="C219" t="s">
        <v>6</v>
      </c>
      <c r="D219" t="s">
        <v>236</v>
      </c>
      <c r="E219" t="s">
        <v>61</v>
      </c>
      <c r="F219">
        <v>5149491</v>
      </c>
      <c r="L219">
        <f t="shared" si="26"/>
        <v>1736</v>
      </c>
      <c r="M219">
        <v>3.9509373031512002E-2</v>
      </c>
      <c r="N219">
        <f t="shared" si="23"/>
        <v>1.5799066240932772E-4</v>
      </c>
      <c r="O219">
        <f t="shared" si="24"/>
        <v>3.9667363693921327E-2</v>
      </c>
      <c r="P219">
        <f t="shared" si="25"/>
        <v>7.9667363693921328E-2</v>
      </c>
      <c r="Q219">
        <f t="shared" si="21"/>
        <v>2.6937157872945754E-2</v>
      </c>
      <c r="S219">
        <v>4.2355555513184999</v>
      </c>
      <c r="U219">
        <v>28589</v>
      </c>
      <c r="V219">
        <v>5149491</v>
      </c>
      <c r="W219">
        <f t="shared" si="27"/>
        <v>0.99447884157834565</v>
      </c>
      <c r="AA219">
        <v>218</v>
      </c>
      <c r="AB219">
        <f t="shared" si="22"/>
        <v>3.9676000000000003E-2</v>
      </c>
    </row>
    <row r="220" spans="1:28" x14ac:dyDescent="0.2">
      <c r="A220" t="s">
        <v>5</v>
      </c>
      <c r="B220" t="s">
        <v>312</v>
      </c>
      <c r="C220" t="s">
        <v>6</v>
      </c>
      <c r="D220" t="s">
        <v>236</v>
      </c>
      <c r="E220" t="s">
        <v>61</v>
      </c>
      <c r="F220">
        <v>5175484</v>
      </c>
      <c r="L220">
        <f t="shared" si="26"/>
        <v>1744</v>
      </c>
      <c r="M220">
        <v>3.8998076973990999E-2</v>
      </c>
      <c r="N220">
        <f t="shared" si="23"/>
        <v>1.559466823957339E-4</v>
      </c>
      <c r="O220">
        <f t="shared" si="24"/>
        <v>3.9154023656386733E-2</v>
      </c>
      <c r="P220">
        <f t="shared" si="25"/>
        <v>7.9154023656386741E-2</v>
      </c>
      <c r="Q220">
        <f t="shared" si="21"/>
        <v>2.6554157872945752E-2</v>
      </c>
      <c r="S220">
        <v>4.2112592550464996</v>
      </c>
      <c r="U220">
        <v>28425</v>
      </c>
      <c r="V220">
        <v>5175484</v>
      </c>
      <c r="W220">
        <f t="shared" si="27"/>
        <v>0.99453775998004579</v>
      </c>
      <c r="AA220">
        <v>219</v>
      </c>
      <c r="AB220">
        <f t="shared" si="22"/>
        <v>3.9639000000000001E-2</v>
      </c>
    </row>
    <row r="221" spans="1:28" x14ac:dyDescent="0.2">
      <c r="A221" t="s">
        <v>5</v>
      </c>
      <c r="B221" t="s">
        <v>313</v>
      </c>
      <c r="C221" t="s">
        <v>6</v>
      </c>
      <c r="D221" t="s">
        <v>236</v>
      </c>
      <c r="E221" t="s">
        <v>61</v>
      </c>
      <c r="F221">
        <v>5199370</v>
      </c>
      <c r="L221">
        <f t="shared" si="26"/>
        <v>1752</v>
      </c>
      <c r="M221">
        <v>3.8228453973865997E-2</v>
      </c>
      <c r="N221">
        <f t="shared" si="23"/>
        <v>1.5286997345466703E-4</v>
      </c>
      <c r="O221">
        <f t="shared" si="24"/>
        <v>3.8381323947320661E-2</v>
      </c>
      <c r="P221">
        <f t="shared" si="25"/>
        <v>7.8381323947320669E-2</v>
      </c>
      <c r="Q221">
        <f t="shared" si="21"/>
        <v>2.6171157872945751E-2</v>
      </c>
      <c r="S221">
        <v>4.1857777735906003</v>
      </c>
      <c r="U221">
        <v>28253</v>
      </c>
      <c r="V221">
        <v>5199370</v>
      </c>
      <c r="W221">
        <f t="shared" si="27"/>
        <v>0.99459544041335801</v>
      </c>
      <c r="AA221">
        <v>220</v>
      </c>
      <c r="AB221">
        <f t="shared" si="22"/>
        <v>3.960000000000001E-2</v>
      </c>
    </row>
    <row r="222" spans="1:28" x14ac:dyDescent="0.2">
      <c r="A222" t="s">
        <v>5</v>
      </c>
      <c r="B222" t="s">
        <v>122</v>
      </c>
      <c r="C222" t="s">
        <v>6</v>
      </c>
      <c r="D222" t="s">
        <v>236</v>
      </c>
      <c r="E222" t="s">
        <v>61</v>
      </c>
      <c r="F222">
        <v>5220147</v>
      </c>
      <c r="L222">
        <f t="shared" si="26"/>
        <v>1760</v>
      </c>
      <c r="M222">
        <v>3.7429996963152003E-2</v>
      </c>
      <c r="N222">
        <f t="shared" si="23"/>
        <v>1.4967795771242816E-4</v>
      </c>
      <c r="O222">
        <f t="shared" si="24"/>
        <v>3.7579674920864434E-2</v>
      </c>
      <c r="P222">
        <f t="shared" si="25"/>
        <v>7.7579674920864428E-2</v>
      </c>
      <c r="Q222">
        <f t="shared" si="21"/>
        <v>2.5788157872945749E-2</v>
      </c>
      <c r="S222">
        <v>4.0791111070305996</v>
      </c>
      <c r="U222">
        <v>27533</v>
      </c>
      <c r="V222">
        <v>5220147</v>
      </c>
      <c r="W222">
        <f t="shared" si="27"/>
        <v>0.99475330050612842</v>
      </c>
      <c r="AA222">
        <v>221</v>
      </c>
      <c r="AB222">
        <f t="shared" si="22"/>
        <v>3.9559000000000011E-2</v>
      </c>
    </row>
    <row r="223" spans="1:28" x14ac:dyDescent="0.2">
      <c r="A223" t="s">
        <v>5</v>
      </c>
      <c r="B223" t="s">
        <v>314</v>
      </c>
      <c r="C223" t="s">
        <v>6</v>
      </c>
      <c r="D223" t="s">
        <v>236</v>
      </c>
      <c r="E223" t="s">
        <v>61</v>
      </c>
      <c r="F223">
        <v>5245609</v>
      </c>
      <c r="L223">
        <f t="shared" si="26"/>
        <v>1768</v>
      </c>
      <c r="M223">
        <v>3.6761606871042997E-2</v>
      </c>
      <c r="N223">
        <f t="shared" si="23"/>
        <v>1.4700588501197976E-4</v>
      </c>
      <c r="O223">
        <f t="shared" si="24"/>
        <v>3.6908612756054976E-2</v>
      </c>
      <c r="P223">
        <f t="shared" si="25"/>
        <v>7.6908612756054984E-2</v>
      </c>
      <c r="Q223">
        <f t="shared" si="21"/>
        <v>2.5405157872945748E-2</v>
      </c>
      <c r="S223">
        <v>4.0010370330346996</v>
      </c>
      <c r="U223">
        <v>27006</v>
      </c>
      <c r="V223">
        <v>5245609</v>
      </c>
      <c r="W223">
        <f t="shared" si="27"/>
        <v>0.99487806335186624</v>
      </c>
      <c r="AA223">
        <v>222</v>
      </c>
      <c r="AB223">
        <f t="shared" si="22"/>
        <v>3.9516000000000003E-2</v>
      </c>
    </row>
    <row r="224" spans="1:28" x14ac:dyDescent="0.2">
      <c r="A224" t="s">
        <v>5</v>
      </c>
      <c r="B224" t="s">
        <v>315</v>
      </c>
      <c r="C224" t="s">
        <v>6</v>
      </c>
      <c r="D224" t="s">
        <v>236</v>
      </c>
      <c r="E224" t="s">
        <v>61</v>
      </c>
      <c r="F224">
        <v>5273311</v>
      </c>
      <c r="L224">
        <f t="shared" si="26"/>
        <v>1776</v>
      </c>
      <c r="M224">
        <v>3.6730945950654001E-2</v>
      </c>
      <c r="N224">
        <f t="shared" si="23"/>
        <v>1.468833089309031E-4</v>
      </c>
      <c r="O224">
        <f t="shared" si="24"/>
        <v>3.6877829259584903E-2</v>
      </c>
      <c r="P224">
        <f t="shared" si="25"/>
        <v>7.6877829259584904E-2</v>
      </c>
      <c r="Q224">
        <f t="shared" si="21"/>
        <v>2.5022157872945747E-2</v>
      </c>
      <c r="S224">
        <v>3.9004444405426999</v>
      </c>
      <c r="U224">
        <v>26327</v>
      </c>
      <c r="V224">
        <v>5273311</v>
      </c>
      <c r="W224">
        <f t="shared" si="27"/>
        <v>0.99503230220630168</v>
      </c>
      <c r="AA224">
        <v>223</v>
      </c>
      <c r="AB224">
        <f t="shared" si="22"/>
        <v>3.9470999999999999E-2</v>
      </c>
    </row>
    <row r="225" spans="1:28" x14ac:dyDescent="0.2">
      <c r="A225" t="s">
        <v>5</v>
      </c>
      <c r="B225" t="s">
        <v>316</v>
      </c>
      <c r="C225" t="s">
        <v>6</v>
      </c>
      <c r="D225" t="s">
        <v>236</v>
      </c>
      <c r="E225" t="s">
        <v>61</v>
      </c>
      <c r="F225">
        <v>5294561</v>
      </c>
      <c r="L225">
        <f t="shared" si="26"/>
        <v>1784</v>
      </c>
      <c r="M225">
        <v>3.5800708924087002E-2</v>
      </c>
      <c r="N225">
        <f t="shared" si="23"/>
        <v>1.43164384973564E-4</v>
      </c>
      <c r="O225">
        <f t="shared" si="24"/>
        <v>3.5943873309060563E-2</v>
      </c>
      <c r="P225">
        <f t="shared" si="25"/>
        <v>7.5943873309060564E-2</v>
      </c>
      <c r="Q225">
        <f t="shared" si="21"/>
        <v>2.4639157872945745E-2</v>
      </c>
      <c r="S225">
        <v>3.8445925887468002</v>
      </c>
      <c r="U225">
        <v>25950</v>
      </c>
      <c r="V225">
        <v>5294561</v>
      </c>
      <c r="W225">
        <f t="shared" si="27"/>
        <v>0.99512264893353286</v>
      </c>
      <c r="AA225">
        <v>224</v>
      </c>
      <c r="AB225">
        <f t="shared" si="22"/>
        <v>3.9424000000000001E-2</v>
      </c>
    </row>
    <row r="226" spans="1:28" x14ac:dyDescent="0.2">
      <c r="A226" t="s">
        <v>5</v>
      </c>
      <c r="B226" t="s">
        <v>317</v>
      </c>
      <c r="C226" t="s">
        <v>6</v>
      </c>
      <c r="D226" t="s">
        <v>236</v>
      </c>
      <c r="E226" t="s">
        <v>61</v>
      </c>
      <c r="F226">
        <v>5317902</v>
      </c>
      <c r="L226">
        <f t="shared" si="26"/>
        <v>1792</v>
      </c>
      <c r="M226">
        <v>3.4742354018575998E-2</v>
      </c>
      <c r="N226">
        <f t="shared" si="23"/>
        <v>1.3893320513942142E-4</v>
      </c>
      <c r="O226">
        <f t="shared" si="24"/>
        <v>3.4881287223715418E-2</v>
      </c>
      <c r="P226">
        <f t="shared" si="25"/>
        <v>7.4881287223715426E-2</v>
      </c>
      <c r="Q226">
        <f t="shared" si="21"/>
        <v>2.4256157872945744E-2</v>
      </c>
      <c r="S226">
        <v>3.8001481443467999</v>
      </c>
      <c r="U226">
        <v>25650</v>
      </c>
      <c r="V226">
        <v>5317902</v>
      </c>
      <c r="W226">
        <f t="shared" si="27"/>
        <v>0.99519982214077829</v>
      </c>
      <c r="AA226">
        <v>225</v>
      </c>
      <c r="AB226">
        <f t="shared" si="22"/>
        <v>3.9375000000000014E-2</v>
      </c>
    </row>
    <row r="227" spans="1:28" x14ac:dyDescent="0.2">
      <c r="A227" t="s">
        <v>5</v>
      </c>
      <c r="B227" t="s">
        <v>17</v>
      </c>
      <c r="C227" t="s">
        <v>6</v>
      </c>
      <c r="D227" t="s">
        <v>236</v>
      </c>
      <c r="E227" t="s">
        <v>61</v>
      </c>
      <c r="F227">
        <v>5340775</v>
      </c>
      <c r="L227">
        <f t="shared" si="26"/>
        <v>1800</v>
      </c>
      <c r="M227">
        <v>3.4532774133428E-2</v>
      </c>
      <c r="N227">
        <f t="shared" si="23"/>
        <v>1.380953211590315E-4</v>
      </c>
      <c r="O227">
        <f t="shared" si="24"/>
        <v>3.4670869454587035E-2</v>
      </c>
      <c r="P227">
        <f t="shared" si="25"/>
        <v>7.4670869454587036E-2</v>
      </c>
      <c r="Q227">
        <f t="shared" si="21"/>
        <v>2.3873157872945742E-2</v>
      </c>
      <c r="S227">
        <v>3.7139259222107999</v>
      </c>
      <c r="U227">
        <v>25068</v>
      </c>
      <c r="V227">
        <v>5340775</v>
      </c>
      <c r="W227">
        <f t="shared" si="27"/>
        <v>0.99532822708379654</v>
      </c>
      <c r="AA227">
        <v>226</v>
      </c>
      <c r="AB227">
        <f t="shared" si="22"/>
        <v>3.9324000000000012E-2</v>
      </c>
    </row>
    <row r="228" spans="1:28" x14ac:dyDescent="0.2">
      <c r="A228" t="s">
        <v>5</v>
      </c>
      <c r="B228" t="s">
        <v>318</v>
      </c>
      <c r="C228" t="s">
        <v>6</v>
      </c>
      <c r="D228" t="s">
        <v>236</v>
      </c>
      <c r="E228" t="s">
        <v>61</v>
      </c>
      <c r="F228">
        <v>5369681</v>
      </c>
      <c r="L228">
        <f t="shared" si="26"/>
        <v>1808</v>
      </c>
      <c r="M228">
        <v>3.3997071096056999E-2</v>
      </c>
      <c r="N228">
        <f t="shared" si="23"/>
        <v>1.3595361035893469E-4</v>
      </c>
      <c r="O228">
        <f t="shared" si="24"/>
        <v>3.4133024706415938E-2</v>
      </c>
      <c r="P228">
        <f t="shared" si="25"/>
        <v>7.4133024706415945E-2</v>
      </c>
      <c r="Q228">
        <f t="shared" si="21"/>
        <v>2.3490157872945741E-2</v>
      </c>
      <c r="S228">
        <v>3.5854814778948998</v>
      </c>
      <c r="U228">
        <v>24201</v>
      </c>
      <c r="V228">
        <v>5369681</v>
      </c>
      <c r="W228">
        <f t="shared" si="27"/>
        <v>0.9955132500117726</v>
      </c>
      <c r="AA228">
        <v>227</v>
      </c>
      <c r="AB228">
        <f t="shared" si="22"/>
        <v>3.9271000000000007E-2</v>
      </c>
    </row>
    <row r="229" spans="1:28" x14ac:dyDescent="0.2">
      <c r="A229" t="s">
        <v>5</v>
      </c>
      <c r="B229" t="s">
        <v>319</v>
      </c>
      <c r="C229" t="s">
        <v>6</v>
      </c>
      <c r="D229" t="s">
        <v>236</v>
      </c>
      <c r="E229" t="s">
        <v>61</v>
      </c>
      <c r="F229">
        <v>5395673</v>
      </c>
      <c r="L229">
        <f t="shared" si="26"/>
        <v>1816</v>
      </c>
      <c r="M229">
        <v>3.3203361379277999E-2</v>
      </c>
      <c r="N229">
        <f t="shared" si="23"/>
        <v>1.327803716209055E-4</v>
      </c>
      <c r="O229">
        <f t="shared" si="24"/>
        <v>3.3336141750898905E-2</v>
      </c>
      <c r="P229">
        <f t="shared" si="25"/>
        <v>7.3336141750898906E-2</v>
      </c>
      <c r="Q229">
        <f t="shared" si="21"/>
        <v>2.310715787294574E-2</v>
      </c>
      <c r="S229">
        <v>3.5608888853269001</v>
      </c>
      <c r="U229">
        <v>24035</v>
      </c>
      <c r="V229">
        <v>5395673</v>
      </c>
      <c r="W229">
        <f t="shared" si="27"/>
        <v>0.99556525923536843</v>
      </c>
      <c r="AA229">
        <v>228</v>
      </c>
      <c r="AB229">
        <f t="shared" si="22"/>
        <v>3.9216000000000008E-2</v>
      </c>
    </row>
    <row r="230" spans="1:28" x14ac:dyDescent="0.2">
      <c r="A230" t="s">
        <v>5</v>
      </c>
      <c r="B230" t="s">
        <v>320</v>
      </c>
      <c r="C230" t="s">
        <v>6</v>
      </c>
      <c r="D230" t="s">
        <v>236</v>
      </c>
      <c r="E230" t="s">
        <v>61</v>
      </c>
      <c r="F230">
        <v>5418388</v>
      </c>
      <c r="L230">
        <f t="shared" si="26"/>
        <v>1824</v>
      </c>
      <c r="M230">
        <v>3.2579058702557999E-2</v>
      </c>
      <c r="N230">
        <f t="shared" si="23"/>
        <v>1.3028439295825365E-4</v>
      </c>
      <c r="O230">
        <f t="shared" si="24"/>
        <v>3.270934309551625E-2</v>
      </c>
      <c r="P230">
        <f t="shared" si="25"/>
        <v>7.2709343095516243E-2</v>
      </c>
      <c r="Q230">
        <f t="shared" si="21"/>
        <v>2.2724157872945738E-2</v>
      </c>
      <c r="S230">
        <v>3.4549629595070002</v>
      </c>
      <c r="U230">
        <v>23320</v>
      </c>
      <c r="V230">
        <v>5418388</v>
      </c>
      <c r="W230">
        <f t="shared" si="27"/>
        <v>0.99571458078970798</v>
      </c>
      <c r="AA230">
        <v>229</v>
      </c>
      <c r="AB230">
        <f t="shared" si="22"/>
        <v>3.9159000000000006E-2</v>
      </c>
    </row>
    <row r="231" spans="1:28" x14ac:dyDescent="0.2">
      <c r="A231" t="s">
        <v>5</v>
      </c>
      <c r="B231" t="s">
        <v>321</v>
      </c>
      <c r="C231" t="s">
        <v>6</v>
      </c>
      <c r="D231" t="s">
        <v>236</v>
      </c>
      <c r="E231" t="s">
        <v>61</v>
      </c>
      <c r="F231">
        <v>5442443</v>
      </c>
      <c r="L231">
        <f t="shared" si="26"/>
        <v>1832</v>
      </c>
      <c r="M231">
        <v>3.1967091086308998E-2</v>
      </c>
      <c r="N231">
        <f t="shared" si="23"/>
        <v>1.278377074978604E-4</v>
      </c>
      <c r="O231">
        <f t="shared" si="24"/>
        <v>3.2094928793806855E-2</v>
      </c>
      <c r="P231">
        <f t="shared" si="25"/>
        <v>7.2094928793806856E-2</v>
      </c>
      <c r="Q231">
        <f t="shared" si="21"/>
        <v>2.2341157872945737E-2</v>
      </c>
      <c r="S231">
        <v>3.4146666632509999</v>
      </c>
      <c r="U231">
        <v>23048</v>
      </c>
      <c r="V231">
        <v>5442443</v>
      </c>
      <c r="W231">
        <f t="shared" si="27"/>
        <v>0.99578299552592808</v>
      </c>
      <c r="AA231">
        <v>230</v>
      </c>
      <c r="AB231">
        <f t="shared" si="22"/>
        <v>3.9100000000000003E-2</v>
      </c>
    </row>
    <row r="232" spans="1:28" x14ac:dyDescent="0.2">
      <c r="A232" t="s">
        <v>5</v>
      </c>
      <c r="B232" t="s">
        <v>123</v>
      </c>
      <c r="C232" t="s">
        <v>6</v>
      </c>
      <c r="D232" t="s">
        <v>236</v>
      </c>
      <c r="E232" t="s">
        <v>61</v>
      </c>
      <c r="F232">
        <v>5467724</v>
      </c>
      <c r="L232">
        <f t="shared" si="26"/>
        <v>1840</v>
      </c>
      <c r="M232">
        <v>3.1586741577183997E-2</v>
      </c>
      <c r="N232">
        <f t="shared" si="23"/>
        <v>1.2631703464143209E-4</v>
      </c>
      <c r="O232">
        <f t="shared" si="24"/>
        <v>3.1713058611825426E-2</v>
      </c>
      <c r="P232">
        <f t="shared" si="25"/>
        <v>7.171305861182542E-2</v>
      </c>
      <c r="Q232">
        <f t="shared" si="21"/>
        <v>2.1958157872945736E-2</v>
      </c>
      <c r="S232">
        <v>3.3519999966471001</v>
      </c>
      <c r="U232">
        <v>22625</v>
      </c>
      <c r="V232">
        <v>5467724</v>
      </c>
      <c r="W232">
        <f t="shared" si="27"/>
        <v>0.99587913263801631</v>
      </c>
      <c r="AA232">
        <v>231</v>
      </c>
      <c r="AB232">
        <f t="shared" si="22"/>
        <v>3.9039000000000018E-2</v>
      </c>
    </row>
    <row r="233" spans="1:28" x14ac:dyDescent="0.2">
      <c r="A233" t="s">
        <v>5</v>
      </c>
      <c r="B233" t="s">
        <v>322</v>
      </c>
      <c r="C233" t="s">
        <v>6</v>
      </c>
      <c r="D233" t="s">
        <v>236</v>
      </c>
      <c r="E233" t="s">
        <v>61</v>
      </c>
      <c r="F233">
        <v>5488820</v>
      </c>
      <c r="L233">
        <f t="shared" si="26"/>
        <v>1848</v>
      </c>
      <c r="M233">
        <v>3.1176940009507999E-2</v>
      </c>
      <c r="N233">
        <f t="shared" si="23"/>
        <v>1.246785999903813E-4</v>
      </c>
      <c r="O233">
        <f t="shared" si="24"/>
        <v>3.1301618609498379E-2</v>
      </c>
      <c r="P233">
        <f t="shared" si="25"/>
        <v>7.1301618609498379E-2</v>
      </c>
      <c r="Q233">
        <f t="shared" si="21"/>
        <v>2.1575157872945734E-2</v>
      </c>
      <c r="S233">
        <v>3.2946666633711001</v>
      </c>
      <c r="U233">
        <v>22238</v>
      </c>
      <c r="V233">
        <v>5488820</v>
      </c>
      <c r="W233">
        <f t="shared" si="27"/>
        <v>0.99596484014503206</v>
      </c>
      <c r="AA233">
        <v>232</v>
      </c>
      <c r="AB233">
        <f t="shared" si="22"/>
        <v>3.8976000000000011E-2</v>
      </c>
    </row>
    <row r="234" spans="1:28" x14ac:dyDescent="0.2">
      <c r="A234" t="s">
        <v>5</v>
      </c>
      <c r="B234" t="s">
        <v>323</v>
      </c>
      <c r="C234" t="s">
        <v>6</v>
      </c>
      <c r="D234" t="s">
        <v>236</v>
      </c>
      <c r="E234" t="s">
        <v>61</v>
      </c>
      <c r="F234">
        <v>5515822</v>
      </c>
      <c r="L234">
        <f t="shared" si="26"/>
        <v>1856</v>
      </c>
      <c r="M234">
        <v>3.0729288491071E-2</v>
      </c>
      <c r="N234">
        <f t="shared" si="23"/>
        <v>1.2288882528914898E-4</v>
      </c>
      <c r="O234">
        <f t="shared" si="24"/>
        <v>3.0852177316360148E-2</v>
      </c>
      <c r="P234">
        <f t="shared" si="25"/>
        <v>7.0852177316360149E-2</v>
      </c>
      <c r="Q234">
        <f t="shared" si="21"/>
        <v>2.1192157872945733E-2</v>
      </c>
      <c r="S234">
        <v>3.2183703671510999</v>
      </c>
      <c r="U234">
        <v>21723</v>
      </c>
      <c r="V234">
        <v>5515822</v>
      </c>
      <c r="W234">
        <f t="shared" si="27"/>
        <v>0.99607714248823265</v>
      </c>
      <c r="AA234">
        <v>233</v>
      </c>
      <c r="AB234">
        <f t="shared" si="22"/>
        <v>3.8911000000000008E-2</v>
      </c>
    </row>
    <row r="235" spans="1:28" x14ac:dyDescent="0.2">
      <c r="A235" t="s">
        <v>5</v>
      </c>
      <c r="B235" t="s">
        <v>324</v>
      </c>
      <c r="C235" t="s">
        <v>6</v>
      </c>
      <c r="D235" t="s">
        <v>236</v>
      </c>
      <c r="E235" t="s">
        <v>61</v>
      </c>
      <c r="F235">
        <v>5538368</v>
      </c>
      <c r="L235">
        <f t="shared" si="26"/>
        <v>1864</v>
      </c>
      <c r="M235">
        <v>3.0217323927649999E-2</v>
      </c>
      <c r="N235">
        <f t="shared" si="23"/>
        <v>1.2084190311063954E-4</v>
      </c>
      <c r="O235">
        <f t="shared" si="24"/>
        <v>3.0338165830760638E-2</v>
      </c>
      <c r="P235">
        <f t="shared" si="25"/>
        <v>7.0338165830760635E-2</v>
      </c>
      <c r="Q235">
        <f t="shared" si="21"/>
        <v>2.0809157872945731E-2</v>
      </c>
      <c r="S235">
        <v>3.1758518486752001</v>
      </c>
      <c r="U235">
        <v>21436</v>
      </c>
      <c r="V235">
        <v>5538368</v>
      </c>
      <c r="W235">
        <f t="shared" si="27"/>
        <v>0.99614446840212356</v>
      </c>
      <c r="AA235">
        <v>234</v>
      </c>
      <c r="AB235">
        <f t="shared" si="22"/>
        <v>3.8844000000000004E-2</v>
      </c>
    </row>
    <row r="236" spans="1:28" x14ac:dyDescent="0.2">
      <c r="A236" t="s">
        <v>5</v>
      </c>
      <c r="B236" t="s">
        <v>325</v>
      </c>
      <c r="C236" t="s">
        <v>6</v>
      </c>
      <c r="D236" t="s">
        <v>236</v>
      </c>
      <c r="E236" t="s">
        <v>61</v>
      </c>
      <c r="F236">
        <v>5561586</v>
      </c>
      <c r="L236">
        <f t="shared" si="26"/>
        <v>1872</v>
      </c>
      <c r="M236">
        <v>2.9687596550097999E-2</v>
      </c>
      <c r="N236">
        <f t="shared" si="23"/>
        <v>1.1872394559872434E-4</v>
      </c>
      <c r="O236">
        <f t="shared" si="24"/>
        <v>2.9806320495696724E-2</v>
      </c>
      <c r="P236">
        <f t="shared" si="25"/>
        <v>6.9806320495696725E-2</v>
      </c>
      <c r="Q236">
        <f t="shared" si="21"/>
        <v>2.042615787294573E-2</v>
      </c>
      <c r="S236">
        <v>3.1189629598431998</v>
      </c>
      <c r="U236">
        <v>21052</v>
      </c>
      <c r="V236">
        <v>5561586</v>
      </c>
      <c r="W236">
        <f t="shared" si="27"/>
        <v>0.99622902290995763</v>
      </c>
      <c r="AA236">
        <v>235</v>
      </c>
      <c r="AB236">
        <f t="shared" si="22"/>
        <v>3.8775000000000004E-2</v>
      </c>
    </row>
    <row r="237" spans="1:28" x14ac:dyDescent="0.2">
      <c r="A237" t="s">
        <v>5</v>
      </c>
      <c r="B237" t="s">
        <v>124</v>
      </c>
      <c r="C237" t="s">
        <v>6</v>
      </c>
      <c r="D237" t="s">
        <v>236</v>
      </c>
      <c r="E237" t="s">
        <v>61</v>
      </c>
      <c r="F237">
        <v>5580604</v>
      </c>
      <c r="L237">
        <f t="shared" si="26"/>
        <v>1880</v>
      </c>
      <c r="M237">
        <v>2.8569986886788998E-2</v>
      </c>
      <c r="N237">
        <f t="shared" si="23"/>
        <v>1.1425546022263466E-4</v>
      </c>
      <c r="O237">
        <f t="shared" si="24"/>
        <v>2.8684242347011633E-2</v>
      </c>
      <c r="P237">
        <f t="shared" si="25"/>
        <v>6.8684242347011634E-2</v>
      </c>
      <c r="Q237">
        <f t="shared" si="21"/>
        <v>2.0043157872945729E-2</v>
      </c>
      <c r="S237">
        <v>3.0204444414232001</v>
      </c>
      <c r="U237">
        <v>20387</v>
      </c>
      <c r="V237">
        <v>5580604</v>
      </c>
      <c r="W237">
        <f t="shared" si="27"/>
        <v>0.99636010841652844</v>
      </c>
      <c r="AA237">
        <v>236</v>
      </c>
      <c r="AB237">
        <f t="shared" si="22"/>
        <v>3.8704000000000002E-2</v>
      </c>
    </row>
    <row r="238" spans="1:28" x14ac:dyDescent="0.2">
      <c r="A238" t="s">
        <v>5</v>
      </c>
      <c r="B238" t="s">
        <v>326</v>
      </c>
      <c r="C238" t="s">
        <v>6</v>
      </c>
      <c r="D238" t="s">
        <v>236</v>
      </c>
      <c r="E238" t="s">
        <v>61</v>
      </c>
      <c r="F238">
        <v>5615062</v>
      </c>
      <c r="L238">
        <f t="shared" si="26"/>
        <v>1888</v>
      </c>
      <c r="M238">
        <v>2.844083515372E-2</v>
      </c>
      <c r="N238">
        <f t="shared" si="23"/>
        <v>1.1373907418175277E-4</v>
      </c>
      <c r="O238">
        <f t="shared" si="24"/>
        <v>2.8554574227901752E-2</v>
      </c>
      <c r="P238">
        <f t="shared" si="25"/>
        <v>6.855457422790176E-2</v>
      </c>
      <c r="Q238">
        <f t="shared" si="21"/>
        <v>1.9660157872945727E-2</v>
      </c>
      <c r="S238">
        <v>2.9552592563033002</v>
      </c>
      <c r="U238">
        <v>19947</v>
      </c>
      <c r="V238">
        <v>5615062</v>
      </c>
      <c r="W238">
        <f t="shared" si="27"/>
        <v>0.9964601653697448</v>
      </c>
      <c r="AA238">
        <v>237</v>
      </c>
      <c r="AB238">
        <f t="shared" si="22"/>
        <v>3.8631000000000013E-2</v>
      </c>
    </row>
    <row r="239" spans="1:28" x14ac:dyDescent="0.2">
      <c r="A239" t="s">
        <v>5</v>
      </c>
      <c r="B239" t="s">
        <v>327</v>
      </c>
      <c r="C239" t="s">
        <v>6</v>
      </c>
      <c r="D239" t="s">
        <v>236</v>
      </c>
      <c r="E239" t="s">
        <v>61</v>
      </c>
      <c r="F239">
        <v>5631158</v>
      </c>
      <c r="L239">
        <f t="shared" si="26"/>
        <v>1896</v>
      </c>
      <c r="M239">
        <v>2.8027802535469E-2</v>
      </c>
      <c r="N239">
        <f t="shared" si="23"/>
        <v>1.1208764341042699E-4</v>
      </c>
      <c r="O239">
        <f t="shared" si="24"/>
        <v>2.8139890178879426E-2</v>
      </c>
      <c r="P239">
        <f t="shared" si="25"/>
        <v>6.813989017887942E-2</v>
      </c>
      <c r="Q239">
        <f t="shared" si="21"/>
        <v>1.9277157872945726E-2</v>
      </c>
      <c r="S239">
        <v>2.9423703674273001</v>
      </c>
      <c r="U239">
        <v>19860</v>
      </c>
      <c r="V239">
        <v>5631158</v>
      </c>
      <c r="W239">
        <f t="shared" si="27"/>
        <v>0.99648558896821782</v>
      </c>
      <c r="AA239">
        <v>238</v>
      </c>
      <c r="AB239">
        <f t="shared" si="22"/>
        <v>3.8556000000000014E-2</v>
      </c>
    </row>
    <row r="240" spans="1:28" x14ac:dyDescent="0.2">
      <c r="A240" t="s">
        <v>5</v>
      </c>
      <c r="B240" t="s">
        <v>328</v>
      </c>
      <c r="C240" t="s">
        <v>6</v>
      </c>
      <c r="D240" t="s">
        <v>236</v>
      </c>
      <c r="E240" t="s">
        <v>61</v>
      </c>
      <c r="F240">
        <v>5658490</v>
      </c>
      <c r="L240">
        <f t="shared" si="26"/>
        <v>1904</v>
      </c>
      <c r="M240">
        <v>2.7234315617576998E-2</v>
      </c>
      <c r="N240">
        <f t="shared" si="23"/>
        <v>1.0891501123189326E-4</v>
      </c>
      <c r="O240">
        <f t="shared" si="24"/>
        <v>2.7343230628808893E-2</v>
      </c>
      <c r="P240">
        <f t="shared" si="25"/>
        <v>6.7343230628808898E-2</v>
      </c>
      <c r="Q240">
        <f t="shared" si="21"/>
        <v>1.8894157872945724E-2</v>
      </c>
      <c r="S240">
        <v>2.8471111082633</v>
      </c>
      <c r="U240">
        <v>19217</v>
      </c>
      <c r="V240">
        <v>5658490</v>
      </c>
      <c r="W240">
        <f t="shared" si="27"/>
        <v>0.99661535898206799</v>
      </c>
      <c r="AA240">
        <v>239</v>
      </c>
      <c r="AB240">
        <f t="shared" si="22"/>
        <v>3.8479000000000006E-2</v>
      </c>
    </row>
    <row r="241" spans="1:28" x14ac:dyDescent="0.2">
      <c r="A241" t="s">
        <v>5</v>
      </c>
      <c r="B241" t="s">
        <v>329</v>
      </c>
      <c r="C241" t="s">
        <v>6</v>
      </c>
      <c r="D241" t="s">
        <v>236</v>
      </c>
      <c r="E241" t="s">
        <v>61</v>
      </c>
      <c r="F241">
        <v>5683949</v>
      </c>
      <c r="L241">
        <f t="shared" si="26"/>
        <v>1912</v>
      </c>
      <c r="M241">
        <v>2.7045371191372999E-2</v>
      </c>
      <c r="N241">
        <f t="shared" si="23"/>
        <v>1.0815954120240562E-4</v>
      </c>
      <c r="O241">
        <f t="shared" si="24"/>
        <v>2.7153530732575405E-2</v>
      </c>
      <c r="P241">
        <f t="shared" si="25"/>
        <v>6.7153530732575406E-2</v>
      </c>
      <c r="Q241">
        <f t="shared" si="21"/>
        <v>1.8511157872945723E-2</v>
      </c>
      <c r="S241">
        <v>2.8373333304953001</v>
      </c>
      <c r="U241">
        <v>19151</v>
      </c>
      <c r="V241">
        <v>5683949</v>
      </c>
      <c r="W241">
        <f t="shared" si="27"/>
        <v>0.9966420017183637</v>
      </c>
      <c r="AA241">
        <v>240</v>
      </c>
      <c r="AB241">
        <f t="shared" si="22"/>
        <v>3.8400000000000004E-2</v>
      </c>
    </row>
    <row r="242" spans="1:28" x14ac:dyDescent="0.2">
      <c r="A242" t="s">
        <v>5</v>
      </c>
      <c r="B242" t="s">
        <v>125</v>
      </c>
      <c r="C242" t="s">
        <v>6</v>
      </c>
      <c r="D242" t="s">
        <v>236</v>
      </c>
      <c r="E242" t="s">
        <v>61</v>
      </c>
      <c r="F242">
        <v>5712814</v>
      </c>
      <c r="L242">
        <f t="shared" si="26"/>
        <v>1920</v>
      </c>
      <c r="M242">
        <v>2.6428932728203E-2</v>
      </c>
      <c r="N242">
        <f t="shared" si="23"/>
        <v>1.0569477625825744E-4</v>
      </c>
      <c r="O242">
        <f t="shared" si="24"/>
        <v>2.6534627504461259E-2</v>
      </c>
      <c r="P242">
        <f t="shared" si="25"/>
        <v>6.6534627504461263E-2</v>
      </c>
      <c r="Q242">
        <f t="shared" si="21"/>
        <v>1.8128157872945722E-2</v>
      </c>
      <c r="S242">
        <v>2.7431111083673998</v>
      </c>
      <c r="U242">
        <v>18515</v>
      </c>
      <c r="V242">
        <v>5712814</v>
      </c>
      <c r="W242">
        <f t="shared" si="27"/>
        <v>0.99676951017818027</v>
      </c>
      <c r="AA242">
        <v>241</v>
      </c>
      <c r="AB242">
        <f t="shared" si="22"/>
        <v>3.8319000000000006E-2</v>
      </c>
    </row>
    <row r="243" spans="1:28" x14ac:dyDescent="0.2">
      <c r="A243" t="s">
        <v>5</v>
      </c>
      <c r="B243" t="s">
        <v>330</v>
      </c>
      <c r="C243" t="s">
        <v>6</v>
      </c>
      <c r="D243" t="s">
        <v>236</v>
      </c>
      <c r="E243" t="s">
        <v>61</v>
      </c>
      <c r="F243">
        <v>5733402</v>
      </c>
      <c r="L243">
        <f t="shared" si="26"/>
        <v>1928</v>
      </c>
      <c r="M243">
        <v>2.6029136638888999E-2</v>
      </c>
      <c r="N243">
        <f t="shared" si="23"/>
        <v>1.0409622107693101E-4</v>
      </c>
      <c r="O243">
        <f t="shared" si="24"/>
        <v>2.6133232859965931E-2</v>
      </c>
      <c r="P243">
        <f t="shared" si="25"/>
        <v>6.6133232859965932E-2</v>
      </c>
      <c r="Q243">
        <f t="shared" si="21"/>
        <v>1.774515787294572E-2</v>
      </c>
      <c r="S243">
        <v>2.7231111083873998</v>
      </c>
      <c r="U243">
        <v>18380</v>
      </c>
      <c r="V243">
        <v>5733402</v>
      </c>
      <c r="W243">
        <f t="shared" si="27"/>
        <v>0.99680446859773197</v>
      </c>
      <c r="AA243">
        <v>242</v>
      </c>
      <c r="AB243">
        <f t="shared" si="22"/>
        <v>3.8236000000000013E-2</v>
      </c>
    </row>
    <row r="244" spans="1:28" x14ac:dyDescent="0.2">
      <c r="A244" t="s">
        <v>5</v>
      </c>
      <c r="B244" t="s">
        <v>331</v>
      </c>
      <c r="C244" t="s">
        <v>6</v>
      </c>
      <c r="D244" t="s">
        <v>236</v>
      </c>
      <c r="E244" t="s">
        <v>61</v>
      </c>
      <c r="F244">
        <v>5756022</v>
      </c>
      <c r="L244">
        <f t="shared" si="26"/>
        <v>1936</v>
      </c>
      <c r="M244">
        <v>2.5570731820085998E-2</v>
      </c>
      <c r="N244">
        <f t="shared" si="23"/>
        <v>1.0226331141056957E-4</v>
      </c>
      <c r="O244">
        <f t="shared" si="24"/>
        <v>2.5672995131496568E-2</v>
      </c>
      <c r="P244">
        <f t="shared" si="25"/>
        <v>6.5672995131496575E-2</v>
      </c>
      <c r="Q244">
        <f t="shared" si="21"/>
        <v>1.7362157872945719E-2</v>
      </c>
      <c r="S244">
        <v>2.6586666640073999</v>
      </c>
      <c r="U244">
        <v>17945</v>
      </c>
      <c r="V244">
        <v>5756022</v>
      </c>
      <c r="W244">
        <f t="shared" si="27"/>
        <v>0.99689208476598501</v>
      </c>
      <c r="AA244">
        <v>243</v>
      </c>
      <c r="AB244">
        <f t="shared" si="22"/>
        <v>3.8151000000000011E-2</v>
      </c>
    </row>
    <row r="245" spans="1:28" x14ac:dyDescent="0.2">
      <c r="A245" t="s">
        <v>5</v>
      </c>
      <c r="B245" t="s">
        <v>332</v>
      </c>
      <c r="C245" t="s">
        <v>6</v>
      </c>
      <c r="D245" t="s">
        <v>236</v>
      </c>
      <c r="E245" t="s">
        <v>61</v>
      </c>
      <c r="F245">
        <v>5781204</v>
      </c>
      <c r="L245">
        <f t="shared" si="26"/>
        <v>1944</v>
      </c>
      <c r="M245">
        <v>2.5119489748869E-2</v>
      </c>
      <c r="N245">
        <f t="shared" si="23"/>
        <v>1.004590293325187E-4</v>
      </c>
      <c r="O245">
        <f t="shared" si="24"/>
        <v>2.521994877820152E-2</v>
      </c>
      <c r="P245">
        <f t="shared" si="25"/>
        <v>6.5219948778201517E-2</v>
      </c>
      <c r="Q245">
        <f t="shared" si="21"/>
        <v>1.6979157872945717E-2</v>
      </c>
      <c r="S245">
        <v>2.5779259233474998</v>
      </c>
      <c r="U245">
        <v>17400</v>
      </c>
      <c r="V245">
        <v>5781204</v>
      </c>
      <c r="W245">
        <f t="shared" si="27"/>
        <v>0.9969992777571981</v>
      </c>
      <c r="AA245">
        <v>244</v>
      </c>
      <c r="AB245">
        <f t="shared" si="22"/>
        <v>3.8064000000000008E-2</v>
      </c>
    </row>
    <row r="246" spans="1:28" x14ac:dyDescent="0.2">
      <c r="A246" t="s">
        <v>5</v>
      </c>
      <c r="B246" t="s">
        <v>333</v>
      </c>
      <c r="C246" t="s">
        <v>6</v>
      </c>
      <c r="D246" t="s">
        <v>236</v>
      </c>
      <c r="E246" t="s">
        <v>61</v>
      </c>
      <c r="F246">
        <v>5808197</v>
      </c>
      <c r="L246">
        <f t="shared" si="26"/>
        <v>1952</v>
      </c>
      <c r="M246">
        <v>2.4729210457219E-2</v>
      </c>
      <c r="N246">
        <f t="shared" si="23"/>
        <v>9.8898495813380885E-5</v>
      </c>
      <c r="O246">
        <f t="shared" si="24"/>
        <v>2.482810895303238E-2</v>
      </c>
      <c r="P246">
        <f t="shared" si="25"/>
        <v>6.4828108953032385E-2</v>
      </c>
      <c r="Q246">
        <f t="shared" si="21"/>
        <v>1.6596157872945716E-2</v>
      </c>
      <c r="S246">
        <v>2.5223703678475</v>
      </c>
      <c r="U246">
        <v>17025</v>
      </c>
      <c r="V246">
        <v>5808197</v>
      </c>
      <c r="W246">
        <f t="shared" si="27"/>
        <v>0.99707736460516017</v>
      </c>
      <c r="AA246">
        <v>245</v>
      </c>
      <c r="AB246">
        <f t="shared" si="22"/>
        <v>3.7975000000000009E-2</v>
      </c>
    </row>
    <row r="247" spans="1:28" x14ac:dyDescent="0.2">
      <c r="A247" t="s">
        <v>5</v>
      </c>
      <c r="B247" t="s">
        <v>126</v>
      </c>
      <c r="C247" t="s">
        <v>6</v>
      </c>
      <c r="D247" t="s">
        <v>236</v>
      </c>
      <c r="E247" t="s">
        <v>61</v>
      </c>
      <c r="F247">
        <v>5827988</v>
      </c>
      <c r="L247">
        <f t="shared" si="26"/>
        <v>1960</v>
      </c>
      <c r="M247">
        <v>2.4458589806594998E-2</v>
      </c>
      <c r="N247">
        <f t="shared" si="23"/>
        <v>9.7816412547920169E-5</v>
      </c>
      <c r="O247">
        <f t="shared" si="24"/>
        <v>2.4556406219142918E-2</v>
      </c>
      <c r="P247">
        <f t="shared" si="25"/>
        <v>6.4556406219142923E-2</v>
      </c>
      <c r="Q247">
        <f t="shared" si="21"/>
        <v>1.6213157872945715E-2</v>
      </c>
      <c r="S247">
        <v>2.4967407382435001</v>
      </c>
      <c r="U247">
        <v>16852</v>
      </c>
      <c r="V247">
        <v>5827988</v>
      </c>
      <c r="W247">
        <f t="shared" si="27"/>
        <v>0.99711677308531965</v>
      </c>
      <c r="AA247">
        <v>246</v>
      </c>
      <c r="AB247">
        <f t="shared" si="22"/>
        <v>3.7884000000000008E-2</v>
      </c>
    </row>
    <row r="248" spans="1:28" x14ac:dyDescent="0.2">
      <c r="A248" t="s">
        <v>5</v>
      </c>
      <c r="B248" t="s">
        <v>334</v>
      </c>
      <c r="C248" t="s">
        <v>6</v>
      </c>
      <c r="D248" t="s">
        <v>236</v>
      </c>
      <c r="E248" t="s">
        <v>61</v>
      </c>
      <c r="F248">
        <v>5851394</v>
      </c>
      <c r="L248">
        <f t="shared" si="26"/>
        <v>1968</v>
      </c>
      <c r="M248">
        <v>2.3768305384302999E-2</v>
      </c>
      <c r="N248">
        <f t="shared" si="23"/>
        <v>9.5056273566986751E-5</v>
      </c>
      <c r="O248">
        <f t="shared" si="24"/>
        <v>2.3863361657869987E-2</v>
      </c>
      <c r="P248">
        <f t="shared" si="25"/>
        <v>6.3863361657869988E-2</v>
      </c>
      <c r="Q248">
        <f t="shared" si="21"/>
        <v>1.5830157872945713E-2</v>
      </c>
      <c r="S248">
        <v>2.4642962938315001</v>
      </c>
      <c r="U248">
        <v>16633</v>
      </c>
      <c r="V248">
        <v>5851394</v>
      </c>
      <c r="W248">
        <f t="shared" si="27"/>
        <v>0.99716548679820316</v>
      </c>
      <c r="AA248">
        <v>247</v>
      </c>
      <c r="AB248">
        <f t="shared" si="22"/>
        <v>3.7791000000000005E-2</v>
      </c>
    </row>
    <row r="249" spans="1:28" x14ac:dyDescent="0.2">
      <c r="A249" t="s">
        <v>5</v>
      </c>
      <c r="B249" t="s">
        <v>335</v>
      </c>
      <c r="C249" t="s">
        <v>6</v>
      </c>
      <c r="D249" t="s">
        <v>236</v>
      </c>
      <c r="E249" t="s">
        <v>61</v>
      </c>
      <c r="F249">
        <v>5875928</v>
      </c>
      <c r="L249">
        <f t="shared" si="26"/>
        <v>1976</v>
      </c>
      <c r="M249">
        <v>2.3200673026988E-2</v>
      </c>
      <c r="N249">
        <f t="shared" si="23"/>
        <v>9.278654397108484E-5</v>
      </c>
      <c r="O249">
        <f t="shared" si="24"/>
        <v>2.3293459570959085E-2</v>
      </c>
      <c r="P249">
        <f t="shared" si="25"/>
        <v>6.3293459570959082E-2</v>
      </c>
      <c r="Q249">
        <f t="shared" si="21"/>
        <v>1.5447157872945714E-2</v>
      </c>
      <c r="S249">
        <v>2.4028148124116</v>
      </c>
      <c r="U249">
        <v>16218</v>
      </c>
      <c r="V249">
        <v>5875928</v>
      </c>
      <c r="W249">
        <f t="shared" si="27"/>
        <v>0.99724752237979164</v>
      </c>
      <c r="AA249">
        <v>248</v>
      </c>
      <c r="AB249">
        <f t="shared" si="22"/>
        <v>3.7696000000000007E-2</v>
      </c>
    </row>
    <row r="250" spans="1:28" x14ac:dyDescent="0.2">
      <c r="A250" t="s">
        <v>5</v>
      </c>
      <c r="B250" t="s">
        <v>336</v>
      </c>
      <c r="C250" t="s">
        <v>6</v>
      </c>
      <c r="D250" t="s">
        <v>236</v>
      </c>
      <c r="E250" t="s">
        <v>61</v>
      </c>
      <c r="F250">
        <v>5899071</v>
      </c>
      <c r="L250">
        <f t="shared" si="26"/>
        <v>1984</v>
      </c>
      <c r="M250">
        <v>2.2881395846588E-2</v>
      </c>
      <c r="N250">
        <f t="shared" si="23"/>
        <v>9.1509876638075358E-5</v>
      </c>
      <c r="O250">
        <f t="shared" si="24"/>
        <v>2.2972905723226075E-2</v>
      </c>
      <c r="P250">
        <f t="shared" si="25"/>
        <v>6.2972905723226072E-2</v>
      </c>
      <c r="Q250">
        <f t="shared" si="21"/>
        <v>1.5064157872945714E-2</v>
      </c>
      <c r="S250">
        <v>2.3599999976396</v>
      </c>
      <c r="U250">
        <v>15929</v>
      </c>
      <c r="V250">
        <v>5899071</v>
      </c>
      <c r="W250">
        <f t="shared" si="27"/>
        <v>0.99730701606086225</v>
      </c>
      <c r="AA250">
        <v>249</v>
      </c>
      <c r="AB250">
        <f t="shared" si="22"/>
        <v>3.7599000000000014E-2</v>
      </c>
    </row>
    <row r="251" spans="1:28" x14ac:dyDescent="0.2">
      <c r="A251" t="s">
        <v>5</v>
      </c>
      <c r="B251" t="s">
        <v>337</v>
      </c>
      <c r="C251" t="s">
        <v>6</v>
      </c>
      <c r="D251" t="s">
        <v>236</v>
      </c>
      <c r="E251" t="s">
        <v>61</v>
      </c>
      <c r="F251">
        <v>5925372</v>
      </c>
      <c r="L251">
        <f t="shared" si="26"/>
        <v>1992</v>
      </c>
      <c r="M251">
        <v>2.2466307783859999E-2</v>
      </c>
      <c r="N251">
        <f t="shared" si="23"/>
        <v>8.985008908587682E-5</v>
      </c>
      <c r="O251">
        <f t="shared" si="24"/>
        <v>2.2556157872945876E-2</v>
      </c>
      <c r="P251">
        <f t="shared" si="25"/>
        <v>6.2556157872945883E-2</v>
      </c>
      <c r="Q251">
        <f t="shared" si="21"/>
        <v>1.4681157872945714E-2</v>
      </c>
      <c r="S251">
        <v>2.2777777754996</v>
      </c>
      <c r="U251">
        <v>15374</v>
      </c>
      <c r="V251">
        <v>5925372</v>
      </c>
      <c r="W251">
        <f t="shared" si="27"/>
        <v>0.99741210952294546</v>
      </c>
      <c r="AA251">
        <v>250</v>
      </c>
      <c r="AB251">
        <f t="shared" si="22"/>
        <v>3.7500000000000006E-2</v>
      </c>
    </row>
    <row r="252" spans="1:28" x14ac:dyDescent="0.2">
      <c r="A252" t="s">
        <v>5</v>
      </c>
      <c r="B252" t="s">
        <v>18</v>
      </c>
      <c r="C252" t="s">
        <v>6</v>
      </c>
      <c r="D252" t="s">
        <v>236</v>
      </c>
      <c r="E252" t="s">
        <v>61</v>
      </c>
      <c r="F252">
        <v>5950499</v>
      </c>
      <c r="L252">
        <f t="shared" si="26"/>
        <v>2000</v>
      </c>
      <c r="M252">
        <v>2.2210548139711E-2</v>
      </c>
      <c r="N252">
        <f t="shared" si="23"/>
        <v>8.8827393305384011E-5</v>
      </c>
      <c r="O252">
        <f t="shared" si="24"/>
        <v>2.2299375533016384E-2</v>
      </c>
      <c r="P252">
        <f t="shared" si="25"/>
        <v>6.2299375533016385E-2</v>
      </c>
      <c r="Q252">
        <f t="shared" si="21"/>
        <v>1.4298157872945715E-2</v>
      </c>
      <c r="S252">
        <v>2.2678518495836002</v>
      </c>
      <c r="U252">
        <v>15307</v>
      </c>
      <c r="V252">
        <v>5950499</v>
      </c>
      <c r="W252">
        <f t="shared" si="27"/>
        <v>0.99743421090125961</v>
      </c>
      <c r="AA252">
        <v>251</v>
      </c>
      <c r="AB252">
        <f t="shared" si="22"/>
        <v>3.7399000000000016E-2</v>
      </c>
    </row>
    <row r="552" spans="10:11" x14ac:dyDescent="0.2">
      <c r="J552" s="1"/>
      <c r="K552" s="1"/>
    </row>
    <row r="554" spans="10:11" x14ac:dyDescent="0.2">
      <c r="J554" s="1"/>
      <c r="K554" s="1"/>
    </row>
    <row r="556" spans="10:11" x14ac:dyDescent="0.2">
      <c r="J556" s="1"/>
      <c r="K556" s="1"/>
    </row>
    <row r="557" spans="10:11" x14ac:dyDescent="0.2">
      <c r="J557" s="1"/>
      <c r="K557" s="1"/>
    </row>
    <row r="558" spans="10:11" x14ac:dyDescent="0.2">
      <c r="J558" s="1"/>
      <c r="K558" s="1"/>
    </row>
    <row r="559" spans="10:11" x14ac:dyDescent="0.2">
      <c r="J559" s="1"/>
      <c r="K559" s="1"/>
    </row>
    <row r="560" spans="10:11" x14ac:dyDescent="0.2">
      <c r="J560" s="1"/>
      <c r="K560" s="1"/>
    </row>
    <row r="561" spans="10:11" x14ac:dyDescent="0.2">
      <c r="J561" s="1"/>
      <c r="K561" s="1"/>
    </row>
    <row r="562" spans="10:11" x14ac:dyDescent="0.2">
      <c r="J562" s="1"/>
      <c r="K562" s="1"/>
    </row>
    <row r="563" spans="10:11" x14ac:dyDescent="0.2">
      <c r="J563" s="1"/>
      <c r="K563" s="1"/>
    </row>
    <row r="564" spans="10:11" x14ac:dyDescent="0.2">
      <c r="J564" s="1"/>
      <c r="K564" s="1"/>
    </row>
    <row r="565" spans="10:11" x14ac:dyDescent="0.2">
      <c r="J565" s="1"/>
      <c r="K565" s="1"/>
    </row>
    <row r="566" spans="10:11" x14ac:dyDescent="0.2">
      <c r="J566" s="1"/>
      <c r="K566" s="1"/>
    </row>
    <row r="567" spans="10:11" x14ac:dyDescent="0.2">
      <c r="J567" s="1"/>
      <c r="K567" s="1"/>
    </row>
    <row r="568" spans="10:11" x14ac:dyDescent="0.2">
      <c r="J568" s="1"/>
      <c r="K568" s="1"/>
    </row>
    <row r="569" spans="10:11" x14ac:dyDescent="0.2">
      <c r="J569" s="1"/>
      <c r="K569" s="1"/>
    </row>
    <row r="570" spans="10:11" x14ac:dyDescent="0.2">
      <c r="J570" s="1"/>
      <c r="K570" s="1"/>
    </row>
    <row r="571" spans="10:11" x14ac:dyDescent="0.2">
      <c r="J571" s="1"/>
      <c r="K571" s="1"/>
    </row>
    <row r="572" spans="10:11" x14ac:dyDescent="0.2">
      <c r="J572" s="1"/>
      <c r="K572" s="1"/>
    </row>
    <row r="573" spans="10:11" x14ac:dyDescent="0.2">
      <c r="J573" s="1"/>
      <c r="K573" s="1"/>
    </row>
    <row r="574" spans="10:11" x14ac:dyDescent="0.2">
      <c r="J574" s="1"/>
      <c r="K574" s="1"/>
    </row>
    <row r="575" spans="10:11" x14ac:dyDescent="0.2">
      <c r="J575" s="1"/>
      <c r="K575" s="1"/>
    </row>
    <row r="576" spans="10:11" x14ac:dyDescent="0.2">
      <c r="J576" s="1"/>
      <c r="K576" s="1"/>
    </row>
    <row r="577" spans="10:11" x14ac:dyDescent="0.2">
      <c r="J577" s="1"/>
      <c r="K577" s="1"/>
    </row>
    <row r="578" spans="10:11" x14ac:dyDescent="0.2">
      <c r="J578" s="1"/>
      <c r="K578" s="1"/>
    </row>
    <row r="579" spans="10:11" x14ac:dyDescent="0.2">
      <c r="J579" s="1"/>
      <c r="K579" s="1"/>
    </row>
    <row r="580" spans="10:11" x14ac:dyDescent="0.2">
      <c r="J580" s="1"/>
      <c r="K580" s="1"/>
    </row>
    <row r="581" spans="10:11" x14ac:dyDescent="0.2">
      <c r="J581" s="1"/>
      <c r="K581" s="1"/>
    </row>
    <row r="582" spans="10:11" x14ac:dyDescent="0.2">
      <c r="J582" s="1"/>
      <c r="K582" s="1"/>
    </row>
    <row r="583" spans="10:11" x14ac:dyDescent="0.2">
      <c r="J583" s="1"/>
      <c r="K583" s="1"/>
    </row>
    <row r="584" spans="10:11" x14ac:dyDescent="0.2">
      <c r="J584" s="1"/>
      <c r="K584" s="1"/>
    </row>
    <row r="585" spans="10:11" x14ac:dyDescent="0.2">
      <c r="J585" s="1"/>
      <c r="K585" s="1"/>
    </row>
    <row r="586" spans="10:11" x14ac:dyDescent="0.2">
      <c r="J586" s="1"/>
      <c r="K586" s="1"/>
    </row>
    <row r="587" spans="10:11" x14ac:dyDescent="0.2">
      <c r="J587" s="1"/>
      <c r="K587" s="1"/>
    </row>
    <row r="588" spans="10:11" x14ac:dyDescent="0.2">
      <c r="J588" s="1"/>
      <c r="K588" s="1"/>
    </row>
    <row r="589" spans="10:11" x14ac:dyDescent="0.2">
      <c r="J589" s="1"/>
      <c r="K589" s="1"/>
    </row>
    <row r="590" spans="10:11" x14ac:dyDescent="0.2">
      <c r="J590" s="1"/>
      <c r="K590" s="1"/>
    </row>
    <row r="591" spans="10:11" x14ac:dyDescent="0.2">
      <c r="J591" s="1"/>
      <c r="K591" s="1"/>
    </row>
    <row r="592" spans="10:11" x14ac:dyDescent="0.2">
      <c r="J592" s="1"/>
      <c r="K592" s="1"/>
    </row>
    <row r="593" spans="10:12" x14ac:dyDescent="0.2">
      <c r="J593" s="1"/>
      <c r="K593" s="1"/>
    </row>
    <row r="594" spans="10:12" x14ac:dyDescent="0.2">
      <c r="J594" s="1"/>
      <c r="K594" s="1"/>
    </row>
    <row r="595" spans="10:12" x14ac:dyDescent="0.2">
      <c r="J595" s="1"/>
      <c r="K595" s="1"/>
      <c r="L595" s="1"/>
    </row>
    <row r="596" spans="10:12" x14ac:dyDescent="0.2">
      <c r="J596" s="1"/>
      <c r="K596" s="1"/>
      <c r="L596" s="1"/>
    </row>
    <row r="597" spans="10:12" x14ac:dyDescent="0.2">
      <c r="J597" s="1"/>
      <c r="K597" s="1"/>
      <c r="L597" s="1"/>
    </row>
    <row r="598" spans="10:12" x14ac:dyDescent="0.2">
      <c r="J598" s="1"/>
      <c r="K598" s="1"/>
      <c r="L598" s="1"/>
    </row>
    <row r="599" spans="10:12" x14ac:dyDescent="0.2">
      <c r="J599" s="1"/>
      <c r="K599" s="1"/>
      <c r="L599" s="1"/>
    </row>
    <row r="600" spans="10:12" x14ac:dyDescent="0.2">
      <c r="J600" s="1"/>
      <c r="K600" s="1"/>
      <c r="L600" s="1"/>
    </row>
    <row r="601" spans="10:12" x14ac:dyDescent="0.2">
      <c r="J601" s="1"/>
      <c r="K601" s="1"/>
      <c r="L601" s="1"/>
    </row>
    <row r="602" spans="10:12" x14ac:dyDescent="0.2">
      <c r="J602" s="1"/>
      <c r="K602" s="1"/>
      <c r="L602" s="1"/>
    </row>
    <row r="603" spans="10:12" x14ac:dyDescent="0.2">
      <c r="J603" s="1"/>
      <c r="K603" s="1"/>
      <c r="L603" s="1"/>
    </row>
    <row r="604" spans="10:12" x14ac:dyDescent="0.2">
      <c r="J604" s="1"/>
      <c r="K604" s="1"/>
      <c r="L604" s="1"/>
    </row>
    <row r="605" spans="10:12" x14ac:dyDescent="0.2">
      <c r="J605" s="1"/>
      <c r="K605" s="1"/>
      <c r="L605" s="1"/>
    </row>
    <row r="606" spans="10:12" x14ac:dyDescent="0.2">
      <c r="J606" s="1"/>
      <c r="K606" s="1"/>
      <c r="L606" s="1"/>
    </row>
    <row r="607" spans="10:12" x14ac:dyDescent="0.2">
      <c r="J607" s="1"/>
      <c r="K607" s="1"/>
      <c r="L607" s="1"/>
    </row>
    <row r="608" spans="10:12" x14ac:dyDescent="0.2">
      <c r="J608" s="1"/>
      <c r="K608" s="1"/>
      <c r="L608" s="1"/>
    </row>
    <row r="609" spans="10:12" x14ac:dyDescent="0.2">
      <c r="J609" s="1"/>
      <c r="K609" s="1"/>
      <c r="L609" s="1"/>
    </row>
    <row r="610" spans="10:12" x14ac:dyDescent="0.2">
      <c r="J610" s="1"/>
      <c r="K610" s="1"/>
      <c r="L610" s="1"/>
    </row>
    <row r="611" spans="10:12" x14ac:dyDescent="0.2">
      <c r="J611" s="1"/>
      <c r="K611" s="1"/>
      <c r="L611" s="1"/>
    </row>
    <row r="612" spans="10:12" x14ac:dyDescent="0.2">
      <c r="J612" s="1"/>
      <c r="K612" s="1"/>
      <c r="L612" s="1"/>
    </row>
    <row r="613" spans="10:12" x14ac:dyDescent="0.2">
      <c r="J613" s="1"/>
      <c r="K613" s="1"/>
      <c r="L613" s="1"/>
    </row>
    <row r="614" spans="10:12" x14ac:dyDescent="0.2">
      <c r="J614" s="1"/>
      <c r="K614" s="1"/>
      <c r="L614" s="1"/>
    </row>
    <row r="615" spans="10:12" x14ac:dyDescent="0.2">
      <c r="J615" s="1"/>
      <c r="K615" s="1"/>
      <c r="L615" s="1"/>
    </row>
    <row r="616" spans="10:12" x14ac:dyDescent="0.2">
      <c r="J616" s="1"/>
      <c r="K616" s="1"/>
      <c r="L616" s="1"/>
    </row>
    <row r="617" spans="10:12" x14ac:dyDescent="0.2">
      <c r="J617" s="1"/>
      <c r="K617" s="1"/>
      <c r="L617" s="1"/>
    </row>
    <row r="618" spans="10:12" x14ac:dyDescent="0.2">
      <c r="J618" s="1"/>
      <c r="K618" s="1"/>
      <c r="L618" s="1"/>
    </row>
    <row r="619" spans="10:12" x14ac:dyDescent="0.2">
      <c r="J619" s="1"/>
      <c r="K619" s="1"/>
      <c r="L619" s="1"/>
    </row>
    <row r="620" spans="10:12" x14ac:dyDescent="0.2">
      <c r="J620" s="1"/>
      <c r="K620" s="1"/>
      <c r="L620" s="1"/>
    </row>
    <row r="621" spans="10:12" x14ac:dyDescent="0.2">
      <c r="J621" s="1"/>
      <c r="K621" s="1"/>
      <c r="L621" s="1"/>
    </row>
    <row r="622" spans="10:12" x14ac:dyDescent="0.2">
      <c r="J622" s="1"/>
      <c r="K622" s="1"/>
      <c r="L622" s="1"/>
    </row>
    <row r="623" spans="10:12" x14ac:dyDescent="0.2">
      <c r="J623" s="1"/>
      <c r="K623" s="1"/>
      <c r="L623" s="1"/>
    </row>
    <row r="624" spans="10:12" x14ac:dyDescent="0.2">
      <c r="J624" s="1"/>
      <c r="K624" s="1"/>
      <c r="L624" s="1"/>
    </row>
    <row r="625" spans="10:12" x14ac:dyDescent="0.2">
      <c r="J625" s="1"/>
      <c r="K625" s="1"/>
      <c r="L625" s="1"/>
    </row>
    <row r="626" spans="10:12" x14ac:dyDescent="0.2">
      <c r="J626" s="1"/>
      <c r="K626" s="1"/>
      <c r="L626" s="1"/>
    </row>
    <row r="627" spans="10:12" x14ac:dyDescent="0.2">
      <c r="J627" s="1"/>
      <c r="K627" s="1"/>
      <c r="L627" s="1"/>
    </row>
    <row r="628" spans="10:12" x14ac:dyDescent="0.2">
      <c r="J628" s="1"/>
      <c r="K628" s="1"/>
      <c r="L628" s="1"/>
    </row>
    <row r="629" spans="10:12" x14ac:dyDescent="0.2">
      <c r="J629" s="1"/>
      <c r="K629" s="1"/>
      <c r="L629" s="1"/>
    </row>
    <row r="630" spans="10:12" x14ac:dyDescent="0.2">
      <c r="J630" s="1"/>
      <c r="K630" s="1"/>
      <c r="L630" s="1"/>
    </row>
    <row r="631" spans="10:12" x14ac:dyDescent="0.2">
      <c r="J631" s="1"/>
      <c r="K631" s="1"/>
      <c r="L631" s="1"/>
    </row>
    <row r="632" spans="10:12" x14ac:dyDescent="0.2">
      <c r="J632" s="1"/>
      <c r="K632" s="1"/>
      <c r="L632" s="1"/>
    </row>
    <row r="633" spans="10:12" x14ac:dyDescent="0.2">
      <c r="J633" s="1"/>
      <c r="K633" s="1"/>
      <c r="L633" s="1"/>
    </row>
    <row r="634" spans="10:12" x14ac:dyDescent="0.2">
      <c r="J634" s="1"/>
      <c r="K634" s="1"/>
      <c r="L634" s="1"/>
    </row>
    <row r="635" spans="10:12" x14ac:dyDescent="0.2">
      <c r="J635" s="1"/>
      <c r="K635" s="1"/>
      <c r="L635" s="1"/>
    </row>
    <row r="636" spans="10:12" x14ac:dyDescent="0.2">
      <c r="J636" s="1"/>
      <c r="K636" s="1"/>
      <c r="L636" s="1"/>
    </row>
    <row r="637" spans="10:12" x14ac:dyDescent="0.2">
      <c r="J637" s="1"/>
      <c r="K637" s="1"/>
      <c r="L637" s="1"/>
    </row>
    <row r="638" spans="10:12" x14ac:dyDescent="0.2">
      <c r="J638" s="1"/>
      <c r="K638" s="1"/>
      <c r="L638" s="1"/>
    </row>
    <row r="639" spans="10:12" x14ac:dyDescent="0.2">
      <c r="J639" s="1"/>
      <c r="K639" s="1"/>
      <c r="L639" s="1"/>
    </row>
    <row r="640" spans="10:12" x14ac:dyDescent="0.2">
      <c r="J640" s="1"/>
      <c r="K640" s="1"/>
      <c r="L640" s="1"/>
    </row>
    <row r="641" spans="10:12" x14ac:dyDescent="0.2">
      <c r="J641" s="1"/>
      <c r="K641" s="1"/>
      <c r="L641" s="1"/>
    </row>
    <row r="642" spans="10:12" x14ac:dyDescent="0.2">
      <c r="J642" s="1"/>
      <c r="K642" s="1"/>
      <c r="L642" s="1"/>
    </row>
    <row r="643" spans="10:12" x14ac:dyDescent="0.2">
      <c r="J643" s="1"/>
      <c r="K643" s="1"/>
      <c r="L643" s="1"/>
    </row>
    <row r="644" spans="10:12" x14ac:dyDescent="0.2">
      <c r="J644" s="1"/>
      <c r="K644" s="1"/>
      <c r="L644" s="1"/>
    </row>
    <row r="645" spans="10:12" x14ac:dyDescent="0.2">
      <c r="J645" s="1"/>
      <c r="K645" s="1"/>
      <c r="L645" s="1"/>
    </row>
    <row r="646" spans="10:12" x14ac:dyDescent="0.2">
      <c r="J646" s="1"/>
      <c r="K646" s="1"/>
      <c r="L646" s="1"/>
    </row>
    <row r="647" spans="10:12" x14ac:dyDescent="0.2">
      <c r="J647" s="1"/>
      <c r="K647" s="1"/>
      <c r="L647" s="1"/>
    </row>
    <row r="648" spans="10:12" x14ac:dyDescent="0.2">
      <c r="J648" s="1"/>
      <c r="K648" s="1"/>
      <c r="L648" s="1"/>
    </row>
    <row r="649" spans="10:12" x14ac:dyDescent="0.2">
      <c r="J649" s="1"/>
      <c r="K649" s="1"/>
      <c r="L649" s="1"/>
    </row>
    <row r="650" spans="10:12" x14ac:dyDescent="0.2">
      <c r="J650" s="1"/>
      <c r="K650" s="1"/>
      <c r="L650" s="1"/>
    </row>
    <row r="651" spans="10:12" x14ac:dyDescent="0.2">
      <c r="J651" s="1"/>
      <c r="K651" s="1"/>
      <c r="L651" s="1"/>
    </row>
    <row r="652" spans="10:12" x14ac:dyDescent="0.2">
      <c r="J652" s="1"/>
      <c r="K652" s="1"/>
      <c r="L652" s="1"/>
    </row>
    <row r="653" spans="10:12" x14ac:dyDescent="0.2">
      <c r="J653" s="1"/>
      <c r="K653" s="1"/>
      <c r="L653" s="1"/>
    </row>
    <row r="654" spans="10:12" x14ac:dyDescent="0.2">
      <c r="J654" s="1"/>
      <c r="K654" s="1"/>
      <c r="L654" s="1"/>
    </row>
    <row r="655" spans="10:12" x14ac:dyDescent="0.2">
      <c r="J655" s="1"/>
      <c r="K655" s="1"/>
      <c r="L655" s="1"/>
    </row>
    <row r="656" spans="10:12" x14ac:dyDescent="0.2">
      <c r="J656" s="1"/>
      <c r="K656" s="1"/>
      <c r="L656" s="1"/>
    </row>
    <row r="657" spans="10:12" x14ac:dyDescent="0.2">
      <c r="J657" s="1"/>
      <c r="K657" s="1"/>
      <c r="L657" s="1"/>
    </row>
    <row r="658" spans="10:12" x14ac:dyDescent="0.2">
      <c r="J658" s="1"/>
      <c r="K658" s="1"/>
      <c r="L658" s="1"/>
    </row>
    <row r="659" spans="10:12" x14ac:dyDescent="0.2">
      <c r="J659" s="1"/>
      <c r="K659" s="1"/>
      <c r="L659" s="1"/>
    </row>
    <row r="660" spans="10:12" x14ac:dyDescent="0.2">
      <c r="J660" s="1"/>
      <c r="K660" s="1"/>
      <c r="L660" s="1"/>
    </row>
    <row r="661" spans="10:12" x14ac:dyDescent="0.2">
      <c r="J661" s="1"/>
      <c r="K661" s="1"/>
      <c r="L661" s="1"/>
    </row>
    <row r="662" spans="10:12" x14ac:dyDescent="0.2">
      <c r="J662" s="1"/>
      <c r="K662" s="1"/>
      <c r="L662" s="1"/>
    </row>
    <row r="663" spans="10:12" x14ac:dyDescent="0.2">
      <c r="J663" s="1"/>
      <c r="K663" s="1"/>
      <c r="L663" s="1"/>
    </row>
    <row r="664" spans="10:12" x14ac:dyDescent="0.2">
      <c r="J664" s="1"/>
      <c r="K664" s="1"/>
      <c r="L664" s="1"/>
    </row>
    <row r="665" spans="10:12" x14ac:dyDescent="0.2">
      <c r="J665" s="1"/>
      <c r="K665" s="1"/>
      <c r="L665" s="1"/>
    </row>
    <row r="666" spans="10:12" x14ac:dyDescent="0.2">
      <c r="J666" s="1"/>
      <c r="K666" s="1"/>
      <c r="L666" s="1"/>
    </row>
    <row r="667" spans="10:12" x14ac:dyDescent="0.2">
      <c r="J667" s="1"/>
      <c r="K667" s="1"/>
      <c r="L667" s="1"/>
    </row>
    <row r="668" spans="10:12" x14ac:dyDescent="0.2">
      <c r="J668" s="1"/>
      <c r="K668" s="1"/>
      <c r="L668" s="1"/>
    </row>
    <row r="669" spans="10:12" x14ac:dyDescent="0.2">
      <c r="J669" s="1"/>
      <c r="K669" s="1"/>
      <c r="L669" s="1"/>
    </row>
    <row r="670" spans="10:12" x14ac:dyDescent="0.2">
      <c r="J670" s="1"/>
      <c r="K670" s="1"/>
      <c r="L670" s="1"/>
    </row>
    <row r="671" spans="10:12" x14ac:dyDescent="0.2">
      <c r="J671" s="1"/>
      <c r="K671" s="1"/>
      <c r="L671" s="1"/>
    </row>
    <row r="672" spans="10:12" x14ac:dyDescent="0.2">
      <c r="J672" s="1"/>
      <c r="K672" s="1"/>
      <c r="L672" s="1"/>
    </row>
    <row r="673" spans="10:12" x14ac:dyDescent="0.2">
      <c r="J673" s="1"/>
      <c r="K673" s="1"/>
      <c r="L673" s="1"/>
    </row>
    <row r="674" spans="10:12" x14ac:dyDescent="0.2">
      <c r="J674" s="1"/>
      <c r="K674" s="1"/>
      <c r="L674" s="1"/>
    </row>
    <row r="675" spans="10:12" x14ac:dyDescent="0.2">
      <c r="J675" s="1"/>
      <c r="K675" s="1"/>
      <c r="L675" s="1"/>
    </row>
    <row r="676" spans="10:12" x14ac:dyDescent="0.2">
      <c r="J676" s="1"/>
      <c r="K676" s="1"/>
      <c r="L676" s="1"/>
    </row>
    <row r="677" spans="10:12" x14ac:dyDescent="0.2">
      <c r="J677" s="1"/>
      <c r="K677" s="1"/>
      <c r="L677" s="1"/>
    </row>
    <row r="678" spans="10:12" x14ac:dyDescent="0.2">
      <c r="J678" s="1"/>
      <c r="K678" s="1"/>
      <c r="L678" s="1"/>
    </row>
    <row r="679" spans="10:12" x14ac:dyDescent="0.2">
      <c r="J679" s="1"/>
      <c r="K679" s="1"/>
      <c r="L679" s="1"/>
    </row>
    <row r="680" spans="10:12" x14ac:dyDescent="0.2">
      <c r="J680" s="1"/>
      <c r="K680" s="1"/>
      <c r="L680" s="1"/>
    </row>
    <row r="681" spans="10:12" x14ac:dyDescent="0.2">
      <c r="J681" s="1"/>
      <c r="K681" s="1"/>
      <c r="L681" s="1"/>
    </row>
    <row r="682" spans="10:12" x14ac:dyDescent="0.2">
      <c r="J682" s="1"/>
      <c r="K682" s="1"/>
      <c r="L682" s="1"/>
    </row>
    <row r="683" spans="10:12" x14ac:dyDescent="0.2">
      <c r="J683" s="1"/>
      <c r="K683" s="1"/>
      <c r="L683" s="1"/>
    </row>
    <row r="684" spans="10:12" x14ac:dyDescent="0.2">
      <c r="J684" s="1"/>
      <c r="K684" s="1"/>
      <c r="L684" s="1"/>
    </row>
    <row r="685" spans="10:12" x14ac:dyDescent="0.2">
      <c r="J685" s="1"/>
      <c r="K685" s="1"/>
      <c r="L685" s="1"/>
    </row>
    <row r="686" spans="10:12" x14ac:dyDescent="0.2">
      <c r="J686" s="1"/>
      <c r="K686" s="1"/>
      <c r="L686" s="1"/>
    </row>
    <row r="687" spans="10:12" x14ac:dyDescent="0.2">
      <c r="J687" s="1"/>
      <c r="K687" s="1"/>
      <c r="L687" s="1"/>
    </row>
    <row r="688" spans="10:12" x14ac:dyDescent="0.2">
      <c r="J688" s="1"/>
      <c r="K688" s="1"/>
      <c r="L688" s="1"/>
    </row>
    <row r="689" spans="10:12" x14ac:dyDescent="0.2">
      <c r="J689" s="1"/>
      <c r="K689" s="1"/>
      <c r="L689" s="1"/>
    </row>
    <row r="690" spans="10:12" x14ac:dyDescent="0.2">
      <c r="J690" s="1"/>
      <c r="K690" s="1"/>
      <c r="L690" s="1"/>
    </row>
    <row r="691" spans="10:12" x14ac:dyDescent="0.2">
      <c r="J691" s="1"/>
      <c r="K691" s="1"/>
      <c r="L691" s="1"/>
    </row>
    <row r="692" spans="10:12" x14ac:dyDescent="0.2">
      <c r="J692" s="1"/>
      <c r="K692" s="1"/>
      <c r="L692" s="1"/>
    </row>
    <row r="693" spans="10:12" x14ac:dyDescent="0.2">
      <c r="J693" s="1"/>
      <c r="K693" s="1"/>
      <c r="L693" s="1"/>
    </row>
    <row r="694" spans="10:12" x14ac:dyDescent="0.2">
      <c r="J694" s="1"/>
      <c r="K694" s="1"/>
      <c r="L694" s="1"/>
    </row>
    <row r="695" spans="10:12" x14ac:dyDescent="0.2">
      <c r="J695" s="1"/>
      <c r="K695" s="1"/>
      <c r="L695" s="1"/>
    </row>
    <row r="696" spans="10:12" x14ac:dyDescent="0.2">
      <c r="J696" s="1"/>
      <c r="K696" s="1"/>
      <c r="L696" s="1"/>
    </row>
    <row r="697" spans="10:12" x14ac:dyDescent="0.2">
      <c r="J697" s="1"/>
      <c r="K697" s="1"/>
      <c r="L697" s="1"/>
    </row>
    <row r="698" spans="10:12" x14ac:dyDescent="0.2">
      <c r="J698" s="1"/>
      <c r="K698" s="1"/>
      <c r="L698" s="1"/>
    </row>
    <row r="699" spans="10:12" x14ac:dyDescent="0.2">
      <c r="J699" s="1"/>
      <c r="K699" s="1"/>
      <c r="L699" s="1"/>
    </row>
    <row r="700" spans="10:12" x14ac:dyDescent="0.2">
      <c r="J700" s="1"/>
      <c r="K700" s="1"/>
      <c r="L700" s="1"/>
    </row>
    <row r="701" spans="10:12" x14ac:dyDescent="0.2">
      <c r="J701" s="1"/>
      <c r="K701" s="1"/>
      <c r="L701" s="1"/>
    </row>
    <row r="702" spans="10:12" x14ac:dyDescent="0.2">
      <c r="J702" s="1"/>
      <c r="K702" s="1"/>
      <c r="L702" s="1"/>
    </row>
    <row r="703" spans="10:12" x14ac:dyDescent="0.2">
      <c r="J703" s="1"/>
      <c r="K703" s="1"/>
      <c r="L703" s="1"/>
    </row>
    <row r="704" spans="10:12" x14ac:dyDescent="0.2">
      <c r="J704" s="1"/>
      <c r="K704" s="1"/>
      <c r="L704" s="1"/>
    </row>
    <row r="705" spans="10:12" x14ac:dyDescent="0.2">
      <c r="J705" s="1"/>
      <c r="K705" s="1"/>
      <c r="L705" s="1"/>
    </row>
    <row r="706" spans="10:12" x14ac:dyDescent="0.2">
      <c r="J706" s="1"/>
      <c r="K706" s="1"/>
      <c r="L706" s="1"/>
    </row>
    <row r="707" spans="10:12" x14ac:dyDescent="0.2">
      <c r="J707" s="1"/>
      <c r="K707" s="1"/>
      <c r="L707" s="1"/>
    </row>
    <row r="708" spans="10:12" x14ac:dyDescent="0.2">
      <c r="J708" s="1"/>
      <c r="K708" s="1"/>
      <c r="L708" s="1"/>
    </row>
    <row r="709" spans="10:12" x14ac:dyDescent="0.2">
      <c r="J709" s="1"/>
      <c r="K709" s="1"/>
      <c r="L709" s="1"/>
    </row>
    <row r="710" spans="10:12" x14ac:dyDescent="0.2">
      <c r="J710" s="1"/>
      <c r="K710" s="1"/>
      <c r="L710" s="1"/>
    </row>
    <row r="711" spans="10:12" x14ac:dyDescent="0.2">
      <c r="J711" s="1"/>
      <c r="K711" s="1"/>
      <c r="L711" s="1"/>
    </row>
    <row r="712" spans="10:12" x14ac:dyDescent="0.2">
      <c r="J712" s="1"/>
      <c r="K712" s="1"/>
      <c r="L712" s="1"/>
    </row>
    <row r="713" spans="10:12" x14ac:dyDescent="0.2">
      <c r="J713" s="1"/>
      <c r="K713" s="1"/>
      <c r="L713" s="1"/>
    </row>
    <row r="714" spans="10:12" x14ac:dyDescent="0.2">
      <c r="J714" s="1"/>
      <c r="K714" s="1"/>
      <c r="L714" s="1"/>
    </row>
    <row r="715" spans="10:12" x14ac:dyDescent="0.2">
      <c r="J715" s="1"/>
      <c r="K715" s="1"/>
      <c r="L715" s="1"/>
    </row>
    <row r="716" spans="10:12" x14ac:dyDescent="0.2">
      <c r="J716" s="1"/>
      <c r="K716" s="1"/>
      <c r="L716" s="1"/>
    </row>
    <row r="717" spans="10:12" x14ac:dyDescent="0.2">
      <c r="J717" s="1"/>
      <c r="K717" s="1"/>
      <c r="L717" s="1"/>
    </row>
    <row r="718" spans="10:12" x14ac:dyDescent="0.2">
      <c r="J718" s="1"/>
      <c r="K718" s="1"/>
      <c r="L718" s="1"/>
    </row>
    <row r="719" spans="10:12" x14ac:dyDescent="0.2">
      <c r="J719" s="1"/>
      <c r="K719" s="1"/>
      <c r="L719" s="1"/>
    </row>
    <row r="720" spans="10:12" x14ac:dyDescent="0.2">
      <c r="J720" s="1"/>
      <c r="K720" s="1"/>
      <c r="L720" s="1"/>
    </row>
    <row r="721" spans="10:12" x14ac:dyDescent="0.2">
      <c r="J721" s="1"/>
      <c r="K721" s="1"/>
      <c r="L721" s="1"/>
    </row>
    <row r="722" spans="10:12" x14ac:dyDescent="0.2">
      <c r="J722" s="1"/>
      <c r="K722" s="1"/>
      <c r="L722" s="1"/>
    </row>
    <row r="723" spans="10:12" x14ac:dyDescent="0.2">
      <c r="J723" s="1"/>
      <c r="K723" s="1"/>
      <c r="L723" s="1"/>
    </row>
    <row r="724" spans="10:12" x14ac:dyDescent="0.2">
      <c r="J724" s="1"/>
      <c r="K724" s="1"/>
      <c r="L724" s="1"/>
    </row>
    <row r="725" spans="10:12" x14ac:dyDescent="0.2">
      <c r="J725" s="1"/>
      <c r="K725" s="1"/>
      <c r="L725" s="1"/>
    </row>
    <row r="726" spans="10:12" x14ac:dyDescent="0.2">
      <c r="J726" s="1"/>
      <c r="K726" s="1"/>
      <c r="L726" s="1"/>
    </row>
    <row r="727" spans="10:12" x14ac:dyDescent="0.2">
      <c r="J727" s="1"/>
      <c r="K727" s="1"/>
      <c r="L727" s="1"/>
    </row>
    <row r="728" spans="10:12" x14ac:dyDescent="0.2">
      <c r="J728" s="1"/>
      <c r="K728" s="1"/>
      <c r="L728" s="1"/>
    </row>
    <row r="729" spans="10:12" x14ac:dyDescent="0.2">
      <c r="J729" s="1"/>
      <c r="K729" s="1"/>
      <c r="L729" s="1"/>
    </row>
    <row r="730" spans="10:12" x14ac:dyDescent="0.2">
      <c r="J730" s="1"/>
      <c r="K730" s="1"/>
      <c r="L730" s="1"/>
    </row>
    <row r="731" spans="10:12" x14ac:dyDescent="0.2">
      <c r="J731" s="1"/>
      <c r="K731" s="1"/>
      <c r="L731" s="1"/>
    </row>
    <row r="732" spans="10:12" x14ac:dyDescent="0.2">
      <c r="J732" s="1"/>
      <c r="K732" s="1"/>
      <c r="L732" s="1"/>
    </row>
    <row r="733" spans="10:12" x14ac:dyDescent="0.2">
      <c r="J733" s="1"/>
      <c r="K733" s="1"/>
      <c r="L733" s="1"/>
    </row>
    <row r="734" spans="10:12" x14ac:dyDescent="0.2">
      <c r="J734" s="1"/>
      <c r="K734" s="1"/>
      <c r="L734" s="1"/>
    </row>
    <row r="735" spans="10:12" x14ac:dyDescent="0.2">
      <c r="J735" s="1"/>
      <c r="K735" s="1"/>
      <c r="L735" s="1"/>
    </row>
    <row r="736" spans="10:12" x14ac:dyDescent="0.2">
      <c r="J736" s="1"/>
      <c r="K736" s="1"/>
      <c r="L736" s="1"/>
    </row>
    <row r="737" spans="10:12" x14ac:dyDescent="0.2">
      <c r="J737" s="1"/>
      <c r="K737" s="1"/>
      <c r="L737" s="1"/>
    </row>
    <row r="738" spans="10:12" x14ac:dyDescent="0.2">
      <c r="J738" s="1"/>
      <c r="K738" s="1"/>
      <c r="L738" s="1"/>
    </row>
    <row r="739" spans="10:12" x14ac:dyDescent="0.2">
      <c r="J739" s="1"/>
      <c r="K739" s="1"/>
      <c r="L739" s="1"/>
    </row>
    <row r="740" spans="10:12" x14ac:dyDescent="0.2">
      <c r="J740" s="1"/>
      <c r="K740" s="1"/>
      <c r="L740" s="1"/>
    </row>
    <row r="741" spans="10:12" x14ac:dyDescent="0.2">
      <c r="J741" s="1"/>
      <c r="K741" s="1"/>
      <c r="L741" s="1"/>
    </row>
    <row r="742" spans="10:12" x14ac:dyDescent="0.2">
      <c r="J742" s="1"/>
      <c r="K742" s="1"/>
      <c r="L742" s="1"/>
    </row>
    <row r="743" spans="10:12" x14ac:dyDescent="0.2">
      <c r="J743" s="1"/>
      <c r="K743" s="1"/>
      <c r="L743" s="1"/>
    </row>
    <row r="744" spans="10:12" x14ac:dyDescent="0.2">
      <c r="J744" s="1"/>
      <c r="K744" s="1"/>
      <c r="L744" s="1"/>
    </row>
    <row r="745" spans="10:12" x14ac:dyDescent="0.2">
      <c r="J745" s="1"/>
      <c r="K745" s="1"/>
      <c r="L745" s="1"/>
    </row>
    <row r="746" spans="10:12" x14ac:dyDescent="0.2">
      <c r="J746" s="1"/>
      <c r="K746" s="1"/>
      <c r="L746" s="1"/>
    </row>
    <row r="747" spans="10:12" x14ac:dyDescent="0.2">
      <c r="J747" s="1"/>
      <c r="K747" s="1"/>
      <c r="L747" s="1"/>
    </row>
    <row r="748" spans="10:12" x14ac:dyDescent="0.2">
      <c r="J748" s="1"/>
      <c r="K748" s="1"/>
      <c r="L748" s="1"/>
    </row>
    <row r="749" spans="10:12" x14ac:dyDescent="0.2">
      <c r="J749" s="1"/>
      <c r="K749" s="1"/>
      <c r="L749" s="1"/>
    </row>
    <row r="750" spans="10:12" x14ac:dyDescent="0.2">
      <c r="J750" s="1"/>
      <c r="K750" s="1"/>
      <c r="L750" s="1"/>
    </row>
    <row r="751" spans="10:12" x14ac:dyDescent="0.2">
      <c r="J751" s="1"/>
      <c r="K751" s="1"/>
      <c r="L751" s="1"/>
    </row>
    <row r="752" spans="10:12" x14ac:dyDescent="0.2">
      <c r="J752" s="1"/>
      <c r="K752" s="1"/>
      <c r="L752" s="1"/>
    </row>
    <row r="753" spans="10:12" x14ac:dyDescent="0.2">
      <c r="J753" s="1"/>
      <c r="K753" s="1"/>
      <c r="L753" s="1"/>
    </row>
    <row r="754" spans="10:12" x14ac:dyDescent="0.2">
      <c r="J754" s="1"/>
      <c r="K754" s="1"/>
      <c r="L754" s="1"/>
    </row>
    <row r="755" spans="10:12" x14ac:dyDescent="0.2">
      <c r="J755" s="1"/>
      <c r="K755" s="1"/>
      <c r="L755" s="1"/>
    </row>
    <row r="756" spans="10:12" x14ac:dyDescent="0.2">
      <c r="J756" s="1"/>
      <c r="K756" s="1"/>
      <c r="L756" s="1"/>
    </row>
    <row r="757" spans="10:12" x14ac:dyDescent="0.2">
      <c r="J757" s="1"/>
      <c r="K757" s="1"/>
      <c r="L757" s="1"/>
    </row>
    <row r="758" spans="10:12" x14ac:dyDescent="0.2">
      <c r="J758" s="1"/>
      <c r="K758" s="1"/>
      <c r="L758" s="1"/>
    </row>
    <row r="759" spans="10:12" x14ac:dyDescent="0.2">
      <c r="J759" s="1"/>
      <c r="K759" s="1"/>
      <c r="L759" s="1"/>
    </row>
    <row r="760" spans="10:12" x14ac:dyDescent="0.2">
      <c r="J760" s="1"/>
      <c r="K760" s="1"/>
      <c r="L760" s="1"/>
    </row>
    <row r="761" spans="10:12" x14ac:dyDescent="0.2">
      <c r="J761" s="1"/>
      <c r="K761" s="1"/>
      <c r="L761" s="1"/>
    </row>
    <row r="762" spans="10:12" x14ac:dyDescent="0.2">
      <c r="J762" s="1"/>
      <c r="K762" s="1"/>
      <c r="L762" s="1"/>
    </row>
    <row r="763" spans="10:12" x14ac:dyDescent="0.2">
      <c r="J763" s="1"/>
      <c r="K763" s="1"/>
      <c r="L763" s="1"/>
    </row>
    <row r="764" spans="10:12" x14ac:dyDescent="0.2">
      <c r="J764" s="1"/>
      <c r="K764" s="1"/>
      <c r="L764" s="1"/>
    </row>
    <row r="765" spans="10:12" x14ac:dyDescent="0.2">
      <c r="J765" s="1"/>
      <c r="K765" s="1"/>
      <c r="L765" s="1"/>
    </row>
    <row r="766" spans="10:12" x14ac:dyDescent="0.2">
      <c r="J766" s="1"/>
      <c r="K766" s="1"/>
      <c r="L766" s="1"/>
    </row>
    <row r="767" spans="10:12" x14ac:dyDescent="0.2">
      <c r="J767" s="1"/>
      <c r="K767" s="1"/>
      <c r="L767" s="1"/>
    </row>
    <row r="768" spans="10:12" x14ac:dyDescent="0.2">
      <c r="J768" s="1"/>
      <c r="K768" s="1"/>
      <c r="L768" s="1"/>
    </row>
    <row r="769" spans="10:12" x14ac:dyDescent="0.2">
      <c r="J769" s="1"/>
      <c r="K769" s="1"/>
      <c r="L769" s="1"/>
    </row>
    <row r="770" spans="10:12" x14ac:dyDescent="0.2">
      <c r="J770" s="1"/>
      <c r="K770" s="1"/>
      <c r="L770" s="1"/>
    </row>
    <row r="771" spans="10:12" x14ac:dyDescent="0.2">
      <c r="J771" s="1"/>
      <c r="K771" s="1"/>
      <c r="L771" s="1"/>
    </row>
    <row r="772" spans="10:12" x14ac:dyDescent="0.2">
      <c r="J772" s="1"/>
      <c r="K772" s="1"/>
      <c r="L772" s="1"/>
    </row>
    <row r="773" spans="10:12" x14ac:dyDescent="0.2">
      <c r="J773" s="1"/>
      <c r="K773" s="1"/>
      <c r="L773" s="1"/>
    </row>
    <row r="774" spans="10:12" x14ac:dyDescent="0.2">
      <c r="J774" s="1"/>
      <c r="K774" s="1"/>
      <c r="L774" s="1"/>
    </row>
    <row r="775" spans="10:12" x14ac:dyDescent="0.2">
      <c r="J775" s="1"/>
      <c r="K775" s="1"/>
      <c r="L775" s="1"/>
    </row>
    <row r="776" spans="10:12" x14ac:dyDescent="0.2">
      <c r="J776" s="1"/>
      <c r="K776" s="1"/>
      <c r="L776" s="1"/>
    </row>
    <row r="777" spans="10:12" x14ac:dyDescent="0.2">
      <c r="J777" s="1"/>
      <c r="K777" s="1"/>
      <c r="L777" s="1"/>
    </row>
    <row r="778" spans="10:12" x14ac:dyDescent="0.2">
      <c r="J778" s="1"/>
      <c r="K778" s="1"/>
      <c r="L778" s="1"/>
    </row>
    <row r="779" spans="10:12" x14ac:dyDescent="0.2">
      <c r="J779" s="1"/>
      <c r="K779" s="1"/>
      <c r="L779" s="1"/>
    </row>
    <row r="780" spans="10:12" x14ac:dyDescent="0.2">
      <c r="J780" s="1"/>
      <c r="K780" s="1"/>
      <c r="L780" s="1"/>
    </row>
    <row r="781" spans="10:12" x14ac:dyDescent="0.2">
      <c r="J781" s="1"/>
      <c r="K781" s="1"/>
      <c r="L781" s="1"/>
    </row>
    <row r="782" spans="10:12" x14ac:dyDescent="0.2">
      <c r="J782" s="1"/>
      <c r="K782" s="1"/>
      <c r="L782" s="1"/>
    </row>
    <row r="783" spans="10:12" x14ac:dyDescent="0.2">
      <c r="J783" s="1"/>
      <c r="K783" s="1"/>
      <c r="L783" s="1"/>
    </row>
    <row r="784" spans="10:12" x14ac:dyDescent="0.2">
      <c r="J784" s="1"/>
      <c r="K784" s="1"/>
      <c r="L784" s="1"/>
    </row>
    <row r="785" spans="10:12" x14ac:dyDescent="0.2">
      <c r="J785" s="1"/>
      <c r="K785" s="1"/>
      <c r="L785" s="1"/>
    </row>
    <row r="786" spans="10:12" x14ac:dyDescent="0.2">
      <c r="J786" s="1"/>
      <c r="K786" s="1"/>
      <c r="L786" s="1"/>
    </row>
    <row r="787" spans="10:12" x14ac:dyDescent="0.2">
      <c r="J787" s="1"/>
      <c r="K787" s="1"/>
      <c r="L787" s="1"/>
    </row>
    <row r="788" spans="10:12" x14ac:dyDescent="0.2">
      <c r="J788" s="1"/>
      <c r="K788" s="1"/>
      <c r="L788" s="1"/>
    </row>
    <row r="789" spans="10:12" x14ac:dyDescent="0.2">
      <c r="J789" s="1"/>
      <c r="K789" s="1"/>
      <c r="L789" s="1"/>
    </row>
    <row r="790" spans="10:12" x14ac:dyDescent="0.2">
      <c r="J790" s="1"/>
      <c r="K790" s="1"/>
      <c r="L790" s="1"/>
    </row>
    <row r="791" spans="10:12" x14ac:dyDescent="0.2">
      <c r="J791" s="1"/>
      <c r="K791" s="1"/>
      <c r="L791" s="1"/>
    </row>
    <row r="792" spans="10:12" x14ac:dyDescent="0.2">
      <c r="J792" s="1"/>
      <c r="K792" s="1"/>
      <c r="L792" s="1"/>
    </row>
    <row r="793" spans="10:12" x14ac:dyDescent="0.2">
      <c r="J793" s="1"/>
      <c r="K793" s="1"/>
      <c r="L793" s="1"/>
    </row>
    <row r="794" spans="10:12" x14ac:dyDescent="0.2">
      <c r="J794" s="1"/>
      <c r="K794" s="1"/>
      <c r="L794" s="1"/>
    </row>
    <row r="795" spans="10:12" x14ac:dyDescent="0.2">
      <c r="J795" s="1"/>
      <c r="K795" s="1"/>
      <c r="L795" s="1"/>
    </row>
    <row r="796" spans="10:12" x14ac:dyDescent="0.2">
      <c r="J796" s="1"/>
      <c r="K796" s="1"/>
      <c r="L796" s="1"/>
    </row>
    <row r="797" spans="10:12" x14ac:dyDescent="0.2">
      <c r="J797" s="1"/>
      <c r="K797" s="1"/>
      <c r="L797" s="1"/>
    </row>
    <row r="798" spans="10:12" x14ac:dyDescent="0.2">
      <c r="J798" s="1"/>
      <c r="K798" s="1"/>
      <c r="L798" s="1"/>
    </row>
    <row r="799" spans="10:12" x14ac:dyDescent="0.2">
      <c r="J799" s="1"/>
      <c r="K799" s="1"/>
      <c r="L799" s="1"/>
    </row>
    <row r="800" spans="10:12" x14ac:dyDescent="0.2">
      <c r="J800" s="1"/>
      <c r="K800" s="1"/>
      <c r="L800" s="1"/>
    </row>
    <row r="801" spans="10:12" x14ac:dyDescent="0.2">
      <c r="J801" s="1"/>
      <c r="K801" s="1"/>
      <c r="L801" s="1"/>
    </row>
    <row r="802" spans="10:12" x14ac:dyDescent="0.2">
      <c r="J802" s="1"/>
      <c r="K802" s="1"/>
      <c r="L802" s="1"/>
    </row>
    <row r="803" spans="10:12" x14ac:dyDescent="0.2">
      <c r="J803" s="1"/>
      <c r="K803" s="1"/>
      <c r="L803" s="1"/>
    </row>
    <row r="804" spans="10:12" x14ac:dyDescent="0.2">
      <c r="J804" s="1"/>
      <c r="K804" s="1"/>
      <c r="L804" s="1"/>
    </row>
    <row r="805" spans="10:12" x14ac:dyDescent="0.2">
      <c r="J805" s="1"/>
      <c r="K805" s="1"/>
      <c r="L805" s="1"/>
    </row>
    <row r="806" spans="10:12" x14ac:dyDescent="0.2">
      <c r="J806" s="1"/>
      <c r="K806" s="1"/>
      <c r="L806" s="1"/>
    </row>
    <row r="807" spans="10:12" x14ac:dyDescent="0.2">
      <c r="J807" s="1"/>
      <c r="K807" s="1"/>
      <c r="L807" s="1"/>
    </row>
    <row r="808" spans="10:12" x14ac:dyDescent="0.2">
      <c r="J808" s="1"/>
      <c r="K808" s="1"/>
      <c r="L808" s="1"/>
    </row>
    <row r="809" spans="10:12" x14ac:dyDescent="0.2">
      <c r="J809" s="1"/>
      <c r="K809" s="1"/>
      <c r="L809" s="1"/>
    </row>
    <row r="810" spans="10:12" x14ac:dyDescent="0.2">
      <c r="J810" s="1"/>
      <c r="K810" s="1"/>
      <c r="L810" s="1"/>
    </row>
    <row r="811" spans="10:12" x14ac:dyDescent="0.2">
      <c r="J811" s="1"/>
      <c r="K811" s="1"/>
      <c r="L811" s="1"/>
    </row>
    <row r="812" spans="10:12" x14ac:dyDescent="0.2">
      <c r="J812" s="1"/>
      <c r="K812" s="1"/>
      <c r="L812" s="1"/>
    </row>
    <row r="813" spans="10:12" x14ac:dyDescent="0.2">
      <c r="J813" s="1"/>
      <c r="K813" s="1"/>
      <c r="L813" s="1"/>
    </row>
    <row r="814" spans="10:12" x14ac:dyDescent="0.2">
      <c r="J814" s="1"/>
      <c r="K814" s="1"/>
      <c r="L814" s="1"/>
    </row>
    <row r="815" spans="10:12" x14ac:dyDescent="0.2">
      <c r="J815" s="1"/>
      <c r="K815" s="1"/>
      <c r="L815" s="1"/>
    </row>
    <row r="816" spans="10:12" x14ac:dyDescent="0.2">
      <c r="J816" s="1"/>
      <c r="K816" s="1"/>
      <c r="L816" s="1"/>
    </row>
    <row r="817" spans="10:12" x14ac:dyDescent="0.2">
      <c r="J817" s="1"/>
      <c r="K817" s="1"/>
      <c r="L817" s="1"/>
    </row>
    <row r="818" spans="10:12" x14ac:dyDescent="0.2">
      <c r="J818" s="1"/>
      <c r="K818" s="1"/>
      <c r="L818" s="1"/>
    </row>
    <row r="819" spans="10:12" x14ac:dyDescent="0.2">
      <c r="J819" s="1"/>
      <c r="K819" s="1"/>
      <c r="L819" s="1"/>
    </row>
    <row r="820" spans="10:12" x14ac:dyDescent="0.2">
      <c r="J820" s="1"/>
      <c r="K820" s="1"/>
      <c r="L820" s="1"/>
    </row>
    <row r="821" spans="10:12" x14ac:dyDescent="0.2">
      <c r="J821" s="1"/>
      <c r="K821" s="1"/>
      <c r="L821" s="1"/>
    </row>
    <row r="822" spans="10:12" x14ac:dyDescent="0.2">
      <c r="J822" s="1"/>
      <c r="K822" s="1"/>
      <c r="L822" s="1"/>
    </row>
    <row r="823" spans="10:12" x14ac:dyDescent="0.2">
      <c r="J823" s="1"/>
      <c r="K823" s="1"/>
      <c r="L823" s="1"/>
    </row>
    <row r="824" spans="10:12" x14ac:dyDescent="0.2">
      <c r="J824" s="1"/>
      <c r="K824" s="1"/>
      <c r="L824" s="1"/>
    </row>
    <row r="825" spans="10:12" x14ac:dyDescent="0.2">
      <c r="J825" s="1"/>
      <c r="K825" s="1"/>
      <c r="L825" s="1"/>
    </row>
    <row r="826" spans="10:12" x14ac:dyDescent="0.2">
      <c r="J826" s="1"/>
      <c r="K826" s="1"/>
      <c r="L826" s="1"/>
    </row>
    <row r="827" spans="10:12" x14ac:dyDescent="0.2">
      <c r="J827" s="1"/>
      <c r="K827" s="1"/>
      <c r="L827" s="1"/>
    </row>
    <row r="828" spans="10:12" x14ac:dyDescent="0.2">
      <c r="J828" s="1"/>
      <c r="K828" s="1"/>
      <c r="L828" s="1"/>
    </row>
    <row r="829" spans="10:12" x14ac:dyDescent="0.2">
      <c r="J829" s="1"/>
      <c r="K829" s="1"/>
      <c r="L829" s="1"/>
    </row>
    <row r="830" spans="10:12" x14ac:dyDescent="0.2">
      <c r="J830" s="1"/>
      <c r="K830" s="1"/>
      <c r="L830" s="1"/>
    </row>
    <row r="831" spans="10:12" x14ac:dyDescent="0.2">
      <c r="J831" s="1"/>
      <c r="K831" s="1"/>
      <c r="L831" s="1"/>
    </row>
    <row r="832" spans="10:12" x14ac:dyDescent="0.2">
      <c r="J832" s="1"/>
      <c r="K832" s="1"/>
      <c r="L832" s="1"/>
    </row>
    <row r="833" spans="10:12" x14ac:dyDescent="0.2">
      <c r="J833" s="1"/>
      <c r="K833" s="1"/>
      <c r="L833" s="1"/>
    </row>
    <row r="834" spans="10:12" x14ac:dyDescent="0.2">
      <c r="J834" s="1"/>
      <c r="K834" s="1"/>
      <c r="L834" s="1"/>
    </row>
    <row r="835" spans="10:12" x14ac:dyDescent="0.2">
      <c r="J835" s="1"/>
      <c r="K835" s="1"/>
      <c r="L835" s="1"/>
    </row>
    <row r="836" spans="10:12" x14ac:dyDescent="0.2">
      <c r="J836" s="1"/>
      <c r="K836" s="1"/>
      <c r="L836" s="1"/>
    </row>
    <row r="837" spans="10:12" x14ac:dyDescent="0.2">
      <c r="J837" s="1"/>
      <c r="K837" s="1"/>
      <c r="L837" s="1"/>
    </row>
    <row r="838" spans="10:12" x14ac:dyDescent="0.2">
      <c r="J838" s="1"/>
      <c r="K838" s="1"/>
      <c r="L838" s="1"/>
    </row>
    <row r="839" spans="10:12" x14ac:dyDescent="0.2">
      <c r="J839" s="1"/>
      <c r="K839" s="1"/>
      <c r="L839" s="1"/>
    </row>
    <row r="840" spans="10:12" x14ac:dyDescent="0.2">
      <c r="J840" s="1"/>
      <c r="K840" s="1"/>
      <c r="L840" s="1"/>
    </row>
    <row r="841" spans="10:12" x14ac:dyDescent="0.2">
      <c r="J841" s="1"/>
      <c r="K841" s="1"/>
      <c r="L841" s="1"/>
    </row>
    <row r="842" spans="10:12" x14ac:dyDescent="0.2">
      <c r="J842" s="1"/>
      <c r="K842" s="1"/>
      <c r="L842" s="1"/>
    </row>
    <row r="843" spans="10:12" x14ac:dyDescent="0.2">
      <c r="J843" s="1"/>
      <c r="K843" s="1"/>
      <c r="L843" s="1"/>
    </row>
    <row r="844" spans="10:12" x14ac:dyDescent="0.2">
      <c r="J844" s="1"/>
      <c r="K844" s="1"/>
      <c r="L844" s="1"/>
    </row>
    <row r="845" spans="10:12" x14ac:dyDescent="0.2">
      <c r="J845" s="1"/>
      <c r="K845" s="1"/>
      <c r="L845" s="1"/>
    </row>
    <row r="846" spans="10:12" x14ac:dyDescent="0.2">
      <c r="J846" s="1"/>
      <c r="K846" s="1"/>
      <c r="L846" s="1"/>
    </row>
    <row r="847" spans="10:12" x14ac:dyDescent="0.2">
      <c r="J847" s="1"/>
      <c r="K847" s="1"/>
      <c r="L847" s="1"/>
    </row>
    <row r="848" spans="10:12" x14ac:dyDescent="0.2">
      <c r="J848" s="1"/>
      <c r="K848" s="1"/>
      <c r="L848" s="1"/>
    </row>
    <row r="849" spans="10:12" x14ac:dyDescent="0.2">
      <c r="J849" s="1"/>
      <c r="K849" s="1"/>
      <c r="L849" s="1"/>
    </row>
    <row r="850" spans="10:12" x14ac:dyDescent="0.2">
      <c r="J850" s="1"/>
      <c r="K850" s="1"/>
      <c r="L850" s="1"/>
    </row>
    <row r="851" spans="10:12" x14ac:dyDescent="0.2">
      <c r="J851" s="1"/>
      <c r="K851" s="1"/>
      <c r="L851" s="1"/>
    </row>
    <row r="852" spans="10:12" x14ac:dyDescent="0.2">
      <c r="J852" s="1"/>
      <c r="K852" s="1"/>
      <c r="L852" s="1"/>
    </row>
    <row r="853" spans="10:12" x14ac:dyDescent="0.2">
      <c r="J853" s="1"/>
      <c r="K853" s="1"/>
      <c r="L853" s="1"/>
    </row>
    <row r="854" spans="10:12" x14ac:dyDescent="0.2">
      <c r="J854" s="1"/>
      <c r="K854" s="1"/>
      <c r="L854" s="1"/>
    </row>
    <row r="855" spans="10:12" x14ac:dyDescent="0.2">
      <c r="J855" s="1"/>
      <c r="K855" s="1"/>
      <c r="L855" s="1"/>
    </row>
    <row r="856" spans="10:12" x14ac:dyDescent="0.2">
      <c r="J856" s="1"/>
      <c r="K856" s="1"/>
      <c r="L856" s="1"/>
    </row>
    <row r="857" spans="10:12" x14ac:dyDescent="0.2">
      <c r="J857" s="1"/>
      <c r="K857" s="1"/>
      <c r="L857" s="1"/>
    </row>
    <row r="858" spans="10:12" x14ac:dyDescent="0.2">
      <c r="J858" s="1"/>
      <c r="K858" s="1"/>
      <c r="L858" s="1"/>
    </row>
    <row r="859" spans="10:12" x14ac:dyDescent="0.2">
      <c r="J859" s="1"/>
      <c r="K859" s="1"/>
      <c r="L859" s="1"/>
    </row>
    <row r="860" spans="10:12" x14ac:dyDescent="0.2">
      <c r="J860" s="1"/>
      <c r="K860" s="1"/>
      <c r="L860" s="1"/>
    </row>
    <row r="861" spans="10:12" x14ac:dyDescent="0.2">
      <c r="J861" s="1"/>
      <c r="K861" s="1"/>
      <c r="L861" s="1"/>
    </row>
    <row r="862" spans="10:12" x14ac:dyDescent="0.2">
      <c r="J862" s="1"/>
      <c r="K862" s="1"/>
      <c r="L862" s="1"/>
    </row>
    <row r="863" spans="10:12" x14ac:dyDescent="0.2">
      <c r="J863" s="1"/>
      <c r="K863" s="1"/>
      <c r="L863" s="1"/>
    </row>
    <row r="864" spans="10:12" x14ac:dyDescent="0.2">
      <c r="J864" s="1"/>
      <c r="K864" s="1"/>
      <c r="L864" s="1"/>
    </row>
    <row r="865" spans="10:12" x14ac:dyDescent="0.2">
      <c r="J865" s="1"/>
      <c r="K865" s="1"/>
      <c r="L865" s="1"/>
    </row>
    <row r="866" spans="10:12" x14ac:dyDescent="0.2">
      <c r="J866" s="1"/>
      <c r="K866" s="1"/>
      <c r="L866" s="1"/>
    </row>
    <row r="867" spans="10:12" x14ac:dyDescent="0.2">
      <c r="J867" s="1"/>
      <c r="K867" s="1"/>
      <c r="L867" s="1"/>
    </row>
    <row r="868" spans="10:12" x14ac:dyDescent="0.2">
      <c r="J868" s="1"/>
      <c r="K868" s="1"/>
      <c r="L868" s="1"/>
    </row>
    <row r="869" spans="10:12" x14ac:dyDescent="0.2">
      <c r="J869" s="1"/>
      <c r="K869" s="1"/>
      <c r="L869" s="1"/>
    </row>
    <row r="870" spans="10:12" x14ac:dyDescent="0.2">
      <c r="J870" s="1"/>
      <c r="K870" s="1"/>
      <c r="L870" s="1"/>
    </row>
    <row r="871" spans="10:12" x14ac:dyDescent="0.2">
      <c r="J871" s="1"/>
      <c r="K871" s="1"/>
      <c r="L871" s="1"/>
    </row>
    <row r="872" spans="10:12" x14ac:dyDescent="0.2">
      <c r="J872" s="1"/>
      <c r="K872" s="1"/>
      <c r="L872" s="1"/>
    </row>
    <row r="873" spans="10:12" x14ac:dyDescent="0.2">
      <c r="J873" s="1"/>
      <c r="K873" s="1"/>
      <c r="L873" s="1"/>
    </row>
    <row r="874" spans="10:12" x14ac:dyDescent="0.2">
      <c r="J874" s="1"/>
      <c r="K874" s="1"/>
      <c r="L874" s="1"/>
    </row>
    <row r="875" spans="10:12" x14ac:dyDescent="0.2">
      <c r="J875" s="1"/>
      <c r="K875" s="1"/>
      <c r="L875" s="1"/>
    </row>
    <row r="876" spans="10:12" x14ac:dyDescent="0.2">
      <c r="J876" s="1"/>
      <c r="K876" s="1"/>
      <c r="L876" s="1"/>
    </row>
    <row r="877" spans="10:12" x14ac:dyDescent="0.2">
      <c r="J877" s="1"/>
      <c r="K877" s="1"/>
      <c r="L877" s="1"/>
    </row>
    <row r="878" spans="10:12" x14ac:dyDescent="0.2">
      <c r="J878" s="1"/>
      <c r="K878" s="1"/>
      <c r="L878" s="1"/>
    </row>
    <row r="879" spans="10:12" x14ac:dyDescent="0.2">
      <c r="J879" s="1"/>
      <c r="K879" s="1"/>
      <c r="L879" s="1"/>
    </row>
    <row r="880" spans="10:12" x14ac:dyDescent="0.2">
      <c r="J880" s="1"/>
      <c r="K880" s="1"/>
      <c r="L880" s="1"/>
    </row>
    <row r="881" spans="10:12" x14ac:dyDescent="0.2">
      <c r="J881" s="1"/>
      <c r="K881" s="1"/>
      <c r="L881" s="1"/>
    </row>
    <row r="882" spans="10:12" x14ac:dyDescent="0.2">
      <c r="J882" s="1"/>
      <c r="K882" s="1"/>
      <c r="L882" s="1"/>
    </row>
    <row r="883" spans="10:12" x14ac:dyDescent="0.2">
      <c r="J883" s="1"/>
      <c r="K883" s="1"/>
      <c r="L883" s="1"/>
    </row>
    <row r="884" spans="10:12" x14ac:dyDescent="0.2">
      <c r="J884" s="1"/>
      <c r="K884" s="1"/>
      <c r="L884" s="1"/>
    </row>
    <row r="885" spans="10:12" x14ac:dyDescent="0.2">
      <c r="J885" s="1"/>
      <c r="K885" s="1"/>
      <c r="L885" s="1"/>
    </row>
    <row r="886" spans="10:12" x14ac:dyDescent="0.2">
      <c r="J886" s="1"/>
      <c r="K886" s="1"/>
      <c r="L886" s="1"/>
    </row>
    <row r="887" spans="10:12" x14ac:dyDescent="0.2">
      <c r="J887" s="1"/>
      <c r="K887" s="1"/>
      <c r="L887" s="1"/>
    </row>
    <row r="888" spans="10:12" x14ac:dyDescent="0.2">
      <c r="J888" s="1"/>
      <c r="K888" s="1"/>
      <c r="L888" s="1"/>
    </row>
    <row r="889" spans="10:12" x14ac:dyDescent="0.2">
      <c r="J889" s="1"/>
      <c r="K889" s="1"/>
      <c r="L889" s="1"/>
    </row>
    <row r="890" spans="10:12" x14ac:dyDescent="0.2">
      <c r="J890" s="1"/>
      <c r="K890" s="1"/>
      <c r="L890" s="1"/>
    </row>
    <row r="891" spans="10:12" x14ac:dyDescent="0.2">
      <c r="J891" s="1"/>
      <c r="K891" s="1"/>
      <c r="L891" s="1"/>
    </row>
    <row r="892" spans="10:12" x14ac:dyDescent="0.2">
      <c r="J892" s="1"/>
      <c r="K892" s="1"/>
      <c r="L892" s="1"/>
    </row>
    <row r="893" spans="10:12" x14ac:dyDescent="0.2">
      <c r="J893" s="1"/>
      <c r="K893" s="1"/>
      <c r="L893" s="1"/>
    </row>
    <row r="894" spans="10:12" x14ac:dyDescent="0.2">
      <c r="J894" s="1"/>
      <c r="K894" s="1"/>
      <c r="L894" s="1"/>
    </row>
    <row r="895" spans="10:12" x14ac:dyDescent="0.2">
      <c r="J895" s="1"/>
      <c r="K895" s="1"/>
      <c r="L895" s="1"/>
    </row>
    <row r="896" spans="10:12" x14ac:dyDescent="0.2">
      <c r="J896" s="1"/>
      <c r="K896" s="1"/>
      <c r="L896" s="1"/>
    </row>
    <row r="897" spans="10:12" x14ac:dyDescent="0.2">
      <c r="J897" s="1"/>
      <c r="K897" s="1"/>
      <c r="L897" s="1"/>
    </row>
    <row r="898" spans="10:12" x14ac:dyDescent="0.2">
      <c r="J898" s="1"/>
      <c r="K898" s="1"/>
      <c r="L898" s="1"/>
    </row>
    <row r="899" spans="10:12" x14ac:dyDescent="0.2">
      <c r="J899" s="1"/>
      <c r="K899" s="1"/>
      <c r="L899" s="1"/>
    </row>
    <row r="900" spans="10:12" x14ac:dyDescent="0.2">
      <c r="J900" s="1"/>
      <c r="K900" s="1"/>
      <c r="L900" s="1"/>
    </row>
    <row r="901" spans="10:12" x14ac:dyDescent="0.2">
      <c r="J901" s="1"/>
      <c r="K901" s="1"/>
      <c r="L901" s="1"/>
    </row>
    <row r="902" spans="10:12" x14ac:dyDescent="0.2">
      <c r="J902" s="1"/>
      <c r="K902" s="1"/>
      <c r="L902" s="1"/>
    </row>
    <row r="903" spans="10:12" x14ac:dyDescent="0.2">
      <c r="J903" s="1"/>
      <c r="K903" s="1"/>
      <c r="L903" s="1"/>
    </row>
    <row r="904" spans="10:12" x14ac:dyDescent="0.2">
      <c r="J904" s="1"/>
      <c r="K904" s="1"/>
      <c r="L904" s="1"/>
    </row>
    <row r="905" spans="10:12" x14ac:dyDescent="0.2">
      <c r="J905" s="1"/>
      <c r="K905" s="1"/>
      <c r="L905" s="1"/>
    </row>
    <row r="906" spans="10:12" x14ac:dyDescent="0.2">
      <c r="J906" s="1"/>
      <c r="K906" s="1"/>
      <c r="L906" s="1"/>
    </row>
    <row r="907" spans="10:12" x14ac:dyDescent="0.2">
      <c r="J907" s="1"/>
      <c r="K907" s="1"/>
      <c r="L907" s="1"/>
    </row>
    <row r="908" spans="10:12" x14ac:dyDescent="0.2">
      <c r="J908" s="1"/>
      <c r="K908" s="1"/>
      <c r="L908" s="1"/>
    </row>
    <row r="909" spans="10:12" x14ac:dyDescent="0.2">
      <c r="J909" s="1"/>
      <c r="K909" s="1"/>
      <c r="L909" s="1"/>
    </row>
    <row r="910" spans="10:12" x14ac:dyDescent="0.2">
      <c r="J910" s="1"/>
      <c r="K910" s="1"/>
      <c r="L910" s="1"/>
    </row>
    <row r="911" spans="10:12" x14ac:dyDescent="0.2">
      <c r="J911" s="1"/>
      <c r="K911" s="1"/>
      <c r="L911" s="1"/>
    </row>
    <row r="912" spans="10:12" x14ac:dyDescent="0.2">
      <c r="J912" s="1"/>
      <c r="K912" s="1"/>
      <c r="L912" s="1"/>
    </row>
    <row r="913" spans="10:12" x14ac:dyDescent="0.2">
      <c r="J913" s="1"/>
      <c r="K913" s="1"/>
      <c r="L913" s="1"/>
    </row>
    <row r="914" spans="10:12" x14ac:dyDescent="0.2">
      <c r="J914" s="1"/>
      <c r="K914" s="1"/>
      <c r="L914" s="1"/>
    </row>
    <row r="915" spans="10:12" x14ac:dyDescent="0.2">
      <c r="J915" s="1"/>
      <c r="K915" s="1"/>
      <c r="L915" s="1"/>
    </row>
    <row r="916" spans="10:12" x14ac:dyDescent="0.2">
      <c r="J916" s="1"/>
      <c r="K916" s="1"/>
      <c r="L916" s="1"/>
    </row>
    <row r="917" spans="10:12" x14ac:dyDescent="0.2">
      <c r="J917" s="1"/>
      <c r="K917" s="1"/>
      <c r="L917" s="1"/>
    </row>
    <row r="918" spans="10:12" x14ac:dyDescent="0.2">
      <c r="J918" s="1"/>
      <c r="K918" s="1"/>
      <c r="L918" s="1"/>
    </row>
    <row r="919" spans="10:12" x14ac:dyDescent="0.2">
      <c r="J919" s="1"/>
      <c r="K919" s="1"/>
      <c r="L919" s="1"/>
    </row>
    <row r="920" spans="10:12" x14ac:dyDescent="0.2">
      <c r="J920" s="1"/>
      <c r="K920" s="1"/>
      <c r="L920" s="1"/>
    </row>
    <row r="921" spans="10:12" x14ac:dyDescent="0.2">
      <c r="J921" s="1"/>
      <c r="K921" s="1"/>
      <c r="L921" s="1"/>
    </row>
    <row r="922" spans="10:12" x14ac:dyDescent="0.2">
      <c r="J922" s="1"/>
      <c r="K922" s="1"/>
      <c r="L922" s="1"/>
    </row>
    <row r="923" spans="10:12" x14ac:dyDescent="0.2">
      <c r="J923" s="1"/>
      <c r="K923" s="1"/>
      <c r="L923" s="1"/>
    </row>
    <row r="924" spans="10:12" x14ac:dyDescent="0.2">
      <c r="J924" s="1"/>
      <c r="K924" s="1"/>
      <c r="L924" s="1"/>
    </row>
    <row r="925" spans="10:12" x14ac:dyDescent="0.2">
      <c r="J925" s="1"/>
      <c r="K925" s="1"/>
      <c r="L925" s="1"/>
    </row>
    <row r="926" spans="10:12" x14ac:dyDescent="0.2">
      <c r="J926" s="1"/>
      <c r="K926" s="1"/>
      <c r="L926" s="1"/>
    </row>
    <row r="927" spans="10:12" x14ac:dyDescent="0.2">
      <c r="J927" s="1"/>
      <c r="K927" s="1"/>
      <c r="L927" s="1"/>
    </row>
    <row r="928" spans="10:12" x14ac:dyDescent="0.2">
      <c r="J928" s="1"/>
      <c r="K928" s="1"/>
      <c r="L928" s="1"/>
    </row>
    <row r="929" spans="10:12" x14ac:dyDescent="0.2">
      <c r="J929" s="1"/>
      <c r="K929" s="1"/>
      <c r="L929" s="1"/>
    </row>
    <row r="930" spans="10:12" x14ac:dyDescent="0.2">
      <c r="J930" s="1"/>
      <c r="K930" s="1"/>
      <c r="L930" s="1"/>
    </row>
    <row r="931" spans="10:12" x14ac:dyDescent="0.2">
      <c r="J931" s="1"/>
      <c r="K931" s="1"/>
      <c r="L931" s="1"/>
    </row>
    <row r="932" spans="10:12" x14ac:dyDescent="0.2">
      <c r="J932" s="1"/>
      <c r="K932" s="1"/>
      <c r="L932" s="1"/>
    </row>
    <row r="933" spans="10:12" x14ac:dyDescent="0.2">
      <c r="J933" s="1"/>
      <c r="K933" s="1"/>
      <c r="L933" s="1"/>
    </row>
    <row r="934" spans="10:12" x14ac:dyDescent="0.2">
      <c r="J934" s="1"/>
      <c r="K934" s="1"/>
      <c r="L934" s="1"/>
    </row>
    <row r="935" spans="10:12" x14ac:dyDescent="0.2">
      <c r="J935" s="1"/>
      <c r="K935" s="1"/>
      <c r="L935" s="1"/>
    </row>
    <row r="936" spans="10:12" x14ac:dyDescent="0.2">
      <c r="J936" s="1"/>
      <c r="K936" s="1"/>
      <c r="L936" s="1"/>
    </row>
    <row r="937" spans="10:12" x14ac:dyDescent="0.2">
      <c r="J937" s="1"/>
      <c r="K937" s="1"/>
      <c r="L937" s="1"/>
    </row>
    <row r="938" spans="10:12" x14ac:dyDescent="0.2">
      <c r="J938" s="1"/>
      <c r="K938" s="1"/>
      <c r="L938" s="1"/>
    </row>
    <row r="939" spans="10:12" x14ac:dyDescent="0.2">
      <c r="J939" s="1"/>
      <c r="K939" s="1"/>
      <c r="L939" s="1"/>
    </row>
    <row r="940" spans="10:12" x14ac:dyDescent="0.2">
      <c r="J940" s="1"/>
      <c r="K940" s="1"/>
      <c r="L940" s="1"/>
    </row>
    <row r="941" spans="10:12" x14ac:dyDescent="0.2">
      <c r="J941" s="1"/>
      <c r="K941" s="1"/>
      <c r="L941" s="1"/>
    </row>
    <row r="942" spans="10:12" x14ac:dyDescent="0.2">
      <c r="J942" s="1"/>
      <c r="K942" s="1"/>
      <c r="L942" s="1"/>
    </row>
    <row r="943" spans="10:12" x14ac:dyDescent="0.2">
      <c r="J943" s="1"/>
      <c r="K943" s="1"/>
      <c r="L943" s="1"/>
    </row>
    <row r="944" spans="10:12" x14ac:dyDescent="0.2">
      <c r="J944" s="1"/>
      <c r="K944" s="1"/>
      <c r="L944" s="1"/>
    </row>
    <row r="945" spans="10:12" x14ac:dyDescent="0.2">
      <c r="J945" s="1"/>
      <c r="K945" s="1"/>
      <c r="L945" s="1"/>
    </row>
    <row r="946" spans="10:12" x14ac:dyDescent="0.2">
      <c r="J946" s="1"/>
      <c r="K946" s="1"/>
      <c r="L946" s="1"/>
    </row>
    <row r="947" spans="10:12" x14ac:dyDescent="0.2">
      <c r="J947" s="1"/>
      <c r="K947" s="1"/>
      <c r="L947" s="1"/>
    </row>
    <row r="948" spans="10:12" x14ac:dyDescent="0.2">
      <c r="J948" s="1"/>
      <c r="K948" s="1"/>
      <c r="L948" s="1"/>
    </row>
    <row r="949" spans="10:12" x14ac:dyDescent="0.2">
      <c r="J949" s="1"/>
      <c r="K949" s="1"/>
      <c r="L949" s="1"/>
    </row>
    <row r="950" spans="10:12" x14ac:dyDescent="0.2">
      <c r="J950" s="1"/>
      <c r="K950" s="1"/>
      <c r="L950" s="1"/>
    </row>
    <row r="951" spans="10:12" x14ac:dyDescent="0.2">
      <c r="J951" s="1"/>
      <c r="K951" s="1"/>
      <c r="L951" s="1"/>
    </row>
    <row r="952" spans="10:12" x14ac:dyDescent="0.2">
      <c r="J952" s="1"/>
      <c r="K952" s="1"/>
      <c r="L952" s="1"/>
    </row>
    <row r="953" spans="10:12" x14ac:dyDescent="0.2">
      <c r="J953" s="1"/>
      <c r="K953" s="1"/>
      <c r="L953" s="1"/>
    </row>
    <row r="954" spans="10:12" x14ac:dyDescent="0.2">
      <c r="J954" s="1"/>
      <c r="K954" s="1"/>
      <c r="L954" s="1"/>
    </row>
    <row r="955" spans="10:12" x14ac:dyDescent="0.2">
      <c r="J955" s="1"/>
      <c r="K955" s="1"/>
      <c r="L955" s="1"/>
    </row>
    <row r="956" spans="10:12" x14ac:dyDescent="0.2">
      <c r="J956" s="1"/>
      <c r="K956" s="1"/>
      <c r="L956" s="1"/>
    </row>
    <row r="957" spans="10:12" x14ac:dyDescent="0.2">
      <c r="J957" s="1"/>
      <c r="K957" s="1"/>
      <c r="L957" s="1"/>
    </row>
    <row r="958" spans="10:12" x14ac:dyDescent="0.2">
      <c r="J958" s="1"/>
      <c r="K958" s="1"/>
      <c r="L958" s="1"/>
    </row>
    <row r="959" spans="10:12" x14ac:dyDescent="0.2">
      <c r="J959" s="1"/>
      <c r="K959" s="1"/>
      <c r="L959" s="1"/>
    </row>
    <row r="960" spans="10:12" x14ac:dyDescent="0.2">
      <c r="J960" s="1"/>
      <c r="K960" s="1"/>
      <c r="L960" s="1"/>
    </row>
    <row r="961" spans="10:12" x14ac:dyDescent="0.2">
      <c r="J961" s="1"/>
      <c r="K961" s="1"/>
      <c r="L961" s="1"/>
    </row>
    <row r="962" spans="10:12" x14ac:dyDescent="0.2">
      <c r="J962" s="1"/>
      <c r="K962" s="1"/>
      <c r="L962" s="1"/>
    </row>
    <row r="963" spans="10:12" x14ac:dyDescent="0.2">
      <c r="J963" s="1"/>
      <c r="K963" s="1"/>
      <c r="L963" s="1"/>
    </row>
    <row r="964" spans="10:12" x14ac:dyDescent="0.2">
      <c r="J964" s="1"/>
      <c r="K964" s="1"/>
      <c r="L964" s="1"/>
    </row>
    <row r="965" spans="10:12" x14ac:dyDescent="0.2">
      <c r="J965" s="1"/>
      <c r="K965" s="1"/>
      <c r="L965" s="1"/>
    </row>
    <row r="966" spans="10:12" x14ac:dyDescent="0.2">
      <c r="J966" s="1"/>
      <c r="K966" s="1"/>
      <c r="L966" s="1"/>
    </row>
    <row r="967" spans="10:12" x14ac:dyDescent="0.2">
      <c r="J967" s="1"/>
      <c r="K967" s="1"/>
      <c r="L967" s="1"/>
    </row>
    <row r="968" spans="10:12" x14ac:dyDescent="0.2">
      <c r="J968" s="1"/>
      <c r="K968" s="1"/>
      <c r="L968" s="1"/>
    </row>
    <row r="969" spans="10:12" x14ac:dyDescent="0.2">
      <c r="J969" s="1"/>
      <c r="K969" s="1"/>
      <c r="L969" s="1"/>
    </row>
    <row r="970" spans="10:12" x14ac:dyDescent="0.2">
      <c r="J970" s="1"/>
      <c r="K970" s="1"/>
      <c r="L970" s="1"/>
    </row>
    <row r="971" spans="10:12" x14ac:dyDescent="0.2">
      <c r="J971" s="1"/>
      <c r="K971" s="1"/>
      <c r="L971" s="1"/>
    </row>
    <row r="972" spans="10:12" x14ac:dyDescent="0.2">
      <c r="J972" s="1"/>
      <c r="K972" s="1"/>
      <c r="L972" s="1"/>
    </row>
    <row r="973" spans="10:12" x14ac:dyDescent="0.2">
      <c r="J973" s="1"/>
      <c r="K973" s="1"/>
      <c r="L973" s="1"/>
    </row>
    <row r="974" spans="10:12" x14ac:dyDescent="0.2">
      <c r="J974" s="1"/>
      <c r="K974" s="1"/>
      <c r="L974" s="1"/>
    </row>
    <row r="975" spans="10:12" x14ac:dyDescent="0.2">
      <c r="J975" s="1"/>
      <c r="K975" s="1"/>
      <c r="L975" s="1"/>
    </row>
    <row r="976" spans="10:12" x14ac:dyDescent="0.2">
      <c r="J976" s="1"/>
      <c r="K976" s="1"/>
      <c r="L976" s="1"/>
    </row>
    <row r="977" spans="10:12" x14ac:dyDescent="0.2">
      <c r="J977" s="1"/>
      <c r="K977" s="1"/>
      <c r="L977" s="1"/>
    </row>
    <row r="978" spans="10:12" x14ac:dyDescent="0.2">
      <c r="J978" s="1"/>
      <c r="K978" s="1"/>
      <c r="L978" s="1"/>
    </row>
    <row r="979" spans="10:12" x14ac:dyDescent="0.2">
      <c r="J979" s="1"/>
      <c r="K979" s="1"/>
      <c r="L979" s="1"/>
    </row>
    <row r="980" spans="10:12" x14ac:dyDescent="0.2">
      <c r="J980" s="1"/>
      <c r="K980" s="1"/>
      <c r="L980" s="1"/>
    </row>
    <row r="981" spans="10:12" x14ac:dyDescent="0.2">
      <c r="J981" s="1"/>
      <c r="K981" s="1"/>
      <c r="L981" s="1"/>
    </row>
    <row r="982" spans="10:12" x14ac:dyDescent="0.2">
      <c r="J982" s="1"/>
      <c r="K982" s="1"/>
      <c r="L982" s="1"/>
    </row>
    <row r="983" spans="10:12" x14ac:dyDescent="0.2">
      <c r="J983" s="1"/>
      <c r="K983" s="1"/>
      <c r="L983" s="1"/>
    </row>
    <row r="984" spans="10:12" x14ac:dyDescent="0.2">
      <c r="J984" s="1"/>
      <c r="K984" s="1"/>
      <c r="L984" s="1"/>
    </row>
    <row r="985" spans="10:12" x14ac:dyDescent="0.2">
      <c r="J985" s="1"/>
      <c r="K985" s="1"/>
      <c r="L985" s="1"/>
    </row>
    <row r="986" spans="10:12" x14ac:dyDescent="0.2">
      <c r="J986" s="1"/>
      <c r="K986" s="1"/>
      <c r="L986" s="1"/>
    </row>
    <row r="987" spans="10:12" x14ac:dyDescent="0.2">
      <c r="J987" s="1"/>
      <c r="K987" s="1"/>
      <c r="L987" s="1"/>
    </row>
    <row r="988" spans="10:12" x14ac:dyDescent="0.2">
      <c r="J988" s="1"/>
      <c r="K988" s="1"/>
      <c r="L988" s="1"/>
    </row>
    <row r="989" spans="10:12" x14ac:dyDescent="0.2">
      <c r="J989" s="1"/>
      <c r="K989" s="1"/>
      <c r="L989" s="1"/>
    </row>
    <row r="990" spans="10:12" x14ac:dyDescent="0.2">
      <c r="J990" s="1"/>
      <c r="K990" s="1"/>
      <c r="L990" s="1"/>
    </row>
    <row r="991" spans="10:12" x14ac:dyDescent="0.2">
      <c r="J991" s="1"/>
      <c r="K991" s="1"/>
      <c r="L991" s="1"/>
    </row>
    <row r="992" spans="10:12" x14ac:dyDescent="0.2">
      <c r="J992" s="1"/>
      <c r="K992" s="1"/>
      <c r="L992" s="1"/>
    </row>
    <row r="993" spans="10:12" x14ac:dyDescent="0.2">
      <c r="J993" s="1"/>
      <c r="K993" s="1"/>
      <c r="L993" s="1"/>
    </row>
    <row r="994" spans="10:12" x14ac:dyDescent="0.2">
      <c r="J994" s="1"/>
      <c r="K994" s="1"/>
      <c r="L994" s="1"/>
    </row>
    <row r="995" spans="10:12" x14ac:dyDescent="0.2">
      <c r="J995" s="1"/>
      <c r="K995" s="1"/>
      <c r="L995" s="1"/>
    </row>
    <row r="996" spans="10:12" x14ac:dyDescent="0.2">
      <c r="J996" s="1"/>
      <c r="K996" s="1"/>
      <c r="L996" s="1"/>
    </row>
    <row r="997" spans="10:12" x14ac:dyDescent="0.2">
      <c r="J997" s="1"/>
      <c r="K997" s="1"/>
      <c r="L997" s="1"/>
    </row>
    <row r="998" spans="10:12" x14ac:dyDescent="0.2">
      <c r="J998" s="1"/>
      <c r="K998" s="1"/>
      <c r="L998" s="1"/>
    </row>
    <row r="999" spans="10:12" x14ac:dyDescent="0.2">
      <c r="J999" s="1"/>
      <c r="K999" s="1"/>
      <c r="L999" s="1"/>
    </row>
    <row r="1000" spans="10:12" x14ac:dyDescent="0.2">
      <c r="J1000" s="1"/>
      <c r="K1000" s="1"/>
      <c r="L1000" s="1"/>
    </row>
    <row r="1001" spans="10:12" x14ac:dyDescent="0.2">
      <c r="J1001" s="1"/>
      <c r="K1001" s="1"/>
      <c r="L1001" s="1"/>
    </row>
    <row r="1002" spans="10:12" x14ac:dyDescent="0.2">
      <c r="J1002" s="1"/>
      <c r="K1002" s="1"/>
      <c r="L1002" s="1"/>
    </row>
    <row r="1003" spans="10:12" x14ac:dyDescent="0.2">
      <c r="J1003" s="1"/>
      <c r="K1003" s="1"/>
      <c r="L1003" s="1"/>
    </row>
    <row r="1004" spans="10:12" x14ac:dyDescent="0.2">
      <c r="J1004" s="1"/>
      <c r="K1004" s="1"/>
      <c r="L1004" s="1"/>
    </row>
    <row r="1005" spans="10:12" x14ac:dyDescent="0.2">
      <c r="J1005" s="1"/>
      <c r="K1005" s="1"/>
      <c r="L1005" s="1"/>
    </row>
    <row r="1006" spans="10:12" x14ac:dyDescent="0.2">
      <c r="J1006" s="1"/>
      <c r="K1006" s="1"/>
      <c r="L1006" s="1"/>
    </row>
    <row r="1007" spans="10:12" x14ac:dyDescent="0.2">
      <c r="J1007" s="1"/>
      <c r="K1007" s="1"/>
      <c r="L1007" s="1"/>
    </row>
    <row r="1008" spans="10:12" x14ac:dyDescent="0.2">
      <c r="J1008" s="1"/>
      <c r="K1008" s="1"/>
      <c r="L1008" s="1"/>
    </row>
    <row r="1009" spans="10:12" x14ac:dyDescent="0.2">
      <c r="J1009" s="1"/>
      <c r="K1009" s="1"/>
      <c r="L1009" s="1"/>
    </row>
    <row r="1010" spans="10:12" x14ac:dyDescent="0.2">
      <c r="J1010" s="1"/>
      <c r="K1010" s="1"/>
      <c r="L1010" s="1"/>
    </row>
    <row r="1011" spans="10:12" x14ac:dyDescent="0.2">
      <c r="J1011" s="1"/>
      <c r="K1011" s="1"/>
      <c r="L1011" s="1"/>
    </row>
    <row r="1012" spans="10:12" x14ac:dyDescent="0.2">
      <c r="J1012" s="1"/>
      <c r="K1012" s="1"/>
      <c r="L1012" s="1"/>
    </row>
    <row r="1013" spans="10:12" x14ac:dyDescent="0.2">
      <c r="J1013" s="1"/>
      <c r="K1013" s="1"/>
      <c r="L1013" s="1"/>
    </row>
    <row r="1014" spans="10:12" x14ac:dyDescent="0.2">
      <c r="J1014" s="1"/>
      <c r="K1014" s="1"/>
      <c r="L1014" s="1"/>
    </row>
    <row r="1015" spans="10:12" x14ac:dyDescent="0.2">
      <c r="J1015" s="1"/>
      <c r="K1015" s="1"/>
      <c r="L1015" s="1"/>
    </row>
    <row r="1016" spans="10:12" x14ac:dyDescent="0.2">
      <c r="J1016" s="1"/>
      <c r="K1016" s="1"/>
      <c r="L1016" s="1"/>
    </row>
    <row r="1017" spans="10:12" x14ac:dyDescent="0.2">
      <c r="J1017" s="1"/>
      <c r="K1017" s="1"/>
      <c r="L1017" s="1"/>
    </row>
    <row r="1018" spans="10:12" x14ac:dyDescent="0.2">
      <c r="J1018" s="1"/>
      <c r="K1018" s="1"/>
      <c r="L1018" s="1"/>
    </row>
    <row r="1019" spans="10:12" x14ac:dyDescent="0.2">
      <c r="J1019" s="1"/>
      <c r="K1019" s="1"/>
      <c r="L1019" s="1"/>
    </row>
    <row r="1020" spans="10:12" x14ac:dyDescent="0.2">
      <c r="J1020" s="1"/>
      <c r="K1020" s="1"/>
      <c r="L1020" s="1"/>
    </row>
    <row r="1021" spans="10:12" x14ac:dyDescent="0.2">
      <c r="J1021" s="1"/>
      <c r="K1021" s="1"/>
      <c r="L1021" s="1"/>
    </row>
    <row r="1022" spans="10:12" x14ac:dyDescent="0.2">
      <c r="J1022" s="1"/>
      <c r="K1022" s="1"/>
      <c r="L1022" s="1"/>
    </row>
    <row r="1023" spans="10:12" x14ac:dyDescent="0.2">
      <c r="J1023" s="1"/>
      <c r="K1023" s="1"/>
      <c r="L1023" s="1"/>
    </row>
    <row r="1024" spans="10:12" x14ac:dyDescent="0.2">
      <c r="J1024" s="1"/>
      <c r="K1024" s="1"/>
      <c r="L1024" s="1"/>
    </row>
    <row r="1025" spans="10:12" x14ac:dyDescent="0.2">
      <c r="J1025" s="1"/>
      <c r="K1025" s="1"/>
      <c r="L1025" s="1"/>
    </row>
    <row r="1026" spans="10:12" x14ac:dyDescent="0.2">
      <c r="J1026" s="1"/>
      <c r="K1026" s="1"/>
      <c r="L1026" s="1"/>
    </row>
    <row r="1027" spans="10:12" x14ac:dyDescent="0.2">
      <c r="J1027" s="1"/>
      <c r="K1027" s="1"/>
      <c r="L1027" s="1"/>
    </row>
    <row r="1028" spans="10:12" x14ac:dyDescent="0.2">
      <c r="J1028" s="1"/>
      <c r="K1028" s="1"/>
      <c r="L1028" s="1"/>
    </row>
    <row r="1029" spans="10:12" x14ac:dyDescent="0.2">
      <c r="J1029" s="1"/>
      <c r="K1029" s="1"/>
      <c r="L1029" s="1"/>
    </row>
    <row r="1030" spans="10:12" x14ac:dyDescent="0.2">
      <c r="J1030" s="1"/>
      <c r="K1030" s="1"/>
      <c r="L1030" s="1"/>
    </row>
    <row r="1031" spans="10:12" x14ac:dyDescent="0.2">
      <c r="J1031" s="1"/>
      <c r="K1031" s="1"/>
      <c r="L1031" s="1"/>
    </row>
    <row r="1032" spans="10:12" x14ac:dyDescent="0.2">
      <c r="J1032" s="1"/>
      <c r="K1032" s="1"/>
      <c r="L1032" s="1"/>
    </row>
    <row r="1033" spans="10:12" x14ac:dyDescent="0.2">
      <c r="J1033" s="1"/>
      <c r="K1033" s="1"/>
      <c r="L1033" s="1"/>
    </row>
    <row r="1034" spans="10:12" x14ac:dyDescent="0.2">
      <c r="J1034" s="1"/>
      <c r="K1034" s="1"/>
      <c r="L1034" s="1"/>
    </row>
    <row r="1035" spans="10:12" x14ac:dyDescent="0.2">
      <c r="J1035" s="1"/>
      <c r="K1035" s="1"/>
      <c r="L1035" s="1"/>
    </row>
    <row r="1036" spans="10:12" x14ac:dyDescent="0.2">
      <c r="J1036" s="1"/>
      <c r="K1036" s="1"/>
      <c r="L1036" s="1"/>
    </row>
    <row r="1037" spans="10:12" x14ac:dyDescent="0.2">
      <c r="J1037" s="1"/>
      <c r="K1037" s="1"/>
      <c r="L1037" s="1"/>
    </row>
    <row r="1038" spans="10:12" x14ac:dyDescent="0.2">
      <c r="J1038" s="1"/>
      <c r="K1038" s="1"/>
      <c r="L1038" s="1"/>
    </row>
    <row r="1039" spans="10:12" x14ac:dyDescent="0.2">
      <c r="J1039" s="1"/>
      <c r="K1039" s="1"/>
      <c r="L1039" s="1"/>
    </row>
    <row r="1040" spans="10:12" x14ac:dyDescent="0.2">
      <c r="J1040" s="1"/>
      <c r="K1040" s="1"/>
      <c r="L1040" s="1"/>
    </row>
    <row r="1041" spans="10:12" x14ac:dyDescent="0.2">
      <c r="J1041" s="1"/>
      <c r="K1041" s="1"/>
      <c r="L1041" s="1"/>
    </row>
    <row r="1042" spans="10:12" x14ac:dyDescent="0.2">
      <c r="J1042" s="1"/>
      <c r="K1042" s="1"/>
      <c r="L1042" s="1"/>
    </row>
    <row r="1043" spans="10:12" x14ac:dyDescent="0.2">
      <c r="J1043" s="1"/>
      <c r="K1043" s="1"/>
      <c r="L1043" s="1"/>
    </row>
    <row r="1044" spans="10:12" x14ac:dyDescent="0.2">
      <c r="J1044" s="1"/>
      <c r="K1044" s="1"/>
      <c r="L1044" s="1"/>
    </row>
    <row r="1045" spans="10:12" x14ac:dyDescent="0.2">
      <c r="J1045" s="1"/>
      <c r="K1045" s="1"/>
      <c r="L1045" s="1"/>
    </row>
    <row r="1046" spans="10:12" x14ac:dyDescent="0.2">
      <c r="J1046" s="1"/>
      <c r="K1046" s="1"/>
      <c r="L1046" s="1"/>
    </row>
    <row r="1047" spans="10:12" x14ac:dyDescent="0.2">
      <c r="J1047" s="1"/>
      <c r="K1047" s="1"/>
      <c r="L1047" s="1"/>
    </row>
    <row r="1048" spans="10:12" x14ac:dyDescent="0.2">
      <c r="J1048" s="1"/>
      <c r="K1048" s="1"/>
      <c r="L1048" s="1"/>
    </row>
    <row r="1049" spans="10:12" x14ac:dyDescent="0.2">
      <c r="J1049" s="1"/>
      <c r="K1049" s="1"/>
      <c r="L1049" s="1"/>
    </row>
    <row r="1050" spans="10:12" x14ac:dyDescent="0.2">
      <c r="J1050" s="1"/>
      <c r="K1050" s="1"/>
      <c r="L1050" s="1"/>
    </row>
    <row r="1051" spans="10:12" x14ac:dyDescent="0.2">
      <c r="J1051" s="1"/>
      <c r="K1051" s="1"/>
      <c r="L1051" s="1"/>
    </row>
    <row r="1052" spans="10:12" x14ac:dyDescent="0.2">
      <c r="J1052" s="1"/>
      <c r="K1052" s="1"/>
      <c r="L1052" s="1"/>
    </row>
    <row r="1053" spans="10:12" x14ac:dyDescent="0.2">
      <c r="J1053" s="1"/>
      <c r="K1053" s="1"/>
      <c r="L1053" s="1"/>
    </row>
    <row r="1054" spans="10:12" x14ac:dyDescent="0.2">
      <c r="J1054" s="1"/>
      <c r="K1054" s="1"/>
      <c r="L1054" s="1"/>
    </row>
    <row r="1055" spans="10:12" x14ac:dyDescent="0.2">
      <c r="J1055" s="1"/>
      <c r="K1055" s="1"/>
      <c r="L1055" s="1"/>
    </row>
    <row r="1056" spans="10:12" x14ac:dyDescent="0.2">
      <c r="J1056" s="1"/>
      <c r="K1056" s="1"/>
      <c r="L1056" s="1"/>
    </row>
    <row r="1057" spans="10:12" x14ac:dyDescent="0.2">
      <c r="J1057" s="1"/>
      <c r="K1057" s="1"/>
      <c r="L1057" s="1"/>
    </row>
    <row r="1058" spans="10:12" x14ac:dyDescent="0.2">
      <c r="J1058" s="1"/>
      <c r="K1058" s="1"/>
      <c r="L1058" s="1"/>
    </row>
    <row r="1059" spans="10:12" x14ac:dyDescent="0.2">
      <c r="J1059" s="1"/>
      <c r="K1059" s="1"/>
      <c r="L1059" s="1"/>
    </row>
    <row r="1060" spans="10:12" x14ac:dyDescent="0.2">
      <c r="J1060" s="1"/>
      <c r="K1060" s="1"/>
      <c r="L1060" s="1"/>
    </row>
    <row r="1061" spans="10:12" x14ac:dyDescent="0.2">
      <c r="J1061" s="1"/>
      <c r="K1061" s="1"/>
      <c r="L1061" s="1"/>
    </row>
    <row r="1062" spans="10:12" x14ac:dyDescent="0.2">
      <c r="J1062" s="1"/>
      <c r="K1062" s="1"/>
      <c r="L1062" s="1"/>
    </row>
    <row r="1063" spans="10:12" x14ac:dyDescent="0.2">
      <c r="J1063" s="1"/>
      <c r="K1063" s="1"/>
      <c r="L1063" s="1"/>
    </row>
    <row r="1064" spans="10:12" x14ac:dyDescent="0.2">
      <c r="J1064" s="1"/>
      <c r="K1064" s="1"/>
      <c r="L1064" s="1"/>
    </row>
    <row r="1065" spans="10:12" x14ac:dyDescent="0.2">
      <c r="J1065" s="1"/>
      <c r="K1065" s="1"/>
      <c r="L1065" s="1"/>
    </row>
    <row r="1066" spans="10:12" x14ac:dyDescent="0.2">
      <c r="J1066" s="1"/>
      <c r="K1066" s="1"/>
      <c r="L1066" s="1"/>
    </row>
    <row r="1067" spans="10:12" x14ac:dyDescent="0.2">
      <c r="J1067" s="1"/>
      <c r="K1067" s="1"/>
      <c r="L1067" s="1"/>
    </row>
    <row r="1068" spans="10:12" x14ac:dyDescent="0.2">
      <c r="J1068" s="1"/>
      <c r="K1068" s="1"/>
      <c r="L1068" s="1"/>
    </row>
    <row r="1069" spans="10:12" x14ac:dyDescent="0.2">
      <c r="J1069" s="1"/>
      <c r="K1069" s="1"/>
      <c r="L1069" s="1"/>
    </row>
    <row r="1070" spans="10:12" x14ac:dyDescent="0.2">
      <c r="J1070" s="1"/>
      <c r="K1070" s="1"/>
      <c r="L1070" s="1"/>
    </row>
    <row r="1071" spans="10:12" x14ac:dyDescent="0.2">
      <c r="J1071" s="1"/>
      <c r="K1071" s="1"/>
      <c r="L1071" s="1"/>
    </row>
    <row r="1072" spans="10:12" x14ac:dyDescent="0.2">
      <c r="J1072" s="1"/>
      <c r="K1072" s="1"/>
      <c r="L1072" s="1"/>
    </row>
    <row r="1073" spans="10:12" x14ac:dyDescent="0.2">
      <c r="J1073" s="1"/>
      <c r="K1073" s="1"/>
      <c r="L1073" s="1"/>
    </row>
    <row r="1074" spans="10:12" x14ac:dyDescent="0.2">
      <c r="J1074" s="1"/>
      <c r="K1074" s="1"/>
      <c r="L1074" s="1"/>
    </row>
    <row r="1075" spans="10:12" x14ac:dyDescent="0.2">
      <c r="J1075" s="1"/>
      <c r="K1075" s="1"/>
      <c r="L1075" s="1"/>
    </row>
    <row r="1076" spans="10:12" x14ac:dyDescent="0.2">
      <c r="J1076" s="1"/>
      <c r="K1076" s="1"/>
      <c r="L1076" s="1"/>
    </row>
    <row r="1077" spans="10:12" x14ac:dyDescent="0.2">
      <c r="J1077" s="1"/>
      <c r="K1077" s="1"/>
      <c r="L1077" s="1"/>
    </row>
    <row r="1078" spans="10:12" x14ac:dyDescent="0.2">
      <c r="J1078" s="1"/>
      <c r="K1078" s="1"/>
      <c r="L1078" s="1"/>
    </row>
    <row r="1079" spans="10:12" x14ac:dyDescent="0.2">
      <c r="J1079" s="1"/>
      <c r="K1079" s="1"/>
      <c r="L1079" s="1"/>
    </row>
    <row r="1080" spans="10:12" x14ac:dyDescent="0.2">
      <c r="J1080" s="1"/>
      <c r="K1080" s="1"/>
      <c r="L1080" s="1"/>
    </row>
    <row r="1081" spans="10:12" x14ac:dyDescent="0.2">
      <c r="J1081" s="1"/>
      <c r="K1081" s="1"/>
      <c r="L1081" s="1"/>
    </row>
    <row r="1082" spans="10:12" x14ac:dyDescent="0.2">
      <c r="J1082" s="1"/>
      <c r="K1082" s="1"/>
      <c r="L1082" s="1"/>
    </row>
    <row r="1083" spans="10:12" x14ac:dyDescent="0.2">
      <c r="J1083" s="1"/>
      <c r="K1083" s="1"/>
      <c r="L1083" s="1"/>
    </row>
    <row r="1084" spans="10:12" x14ac:dyDescent="0.2">
      <c r="J1084" s="1"/>
      <c r="K1084" s="1"/>
      <c r="L1084" s="1"/>
    </row>
    <row r="1085" spans="10:12" x14ac:dyDescent="0.2">
      <c r="J1085" s="1"/>
      <c r="K1085" s="1"/>
      <c r="L1085" s="1"/>
    </row>
    <row r="1086" spans="10:12" x14ac:dyDescent="0.2">
      <c r="J1086" s="1"/>
      <c r="K1086" s="1"/>
      <c r="L1086" s="1"/>
    </row>
    <row r="1087" spans="10:12" x14ac:dyDescent="0.2">
      <c r="J1087" s="1"/>
      <c r="K1087" s="1"/>
      <c r="L1087" s="1"/>
    </row>
    <row r="1088" spans="10:12" x14ac:dyDescent="0.2">
      <c r="J1088" s="1"/>
      <c r="K1088" s="1"/>
      <c r="L1088" s="1"/>
    </row>
    <row r="1089" spans="10:12" x14ac:dyDescent="0.2">
      <c r="J1089" s="1"/>
      <c r="K1089" s="1"/>
      <c r="L1089" s="1"/>
    </row>
    <row r="1090" spans="10:12" x14ac:dyDescent="0.2">
      <c r="J1090" s="1"/>
      <c r="K1090" s="1"/>
      <c r="L1090" s="1"/>
    </row>
    <row r="1091" spans="10:12" x14ac:dyDescent="0.2">
      <c r="J1091" s="1"/>
      <c r="K1091" s="1"/>
      <c r="L1091" s="1"/>
    </row>
    <row r="1092" spans="10:12" x14ac:dyDescent="0.2">
      <c r="J1092" s="1"/>
      <c r="K1092" s="1"/>
      <c r="L1092" s="1"/>
    </row>
    <row r="1093" spans="10:12" x14ac:dyDescent="0.2">
      <c r="J1093" s="1"/>
      <c r="K1093" s="1"/>
      <c r="L1093" s="1"/>
    </row>
    <row r="1094" spans="10:12" x14ac:dyDescent="0.2">
      <c r="J1094" s="1"/>
      <c r="K1094" s="1"/>
      <c r="L1094" s="1"/>
    </row>
    <row r="1095" spans="10:12" x14ac:dyDescent="0.2">
      <c r="J1095" s="1"/>
      <c r="K1095" s="1"/>
      <c r="L1095" s="1"/>
    </row>
    <row r="1096" spans="10:12" x14ac:dyDescent="0.2">
      <c r="J1096" s="1"/>
      <c r="K1096" s="1"/>
      <c r="L1096" s="1"/>
    </row>
    <row r="1097" spans="10:12" x14ac:dyDescent="0.2">
      <c r="J1097" s="1"/>
      <c r="K1097" s="1"/>
      <c r="L1097" s="1"/>
    </row>
    <row r="1098" spans="10:12" x14ac:dyDescent="0.2">
      <c r="J1098" s="1"/>
      <c r="K1098" s="1"/>
      <c r="L1098" s="1"/>
    </row>
    <row r="1099" spans="10:12" x14ac:dyDescent="0.2">
      <c r="J1099" s="1"/>
      <c r="K1099" s="1"/>
      <c r="L1099" s="1"/>
    </row>
    <row r="1100" spans="10:12" x14ac:dyDescent="0.2">
      <c r="J1100" s="1"/>
      <c r="K1100" s="1"/>
      <c r="L1100" s="1"/>
    </row>
    <row r="1101" spans="10:12" x14ac:dyDescent="0.2">
      <c r="J1101" s="1"/>
      <c r="K1101" s="1"/>
      <c r="L1101" s="1"/>
    </row>
    <row r="1102" spans="10:12" x14ac:dyDescent="0.2">
      <c r="J1102" s="1"/>
      <c r="K1102" s="1"/>
      <c r="L1102" s="1"/>
    </row>
    <row r="1103" spans="10:12" x14ac:dyDescent="0.2">
      <c r="J1103" s="1"/>
      <c r="K1103" s="1"/>
      <c r="L1103" s="1"/>
    </row>
    <row r="1104" spans="10:12" x14ac:dyDescent="0.2">
      <c r="J1104" s="1"/>
      <c r="K1104" s="1"/>
      <c r="L1104" s="1"/>
    </row>
    <row r="1105" spans="10:12" x14ac:dyDescent="0.2">
      <c r="J1105" s="1"/>
      <c r="K1105" s="1"/>
      <c r="L1105" s="1"/>
    </row>
    <row r="1106" spans="10:12" x14ac:dyDescent="0.2">
      <c r="J1106" s="1"/>
      <c r="K1106" s="1"/>
      <c r="L1106" s="1"/>
    </row>
    <row r="1107" spans="10:12" x14ac:dyDescent="0.2">
      <c r="J1107" s="1"/>
      <c r="K1107" s="1"/>
      <c r="L1107" s="1"/>
    </row>
    <row r="1108" spans="10:12" x14ac:dyDescent="0.2">
      <c r="J1108" s="1"/>
      <c r="K1108" s="1"/>
      <c r="L1108" s="1"/>
    </row>
    <row r="1109" spans="10:12" x14ac:dyDescent="0.2">
      <c r="J1109" s="1"/>
      <c r="K1109" s="1"/>
      <c r="L1109" s="1"/>
    </row>
    <row r="1110" spans="10:12" x14ac:dyDescent="0.2">
      <c r="J1110" s="1"/>
      <c r="K1110" s="1"/>
      <c r="L1110" s="1"/>
    </row>
    <row r="1112" spans="10:12" x14ac:dyDescent="0.2">
      <c r="J1112" s="1"/>
      <c r="K1112" s="1"/>
      <c r="L1112" s="1"/>
    </row>
    <row r="1113" spans="10:12" x14ac:dyDescent="0.2">
      <c r="J1113" s="1"/>
      <c r="K1113" s="1"/>
      <c r="L1113" s="1"/>
    </row>
    <row r="1114" spans="10:12" x14ac:dyDescent="0.2">
      <c r="J1114" s="1"/>
      <c r="K1114" s="1"/>
      <c r="L1114" s="1"/>
    </row>
    <row r="1115" spans="10:12" x14ac:dyDescent="0.2">
      <c r="J1115" s="1"/>
      <c r="K1115" s="1"/>
      <c r="L1115" s="1"/>
    </row>
    <row r="1116" spans="10:12" x14ac:dyDescent="0.2">
      <c r="J1116" s="1"/>
      <c r="K1116" s="1"/>
      <c r="L1116" s="1"/>
    </row>
    <row r="1117" spans="10:12" x14ac:dyDescent="0.2">
      <c r="J1117" s="1"/>
      <c r="K1117" s="1"/>
      <c r="L1117" s="1"/>
    </row>
    <row r="1118" spans="10:12" x14ac:dyDescent="0.2">
      <c r="J1118" s="1"/>
      <c r="K1118" s="1"/>
      <c r="L1118" s="1"/>
    </row>
    <row r="1119" spans="10:12" x14ac:dyDescent="0.2">
      <c r="J1119" s="1"/>
      <c r="K1119" s="1"/>
      <c r="L1119" s="1"/>
    </row>
    <row r="1120" spans="10:12" x14ac:dyDescent="0.2">
      <c r="J1120" s="1"/>
      <c r="K1120" s="1"/>
      <c r="L1120" s="1"/>
    </row>
    <row r="1121" spans="10:12" x14ac:dyDescent="0.2">
      <c r="J1121" s="1"/>
      <c r="K1121" s="1"/>
      <c r="L1121" s="1"/>
    </row>
    <row r="1122" spans="10:12" x14ac:dyDescent="0.2">
      <c r="J1122" s="1"/>
      <c r="K1122" s="1"/>
      <c r="L1122" s="1"/>
    </row>
    <row r="1123" spans="10:12" x14ac:dyDescent="0.2">
      <c r="J1123" s="1"/>
      <c r="K1123" s="1"/>
      <c r="L1123" s="1"/>
    </row>
    <row r="1124" spans="10:12" x14ac:dyDescent="0.2">
      <c r="J1124" s="1"/>
      <c r="K1124" s="1"/>
      <c r="L1124" s="1"/>
    </row>
    <row r="1125" spans="10:12" x14ac:dyDescent="0.2">
      <c r="J1125" s="1"/>
      <c r="K1125" s="1"/>
      <c r="L1125" s="1"/>
    </row>
    <row r="1126" spans="10:12" x14ac:dyDescent="0.2">
      <c r="J1126" s="1"/>
      <c r="K1126" s="1"/>
      <c r="L1126" s="1"/>
    </row>
    <row r="1127" spans="10:12" x14ac:dyDescent="0.2">
      <c r="J1127" s="1"/>
      <c r="K1127" s="1"/>
      <c r="L1127" s="1"/>
    </row>
    <row r="1128" spans="10:12" x14ac:dyDescent="0.2">
      <c r="J1128" s="1"/>
      <c r="K1128" s="1"/>
      <c r="L1128" s="1"/>
    </row>
    <row r="1129" spans="10:12" x14ac:dyDescent="0.2">
      <c r="J1129" s="1"/>
      <c r="K1129" s="1"/>
      <c r="L1129" s="1"/>
    </row>
    <row r="1130" spans="10:12" x14ac:dyDescent="0.2">
      <c r="J1130" s="1"/>
      <c r="K1130" s="1"/>
      <c r="L1130" s="1"/>
    </row>
    <row r="1131" spans="10:12" x14ac:dyDescent="0.2">
      <c r="J1131" s="1"/>
      <c r="K1131" s="1"/>
      <c r="L1131" s="1"/>
    </row>
    <row r="1132" spans="10:12" x14ac:dyDescent="0.2">
      <c r="J1132" s="1"/>
      <c r="K1132" s="1"/>
      <c r="L1132" s="1"/>
    </row>
    <row r="1133" spans="10:12" x14ac:dyDescent="0.2">
      <c r="J1133" s="1"/>
      <c r="K1133" s="1"/>
      <c r="L1133" s="1"/>
    </row>
    <row r="1134" spans="10:12" x14ac:dyDescent="0.2">
      <c r="J1134" s="1"/>
      <c r="K1134" s="1"/>
      <c r="L1134" s="1"/>
    </row>
    <row r="1135" spans="10:12" x14ac:dyDescent="0.2">
      <c r="J1135" s="1"/>
      <c r="K1135" s="1"/>
      <c r="L1135" s="1"/>
    </row>
    <row r="1136" spans="10:12" x14ac:dyDescent="0.2">
      <c r="J1136" s="1"/>
      <c r="K1136" s="1"/>
      <c r="L1136" s="1"/>
    </row>
    <row r="1137" spans="10:12" x14ac:dyDescent="0.2">
      <c r="J1137" s="1"/>
      <c r="K1137" s="1"/>
      <c r="L1137" s="1"/>
    </row>
    <row r="1138" spans="10:12" x14ac:dyDescent="0.2">
      <c r="J1138" s="1"/>
      <c r="K1138" s="1"/>
      <c r="L1138" s="1"/>
    </row>
    <row r="1139" spans="10:12" x14ac:dyDescent="0.2">
      <c r="J1139" s="1"/>
      <c r="K1139" s="1"/>
      <c r="L1139" s="1"/>
    </row>
    <row r="1140" spans="10:12" x14ac:dyDescent="0.2">
      <c r="J1140" s="1"/>
      <c r="K1140" s="1"/>
      <c r="L1140" s="1"/>
    </row>
    <row r="1141" spans="10:12" x14ac:dyDescent="0.2">
      <c r="J1141" s="1"/>
      <c r="K1141" s="1"/>
      <c r="L1141" s="1"/>
    </row>
    <row r="1142" spans="10:12" x14ac:dyDescent="0.2">
      <c r="J1142" s="1"/>
      <c r="K1142" s="1"/>
      <c r="L1142" s="1"/>
    </row>
    <row r="1143" spans="10:12" x14ac:dyDescent="0.2">
      <c r="J1143" s="1"/>
      <c r="K1143" s="1"/>
      <c r="L1143" s="1"/>
    </row>
    <row r="1144" spans="10:12" x14ac:dyDescent="0.2">
      <c r="J1144" s="1"/>
      <c r="K1144" s="1"/>
      <c r="L1144" s="1"/>
    </row>
    <row r="1145" spans="10:12" x14ac:dyDescent="0.2">
      <c r="J1145" s="1"/>
      <c r="K1145" s="1"/>
      <c r="L1145" s="1"/>
    </row>
    <row r="1147" spans="10:12" x14ac:dyDescent="0.2">
      <c r="J1147" s="1"/>
      <c r="K1147" s="1"/>
      <c r="L1147" s="1"/>
    </row>
    <row r="1148" spans="10:12" x14ac:dyDescent="0.2">
      <c r="J1148" s="1"/>
      <c r="K1148" s="1"/>
      <c r="L1148" s="1"/>
    </row>
    <row r="1149" spans="10:12" x14ac:dyDescent="0.2">
      <c r="J1149" s="1"/>
      <c r="K1149" s="1"/>
      <c r="L1149" s="1"/>
    </row>
    <row r="1150" spans="10:12" x14ac:dyDescent="0.2">
      <c r="J1150" s="1"/>
      <c r="K1150" s="1"/>
      <c r="L1150" s="1"/>
    </row>
    <row r="1151" spans="10:12" x14ac:dyDescent="0.2">
      <c r="J1151" s="1"/>
      <c r="K1151" s="1"/>
      <c r="L1151" s="1"/>
    </row>
    <row r="1152" spans="10:12" x14ac:dyDescent="0.2">
      <c r="J1152" s="1"/>
      <c r="K1152" s="1"/>
      <c r="L1152" s="1"/>
    </row>
    <row r="1153" spans="10:12" x14ac:dyDescent="0.2">
      <c r="J1153" s="1"/>
      <c r="K1153" s="1"/>
      <c r="L1153" s="1"/>
    </row>
    <row r="1154" spans="10:12" x14ac:dyDescent="0.2">
      <c r="J1154" s="1"/>
      <c r="K1154" s="1"/>
      <c r="L1154" s="1"/>
    </row>
    <row r="1155" spans="10:12" x14ac:dyDescent="0.2">
      <c r="J1155" s="1"/>
      <c r="K1155" s="1"/>
      <c r="L1155" s="1"/>
    </row>
    <row r="1156" spans="10:12" x14ac:dyDescent="0.2">
      <c r="J1156" s="1"/>
      <c r="K1156" s="1"/>
      <c r="L1156" s="1"/>
    </row>
    <row r="1157" spans="10:12" x14ac:dyDescent="0.2">
      <c r="J1157" s="1"/>
      <c r="K1157" s="1"/>
      <c r="L1157" s="1"/>
    </row>
    <row r="1158" spans="10:12" x14ac:dyDescent="0.2">
      <c r="J1158" s="1"/>
      <c r="K1158" s="1"/>
      <c r="L1158" s="1"/>
    </row>
    <row r="1159" spans="10:12" x14ac:dyDescent="0.2">
      <c r="J1159" s="1"/>
      <c r="K1159" s="1"/>
      <c r="L1159" s="1"/>
    </row>
    <row r="1160" spans="10:12" x14ac:dyDescent="0.2">
      <c r="J1160" s="1"/>
      <c r="K1160" s="1"/>
      <c r="L1160" s="1"/>
    </row>
    <row r="1161" spans="10:12" x14ac:dyDescent="0.2">
      <c r="J1161" s="1"/>
      <c r="K1161" s="1"/>
      <c r="L1161" s="1"/>
    </row>
    <row r="1162" spans="10:12" x14ac:dyDescent="0.2">
      <c r="J1162" s="1"/>
      <c r="K1162" s="1"/>
      <c r="L1162" s="1"/>
    </row>
    <row r="1163" spans="10:12" x14ac:dyDescent="0.2">
      <c r="J1163" s="1"/>
      <c r="K1163" s="1"/>
      <c r="L1163" s="1"/>
    </row>
    <row r="1164" spans="10:12" x14ac:dyDescent="0.2">
      <c r="J1164" s="1"/>
      <c r="K1164" s="1"/>
      <c r="L1164" s="1"/>
    </row>
    <row r="1165" spans="10:12" x14ac:dyDescent="0.2">
      <c r="J1165" s="1"/>
      <c r="K1165" s="1"/>
      <c r="L1165" s="1"/>
    </row>
    <row r="1166" spans="10:12" x14ac:dyDescent="0.2">
      <c r="J1166" s="1"/>
      <c r="K1166" s="1"/>
      <c r="L1166" s="1"/>
    </row>
    <row r="1168" spans="10:12" x14ac:dyDescent="0.2">
      <c r="J1168" s="1"/>
      <c r="K1168" s="1"/>
      <c r="L1168" s="1"/>
    </row>
    <row r="1170" spans="10:12" x14ac:dyDescent="0.2">
      <c r="J1170" s="1"/>
      <c r="K1170" s="1"/>
      <c r="L1170" s="1"/>
    </row>
    <row r="1171" spans="10:12" x14ac:dyDescent="0.2">
      <c r="J1171" s="1"/>
      <c r="K1171" s="1"/>
      <c r="L1171" s="1"/>
    </row>
    <row r="1172" spans="10:12" x14ac:dyDescent="0.2">
      <c r="J1172" s="1"/>
      <c r="K1172" s="1"/>
      <c r="L1172" s="1"/>
    </row>
    <row r="1173" spans="10:12" x14ac:dyDescent="0.2">
      <c r="J1173" s="1"/>
      <c r="K1173" s="1"/>
      <c r="L1173" s="1"/>
    </row>
    <row r="1174" spans="10:12" x14ac:dyDescent="0.2">
      <c r="J1174" s="1"/>
      <c r="K1174" s="1"/>
      <c r="L1174" s="1"/>
    </row>
    <row r="1175" spans="10:12" x14ac:dyDescent="0.2">
      <c r="J1175" s="1"/>
      <c r="K1175" s="1"/>
      <c r="L1175" s="1"/>
    </row>
    <row r="1176" spans="10:12" x14ac:dyDescent="0.2">
      <c r="J1176" s="1"/>
      <c r="K1176" s="1"/>
      <c r="L1176" s="1"/>
    </row>
    <row r="1177" spans="10:12" x14ac:dyDescent="0.2">
      <c r="J1177" s="1"/>
      <c r="K1177" s="1"/>
      <c r="L1177" s="1"/>
    </row>
    <row r="1178" spans="10:12" x14ac:dyDescent="0.2">
      <c r="J1178" s="1"/>
      <c r="K1178" s="1"/>
      <c r="L1178" s="1"/>
    </row>
    <row r="1179" spans="10:12" x14ac:dyDescent="0.2">
      <c r="J1179" s="1"/>
      <c r="K1179" s="1"/>
      <c r="L1179" s="1"/>
    </row>
    <row r="1180" spans="10:12" x14ac:dyDescent="0.2">
      <c r="J1180" s="1"/>
      <c r="K1180" s="1"/>
      <c r="L1180" s="1"/>
    </row>
    <row r="1181" spans="10:12" x14ac:dyDescent="0.2">
      <c r="J1181" s="1"/>
      <c r="K1181" s="1"/>
      <c r="L1181" s="1"/>
    </row>
    <row r="1182" spans="10:12" x14ac:dyDescent="0.2">
      <c r="J1182" s="1"/>
      <c r="K1182" s="1"/>
      <c r="L1182" s="1"/>
    </row>
    <row r="1183" spans="10:12" x14ac:dyDescent="0.2">
      <c r="J1183" s="1"/>
      <c r="K1183" s="1"/>
      <c r="L1183" s="1"/>
    </row>
    <row r="1184" spans="10:12" x14ac:dyDescent="0.2">
      <c r="J1184" s="1"/>
      <c r="K1184" s="1"/>
      <c r="L1184" s="1"/>
    </row>
    <row r="1185" spans="10:12" x14ac:dyDescent="0.2">
      <c r="J1185" s="1"/>
      <c r="K1185" s="1"/>
      <c r="L1185" s="1"/>
    </row>
    <row r="1186" spans="10:12" x14ac:dyDescent="0.2">
      <c r="J1186" s="1"/>
      <c r="K1186" s="1"/>
      <c r="L1186" s="1"/>
    </row>
    <row r="1187" spans="10:12" x14ac:dyDescent="0.2">
      <c r="J1187" s="1"/>
      <c r="K1187" s="1"/>
      <c r="L1187" s="1"/>
    </row>
    <row r="1188" spans="10:12" x14ac:dyDescent="0.2">
      <c r="J1188" s="1"/>
      <c r="K1188" s="1"/>
      <c r="L1188" s="1"/>
    </row>
    <row r="1190" spans="10:12" x14ac:dyDescent="0.2">
      <c r="J1190" s="1"/>
      <c r="K1190" s="1"/>
      <c r="L1190" s="1"/>
    </row>
    <row r="1191" spans="10:12" x14ac:dyDescent="0.2">
      <c r="J1191" s="1"/>
      <c r="K1191" s="1"/>
      <c r="L1191" s="1"/>
    </row>
    <row r="1192" spans="10:12" x14ac:dyDescent="0.2">
      <c r="J1192" s="1"/>
      <c r="K1192" s="1"/>
      <c r="L1192" s="1"/>
    </row>
    <row r="1193" spans="10:12" x14ac:dyDescent="0.2">
      <c r="J1193" s="1"/>
      <c r="K1193" s="1"/>
      <c r="L1193" s="1"/>
    </row>
    <row r="1194" spans="10:12" x14ac:dyDescent="0.2">
      <c r="J1194" s="1"/>
      <c r="K1194" s="1"/>
      <c r="L1194" s="1"/>
    </row>
    <row r="1195" spans="10:12" x14ac:dyDescent="0.2">
      <c r="J1195" s="1"/>
      <c r="K1195" s="1"/>
      <c r="L1195" s="1"/>
    </row>
    <row r="1196" spans="10:12" x14ac:dyDescent="0.2">
      <c r="J1196" s="1"/>
      <c r="K1196" s="1"/>
      <c r="L1196" s="1"/>
    </row>
    <row r="1197" spans="10:12" x14ac:dyDescent="0.2">
      <c r="J1197" s="1"/>
      <c r="K1197" s="1"/>
      <c r="L1197" s="1"/>
    </row>
    <row r="1199" spans="10:12" x14ac:dyDescent="0.2">
      <c r="J1199" s="1"/>
      <c r="K1199" s="1"/>
      <c r="L1199" s="1"/>
    </row>
    <row r="1201" spans="10:12" x14ac:dyDescent="0.2">
      <c r="J1201" s="1"/>
      <c r="K1201" s="1"/>
      <c r="L1201" s="1"/>
    </row>
    <row r="1203" spans="10:12" x14ac:dyDescent="0.2">
      <c r="J1203" s="1"/>
      <c r="K1203" s="1"/>
      <c r="L1203" s="1"/>
    </row>
    <row r="1204" spans="10:12" x14ac:dyDescent="0.2">
      <c r="J1204" s="1"/>
      <c r="K1204" s="1"/>
      <c r="L1204" s="1"/>
    </row>
    <row r="1206" spans="10:12" x14ac:dyDescent="0.2">
      <c r="J1206" s="1"/>
      <c r="K1206" s="1"/>
      <c r="L1206" s="1"/>
    </row>
    <row r="1207" spans="10:12" x14ac:dyDescent="0.2">
      <c r="J1207" s="1"/>
      <c r="K1207" s="1"/>
      <c r="L1207" s="1"/>
    </row>
    <row r="1208" spans="10:12" x14ac:dyDescent="0.2">
      <c r="J1208" s="1"/>
      <c r="K1208" s="1"/>
      <c r="L1208" s="1"/>
    </row>
    <row r="1209" spans="10:12" x14ac:dyDescent="0.2">
      <c r="J1209" s="1"/>
      <c r="K1209" s="1"/>
      <c r="L1209" s="1"/>
    </row>
    <row r="1210" spans="10:12" x14ac:dyDescent="0.2">
      <c r="J1210" s="1"/>
      <c r="K1210" s="1"/>
      <c r="L1210" s="1"/>
    </row>
    <row r="1211" spans="10:12" x14ac:dyDescent="0.2">
      <c r="J1211" s="1"/>
      <c r="K1211" s="1"/>
      <c r="L1211" s="1"/>
    </row>
    <row r="1212" spans="10:12" x14ac:dyDescent="0.2">
      <c r="J1212" s="1"/>
      <c r="K1212" s="1"/>
      <c r="L1212" s="1"/>
    </row>
    <row r="1214" spans="10:12" x14ac:dyDescent="0.2">
      <c r="J1214" s="1"/>
      <c r="K1214" s="1"/>
      <c r="L1214" s="1"/>
    </row>
    <row r="1215" spans="10:12" x14ac:dyDescent="0.2">
      <c r="J1215" s="1"/>
      <c r="K1215" s="1"/>
      <c r="L1215" s="1"/>
    </row>
    <row r="1216" spans="10:12" x14ac:dyDescent="0.2">
      <c r="J1216" s="1"/>
      <c r="K1216" s="1"/>
      <c r="L1216" s="1"/>
    </row>
    <row r="1217" spans="10:12" x14ac:dyDescent="0.2">
      <c r="J1217" s="1"/>
      <c r="K1217" s="1"/>
      <c r="L1217" s="1"/>
    </row>
    <row r="1218" spans="10:12" x14ac:dyDescent="0.2">
      <c r="J1218" s="1"/>
      <c r="K1218" s="1"/>
      <c r="L1218" s="1"/>
    </row>
    <row r="1219" spans="10:12" x14ac:dyDescent="0.2">
      <c r="J1219" s="1"/>
      <c r="K1219" s="1"/>
      <c r="L1219" s="1"/>
    </row>
    <row r="1220" spans="10:12" x14ac:dyDescent="0.2">
      <c r="J1220" s="1"/>
      <c r="K1220" s="1"/>
      <c r="L1220" s="1"/>
    </row>
    <row r="1222" spans="10:12" x14ac:dyDescent="0.2">
      <c r="J1222" s="1"/>
      <c r="K1222" s="1"/>
      <c r="L1222" s="1"/>
    </row>
    <row r="1223" spans="10:12" x14ac:dyDescent="0.2">
      <c r="J1223" s="1"/>
      <c r="K1223" s="1"/>
      <c r="L1223" s="1"/>
    </row>
    <row r="1224" spans="10:12" x14ac:dyDescent="0.2">
      <c r="J1224" s="1"/>
      <c r="K1224" s="1"/>
      <c r="L1224" s="1"/>
    </row>
    <row r="1227" spans="10:12" x14ac:dyDescent="0.2">
      <c r="J1227" s="1"/>
      <c r="K1227" s="1"/>
      <c r="L1227" s="1"/>
    </row>
    <row r="1229" spans="10:12" x14ac:dyDescent="0.2">
      <c r="J1229" s="1"/>
      <c r="K1229" s="1"/>
      <c r="L1229" s="1"/>
    </row>
    <row r="1231" spans="10:12" x14ac:dyDescent="0.2">
      <c r="J1231" s="1"/>
      <c r="K1231" s="1"/>
      <c r="L1231" s="1"/>
    </row>
    <row r="1232" spans="10:12" x14ac:dyDescent="0.2">
      <c r="J1232" s="1"/>
      <c r="K1232" s="1"/>
      <c r="L1232" s="1"/>
    </row>
    <row r="1233" spans="10:12" x14ac:dyDescent="0.2">
      <c r="J1233" s="1"/>
      <c r="K1233" s="1"/>
      <c r="L1233" s="1"/>
    </row>
    <row r="1234" spans="10:12" x14ac:dyDescent="0.2">
      <c r="J1234" s="1"/>
      <c r="K1234" s="1"/>
      <c r="L1234" s="1"/>
    </row>
    <row r="1235" spans="10:12" x14ac:dyDescent="0.2">
      <c r="J1235" s="1"/>
      <c r="K1235" s="1"/>
      <c r="L1235" s="1"/>
    </row>
    <row r="1236" spans="10:12" x14ac:dyDescent="0.2">
      <c r="J1236" s="1"/>
      <c r="K1236" s="1"/>
      <c r="L1236" s="1"/>
    </row>
    <row r="1239" spans="10:12" x14ac:dyDescent="0.2">
      <c r="J1239" s="1"/>
      <c r="K1239" s="1"/>
      <c r="L1239" s="1"/>
    </row>
    <row r="1243" spans="10:12" x14ac:dyDescent="0.2">
      <c r="J1243" s="1"/>
      <c r="K1243" s="1"/>
      <c r="L1243" s="1"/>
    </row>
    <row r="1244" spans="10:12" x14ac:dyDescent="0.2">
      <c r="J1244" s="1"/>
      <c r="K1244" s="1"/>
      <c r="L1244" s="1"/>
    </row>
    <row r="1245" spans="10:12" x14ac:dyDescent="0.2">
      <c r="J1245" s="1"/>
      <c r="K1245" s="1"/>
      <c r="L1245" s="1"/>
    </row>
    <row r="1246" spans="10:12" x14ac:dyDescent="0.2">
      <c r="J1246" s="1"/>
      <c r="K1246" s="1"/>
      <c r="L1246" s="1"/>
    </row>
    <row r="1248" spans="10:12" x14ac:dyDescent="0.2">
      <c r="J1248" s="1"/>
      <c r="K1248" s="1"/>
      <c r="L1248" s="1"/>
    </row>
    <row r="1250" spans="10:12" x14ac:dyDescent="0.2">
      <c r="J1250" s="1"/>
      <c r="K1250" s="1"/>
      <c r="L1250" s="1"/>
    </row>
    <row r="1252" spans="10:12" x14ac:dyDescent="0.2">
      <c r="J1252" s="1"/>
      <c r="K1252" s="1"/>
      <c r="L1252" s="1"/>
    </row>
    <row r="1253" spans="10:12" x14ac:dyDescent="0.2">
      <c r="J1253" s="1"/>
      <c r="K1253" s="1"/>
      <c r="L1253" s="1"/>
    </row>
    <row r="1254" spans="10:12" x14ac:dyDescent="0.2">
      <c r="J1254" s="1"/>
      <c r="K1254" s="1"/>
      <c r="L1254" s="1"/>
    </row>
    <row r="1255" spans="10:12" x14ac:dyDescent="0.2">
      <c r="J1255" s="1"/>
      <c r="K1255" s="1"/>
      <c r="L125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workbookViewId="0">
      <selection activeCell="E21" sqref="E21"/>
    </sheetView>
  </sheetViews>
  <sheetFormatPr defaultRowHeight="14.25" x14ac:dyDescent="0.2"/>
  <sheetData>
    <row r="1" spans="1:22" x14ac:dyDescent="0.2">
      <c r="A1">
        <v>2</v>
      </c>
      <c r="B1">
        <v>0</v>
      </c>
      <c r="C1">
        <v>0</v>
      </c>
      <c r="D1">
        <v>0</v>
      </c>
      <c r="G1">
        <v>3</v>
      </c>
      <c r="H1">
        <v>0</v>
      </c>
      <c r="I1">
        <v>0</v>
      </c>
      <c r="J1">
        <v>0</v>
      </c>
      <c r="M1">
        <v>4</v>
      </c>
      <c r="N1">
        <v>0</v>
      </c>
      <c r="O1">
        <v>0</v>
      </c>
      <c r="P1">
        <v>0</v>
      </c>
      <c r="S1">
        <v>5</v>
      </c>
      <c r="T1">
        <v>0</v>
      </c>
      <c r="U1">
        <v>0</v>
      </c>
      <c r="V1" t="s">
        <v>786</v>
      </c>
    </row>
    <row r="2" spans="1:22" x14ac:dyDescent="0.2">
      <c r="A2">
        <v>2</v>
      </c>
      <c r="B2">
        <v>4.8469999999999999E-2</v>
      </c>
      <c r="C2">
        <v>4.8469999999999999E-2</v>
      </c>
      <c r="D2">
        <v>0</v>
      </c>
      <c r="G2">
        <v>3</v>
      </c>
      <c r="H2">
        <v>4.7743300000000002E-2</v>
      </c>
      <c r="I2">
        <v>4.7743300000000002E-2</v>
      </c>
      <c r="J2">
        <v>0</v>
      </c>
      <c r="M2">
        <v>4</v>
      </c>
      <c r="N2">
        <v>4.7513300000000001E-2</v>
      </c>
      <c r="O2">
        <v>4.7513300000000001E-2</v>
      </c>
      <c r="P2">
        <v>0</v>
      </c>
      <c r="S2">
        <v>5</v>
      </c>
      <c r="T2">
        <v>4.7956699999999998E-2</v>
      </c>
      <c r="U2">
        <v>4.7956699999999998E-2</v>
      </c>
      <c r="V2">
        <v>0</v>
      </c>
    </row>
    <row r="3" spans="1:22" x14ac:dyDescent="0.2">
      <c r="A3">
        <v>2</v>
      </c>
      <c r="B3">
        <v>9.4023300000000004E-2</v>
      </c>
      <c r="C3">
        <v>9.3969999999999998E-2</v>
      </c>
      <c r="D3">
        <v>5.6723500000000003E-4</v>
      </c>
      <c r="G3">
        <v>3</v>
      </c>
      <c r="H3">
        <v>9.4566700000000004E-2</v>
      </c>
      <c r="I3">
        <v>9.4566700000000004E-2</v>
      </c>
      <c r="J3">
        <v>0</v>
      </c>
      <c r="M3">
        <v>4</v>
      </c>
      <c r="N3">
        <v>9.4986699999999993E-2</v>
      </c>
      <c r="O3">
        <v>9.4986699999999993E-2</v>
      </c>
      <c r="P3">
        <v>0</v>
      </c>
      <c r="S3">
        <v>5</v>
      </c>
      <c r="T3">
        <v>9.4773300000000005E-2</v>
      </c>
      <c r="U3">
        <v>9.4773300000000005E-2</v>
      </c>
      <c r="V3">
        <v>0</v>
      </c>
    </row>
    <row r="4" spans="1:22" x14ac:dyDescent="0.2">
      <c r="A4">
        <v>2</v>
      </c>
      <c r="B4">
        <v>0.143343</v>
      </c>
      <c r="C4">
        <v>0.14292299999999999</v>
      </c>
      <c r="D4">
        <v>2.9300300000000001E-3</v>
      </c>
      <c r="G4">
        <v>3</v>
      </c>
      <c r="H4">
        <v>0.14547299999999999</v>
      </c>
      <c r="I4">
        <v>0.14546000000000001</v>
      </c>
      <c r="J4" s="1">
        <v>9.1654800000000002E-5</v>
      </c>
      <c r="M4">
        <v>4</v>
      </c>
      <c r="N4">
        <v>0.14408000000000001</v>
      </c>
      <c r="O4">
        <v>0.14408000000000001</v>
      </c>
      <c r="P4">
        <v>0</v>
      </c>
      <c r="S4">
        <v>5</v>
      </c>
      <c r="T4">
        <v>0.14474000000000001</v>
      </c>
      <c r="U4">
        <v>0.14474000000000001</v>
      </c>
      <c r="V4">
        <v>0</v>
      </c>
    </row>
    <row r="5" spans="1:22" x14ac:dyDescent="0.2">
      <c r="A5">
        <v>2</v>
      </c>
      <c r="B5">
        <v>0.1888</v>
      </c>
      <c r="C5">
        <v>0.18798999999999999</v>
      </c>
      <c r="D5">
        <v>4.2902499999999998E-3</v>
      </c>
      <c r="G5">
        <v>3</v>
      </c>
      <c r="H5">
        <v>0.18904699999999999</v>
      </c>
      <c r="I5">
        <v>0.18900700000000001</v>
      </c>
      <c r="J5">
        <v>2.1158799999999999E-4</v>
      </c>
      <c r="M5">
        <v>4</v>
      </c>
      <c r="N5">
        <v>0.189577</v>
      </c>
      <c r="O5">
        <v>0.189577</v>
      </c>
      <c r="P5">
        <v>0</v>
      </c>
      <c r="S5">
        <v>5</v>
      </c>
      <c r="T5">
        <v>0.189723</v>
      </c>
      <c r="U5">
        <v>0.189723</v>
      </c>
      <c r="V5">
        <v>0</v>
      </c>
    </row>
    <row r="6" spans="1:22" x14ac:dyDescent="0.2">
      <c r="A6">
        <v>2</v>
      </c>
      <c r="B6">
        <v>0.23585300000000001</v>
      </c>
      <c r="C6">
        <v>0.23452300000000001</v>
      </c>
      <c r="D6">
        <v>5.6391000000000002E-3</v>
      </c>
      <c r="G6">
        <v>3</v>
      </c>
      <c r="H6">
        <v>0.237817</v>
      </c>
      <c r="I6">
        <v>0.23780999999999999</v>
      </c>
      <c r="J6" s="1">
        <v>2.80328E-5</v>
      </c>
      <c r="M6">
        <v>4</v>
      </c>
      <c r="N6">
        <v>0.238037</v>
      </c>
      <c r="O6">
        <v>0.238037</v>
      </c>
      <c r="P6">
        <v>0</v>
      </c>
      <c r="S6">
        <v>5</v>
      </c>
      <c r="T6">
        <v>0.23647299999999999</v>
      </c>
      <c r="U6">
        <v>0.23647299999999999</v>
      </c>
      <c r="V6">
        <v>0</v>
      </c>
    </row>
    <row r="7" spans="1:22" x14ac:dyDescent="0.2">
      <c r="A7">
        <v>2</v>
      </c>
      <c r="B7">
        <v>0.28539700000000001</v>
      </c>
      <c r="C7">
        <v>0.28288999999999997</v>
      </c>
      <c r="D7">
        <v>8.7831000000000003E-3</v>
      </c>
      <c r="G7">
        <v>3</v>
      </c>
      <c r="H7">
        <v>0.28592000000000001</v>
      </c>
      <c r="I7">
        <v>0.28587699999999999</v>
      </c>
      <c r="J7">
        <v>1.5155799999999999E-4</v>
      </c>
      <c r="M7">
        <v>4</v>
      </c>
      <c r="N7">
        <v>0.28598000000000001</v>
      </c>
      <c r="O7">
        <v>0.28597299999999998</v>
      </c>
      <c r="P7" s="1">
        <v>2.3311699999999999E-5</v>
      </c>
      <c r="S7">
        <v>5</v>
      </c>
      <c r="T7">
        <v>0.28534999999999999</v>
      </c>
      <c r="U7">
        <v>0.28534999999999999</v>
      </c>
      <c r="V7">
        <v>0</v>
      </c>
    </row>
    <row r="8" spans="1:22" x14ac:dyDescent="0.2">
      <c r="A8">
        <v>2</v>
      </c>
      <c r="B8">
        <v>0.33408700000000002</v>
      </c>
      <c r="C8">
        <v>0.32959699999999997</v>
      </c>
      <c r="D8">
        <v>1.3439599999999999E-2</v>
      </c>
      <c r="G8">
        <v>3</v>
      </c>
      <c r="H8">
        <v>0.33249299999999998</v>
      </c>
      <c r="I8">
        <v>0.33244699999999999</v>
      </c>
      <c r="J8">
        <v>1.4035400000000001E-4</v>
      </c>
      <c r="M8">
        <v>4</v>
      </c>
      <c r="N8">
        <v>0.333117</v>
      </c>
      <c r="O8">
        <v>0.333117</v>
      </c>
      <c r="P8">
        <v>0</v>
      </c>
      <c r="S8">
        <v>5</v>
      </c>
      <c r="T8">
        <v>0.33246700000000001</v>
      </c>
      <c r="U8">
        <v>0.33246700000000001</v>
      </c>
      <c r="V8">
        <v>0</v>
      </c>
    </row>
    <row r="9" spans="1:22" x14ac:dyDescent="0.2">
      <c r="A9">
        <v>2</v>
      </c>
      <c r="B9">
        <v>0.38050699999999998</v>
      </c>
      <c r="C9">
        <v>0.37284</v>
      </c>
      <c r="D9">
        <v>2.0148599999999999E-2</v>
      </c>
      <c r="G9">
        <v>3</v>
      </c>
      <c r="H9">
        <v>0.37931999999999999</v>
      </c>
      <c r="I9">
        <v>0.37925300000000001</v>
      </c>
      <c r="J9">
        <v>1.7575300000000001E-4</v>
      </c>
      <c r="M9">
        <v>4</v>
      </c>
      <c r="N9">
        <v>0.37920700000000002</v>
      </c>
      <c r="O9">
        <v>0.37919999999999998</v>
      </c>
      <c r="P9" s="1">
        <v>1.7580599999999999E-5</v>
      </c>
      <c r="S9">
        <v>5</v>
      </c>
      <c r="T9">
        <v>0.379077</v>
      </c>
      <c r="U9">
        <v>0.37894699999999998</v>
      </c>
      <c r="V9">
        <v>3.42939E-4</v>
      </c>
    </row>
    <row r="10" spans="1:22" x14ac:dyDescent="0.2">
      <c r="A10">
        <v>2</v>
      </c>
      <c r="B10">
        <v>0.42782700000000001</v>
      </c>
      <c r="C10">
        <v>0.41524699999999998</v>
      </c>
      <c r="D10">
        <v>2.9404400000000001E-2</v>
      </c>
      <c r="G10">
        <v>3</v>
      </c>
      <c r="H10">
        <v>0.42617699999999997</v>
      </c>
      <c r="I10">
        <v>0.42606699999999997</v>
      </c>
      <c r="J10">
        <v>2.5810900000000002E-4</v>
      </c>
      <c r="M10">
        <v>4</v>
      </c>
      <c r="N10">
        <v>0.42589300000000002</v>
      </c>
      <c r="O10">
        <v>0.42588700000000002</v>
      </c>
      <c r="P10" s="1">
        <v>1.5653400000000002E-5</v>
      </c>
      <c r="S10">
        <v>5</v>
      </c>
      <c r="T10">
        <v>0.42581000000000002</v>
      </c>
      <c r="U10">
        <v>0.42462</v>
      </c>
      <c r="V10">
        <v>2.79467E-3</v>
      </c>
    </row>
    <row r="11" spans="1:22" x14ac:dyDescent="0.2">
      <c r="A11">
        <v>2</v>
      </c>
      <c r="B11">
        <v>0.47806700000000002</v>
      </c>
      <c r="C11">
        <v>0.45751999999999998</v>
      </c>
      <c r="D11">
        <v>4.2978700000000002E-2</v>
      </c>
      <c r="G11">
        <v>3</v>
      </c>
      <c r="H11">
        <v>0.47850300000000001</v>
      </c>
      <c r="I11">
        <v>0.47829700000000003</v>
      </c>
      <c r="J11">
        <v>4.3190200000000001E-4</v>
      </c>
      <c r="M11">
        <v>4</v>
      </c>
      <c r="N11">
        <v>0.48005700000000001</v>
      </c>
      <c r="O11">
        <v>0.47926000000000002</v>
      </c>
      <c r="P11">
        <v>1.65953E-3</v>
      </c>
      <c r="S11">
        <v>5</v>
      </c>
      <c r="T11">
        <v>0.48151699999999997</v>
      </c>
      <c r="U11">
        <v>0.46812300000000001</v>
      </c>
      <c r="V11">
        <v>2.78149E-2</v>
      </c>
    </row>
    <row r="12" spans="1:22" x14ac:dyDescent="0.2">
      <c r="A12">
        <v>2</v>
      </c>
      <c r="B12">
        <v>0.522733</v>
      </c>
      <c r="C12">
        <v>0.48675299999999999</v>
      </c>
      <c r="D12">
        <v>6.8830500000000003E-2</v>
      </c>
      <c r="G12">
        <v>3</v>
      </c>
      <c r="H12">
        <v>0.52167300000000005</v>
      </c>
      <c r="I12">
        <v>0.52069299999999996</v>
      </c>
      <c r="J12">
        <v>1.87857E-3</v>
      </c>
      <c r="M12">
        <v>4</v>
      </c>
      <c r="N12">
        <v>0.52261299999999999</v>
      </c>
      <c r="O12">
        <v>0.51796699999999996</v>
      </c>
      <c r="P12">
        <v>8.8912100000000001E-3</v>
      </c>
      <c r="S12">
        <v>5</v>
      </c>
      <c r="T12">
        <v>0.52071999999999996</v>
      </c>
      <c r="U12">
        <v>0.48048000000000002</v>
      </c>
      <c r="V12">
        <v>7.7277600000000002E-2</v>
      </c>
    </row>
    <row r="13" spans="1:22" x14ac:dyDescent="0.2">
      <c r="A13">
        <v>2</v>
      </c>
      <c r="B13">
        <v>0.57490699999999995</v>
      </c>
      <c r="C13">
        <v>0.51230299999999995</v>
      </c>
      <c r="D13">
        <v>0.108893</v>
      </c>
      <c r="G13">
        <v>3</v>
      </c>
      <c r="H13">
        <v>0.57360699999999998</v>
      </c>
      <c r="I13">
        <v>0.56845999999999997</v>
      </c>
      <c r="J13">
        <v>8.9724699999999998E-3</v>
      </c>
      <c r="M13">
        <v>4</v>
      </c>
      <c r="N13">
        <v>0.57204999999999995</v>
      </c>
      <c r="O13">
        <v>0.54542000000000002</v>
      </c>
      <c r="P13">
        <v>4.65519E-2</v>
      </c>
      <c r="S13">
        <v>5</v>
      </c>
      <c r="T13">
        <v>0.570573</v>
      </c>
      <c r="U13">
        <v>0.45106000000000002</v>
      </c>
      <c r="V13">
        <v>0.20946200000000001</v>
      </c>
    </row>
    <row r="14" spans="1:22" x14ac:dyDescent="0.2">
      <c r="A14">
        <v>2</v>
      </c>
      <c r="B14">
        <v>0.62077700000000002</v>
      </c>
      <c r="C14">
        <v>0.51932999999999996</v>
      </c>
      <c r="D14">
        <v>0.16341900000000001</v>
      </c>
      <c r="G14">
        <v>3</v>
      </c>
      <c r="H14">
        <v>0.61983699999999997</v>
      </c>
      <c r="I14">
        <v>0.59872000000000003</v>
      </c>
      <c r="J14">
        <v>3.4068099999999997E-2</v>
      </c>
      <c r="M14">
        <v>4</v>
      </c>
      <c r="N14">
        <v>0.61717699999999998</v>
      </c>
      <c r="O14">
        <v>0.539377</v>
      </c>
      <c r="P14">
        <v>0.126058</v>
      </c>
      <c r="S14">
        <v>5</v>
      </c>
      <c r="T14">
        <v>0.61952700000000005</v>
      </c>
      <c r="U14">
        <v>0.35300700000000002</v>
      </c>
      <c r="V14">
        <v>0.430199</v>
      </c>
    </row>
    <row r="15" spans="1:22" x14ac:dyDescent="0.2">
      <c r="A15">
        <v>2</v>
      </c>
      <c r="B15">
        <v>0.66081999999999996</v>
      </c>
      <c r="C15">
        <v>0.51340699999999995</v>
      </c>
      <c r="D15">
        <v>0.223076</v>
      </c>
      <c r="G15">
        <v>3</v>
      </c>
      <c r="H15">
        <v>0.66146000000000005</v>
      </c>
      <c r="I15">
        <v>0.60582999999999998</v>
      </c>
      <c r="J15">
        <v>8.4101800000000004E-2</v>
      </c>
      <c r="M15">
        <v>4</v>
      </c>
      <c r="N15">
        <v>0.66075700000000004</v>
      </c>
      <c r="O15">
        <v>0.482153</v>
      </c>
      <c r="P15">
        <v>0.27030100000000001</v>
      </c>
      <c r="S15">
        <v>5</v>
      </c>
      <c r="T15">
        <v>0.66122000000000003</v>
      </c>
      <c r="U15">
        <v>0.25194699999999998</v>
      </c>
      <c r="V15">
        <v>0.61896700000000004</v>
      </c>
    </row>
    <row r="16" spans="1:22" x14ac:dyDescent="0.2">
      <c r="A16">
        <v>2</v>
      </c>
      <c r="B16">
        <v>0.71554700000000004</v>
      </c>
      <c r="C16">
        <v>0.50269299999999995</v>
      </c>
      <c r="D16">
        <v>0.29747000000000001</v>
      </c>
      <c r="G16">
        <v>3</v>
      </c>
      <c r="H16">
        <v>0.71512299999999995</v>
      </c>
      <c r="I16">
        <v>0.57643999999999995</v>
      </c>
      <c r="J16">
        <v>0.19392899999999999</v>
      </c>
      <c r="M16">
        <v>4</v>
      </c>
      <c r="N16">
        <v>0.71382699999999999</v>
      </c>
      <c r="O16">
        <v>0.40199299999999999</v>
      </c>
      <c r="P16">
        <v>0.43684699999999999</v>
      </c>
      <c r="S16">
        <v>5</v>
      </c>
      <c r="T16">
        <v>0.71425300000000003</v>
      </c>
      <c r="U16">
        <v>0.18023</v>
      </c>
      <c r="V16">
        <v>0.74766699999999997</v>
      </c>
    </row>
    <row r="17" spans="1:22" x14ac:dyDescent="0.2">
      <c r="A17">
        <v>2</v>
      </c>
      <c r="B17">
        <v>0.763127</v>
      </c>
      <c r="C17">
        <v>0.47852299999999998</v>
      </c>
      <c r="D17">
        <v>0.372944</v>
      </c>
      <c r="G17">
        <v>3</v>
      </c>
      <c r="H17">
        <v>0.75963700000000001</v>
      </c>
      <c r="I17">
        <v>0.51483999999999996</v>
      </c>
      <c r="J17">
        <v>0.32225500000000001</v>
      </c>
      <c r="M17">
        <v>4</v>
      </c>
      <c r="N17">
        <v>0.75983000000000001</v>
      </c>
      <c r="O17">
        <v>0.29686699999999999</v>
      </c>
      <c r="P17">
        <v>0.60929900000000004</v>
      </c>
      <c r="S17">
        <v>5</v>
      </c>
      <c r="T17">
        <v>0.76085700000000001</v>
      </c>
      <c r="U17">
        <v>0.11475299999999999</v>
      </c>
      <c r="V17">
        <v>0.84917900000000002</v>
      </c>
    </row>
    <row r="18" spans="1:22" x14ac:dyDescent="0.2">
      <c r="A18">
        <v>2</v>
      </c>
      <c r="B18">
        <v>0.81146700000000005</v>
      </c>
      <c r="C18">
        <v>0.45107999999999998</v>
      </c>
      <c r="D18">
        <v>0.44411800000000001</v>
      </c>
      <c r="G18">
        <v>3</v>
      </c>
      <c r="H18">
        <v>0.80961700000000003</v>
      </c>
      <c r="I18">
        <v>0.43670300000000001</v>
      </c>
      <c r="J18">
        <v>0.46060499999999999</v>
      </c>
      <c r="M18">
        <v>4</v>
      </c>
      <c r="N18">
        <v>0.80948299999999995</v>
      </c>
      <c r="O18">
        <v>0.21233299999999999</v>
      </c>
      <c r="P18">
        <v>0.73769300000000004</v>
      </c>
      <c r="S18">
        <v>5</v>
      </c>
      <c r="T18">
        <v>0.80954700000000002</v>
      </c>
      <c r="U18">
        <v>7.4563299999999999E-2</v>
      </c>
      <c r="V18">
        <v>0.90789500000000001</v>
      </c>
    </row>
    <row r="19" spans="1:22" x14ac:dyDescent="0.2">
      <c r="A19">
        <v>2</v>
      </c>
      <c r="B19">
        <v>0.85512299999999997</v>
      </c>
      <c r="C19">
        <v>0.422487</v>
      </c>
      <c r="D19">
        <v>0.50593500000000002</v>
      </c>
      <c r="G19">
        <v>3</v>
      </c>
      <c r="H19">
        <v>0.85502999999999996</v>
      </c>
      <c r="I19">
        <v>0.34225</v>
      </c>
      <c r="J19">
        <v>0.59972199999999998</v>
      </c>
      <c r="M19">
        <v>4</v>
      </c>
      <c r="N19">
        <v>0.85525700000000004</v>
      </c>
      <c r="O19">
        <v>0.14984700000000001</v>
      </c>
      <c r="P19">
        <v>0.824793</v>
      </c>
      <c r="S19">
        <v>5</v>
      </c>
      <c r="T19">
        <v>0.85533999999999999</v>
      </c>
      <c r="U19">
        <v>5.1950000000000003E-2</v>
      </c>
      <c r="V19">
        <v>0.93926399999999999</v>
      </c>
    </row>
    <row r="20" spans="1:22" x14ac:dyDescent="0.2">
      <c r="A20">
        <v>2</v>
      </c>
      <c r="B20">
        <v>0.90008299999999997</v>
      </c>
      <c r="C20">
        <v>0.39594299999999999</v>
      </c>
      <c r="D20">
        <v>0.56010400000000005</v>
      </c>
      <c r="G20">
        <v>3</v>
      </c>
      <c r="H20">
        <v>0.90173300000000001</v>
      </c>
      <c r="I20">
        <v>0.27597300000000002</v>
      </c>
      <c r="J20">
        <v>0.69395200000000001</v>
      </c>
      <c r="M20">
        <v>4</v>
      </c>
      <c r="N20">
        <v>0.89937699999999998</v>
      </c>
      <c r="O20">
        <v>0.109933</v>
      </c>
      <c r="P20">
        <v>0.87776699999999996</v>
      </c>
      <c r="S20">
        <v>5</v>
      </c>
      <c r="T20">
        <v>0.90352699999999997</v>
      </c>
      <c r="U20">
        <v>4.0813299999999997E-2</v>
      </c>
      <c r="V20">
        <v>0.95482900000000004</v>
      </c>
    </row>
    <row r="21" spans="1:22" x14ac:dyDescent="0.2">
      <c r="A21">
        <v>2</v>
      </c>
      <c r="B21">
        <v>0.95111299999999999</v>
      </c>
      <c r="C21">
        <v>0.36686999999999997</v>
      </c>
      <c r="D21">
        <v>0.61427299999999996</v>
      </c>
      <c r="G21">
        <v>3</v>
      </c>
      <c r="H21">
        <v>0.95042000000000004</v>
      </c>
      <c r="I21">
        <v>0.22850999999999999</v>
      </c>
      <c r="J21">
        <v>0.75956900000000005</v>
      </c>
      <c r="M21">
        <v>4</v>
      </c>
      <c r="N21">
        <v>0.95187999999999995</v>
      </c>
      <c r="O21">
        <v>8.6183300000000004E-2</v>
      </c>
      <c r="P21">
        <v>0.90946000000000005</v>
      </c>
      <c r="S21">
        <v>5</v>
      </c>
      <c r="T21">
        <v>0.95071000000000006</v>
      </c>
      <c r="U21">
        <v>3.2173300000000002E-2</v>
      </c>
      <c r="V21">
        <v>0.96615899999999999</v>
      </c>
    </row>
    <row r="22" spans="1:22" x14ac:dyDescent="0.2">
      <c r="A22">
        <v>2</v>
      </c>
      <c r="B22">
        <v>0.99299000000000004</v>
      </c>
      <c r="C22">
        <v>0.33541700000000002</v>
      </c>
      <c r="D22">
        <v>0.662215</v>
      </c>
      <c r="G22">
        <v>3</v>
      </c>
      <c r="H22">
        <v>0.98928000000000005</v>
      </c>
      <c r="I22">
        <v>0.183007</v>
      </c>
      <c r="J22">
        <v>0.81501000000000001</v>
      </c>
      <c r="M22">
        <v>4</v>
      </c>
      <c r="N22">
        <v>0.99356699999999998</v>
      </c>
      <c r="O22">
        <v>6.7256700000000003E-2</v>
      </c>
      <c r="P22">
        <v>0.93230800000000003</v>
      </c>
      <c r="S22">
        <v>5</v>
      </c>
      <c r="T22">
        <v>0.99062300000000003</v>
      </c>
      <c r="U22">
        <v>2.5406700000000001E-2</v>
      </c>
      <c r="V22">
        <v>0.97435300000000002</v>
      </c>
    </row>
    <row r="23" spans="1:22" x14ac:dyDescent="0.2">
      <c r="A23">
        <v>2</v>
      </c>
      <c r="B23">
        <v>1.0480499999999999</v>
      </c>
      <c r="C23">
        <v>0.31498700000000002</v>
      </c>
      <c r="D23">
        <v>0.69945500000000005</v>
      </c>
      <c r="G23">
        <v>3</v>
      </c>
      <c r="H23">
        <v>1.0466800000000001</v>
      </c>
      <c r="I23">
        <v>0.15673000000000001</v>
      </c>
      <c r="J23">
        <v>0.85026000000000002</v>
      </c>
      <c r="M23">
        <v>4</v>
      </c>
      <c r="N23">
        <v>1.0455099999999999</v>
      </c>
      <c r="O23">
        <v>5.6623300000000001E-2</v>
      </c>
      <c r="P23">
        <v>0.94584100000000004</v>
      </c>
      <c r="S23">
        <v>5</v>
      </c>
      <c r="T23">
        <v>1.04687</v>
      </c>
      <c r="U23">
        <v>2.0899999999999998E-2</v>
      </c>
      <c r="V23">
        <v>0.98003600000000002</v>
      </c>
    </row>
    <row r="24" spans="1:22" x14ac:dyDescent="0.2">
      <c r="A24">
        <v>2</v>
      </c>
      <c r="B24">
        <v>1.0904</v>
      </c>
      <c r="C24">
        <v>0.29067700000000002</v>
      </c>
      <c r="D24">
        <v>0.73342099999999999</v>
      </c>
      <c r="G24">
        <v>3</v>
      </c>
      <c r="H24">
        <v>1.0938600000000001</v>
      </c>
      <c r="I24">
        <v>0.13086</v>
      </c>
      <c r="J24">
        <v>0.88036899999999996</v>
      </c>
      <c r="M24">
        <v>4</v>
      </c>
      <c r="N24">
        <v>1.0920099999999999</v>
      </c>
      <c r="O24">
        <v>4.8149999999999998E-2</v>
      </c>
      <c r="P24">
        <v>0.95590699999999995</v>
      </c>
      <c r="S24">
        <v>5</v>
      </c>
      <c r="T24">
        <v>1.0936600000000001</v>
      </c>
      <c r="U24">
        <v>1.7260000000000001E-2</v>
      </c>
      <c r="V24">
        <v>0.98421800000000004</v>
      </c>
    </row>
    <row r="25" spans="1:22" x14ac:dyDescent="0.2">
      <c r="A25">
        <v>2</v>
      </c>
      <c r="B25">
        <v>1.1388199999999999</v>
      </c>
      <c r="C25">
        <v>0.26838000000000001</v>
      </c>
      <c r="D25">
        <v>0.76433600000000002</v>
      </c>
      <c r="G25">
        <v>3</v>
      </c>
      <c r="H25">
        <v>1.1357699999999999</v>
      </c>
      <c r="I25">
        <v>0.114773</v>
      </c>
      <c r="J25">
        <v>0.89894600000000002</v>
      </c>
      <c r="M25">
        <v>4</v>
      </c>
      <c r="N25">
        <v>1.1384399999999999</v>
      </c>
      <c r="O25">
        <v>3.9346699999999998E-2</v>
      </c>
      <c r="P25">
        <v>0.96543800000000002</v>
      </c>
      <c r="S25">
        <v>5</v>
      </c>
      <c r="T25">
        <v>1.1369199999999999</v>
      </c>
      <c r="U25">
        <v>1.49333E-2</v>
      </c>
      <c r="V25">
        <v>0.98686499999999999</v>
      </c>
    </row>
    <row r="26" spans="1:22" x14ac:dyDescent="0.2">
      <c r="A26">
        <v>2</v>
      </c>
      <c r="B26">
        <v>1.1874100000000001</v>
      </c>
      <c r="C26">
        <v>0.24732000000000001</v>
      </c>
      <c r="D26">
        <v>0.79171400000000003</v>
      </c>
      <c r="G26">
        <v>3</v>
      </c>
      <c r="H26">
        <v>1.1843399999999999</v>
      </c>
      <c r="I26">
        <v>9.8286700000000005E-2</v>
      </c>
      <c r="J26">
        <v>0.91701100000000002</v>
      </c>
      <c r="M26">
        <v>4</v>
      </c>
      <c r="N26">
        <v>1.18591</v>
      </c>
      <c r="O26">
        <v>3.2793299999999997E-2</v>
      </c>
      <c r="P26">
        <v>0.97234799999999999</v>
      </c>
      <c r="S26">
        <v>5</v>
      </c>
      <c r="T26">
        <v>1.1850400000000001</v>
      </c>
      <c r="U26">
        <v>1.1973299999999999E-2</v>
      </c>
      <c r="V26">
        <v>0.989896</v>
      </c>
    </row>
    <row r="27" spans="1:22" x14ac:dyDescent="0.2">
      <c r="A27">
        <v>2</v>
      </c>
      <c r="B27">
        <v>1.2390600000000001</v>
      </c>
      <c r="C27">
        <v>0.22686999999999999</v>
      </c>
      <c r="D27">
        <v>0.81690200000000002</v>
      </c>
      <c r="G27">
        <v>3</v>
      </c>
      <c r="H27">
        <v>1.23695</v>
      </c>
      <c r="I27">
        <v>8.4186700000000003E-2</v>
      </c>
      <c r="J27">
        <v>0.93193999999999999</v>
      </c>
      <c r="M27">
        <v>4</v>
      </c>
      <c r="N27">
        <v>1.23976</v>
      </c>
      <c r="O27">
        <v>2.6663300000000001E-2</v>
      </c>
      <c r="P27">
        <v>0.97849299999999995</v>
      </c>
      <c r="S27">
        <v>5</v>
      </c>
      <c r="T27">
        <v>1.2411399999999999</v>
      </c>
      <c r="U27">
        <v>1.0273300000000001E-2</v>
      </c>
      <c r="V27">
        <v>0.99172300000000002</v>
      </c>
    </row>
    <row r="28" spans="1:22" x14ac:dyDescent="0.2">
      <c r="A28">
        <v>2</v>
      </c>
      <c r="B28">
        <v>1.2838499999999999</v>
      </c>
      <c r="C28">
        <v>0.21081</v>
      </c>
      <c r="D28">
        <v>0.83579800000000004</v>
      </c>
      <c r="G28">
        <v>3</v>
      </c>
      <c r="H28">
        <v>1.27904</v>
      </c>
      <c r="I28">
        <v>7.59267E-2</v>
      </c>
      <c r="J28">
        <v>0.94063799999999997</v>
      </c>
      <c r="M28">
        <v>4</v>
      </c>
      <c r="N28">
        <v>1.28156</v>
      </c>
      <c r="O28">
        <v>2.3706700000000001E-2</v>
      </c>
      <c r="P28">
        <v>0.98150199999999999</v>
      </c>
      <c r="S28">
        <v>5</v>
      </c>
      <c r="T28">
        <v>1.28277</v>
      </c>
      <c r="U28">
        <v>9.3633299999999996E-3</v>
      </c>
      <c r="V28">
        <v>0.99270099999999994</v>
      </c>
    </row>
    <row r="29" spans="1:22" x14ac:dyDescent="0.2">
      <c r="A29">
        <v>2</v>
      </c>
      <c r="B29">
        <v>1.3212600000000001</v>
      </c>
      <c r="C29">
        <v>0.193743</v>
      </c>
      <c r="D29">
        <v>0.85336500000000004</v>
      </c>
      <c r="G29">
        <v>3</v>
      </c>
      <c r="H29">
        <v>1.32012</v>
      </c>
      <c r="I29">
        <v>6.6003300000000001E-2</v>
      </c>
      <c r="J29">
        <v>0.95000200000000001</v>
      </c>
      <c r="M29">
        <v>4</v>
      </c>
      <c r="N29">
        <v>1.32369</v>
      </c>
      <c r="O29">
        <v>2.1423299999999999E-2</v>
      </c>
      <c r="P29">
        <v>0.983815</v>
      </c>
      <c r="S29">
        <v>5</v>
      </c>
      <c r="T29">
        <v>1.32179</v>
      </c>
      <c r="U29">
        <v>9.6033300000000002E-3</v>
      </c>
      <c r="V29">
        <v>0.99273500000000003</v>
      </c>
    </row>
    <row r="30" spans="1:22" x14ac:dyDescent="0.2">
      <c r="A30">
        <v>2</v>
      </c>
      <c r="B30">
        <v>1.3730100000000001</v>
      </c>
      <c r="C30">
        <v>0.180727</v>
      </c>
      <c r="D30">
        <v>0.86837200000000003</v>
      </c>
      <c r="G30">
        <v>3</v>
      </c>
      <c r="H30">
        <v>1.3733299999999999</v>
      </c>
      <c r="I30">
        <v>6.1010000000000002E-2</v>
      </c>
      <c r="J30">
        <v>0.95557499999999995</v>
      </c>
      <c r="M30">
        <v>4</v>
      </c>
      <c r="N30">
        <v>1.3706199999999999</v>
      </c>
      <c r="O30">
        <v>2.0046700000000001E-2</v>
      </c>
      <c r="P30">
        <v>0.98537399999999997</v>
      </c>
      <c r="S30">
        <v>5</v>
      </c>
      <c r="T30">
        <v>1.3743799999999999</v>
      </c>
      <c r="U30">
        <v>9.3066699999999995E-3</v>
      </c>
      <c r="V30">
        <v>0.993228</v>
      </c>
    </row>
    <row r="31" spans="1:22" x14ac:dyDescent="0.2">
      <c r="A31">
        <v>2</v>
      </c>
      <c r="B31">
        <v>1.42439</v>
      </c>
      <c r="C31">
        <v>0.16420299999999999</v>
      </c>
      <c r="D31">
        <v>0.88471999999999995</v>
      </c>
      <c r="G31">
        <v>3</v>
      </c>
      <c r="H31">
        <v>1.42377</v>
      </c>
      <c r="I31">
        <v>5.1639999999999998E-2</v>
      </c>
      <c r="J31">
        <v>0.96372999999999998</v>
      </c>
      <c r="M31">
        <v>4</v>
      </c>
      <c r="N31">
        <v>1.4253499999999999</v>
      </c>
      <c r="O31">
        <v>1.60667E-2</v>
      </c>
      <c r="P31">
        <v>0.98872800000000005</v>
      </c>
      <c r="S31">
        <v>5</v>
      </c>
      <c r="T31">
        <v>1.42601</v>
      </c>
      <c r="U31">
        <v>6.6699999999999997E-3</v>
      </c>
      <c r="V31">
        <v>0.99532299999999996</v>
      </c>
    </row>
    <row r="32" spans="1:22" x14ac:dyDescent="0.2">
      <c r="A32">
        <v>2</v>
      </c>
      <c r="B32">
        <v>1.4703299999999999</v>
      </c>
      <c r="C32">
        <v>0.153637</v>
      </c>
      <c r="D32">
        <v>0.89550799999999997</v>
      </c>
      <c r="G32">
        <v>3</v>
      </c>
      <c r="H32">
        <v>1.4737100000000001</v>
      </c>
      <c r="I32">
        <v>4.5679999999999998E-2</v>
      </c>
      <c r="J32">
        <v>0.96900299999999995</v>
      </c>
      <c r="M32">
        <v>4</v>
      </c>
      <c r="N32">
        <v>1.47037</v>
      </c>
      <c r="O32">
        <v>1.5140000000000001E-2</v>
      </c>
      <c r="P32">
        <v>0.989703</v>
      </c>
      <c r="S32">
        <v>5</v>
      </c>
      <c r="T32">
        <v>1.4691700000000001</v>
      </c>
      <c r="U32">
        <v>6.6833300000000003E-3</v>
      </c>
      <c r="V32">
        <v>0.99545099999999997</v>
      </c>
    </row>
    <row r="33" spans="1:22" x14ac:dyDescent="0.2">
      <c r="A33">
        <v>2</v>
      </c>
      <c r="B33">
        <v>1.51772</v>
      </c>
      <c r="C33">
        <v>0.14246</v>
      </c>
      <c r="D33">
        <v>0.90613600000000005</v>
      </c>
      <c r="G33">
        <v>3</v>
      </c>
      <c r="H33">
        <v>1.51962</v>
      </c>
      <c r="I33">
        <v>4.1193300000000002E-2</v>
      </c>
      <c r="J33">
        <v>0.97289199999999998</v>
      </c>
      <c r="M33">
        <v>4</v>
      </c>
      <c r="N33">
        <v>1.5186200000000001</v>
      </c>
      <c r="O33">
        <v>1.24767E-2</v>
      </c>
      <c r="P33">
        <v>0.991784</v>
      </c>
      <c r="S33">
        <v>5</v>
      </c>
      <c r="T33">
        <v>1.5186999999999999</v>
      </c>
      <c r="U33">
        <v>5.3633300000000004E-3</v>
      </c>
      <c r="V33">
        <v>0.99646800000000002</v>
      </c>
    </row>
    <row r="34" spans="1:22" x14ac:dyDescent="0.2">
      <c r="A34">
        <v>2</v>
      </c>
      <c r="B34">
        <v>1.5626899999999999</v>
      </c>
      <c r="C34">
        <v>0.129833</v>
      </c>
      <c r="D34">
        <v>0.91691699999999998</v>
      </c>
      <c r="G34">
        <v>3</v>
      </c>
      <c r="H34">
        <v>1.5656300000000001</v>
      </c>
      <c r="I34">
        <v>3.6089999999999997E-2</v>
      </c>
      <c r="J34">
        <v>0.97694899999999996</v>
      </c>
      <c r="M34">
        <v>4</v>
      </c>
      <c r="N34">
        <v>1.5656000000000001</v>
      </c>
      <c r="O34">
        <v>1.214E-2</v>
      </c>
      <c r="P34">
        <v>0.99224599999999996</v>
      </c>
      <c r="S34">
        <v>5</v>
      </c>
      <c r="T34">
        <v>1.56612</v>
      </c>
      <c r="U34">
        <v>6.8933299999999996E-3</v>
      </c>
      <c r="V34">
        <v>0.99559799999999998</v>
      </c>
    </row>
    <row r="35" spans="1:22" x14ac:dyDescent="0.2">
      <c r="A35">
        <v>2</v>
      </c>
      <c r="B35">
        <v>1.6129199999999999</v>
      </c>
      <c r="C35">
        <v>0.12109300000000001</v>
      </c>
      <c r="D35">
        <v>0.92492300000000005</v>
      </c>
      <c r="G35">
        <v>3</v>
      </c>
      <c r="H35">
        <v>1.61256</v>
      </c>
      <c r="I35">
        <v>3.3423300000000003E-2</v>
      </c>
      <c r="J35">
        <v>0.97927299999999995</v>
      </c>
      <c r="M35">
        <v>4</v>
      </c>
      <c r="N35">
        <v>1.6151899999999999</v>
      </c>
      <c r="O35">
        <v>1.099E-2</v>
      </c>
      <c r="P35">
        <v>0.99319599999999997</v>
      </c>
      <c r="S35">
        <v>5</v>
      </c>
      <c r="T35">
        <v>1.6125</v>
      </c>
      <c r="U35">
        <v>5.6299999999999996E-3</v>
      </c>
      <c r="V35">
        <v>0.99650899999999998</v>
      </c>
    </row>
    <row r="36" spans="1:22" x14ac:dyDescent="0.2">
      <c r="A36">
        <v>2</v>
      </c>
      <c r="B36">
        <v>1.6606000000000001</v>
      </c>
      <c r="C36">
        <v>0.11090700000000001</v>
      </c>
      <c r="D36">
        <v>0.93321299999999996</v>
      </c>
      <c r="G36">
        <v>3</v>
      </c>
      <c r="H36">
        <v>1.66082</v>
      </c>
      <c r="I36">
        <v>2.8776699999999999E-2</v>
      </c>
      <c r="J36">
        <v>0.98267300000000002</v>
      </c>
      <c r="M36">
        <v>4</v>
      </c>
      <c r="N36">
        <v>1.6615599999999999</v>
      </c>
      <c r="O36">
        <v>9.5600000000000008E-3</v>
      </c>
      <c r="P36">
        <v>0.99424599999999996</v>
      </c>
      <c r="S36">
        <v>5</v>
      </c>
      <c r="T36">
        <v>1.6605300000000001</v>
      </c>
      <c r="U36">
        <v>5.1966699999999996E-3</v>
      </c>
      <c r="V36">
        <v>0.99687000000000003</v>
      </c>
    </row>
    <row r="37" spans="1:22" x14ac:dyDescent="0.2">
      <c r="A37">
        <v>2</v>
      </c>
      <c r="B37">
        <v>1.7094800000000001</v>
      </c>
      <c r="C37">
        <v>0.10380300000000001</v>
      </c>
      <c r="D37">
        <v>0.93927799999999995</v>
      </c>
      <c r="G37">
        <v>3</v>
      </c>
      <c r="H37">
        <v>1.7061500000000001</v>
      </c>
      <c r="I37">
        <v>2.6636699999999999E-2</v>
      </c>
      <c r="J37">
        <v>0.98438800000000004</v>
      </c>
      <c r="M37">
        <v>4</v>
      </c>
      <c r="N37">
        <v>1.7081500000000001</v>
      </c>
      <c r="O37">
        <v>8.7100000000000007E-3</v>
      </c>
      <c r="P37">
        <v>0.99490100000000004</v>
      </c>
      <c r="S37">
        <v>5</v>
      </c>
      <c r="T37">
        <v>1.7068099999999999</v>
      </c>
      <c r="U37">
        <v>4.9199999999999999E-3</v>
      </c>
      <c r="V37">
        <v>0.99711700000000003</v>
      </c>
    </row>
    <row r="38" spans="1:22" x14ac:dyDescent="0.2">
      <c r="A38">
        <v>2</v>
      </c>
      <c r="B38">
        <v>1.75437</v>
      </c>
      <c r="C38">
        <v>9.5776700000000006E-2</v>
      </c>
      <c r="D38">
        <v>0.945407</v>
      </c>
      <c r="G38">
        <v>3</v>
      </c>
      <c r="H38">
        <v>1.75807</v>
      </c>
      <c r="I38">
        <v>2.40433E-2</v>
      </c>
      <c r="J38">
        <v>0.98632399999999998</v>
      </c>
      <c r="M38">
        <v>4</v>
      </c>
      <c r="N38">
        <v>1.75295</v>
      </c>
      <c r="O38">
        <v>8.9633300000000003E-3</v>
      </c>
      <c r="P38">
        <v>0.99488699999999997</v>
      </c>
      <c r="S38">
        <v>5</v>
      </c>
      <c r="T38">
        <v>1.7517499999999999</v>
      </c>
      <c r="U38">
        <v>6.4533300000000002E-3</v>
      </c>
      <c r="V38">
        <v>0.99631599999999998</v>
      </c>
    </row>
    <row r="39" spans="1:22" x14ac:dyDescent="0.2">
      <c r="A39">
        <v>2</v>
      </c>
      <c r="B39">
        <v>1.80175</v>
      </c>
      <c r="C39">
        <v>8.8120000000000004E-2</v>
      </c>
      <c r="D39">
        <v>0.95109200000000005</v>
      </c>
      <c r="G39">
        <v>3</v>
      </c>
      <c r="H39">
        <v>1.7995000000000001</v>
      </c>
      <c r="I39">
        <v>2.25033E-2</v>
      </c>
      <c r="J39">
        <v>0.98749500000000001</v>
      </c>
      <c r="M39">
        <v>4</v>
      </c>
      <c r="N39">
        <v>1.80315</v>
      </c>
      <c r="O39">
        <v>8.8033299999999998E-3</v>
      </c>
      <c r="P39">
        <v>0.99511799999999995</v>
      </c>
      <c r="S39">
        <v>5</v>
      </c>
      <c r="T39">
        <v>1.8022100000000001</v>
      </c>
      <c r="U39">
        <v>5.9066700000000001E-3</v>
      </c>
      <c r="V39">
        <v>0.99672300000000003</v>
      </c>
    </row>
    <row r="40" spans="1:22" x14ac:dyDescent="0.2">
      <c r="A40">
        <v>2</v>
      </c>
      <c r="B40">
        <v>1.84613</v>
      </c>
      <c r="C40">
        <v>8.0930000000000002E-2</v>
      </c>
      <c r="D40">
        <v>0.95616199999999996</v>
      </c>
      <c r="G40">
        <v>3</v>
      </c>
      <c r="H40">
        <v>1.84287</v>
      </c>
      <c r="I40">
        <v>1.9189999999999999E-2</v>
      </c>
      <c r="J40">
        <v>0.98958699999999999</v>
      </c>
      <c r="M40">
        <v>4</v>
      </c>
      <c r="N40">
        <v>1.8451200000000001</v>
      </c>
      <c r="O40">
        <v>7.8833299999999992E-3</v>
      </c>
      <c r="P40">
        <v>0.99572700000000003</v>
      </c>
      <c r="S40">
        <v>5</v>
      </c>
      <c r="T40">
        <v>1.8449800000000001</v>
      </c>
      <c r="U40">
        <v>4.8799999999999998E-3</v>
      </c>
      <c r="V40">
        <v>0.99735499999999999</v>
      </c>
    </row>
    <row r="41" spans="1:22" x14ac:dyDescent="0.2">
      <c r="A41">
        <v>2</v>
      </c>
      <c r="B41">
        <v>1.8932599999999999</v>
      </c>
      <c r="C41">
        <v>7.4786699999999998E-2</v>
      </c>
      <c r="D41">
        <v>0.96049799999999996</v>
      </c>
      <c r="G41">
        <v>3</v>
      </c>
      <c r="H41">
        <v>1.89551</v>
      </c>
      <c r="I41">
        <v>1.6603300000000001E-2</v>
      </c>
      <c r="J41">
        <v>0.99124100000000004</v>
      </c>
      <c r="M41">
        <v>4</v>
      </c>
      <c r="N41">
        <v>1.8952899999999999</v>
      </c>
      <c r="O41">
        <v>5.9833300000000002E-3</v>
      </c>
      <c r="P41">
        <v>0.99684300000000003</v>
      </c>
      <c r="S41">
        <v>5</v>
      </c>
      <c r="T41">
        <v>1.8958900000000001</v>
      </c>
      <c r="U41">
        <v>3.6466699999999999E-3</v>
      </c>
      <c r="V41">
        <v>0.99807699999999999</v>
      </c>
    </row>
    <row r="42" spans="1:22" x14ac:dyDescent="0.2">
      <c r="A42">
        <v>2</v>
      </c>
      <c r="B42">
        <v>1.94798</v>
      </c>
      <c r="C42">
        <v>6.9186700000000004E-2</v>
      </c>
      <c r="D42">
        <v>0.96448299999999998</v>
      </c>
      <c r="G42">
        <v>3</v>
      </c>
      <c r="H42">
        <v>1.94371</v>
      </c>
      <c r="I42">
        <v>1.64733E-2</v>
      </c>
      <c r="J42">
        <v>0.99152499999999999</v>
      </c>
      <c r="M42">
        <v>4</v>
      </c>
      <c r="N42">
        <v>1.9454499999999999</v>
      </c>
      <c r="O42">
        <v>6.7566700000000002E-3</v>
      </c>
      <c r="P42">
        <v>0.99652700000000005</v>
      </c>
      <c r="S42">
        <v>5</v>
      </c>
      <c r="T42">
        <v>1.9455199999999999</v>
      </c>
      <c r="U42">
        <v>4.3800000000000002E-3</v>
      </c>
      <c r="V42">
        <v>0.997749</v>
      </c>
    </row>
    <row r="43" spans="1:22" x14ac:dyDescent="0.2">
      <c r="A43">
        <v>2</v>
      </c>
      <c r="B43">
        <v>1.9994700000000001</v>
      </c>
      <c r="C43">
        <v>6.3056699999999993E-2</v>
      </c>
      <c r="D43">
        <v>0.96846299999999996</v>
      </c>
      <c r="G43">
        <v>3</v>
      </c>
      <c r="H43">
        <v>1.9979100000000001</v>
      </c>
      <c r="I43">
        <v>1.4143299999999999E-2</v>
      </c>
      <c r="J43">
        <v>0.99292100000000005</v>
      </c>
      <c r="M43">
        <v>4</v>
      </c>
      <c r="N43">
        <v>1.99421</v>
      </c>
      <c r="O43">
        <v>5.28E-3</v>
      </c>
      <c r="P43">
        <v>0.99735200000000002</v>
      </c>
      <c r="S43">
        <v>5</v>
      </c>
      <c r="T43">
        <v>1.9972099999999999</v>
      </c>
      <c r="U43">
        <v>3.7966699999999998E-3</v>
      </c>
      <c r="V43">
        <v>0.99809899999999996</v>
      </c>
    </row>
    <row r="44" spans="1:22" x14ac:dyDescent="0.2">
      <c r="A44">
        <v>2</v>
      </c>
      <c r="B44">
        <v>2.0407799999999998</v>
      </c>
      <c r="C44">
        <v>5.969E-2</v>
      </c>
      <c r="D44">
        <v>0.97075100000000003</v>
      </c>
      <c r="G44">
        <v>3</v>
      </c>
      <c r="H44">
        <v>2.04325</v>
      </c>
      <c r="I44">
        <v>1.32167E-2</v>
      </c>
      <c r="J44">
        <v>0.99353199999999997</v>
      </c>
      <c r="M44">
        <v>4</v>
      </c>
      <c r="N44">
        <v>2.0443699999999998</v>
      </c>
      <c r="O44">
        <v>5.3766700000000001E-3</v>
      </c>
      <c r="P44">
        <v>0.99736999999999998</v>
      </c>
      <c r="S44">
        <v>5</v>
      </c>
      <c r="T44">
        <v>2.0464099999999998</v>
      </c>
      <c r="U44">
        <v>2.8900000000000002E-3</v>
      </c>
      <c r="V44">
        <v>0.99858800000000003</v>
      </c>
    </row>
    <row r="45" spans="1:22" x14ac:dyDescent="0.2">
      <c r="A45">
        <v>2</v>
      </c>
      <c r="B45">
        <v>2.0940799999999999</v>
      </c>
      <c r="C45">
        <v>5.5019999999999999E-2</v>
      </c>
      <c r="D45">
        <v>0.97372599999999998</v>
      </c>
      <c r="G45">
        <v>3</v>
      </c>
      <c r="H45">
        <v>2.0893899999999999</v>
      </c>
      <c r="I45">
        <v>1.145E-2</v>
      </c>
      <c r="J45">
        <v>0.99451999999999996</v>
      </c>
      <c r="M45">
        <v>4</v>
      </c>
      <c r="N45">
        <v>2.0906899999999999</v>
      </c>
      <c r="O45">
        <v>4.90333E-3</v>
      </c>
      <c r="P45">
        <v>0.99765499999999996</v>
      </c>
      <c r="S45">
        <v>5</v>
      </c>
      <c r="T45">
        <v>2.0994600000000001</v>
      </c>
      <c r="U45">
        <v>3.0166699999999999E-3</v>
      </c>
      <c r="V45">
        <v>0.99856299999999998</v>
      </c>
    </row>
    <row r="46" spans="1:22" x14ac:dyDescent="0.2">
      <c r="A46">
        <v>2</v>
      </c>
      <c r="B46">
        <v>2.1378599999999999</v>
      </c>
      <c r="C46">
        <v>5.076E-2</v>
      </c>
      <c r="D46">
        <v>0.97625700000000004</v>
      </c>
      <c r="G46">
        <v>3</v>
      </c>
      <c r="H46">
        <v>2.1377999999999999</v>
      </c>
      <c r="I46">
        <v>1.16233E-2</v>
      </c>
      <c r="J46">
        <v>0.99456299999999997</v>
      </c>
      <c r="M46">
        <v>4</v>
      </c>
      <c r="N46">
        <v>2.1375700000000002</v>
      </c>
      <c r="O46">
        <v>4.9666700000000003E-3</v>
      </c>
      <c r="P46">
        <v>0.99767600000000001</v>
      </c>
      <c r="S46">
        <v>5</v>
      </c>
      <c r="T46">
        <v>2.1383899999999998</v>
      </c>
      <c r="U46">
        <v>3.2033299999999999E-3</v>
      </c>
      <c r="V46">
        <v>0.998502</v>
      </c>
    </row>
    <row r="47" spans="1:22" x14ac:dyDescent="0.2">
      <c r="A47">
        <v>2</v>
      </c>
      <c r="B47">
        <v>2.1839599999999999</v>
      </c>
      <c r="C47">
        <v>4.6963299999999999E-2</v>
      </c>
      <c r="D47">
        <v>0.97849600000000003</v>
      </c>
      <c r="G47">
        <v>3</v>
      </c>
      <c r="H47">
        <v>2.18005</v>
      </c>
      <c r="I47">
        <v>1.0869999999999999E-2</v>
      </c>
      <c r="J47">
        <v>0.99501399999999995</v>
      </c>
      <c r="M47">
        <v>4</v>
      </c>
      <c r="N47">
        <v>2.1818300000000002</v>
      </c>
      <c r="O47">
        <v>5.39333E-3</v>
      </c>
      <c r="P47">
        <v>0.99752799999999997</v>
      </c>
      <c r="S47">
        <v>5</v>
      </c>
      <c r="T47">
        <v>2.1837499999999999</v>
      </c>
      <c r="U47">
        <v>3.1633299999999998E-3</v>
      </c>
      <c r="V47">
        <v>0.99855099999999997</v>
      </c>
    </row>
    <row r="48" spans="1:22" x14ac:dyDescent="0.2">
      <c r="A48">
        <v>2</v>
      </c>
      <c r="B48">
        <v>2.2355100000000001</v>
      </c>
      <c r="C48">
        <v>4.3743299999999999E-2</v>
      </c>
      <c r="D48">
        <v>0.980433</v>
      </c>
      <c r="G48">
        <v>3</v>
      </c>
      <c r="H48">
        <v>2.2343999999999999</v>
      </c>
      <c r="I48">
        <v>9.1866699999999992E-3</v>
      </c>
      <c r="J48">
        <v>0.99588900000000002</v>
      </c>
      <c r="M48">
        <v>4</v>
      </c>
      <c r="N48">
        <v>2.2359100000000001</v>
      </c>
      <c r="O48">
        <v>3.9666700000000003E-3</v>
      </c>
      <c r="P48">
        <v>0.99822599999999995</v>
      </c>
      <c r="S48">
        <v>5</v>
      </c>
      <c r="T48">
        <v>2.23767</v>
      </c>
      <c r="U48">
        <v>2.7599999999999999E-3</v>
      </c>
      <c r="V48">
        <v>0.99876699999999996</v>
      </c>
    </row>
    <row r="49" spans="1:22" x14ac:dyDescent="0.2">
      <c r="A49">
        <v>2</v>
      </c>
      <c r="B49">
        <v>2.2753399999999999</v>
      </c>
      <c r="C49">
        <v>4.0140000000000002E-2</v>
      </c>
      <c r="D49">
        <v>0.98235899999999998</v>
      </c>
      <c r="G49">
        <v>3</v>
      </c>
      <c r="H49">
        <v>2.2785500000000001</v>
      </c>
      <c r="I49">
        <v>8.6300000000000005E-3</v>
      </c>
      <c r="J49">
        <v>0.99621300000000002</v>
      </c>
      <c r="M49">
        <v>4</v>
      </c>
      <c r="N49">
        <v>2.2802699999999998</v>
      </c>
      <c r="O49">
        <v>4.1000000000000003E-3</v>
      </c>
      <c r="P49">
        <v>0.99820200000000003</v>
      </c>
      <c r="S49">
        <v>5</v>
      </c>
      <c r="T49">
        <v>2.27779</v>
      </c>
      <c r="U49">
        <v>3.08333E-3</v>
      </c>
      <c r="V49">
        <v>0.99864600000000003</v>
      </c>
    </row>
    <row r="50" spans="1:22" x14ac:dyDescent="0.2">
      <c r="A50">
        <v>2</v>
      </c>
      <c r="B50">
        <v>2.33264</v>
      </c>
      <c r="C50">
        <v>3.64967E-2</v>
      </c>
      <c r="D50">
        <v>0.98435399999999995</v>
      </c>
      <c r="G50">
        <v>3</v>
      </c>
      <c r="H50">
        <v>2.3341799999999999</v>
      </c>
      <c r="I50">
        <v>8.2433300000000001E-3</v>
      </c>
      <c r="J50">
        <v>0.99646800000000002</v>
      </c>
      <c r="M50">
        <v>4</v>
      </c>
      <c r="N50">
        <v>2.3319800000000002</v>
      </c>
      <c r="O50">
        <v>3.92333E-3</v>
      </c>
      <c r="P50">
        <v>0.99831800000000004</v>
      </c>
      <c r="S50">
        <v>5</v>
      </c>
      <c r="T50">
        <v>2.3263099999999999</v>
      </c>
      <c r="U50">
        <v>3.5333299999999999E-3</v>
      </c>
      <c r="V50">
        <v>0.99848099999999995</v>
      </c>
    </row>
    <row r="51" spans="1:22" x14ac:dyDescent="0.2">
      <c r="A51">
        <v>2</v>
      </c>
      <c r="B51">
        <v>2.3688600000000002</v>
      </c>
      <c r="C51">
        <v>3.4973299999999999E-2</v>
      </c>
      <c r="D51">
        <v>0.985236</v>
      </c>
      <c r="G51">
        <v>3</v>
      </c>
      <c r="H51">
        <v>2.3716300000000001</v>
      </c>
      <c r="I51">
        <v>7.9433300000000002E-3</v>
      </c>
      <c r="J51">
        <v>0.99665099999999995</v>
      </c>
      <c r="M51">
        <v>4</v>
      </c>
      <c r="N51">
        <v>2.36388</v>
      </c>
      <c r="O51">
        <v>4.4600000000000004E-3</v>
      </c>
      <c r="P51">
        <v>0.99811300000000003</v>
      </c>
      <c r="S51">
        <v>5</v>
      </c>
      <c r="T51">
        <v>2.3715700000000002</v>
      </c>
      <c r="U51">
        <v>3.1033300000000001E-3</v>
      </c>
      <c r="V51">
        <v>0.998691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opLeftCell="A41" zoomScaleNormal="100" workbookViewId="0">
      <selection activeCell="E4" sqref="E4"/>
    </sheetView>
  </sheetViews>
  <sheetFormatPr defaultRowHeight="14.25" x14ac:dyDescent="0.2"/>
  <cols>
    <col min="4" max="4" width="11.625" bestFit="1" customWidth="1"/>
    <col min="25" max="25" width="11.375" customWidth="1"/>
  </cols>
  <sheetData>
    <row r="1" spans="1:39" x14ac:dyDescent="0.2">
      <c r="A1" t="s">
        <v>837</v>
      </c>
      <c r="B1" t="s">
        <v>838</v>
      </c>
      <c r="C1" t="s">
        <v>839</v>
      </c>
      <c r="D1" t="s">
        <v>840</v>
      </c>
      <c r="E1" t="s">
        <v>868</v>
      </c>
      <c r="F1" t="s">
        <v>848</v>
      </c>
      <c r="G1" t="s">
        <v>842</v>
      </c>
      <c r="H1" t="s">
        <v>843</v>
      </c>
      <c r="J1" t="s">
        <v>866</v>
      </c>
      <c r="M1" t="s">
        <v>846</v>
      </c>
      <c r="N1" t="s">
        <v>830</v>
      </c>
      <c r="O1" t="s">
        <v>775</v>
      </c>
      <c r="P1" t="s">
        <v>831</v>
      </c>
      <c r="Q1" t="s">
        <v>342</v>
      </c>
      <c r="R1" t="s">
        <v>841</v>
      </c>
      <c r="U1" t="s">
        <v>850</v>
      </c>
      <c r="V1" t="s">
        <v>838</v>
      </c>
      <c r="W1" t="s">
        <v>839</v>
      </c>
      <c r="X1" t="s">
        <v>840</v>
      </c>
      <c r="Y1" t="s">
        <v>847</v>
      </c>
      <c r="Z1" t="s">
        <v>851</v>
      </c>
      <c r="AA1" t="s">
        <v>842</v>
      </c>
      <c r="AB1" t="s">
        <v>843</v>
      </c>
      <c r="AE1" s="10" t="s">
        <v>837</v>
      </c>
      <c r="AF1" s="10" t="s">
        <v>838</v>
      </c>
      <c r="AG1" s="10" t="s">
        <v>839</v>
      </c>
      <c r="AH1" s="10" t="s">
        <v>840</v>
      </c>
      <c r="AI1" s="10" t="s">
        <v>847</v>
      </c>
      <c r="AJ1" s="10" t="s">
        <v>848</v>
      </c>
      <c r="AK1" s="10" t="s">
        <v>852</v>
      </c>
      <c r="AL1" s="10" t="s">
        <v>842</v>
      </c>
      <c r="AM1" s="10" t="s">
        <v>843</v>
      </c>
    </row>
    <row r="2" spans="1:39" x14ac:dyDescent="0.2">
      <c r="A2">
        <v>2</v>
      </c>
      <c r="B2">
        <v>0</v>
      </c>
      <c r="C2">
        <v>0</v>
      </c>
      <c r="D2">
        <v>0</v>
      </c>
      <c r="E2">
        <v>0</v>
      </c>
      <c r="F2">
        <f>E2*1000</f>
        <v>0</v>
      </c>
      <c r="G2">
        <v>0</v>
      </c>
      <c r="H2">
        <v>0</v>
      </c>
      <c r="J2">
        <v>0</v>
      </c>
      <c r="N2">
        <v>2</v>
      </c>
      <c r="O2">
        <v>0</v>
      </c>
      <c r="P2">
        <v>0</v>
      </c>
      <c r="Q2">
        <v>0</v>
      </c>
      <c r="R2">
        <v>0</v>
      </c>
      <c r="U2">
        <v>2</v>
      </c>
      <c r="V2">
        <v>0</v>
      </c>
      <c r="W2">
        <v>0</v>
      </c>
      <c r="X2" t="s">
        <v>849</v>
      </c>
      <c r="Y2">
        <v>0</v>
      </c>
      <c r="Z2">
        <v>0</v>
      </c>
      <c r="AA2">
        <v>0</v>
      </c>
      <c r="AB2">
        <v>0</v>
      </c>
      <c r="AE2">
        <v>2</v>
      </c>
      <c r="AF2">
        <v>0</v>
      </c>
      <c r="AG2">
        <v>0</v>
      </c>
      <c r="AH2">
        <v>0</v>
      </c>
      <c r="AI2">
        <v>0</v>
      </c>
      <c r="AJ2">
        <f>AI2*1000</f>
        <v>0</v>
      </c>
      <c r="AK2">
        <v>0</v>
      </c>
      <c r="AL2">
        <v>0</v>
      </c>
      <c r="AM2">
        <v>0</v>
      </c>
    </row>
    <row r="3" spans="1:39" x14ac:dyDescent="0.2">
      <c r="A3">
        <v>2</v>
      </c>
      <c r="B3">
        <v>4.75533E-2</v>
      </c>
      <c r="C3">
        <v>4.75533E-2</v>
      </c>
      <c r="D3">
        <v>0</v>
      </c>
      <c r="E3">
        <v>6.7376551209000005E-2</v>
      </c>
      <c r="F3">
        <f t="shared" ref="F3:F52" si="0">E3*1000</f>
        <v>67.376551208999999</v>
      </c>
      <c r="G3">
        <v>28532</v>
      </c>
      <c r="H3">
        <v>14266</v>
      </c>
      <c r="J3">
        <v>1</v>
      </c>
      <c r="N3">
        <v>2</v>
      </c>
      <c r="O3">
        <v>4.8469999999999999E-2</v>
      </c>
      <c r="P3">
        <v>4.8469999999999999E-2</v>
      </c>
      <c r="Q3">
        <v>0</v>
      </c>
      <c r="R3">
        <v>6.7960158246000005E-2</v>
      </c>
      <c r="U3">
        <v>2</v>
      </c>
      <c r="V3">
        <v>0</v>
      </c>
      <c r="W3">
        <v>0</v>
      </c>
      <c r="X3" t="s">
        <v>849</v>
      </c>
      <c r="Y3">
        <v>0</v>
      </c>
      <c r="Z3">
        <v>0</v>
      </c>
      <c r="AA3">
        <v>0</v>
      </c>
      <c r="AB3">
        <v>0</v>
      </c>
      <c r="AE3">
        <v>2</v>
      </c>
      <c r="AF3">
        <v>4.7693300000000001E-2</v>
      </c>
      <c r="AG3">
        <v>4.7693300000000001E-2</v>
      </c>
      <c r="AH3">
        <v>0</v>
      </c>
      <c r="AI3">
        <v>1.9046600000000001E-3</v>
      </c>
      <c r="AJ3">
        <f t="shared" ref="AJ3:AJ52" si="1">AI3*1000</f>
        <v>1.90466</v>
      </c>
      <c r="AK3">
        <v>14308</v>
      </c>
      <c r="AL3">
        <v>28616</v>
      </c>
      <c r="AM3">
        <v>14308</v>
      </c>
    </row>
    <row r="4" spans="1:39" x14ac:dyDescent="0.2">
      <c r="A4">
        <v>2</v>
      </c>
      <c r="B4">
        <v>9.6076700000000001E-2</v>
      </c>
      <c r="C4">
        <v>9.5923300000000003E-2</v>
      </c>
      <c r="D4">
        <v>1.5959500000000001E-3</v>
      </c>
      <c r="E4">
        <v>6.6555666011000006E-2</v>
      </c>
      <c r="F4">
        <f t="shared" si="0"/>
        <v>66.555666011</v>
      </c>
      <c r="G4">
        <v>57646</v>
      </c>
      <c r="H4">
        <v>28777</v>
      </c>
      <c r="J4">
        <v>2</v>
      </c>
      <c r="N4">
        <v>2</v>
      </c>
      <c r="O4">
        <v>9.4023300000000004E-2</v>
      </c>
      <c r="P4">
        <v>9.3969999999999998E-2</v>
      </c>
      <c r="Q4">
        <v>5.6723500000000003E-4</v>
      </c>
      <c r="R4">
        <v>6.6433835977999997E-2</v>
      </c>
      <c r="U4">
        <v>2</v>
      </c>
      <c r="V4">
        <v>0</v>
      </c>
      <c r="W4">
        <v>0</v>
      </c>
      <c r="X4" t="s">
        <v>849</v>
      </c>
      <c r="Y4">
        <v>0</v>
      </c>
      <c r="Z4">
        <v>0</v>
      </c>
      <c r="AA4">
        <v>0</v>
      </c>
      <c r="AB4">
        <v>0</v>
      </c>
      <c r="AE4">
        <v>2</v>
      </c>
      <c r="AF4">
        <v>9.461E-2</v>
      </c>
      <c r="AG4">
        <v>8.5436700000000004E-2</v>
      </c>
      <c r="AH4">
        <v>9.6959400000000001E-2</v>
      </c>
      <c r="AI4">
        <v>1.9046599990000001E-3</v>
      </c>
      <c r="AJ4">
        <f t="shared" si="1"/>
        <v>1.9046599990000002</v>
      </c>
      <c r="AK4">
        <v>25631</v>
      </c>
      <c r="AL4">
        <v>56766</v>
      </c>
      <c r="AM4">
        <v>25631</v>
      </c>
    </row>
    <row r="5" spans="1:39" x14ac:dyDescent="0.2">
      <c r="A5">
        <v>2</v>
      </c>
      <c r="B5">
        <v>0.142263</v>
      </c>
      <c r="C5">
        <v>0.141933</v>
      </c>
      <c r="D5">
        <v>2.31964E-3</v>
      </c>
      <c r="E5">
        <v>6.5363631347999995E-2</v>
      </c>
      <c r="F5">
        <f t="shared" si="0"/>
        <v>65.363631347999998</v>
      </c>
      <c r="G5">
        <v>85358</v>
      </c>
      <c r="H5">
        <v>42580</v>
      </c>
      <c r="J5">
        <v>3</v>
      </c>
      <c r="N5">
        <v>2</v>
      </c>
      <c r="O5">
        <v>0.143343</v>
      </c>
      <c r="P5">
        <v>0.14292299999999999</v>
      </c>
      <c r="Q5">
        <v>2.9300300000000001E-3</v>
      </c>
      <c r="R5">
        <v>6.5191690341999994E-2</v>
      </c>
      <c r="U5">
        <v>2</v>
      </c>
      <c r="V5">
        <v>0</v>
      </c>
      <c r="W5">
        <v>0</v>
      </c>
      <c r="X5" t="s">
        <v>849</v>
      </c>
      <c r="Y5">
        <v>0</v>
      </c>
      <c r="Z5">
        <v>0</v>
      </c>
      <c r="AA5">
        <v>0</v>
      </c>
      <c r="AB5">
        <v>0</v>
      </c>
      <c r="AE5">
        <v>2</v>
      </c>
      <c r="AF5">
        <v>0.14378299999999999</v>
      </c>
      <c r="AG5">
        <v>0.11691699999999999</v>
      </c>
      <c r="AH5">
        <v>0.18685499999999999</v>
      </c>
      <c r="AI5">
        <v>1.9046600000000001E-3</v>
      </c>
      <c r="AJ5">
        <f t="shared" si="1"/>
        <v>1.90466</v>
      </c>
      <c r="AK5">
        <v>35075</v>
      </c>
      <c r="AL5">
        <v>86270</v>
      </c>
      <c r="AM5">
        <v>35075</v>
      </c>
    </row>
    <row r="6" spans="1:39" x14ac:dyDescent="0.2">
      <c r="A6">
        <v>2</v>
      </c>
      <c r="B6">
        <v>0.189273</v>
      </c>
      <c r="C6">
        <v>0.18856000000000001</v>
      </c>
      <c r="D6">
        <v>3.7688000000000001E-3</v>
      </c>
      <c r="E6">
        <v>6.4534167848000007E-2</v>
      </c>
      <c r="F6">
        <f t="shared" si="0"/>
        <v>64.53416784800001</v>
      </c>
      <c r="G6">
        <v>113564</v>
      </c>
      <c r="H6">
        <v>56568</v>
      </c>
      <c r="J6">
        <v>4</v>
      </c>
      <c r="N6">
        <v>2</v>
      </c>
      <c r="O6">
        <v>0.1888</v>
      </c>
      <c r="P6">
        <v>0.18798999999999999</v>
      </c>
      <c r="Q6">
        <v>4.2902499999999998E-3</v>
      </c>
      <c r="R6">
        <v>6.4538027023000002E-2</v>
      </c>
      <c r="U6">
        <v>2</v>
      </c>
      <c r="V6">
        <v>0</v>
      </c>
      <c r="W6">
        <v>0</v>
      </c>
      <c r="X6" t="s">
        <v>849</v>
      </c>
      <c r="Y6">
        <v>0</v>
      </c>
      <c r="Z6">
        <v>0</v>
      </c>
      <c r="AA6">
        <v>0</v>
      </c>
      <c r="AB6">
        <v>0</v>
      </c>
      <c r="AE6">
        <v>2</v>
      </c>
      <c r="AF6">
        <v>0.188947</v>
      </c>
      <c r="AG6">
        <v>0.13832</v>
      </c>
      <c r="AH6">
        <v>0.26794200000000001</v>
      </c>
      <c r="AI6">
        <v>1.9046599990000001E-3</v>
      </c>
      <c r="AJ6">
        <f t="shared" si="1"/>
        <v>1.9046599990000002</v>
      </c>
      <c r="AK6">
        <v>41496</v>
      </c>
      <c r="AL6">
        <v>113368</v>
      </c>
      <c r="AM6">
        <v>41496</v>
      </c>
    </row>
    <row r="7" spans="1:39" x14ac:dyDescent="0.2">
      <c r="A7">
        <v>2</v>
      </c>
      <c r="B7">
        <v>0.23893700000000001</v>
      </c>
      <c r="C7">
        <v>0.237543</v>
      </c>
      <c r="D7">
        <v>5.8313899999999997E-3</v>
      </c>
      <c r="E7">
        <v>6.3654740687E-2</v>
      </c>
      <c r="F7">
        <f t="shared" si="0"/>
        <v>63.654740687</v>
      </c>
      <c r="G7">
        <v>143362</v>
      </c>
      <c r="H7">
        <v>71263</v>
      </c>
      <c r="J7">
        <v>5</v>
      </c>
      <c r="N7">
        <v>2</v>
      </c>
      <c r="O7">
        <v>0.23585300000000001</v>
      </c>
      <c r="P7">
        <v>0.23452300000000001</v>
      </c>
      <c r="Q7">
        <v>5.6391000000000002E-3</v>
      </c>
      <c r="R7">
        <v>6.3617524391000005E-2</v>
      </c>
      <c r="U7">
        <v>2</v>
      </c>
      <c r="V7">
        <v>0</v>
      </c>
      <c r="W7">
        <v>0</v>
      </c>
      <c r="X7" t="s">
        <v>849</v>
      </c>
      <c r="Y7">
        <v>0</v>
      </c>
      <c r="Z7">
        <v>0</v>
      </c>
      <c r="AA7">
        <v>0</v>
      </c>
      <c r="AB7">
        <v>0</v>
      </c>
      <c r="AE7">
        <v>2</v>
      </c>
      <c r="AF7">
        <v>0.23708699999999999</v>
      </c>
      <c r="AG7">
        <v>0.155777</v>
      </c>
      <c r="AH7">
        <v>0.34295500000000001</v>
      </c>
      <c r="AI7">
        <v>1.9046600000000001E-3</v>
      </c>
      <c r="AJ7">
        <f t="shared" si="1"/>
        <v>1.90466</v>
      </c>
      <c r="AK7">
        <v>46733</v>
      </c>
      <c r="AL7">
        <v>142252</v>
      </c>
      <c r="AM7">
        <v>46733</v>
      </c>
    </row>
    <row r="8" spans="1:39" x14ac:dyDescent="0.2">
      <c r="A8">
        <v>2</v>
      </c>
      <c r="B8">
        <v>0.284717</v>
      </c>
      <c r="C8">
        <v>0.28223999999999999</v>
      </c>
      <c r="D8">
        <v>8.6987100000000001E-3</v>
      </c>
      <c r="E8">
        <v>6.2493107184000002E-2</v>
      </c>
      <c r="F8">
        <f t="shared" si="0"/>
        <v>62.493107184000003</v>
      </c>
      <c r="G8">
        <v>170830</v>
      </c>
      <c r="H8">
        <v>84672</v>
      </c>
      <c r="J8">
        <v>6</v>
      </c>
      <c r="N8">
        <v>2</v>
      </c>
      <c r="O8">
        <v>0.28539700000000001</v>
      </c>
      <c r="P8">
        <v>0.28288999999999997</v>
      </c>
      <c r="Q8">
        <v>8.7831000000000003E-3</v>
      </c>
      <c r="R8">
        <v>6.2505871306999999E-2</v>
      </c>
      <c r="U8">
        <v>2</v>
      </c>
      <c r="V8">
        <v>0</v>
      </c>
      <c r="W8">
        <v>0</v>
      </c>
      <c r="X8" t="s">
        <v>849</v>
      </c>
      <c r="Y8">
        <v>0</v>
      </c>
      <c r="Z8">
        <v>0</v>
      </c>
      <c r="AA8">
        <v>0</v>
      </c>
      <c r="AB8">
        <v>0</v>
      </c>
      <c r="AE8">
        <v>2</v>
      </c>
      <c r="AF8">
        <v>0.28512300000000002</v>
      </c>
      <c r="AG8">
        <v>0.16872999999999999</v>
      </c>
      <c r="AH8">
        <v>0.408221</v>
      </c>
      <c r="AI8">
        <v>1.9046599990000001E-3</v>
      </c>
      <c r="AJ8">
        <f t="shared" si="1"/>
        <v>1.9046599990000002</v>
      </c>
      <c r="AK8">
        <v>50619</v>
      </c>
      <c r="AL8">
        <v>171074</v>
      </c>
      <c r="AM8">
        <v>50619</v>
      </c>
    </row>
    <row r="9" spans="1:39" x14ac:dyDescent="0.2">
      <c r="A9">
        <v>2</v>
      </c>
      <c r="B9">
        <v>0.33162999999999998</v>
      </c>
      <c r="C9">
        <v>0.32706000000000002</v>
      </c>
      <c r="D9">
        <v>1.37804E-2</v>
      </c>
      <c r="E9">
        <v>6.1586074215000002E-2</v>
      </c>
      <c r="F9">
        <f t="shared" si="0"/>
        <v>61.586074215000004</v>
      </c>
      <c r="G9">
        <v>198978</v>
      </c>
      <c r="H9">
        <v>98118</v>
      </c>
      <c r="J9">
        <v>7</v>
      </c>
      <c r="N9">
        <v>2</v>
      </c>
      <c r="O9">
        <v>0.33408700000000002</v>
      </c>
      <c r="P9">
        <v>0.32959699999999997</v>
      </c>
      <c r="Q9">
        <v>1.3439599999999999E-2</v>
      </c>
      <c r="R9">
        <v>6.1521848684999998E-2</v>
      </c>
      <c r="U9">
        <v>2</v>
      </c>
      <c r="V9">
        <v>0</v>
      </c>
      <c r="W9">
        <v>0</v>
      </c>
      <c r="X9" t="s">
        <v>849</v>
      </c>
      <c r="Y9">
        <v>0</v>
      </c>
      <c r="Z9">
        <v>0</v>
      </c>
      <c r="AA9">
        <v>0</v>
      </c>
      <c r="AB9">
        <v>0</v>
      </c>
      <c r="AE9">
        <v>2</v>
      </c>
      <c r="AF9">
        <v>0.33266699999999999</v>
      </c>
      <c r="AG9">
        <v>0.177843</v>
      </c>
      <c r="AH9">
        <v>0.46540100000000001</v>
      </c>
      <c r="AI9">
        <v>1.9046599990000001E-3</v>
      </c>
      <c r="AJ9">
        <f t="shared" si="1"/>
        <v>1.9046599990000002</v>
      </c>
      <c r="AK9">
        <v>53353</v>
      </c>
      <c r="AL9">
        <v>199600</v>
      </c>
      <c r="AM9">
        <v>53353</v>
      </c>
    </row>
    <row r="10" spans="1:39" x14ac:dyDescent="0.2">
      <c r="A10">
        <v>2</v>
      </c>
      <c r="B10">
        <v>0.37975999999999999</v>
      </c>
      <c r="C10">
        <v>0.37274299999999999</v>
      </c>
      <c r="D10">
        <v>1.8476599999999999E-2</v>
      </c>
      <c r="E10">
        <v>6.0427486252E-2</v>
      </c>
      <c r="F10">
        <f t="shared" si="0"/>
        <v>60.427486252000001</v>
      </c>
      <c r="G10">
        <v>227856</v>
      </c>
      <c r="H10">
        <v>111823</v>
      </c>
      <c r="J10">
        <v>8</v>
      </c>
      <c r="N10">
        <v>2</v>
      </c>
      <c r="O10">
        <v>0.38050699999999998</v>
      </c>
      <c r="P10">
        <v>0.37284</v>
      </c>
      <c r="Q10">
        <v>2.0148599999999999E-2</v>
      </c>
      <c r="R10">
        <v>6.0369586867000002E-2</v>
      </c>
      <c r="U10">
        <v>2</v>
      </c>
      <c r="V10">
        <v>0</v>
      </c>
      <c r="W10">
        <v>0</v>
      </c>
      <c r="X10" t="s">
        <v>849</v>
      </c>
      <c r="Y10">
        <v>0</v>
      </c>
      <c r="Z10">
        <v>0</v>
      </c>
      <c r="AA10">
        <v>0</v>
      </c>
      <c r="AB10">
        <v>0</v>
      </c>
      <c r="AE10">
        <v>2</v>
      </c>
      <c r="AF10">
        <v>0.38189000000000001</v>
      </c>
      <c r="AG10">
        <v>0.18271299999999999</v>
      </c>
      <c r="AH10">
        <v>0.52155499999999999</v>
      </c>
      <c r="AI10">
        <v>1.9046600000000001E-3</v>
      </c>
      <c r="AJ10">
        <f t="shared" si="1"/>
        <v>1.90466</v>
      </c>
      <c r="AK10">
        <v>54814</v>
      </c>
      <c r="AL10">
        <v>229134</v>
      </c>
      <c r="AM10">
        <v>54814</v>
      </c>
    </row>
    <row r="11" spans="1:39" x14ac:dyDescent="0.2">
      <c r="A11">
        <v>2</v>
      </c>
      <c r="B11">
        <v>0.42987300000000001</v>
      </c>
      <c r="C11">
        <v>0.41724699999999998</v>
      </c>
      <c r="D11">
        <v>2.9373E-2</v>
      </c>
      <c r="E11">
        <v>5.9325082771000001E-2</v>
      </c>
      <c r="F11">
        <f t="shared" si="0"/>
        <v>59.325082770999998</v>
      </c>
      <c r="G11">
        <v>257924</v>
      </c>
      <c r="H11">
        <v>125174</v>
      </c>
      <c r="J11">
        <v>9</v>
      </c>
      <c r="N11">
        <v>2</v>
      </c>
      <c r="O11">
        <v>0.42782700000000001</v>
      </c>
      <c r="P11">
        <v>0.41524699999999998</v>
      </c>
      <c r="Q11">
        <v>2.9404400000000001E-2</v>
      </c>
      <c r="R11">
        <v>5.9269439166999997E-2</v>
      </c>
      <c r="U11">
        <v>2</v>
      </c>
      <c r="V11">
        <v>0</v>
      </c>
      <c r="W11">
        <v>0</v>
      </c>
      <c r="X11" t="s">
        <v>849</v>
      </c>
      <c r="Y11">
        <v>0</v>
      </c>
      <c r="Z11">
        <v>0</v>
      </c>
      <c r="AA11">
        <v>0</v>
      </c>
      <c r="AB11">
        <v>0</v>
      </c>
      <c r="AE11">
        <v>2</v>
      </c>
      <c r="AF11">
        <v>0.42705700000000002</v>
      </c>
      <c r="AG11">
        <v>0.184637</v>
      </c>
      <c r="AH11">
        <v>0.56765299999999996</v>
      </c>
      <c r="AI11">
        <v>1.9046599990000001E-3</v>
      </c>
      <c r="AJ11">
        <f t="shared" si="1"/>
        <v>1.9046599990000002</v>
      </c>
      <c r="AK11">
        <v>55391</v>
      </c>
      <c r="AL11">
        <v>256234</v>
      </c>
      <c r="AM11">
        <v>55391</v>
      </c>
    </row>
    <row r="12" spans="1:39" x14ac:dyDescent="0.2">
      <c r="A12">
        <v>2</v>
      </c>
      <c r="B12">
        <v>0.47387000000000001</v>
      </c>
      <c r="C12">
        <v>0.45251000000000002</v>
      </c>
      <c r="D12">
        <v>4.5075700000000003E-2</v>
      </c>
      <c r="E12">
        <v>5.8150665613000002E-2</v>
      </c>
      <c r="F12">
        <f t="shared" si="0"/>
        <v>58.150665613000001</v>
      </c>
      <c r="G12">
        <v>284322</v>
      </c>
      <c r="H12">
        <v>135753</v>
      </c>
      <c r="J12">
        <v>10</v>
      </c>
      <c r="N12">
        <v>2</v>
      </c>
      <c r="O12">
        <v>0.47806700000000002</v>
      </c>
      <c r="P12">
        <v>0.45751999999999998</v>
      </c>
      <c r="Q12">
        <v>4.2978700000000002E-2</v>
      </c>
      <c r="R12">
        <v>5.8152576301999999E-2</v>
      </c>
      <c r="U12">
        <v>2</v>
      </c>
      <c r="V12">
        <v>0</v>
      </c>
      <c r="W12">
        <v>0</v>
      </c>
      <c r="X12" t="s">
        <v>849</v>
      </c>
      <c r="Y12">
        <v>0</v>
      </c>
      <c r="Z12">
        <v>0</v>
      </c>
      <c r="AA12">
        <v>0</v>
      </c>
      <c r="AB12">
        <v>0</v>
      </c>
      <c r="AE12">
        <v>2</v>
      </c>
      <c r="AF12">
        <v>0.48028300000000002</v>
      </c>
      <c r="AG12">
        <v>0.18704000000000001</v>
      </c>
      <c r="AH12">
        <v>0.61056299999999997</v>
      </c>
      <c r="AI12">
        <v>1.9046599990000001E-3</v>
      </c>
      <c r="AJ12">
        <f t="shared" si="1"/>
        <v>1.9046599990000002</v>
      </c>
      <c r="AK12">
        <v>56112</v>
      </c>
      <c r="AL12">
        <v>288170</v>
      </c>
      <c r="AM12">
        <v>56112</v>
      </c>
    </row>
    <row r="13" spans="1:39" x14ac:dyDescent="0.2">
      <c r="A13">
        <v>2</v>
      </c>
      <c r="B13">
        <v>0.527613</v>
      </c>
      <c r="C13">
        <v>0.48994700000000002</v>
      </c>
      <c r="D13">
        <v>7.1390700000000001E-2</v>
      </c>
      <c r="E13">
        <v>5.7092000118000003E-2</v>
      </c>
      <c r="F13">
        <f t="shared" si="0"/>
        <v>57.092000118000001</v>
      </c>
      <c r="G13">
        <v>316568</v>
      </c>
      <c r="H13">
        <v>146984</v>
      </c>
      <c r="J13">
        <v>11</v>
      </c>
      <c r="N13">
        <v>2</v>
      </c>
      <c r="O13">
        <v>0.522733</v>
      </c>
      <c r="P13">
        <v>0.48675299999999999</v>
      </c>
      <c r="Q13">
        <v>6.8830500000000003E-2</v>
      </c>
      <c r="R13">
        <v>5.7036924117000003E-2</v>
      </c>
      <c r="U13">
        <v>2</v>
      </c>
      <c r="V13">
        <v>0</v>
      </c>
      <c r="W13">
        <v>0</v>
      </c>
      <c r="X13" t="s">
        <v>849</v>
      </c>
      <c r="Y13">
        <v>0</v>
      </c>
      <c r="Z13">
        <v>0</v>
      </c>
      <c r="AA13">
        <v>0</v>
      </c>
      <c r="AB13">
        <v>0</v>
      </c>
      <c r="AE13">
        <v>2</v>
      </c>
      <c r="AF13">
        <v>0.52485999999999999</v>
      </c>
      <c r="AG13">
        <v>0.18436</v>
      </c>
      <c r="AH13">
        <v>0.64874399999999999</v>
      </c>
      <c r="AI13">
        <v>1.9046599990000001E-3</v>
      </c>
      <c r="AJ13">
        <f t="shared" si="1"/>
        <v>1.9046599990000002</v>
      </c>
      <c r="AK13">
        <v>55308</v>
      </c>
      <c r="AL13">
        <v>314916</v>
      </c>
      <c r="AM13">
        <v>55308</v>
      </c>
    </row>
    <row r="14" spans="1:39" x14ac:dyDescent="0.2">
      <c r="A14">
        <v>2</v>
      </c>
      <c r="B14">
        <v>0.57151700000000005</v>
      </c>
      <c r="C14">
        <v>0.51155300000000004</v>
      </c>
      <c r="D14">
        <v>0.10492</v>
      </c>
      <c r="E14">
        <v>5.6324896403999999E-2</v>
      </c>
      <c r="F14">
        <f t="shared" si="0"/>
        <v>56.324896404</v>
      </c>
      <c r="G14">
        <v>342910</v>
      </c>
      <c r="H14">
        <v>153466</v>
      </c>
      <c r="J14">
        <v>12</v>
      </c>
      <c r="N14">
        <v>2</v>
      </c>
      <c r="O14">
        <v>0.57490699999999995</v>
      </c>
      <c r="P14">
        <v>0.51230299999999995</v>
      </c>
      <c r="Q14">
        <v>0.108893</v>
      </c>
      <c r="R14">
        <v>5.6168826411000003E-2</v>
      </c>
      <c r="U14">
        <v>2</v>
      </c>
      <c r="V14">
        <v>0</v>
      </c>
      <c r="W14">
        <v>0</v>
      </c>
      <c r="X14" t="s">
        <v>849</v>
      </c>
      <c r="Y14">
        <v>0</v>
      </c>
      <c r="Z14">
        <v>0</v>
      </c>
      <c r="AA14">
        <v>0</v>
      </c>
      <c r="AB14">
        <v>0</v>
      </c>
      <c r="AE14">
        <v>2</v>
      </c>
      <c r="AF14">
        <v>0.57064999999999999</v>
      </c>
      <c r="AG14">
        <v>0.180953</v>
      </c>
      <c r="AH14">
        <v>0.68289999999999995</v>
      </c>
      <c r="AI14">
        <v>1.9046599990000001E-3</v>
      </c>
      <c r="AJ14">
        <f t="shared" si="1"/>
        <v>1.9046599990000002</v>
      </c>
      <c r="AK14">
        <v>54286</v>
      </c>
      <c r="AL14">
        <v>342390</v>
      </c>
      <c r="AM14">
        <v>54286</v>
      </c>
    </row>
    <row r="15" spans="1:39" x14ac:dyDescent="0.2">
      <c r="A15">
        <v>2</v>
      </c>
      <c r="B15">
        <v>0.61338999999999999</v>
      </c>
      <c r="C15">
        <v>0.51507999999999998</v>
      </c>
      <c r="D15">
        <v>0.160273</v>
      </c>
      <c r="E15">
        <v>5.5298831779000003E-2</v>
      </c>
      <c r="F15">
        <f t="shared" si="0"/>
        <v>55.298831779000004</v>
      </c>
      <c r="G15">
        <v>368034</v>
      </c>
      <c r="H15">
        <v>154524</v>
      </c>
      <c r="J15">
        <v>13</v>
      </c>
      <c r="N15">
        <v>2</v>
      </c>
      <c r="O15">
        <v>0.62077700000000002</v>
      </c>
      <c r="P15">
        <v>0.51932999999999996</v>
      </c>
      <c r="Q15">
        <v>0.16341900000000001</v>
      </c>
      <c r="R15">
        <v>5.5203955887E-2</v>
      </c>
      <c r="U15">
        <v>2</v>
      </c>
      <c r="V15">
        <v>0</v>
      </c>
      <c r="W15">
        <v>0</v>
      </c>
      <c r="X15" t="s">
        <v>849</v>
      </c>
      <c r="Y15">
        <v>0</v>
      </c>
      <c r="Z15">
        <v>0</v>
      </c>
      <c r="AA15">
        <v>0</v>
      </c>
      <c r="AB15">
        <v>0</v>
      </c>
      <c r="AE15">
        <v>2</v>
      </c>
      <c r="AF15">
        <v>0.61980000000000002</v>
      </c>
      <c r="AG15">
        <v>0.176733</v>
      </c>
      <c r="AH15">
        <v>0.71485399999999999</v>
      </c>
      <c r="AI15">
        <v>1.9046599990000001E-3</v>
      </c>
      <c r="AJ15">
        <f t="shared" si="1"/>
        <v>1.9046599990000002</v>
      </c>
      <c r="AK15">
        <v>53020</v>
      </c>
      <c r="AL15">
        <v>371880</v>
      </c>
      <c r="AM15">
        <v>53020</v>
      </c>
    </row>
    <row r="16" spans="1:39" x14ac:dyDescent="0.2">
      <c r="A16">
        <v>2</v>
      </c>
      <c r="B16">
        <v>0.66456700000000002</v>
      </c>
      <c r="C16">
        <v>0.51410999999999996</v>
      </c>
      <c r="D16">
        <v>0.22639799999999999</v>
      </c>
      <c r="E16">
        <v>5.4435648827999998E-2</v>
      </c>
      <c r="F16">
        <f t="shared" si="0"/>
        <v>54.435648827999998</v>
      </c>
      <c r="G16">
        <v>398740</v>
      </c>
      <c r="H16">
        <v>154233</v>
      </c>
      <c r="J16">
        <v>14</v>
      </c>
      <c r="N16">
        <v>2</v>
      </c>
      <c r="O16">
        <v>0.66081999999999996</v>
      </c>
      <c r="P16">
        <v>0.51340699999999995</v>
      </c>
      <c r="Q16">
        <v>0.223076</v>
      </c>
      <c r="R16">
        <v>5.4494978265999999E-2</v>
      </c>
      <c r="U16">
        <v>2</v>
      </c>
      <c r="V16">
        <v>0</v>
      </c>
      <c r="W16">
        <v>0</v>
      </c>
      <c r="X16" t="s">
        <v>849</v>
      </c>
      <c r="Y16">
        <v>0</v>
      </c>
      <c r="Z16">
        <v>0</v>
      </c>
      <c r="AA16">
        <v>0</v>
      </c>
      <c r="AB16">
        <v>0</v>
      </c>
      <c r="AE16">
        <v>2</v>
      </c>
      <c r="AF16">
        <v>0.65998299999999999</v>
      </c>
      <c r="AG16">
        <v>0.17030300000000001</v>
      </c>
      <c r="AH16">
        <v>0.74195800000000001</v>
      </c>
      <c r="AI16">
        <v>1.9046600000000001E-3</v>
      </c>
      <c r="AJ16">
        <f t="shared" si="1"/>
        <v>1.90466</v>
      </c>
      <c r="AK16">
        <v>51091</v>
      </c>
      <c r="AL16">
        <v>395990</v>
      </c>
      <c r="AM16">
        <v>51091</v>
      </c>
    </row>
    <row r="17" spans="1:39" x14ac:dyDescent="0.2">
      <c r="A17">
        <v>2</v>
      </c>
      <c r="B17">
        <v>0.71207299999999996</v>
      </c>
      <c r="C17">
        <v>0.50386699999999995</v>
      </c>
      <c r="D17">
        <v>0.29239500000000002</v>
      </c>
      <c r="E17">
        <v>5.3801775639000002E-2</v>
      </c>
      <c r="F17">
        <f t="shared" si="0"/>
        <v>53.801775638999999</v>
      </c>
      <c r="G17">
        <v>427244</v>
      </c>
      <c r="H17">
        <v>151160</v>
      </c>
      <c r="J17">
        <v>15</v>
      </c>
      <c r="N17">
        <v>2</v>
      </c>
      <c r="O17">
        <v>0.71554700000000004</v>
      </c>
      <c r="P17">
        <v>0.50269299999999995</v>
      </c>
      <c r="Q17">
        <v>0.29747000000000001</v>
      </c>
      <c r="R17">
        <v>5.3793366168999997E-2</v>
      </c>
      <c r="U17">
        <v>2</v>
      </c>
      <c r="V17">
        <v>0</v>
      </c>
      <c r="W17">
        <v>0</v>
      </c>
      <c r="X17" t="s">
        <v>849</v>
      </c>
      <c r="Y17">
        <v>0</v>
      </c>
      <c r="Z17">
        <v>0</v>
      </c>
      <c r="AA17">
        <v>0</v>
      </c>
      <c r="AB17">
        <v>0</v>
      </c>
      <c r="AE17">
        <v>2</v>
      </c>
      <c r="AF17">
        <v>0.71440700000000001</v>
      </c>
      <c r="AG17">
        <v>0.165357</v>
      </c>
      <c r="AH17">
        <v>0.76854</v>
      </c>
      <c r="AI17">
        <v>1.9046599990000001E-3</v>
      </c>
      <c r="AJ17">
        <f t="shared" si="1"/>
        <v>1.9046599990000002</v>
      </c>
      <c r="AK17">
        <v>49607</v>
      </c>
      <c r="AL17">
        <v>428644</v>
      </c>
      <c r="AM17">
        <v>49607</v>
      </c>
    </row>
    <row r="18" spans="1:39" x14ac:dyDescent="0.2">
      <c r="A18">
        <v>2</v>
      </c>
      <c r="B18">
        <v>0.76234999999999997</v>
      </c>
      <c r="C18">
        <v>0.48022700000000001</v>
      </c>
      <c r="D18">
        <v>0.37007099999999998</v>
      </c>
      <c r="E18">
        <v>5.3268772780000001E-2</v>
      </c>
      <c r="F18">
        <f t="shared" si="0"/>
        <v>53.268772779999999</v>
      </c>
      <c r="G18">
        <v>457410</v>
      </c>
      <c r="H18">
        <v>144068</v>
      </c>
      <c r="J18">
        <v>16</v>
      </c>
      <c r="N18">
        <v>2</v>
      </c>
      <c r="O18">
        <v>0.763127</v>
      </c>
      <c r="P18">
        <v>0.47852299999999998</v>
      </c>
      <c r="Q18">
        <v>0.372944</v>
      </c>
      <c r="R18">
        <v>5.330161034E-2</v>
      </c>
      <c r="U18">
        <v>2</v>
      </c>
      <c r="V18">
        <v>0</v>
      </c>
      <c r="W18">
        <v>0</v>
      </c>
      <c r="X18" t="s">
        <v>849</v>
      </c>
      <c r="Y18">
        <v>0</v>
      </c>
      <c r="Z18">
        <v>0</v>
      </c>
      <c r="AA18">
        <v>0</v>
      </c>
      <c r="AB18">
        <v>0</v>
      </c>
      <c r="AE18">
        <v>2</v>
      </c>
      <c r="AF18">
        <v>0.75968999999999998</v>
      </c>
      <c r="AG18">
        <v>0.158863</v>
      </c>
      <c r="AH18">
        <v>0.79088400000000003</v>
      </c>
      <c r="AI18">
        <v>1.9046599990000001E-3</v>
      </c>
      <c r="AJ18">
        <f t="shared" si="1"/>
        <v>1.9046599990000002</v>
      </c>
      <c r="AK18">
        <v>47659</v>
      </c>
      <c r="AL18">
        <v>455814</v>
      </c>
      <c r="AM18">
        <v>47659</v>
      </c>
    </row>
    <row r="19" spans="1:39" x14ac:dyDescent="0.2">
      <c r="A19">
        <v>2</v>
      </c>
      <c r="B19">
        <v>0.80583300000000002</v>
      </c>
      <c r="C19">
        <v>0.45336300000000002</v>
      </c>
      <c r="D19">
        <v>0.43739800000000001</v>
      </c>
      <c r="E19">
        <v>5.2922269128E-2</v>
      </c>
      <c r="F19">
        <f t="shared" si="0"/>
        <v>52.922269128000003</v>
      </c>
      <c r="G19">
        <v>483500</v>
      </c>
      <c r="H19">
        <v>136009</v>
      </c>
      <c r="J19">
        <v>17</v>
      </c>
      <c r="N19">
        <v>2</v>
      </c>
      <c r="O19">
        <v>0.81146700000000005</v>
      </c>
      <c r="P19">
        <v>0.45107999999999998</v>
      </c>
      <c r="Q19">
        <v>0.44411800000000001</v>
      </c>
      <c r="R19">
        <v>5.2894085378999998E-2</v>
      </c>
      <c r="U19">
        <v>2</v>
      </c>
      <c r="V19">
        <v>0</v>
      </c>
      <c r="W19">
        <v>0</v>
      </c>
      <c r="X19" t="s">
        <v>849</v>
      </c>
      <c r="Y19">
        <v>0</v>
      </c>
      <c r="Z19">
        <v>0</v>
      </c>
      <c r="AA19">
        <v>0</v>
      </c>
      <c r="AB19">
        <v>0</v>
      </c>
      <c r="AE19">
        <v>2</v>
      </c>
      <c r="AF19">
        <v>0.81438999999999995</v>
      </c>
      <c r="AG19">
        <v>0.15276300000000001</v>
      </c>
      <c r="AH19">
        <v>0.81242000000000003</v>
      </c>
      <c r="AI19">
        <v>1.9046599990000001E-3</v>
      </c>
      <c r="AJ19">
        <f t="shared" si="1"/>
        <v>1.9046599990000002</v>
      </c>
      <c r="AK19">
        <v>45829</v>
      </c>
      <c r="AL19">
        <v>488634</v>
      </c>
      <c r="AM19">
        <v>45829</v>
      </c>
    </row>
    <row r="20" spans="1:39" x14ac:dyDescent="0.2">
      <c r="A20">
        <v>2</v>
      </c>
      <c r="B20">
        <v>0.85506300000000002</v>
      </c>
      <c r="C20">
        <v>0.41952</v>
      </c>
      <c r="D20">
        <v>0.50936999999999999</v>
      </c>
      <c r="E20">
        <v>5.2570261957E-2</v>
      </c>
      <c r="F20">
        <f t="shared" si="0"/>
        <v>52.570261957</v>
      </c>
      <c r="G20">
        <v>513038</v>
      </c>
      <c r="H20">
        <v>125856</v>
      </c>
      <c r="J20">
        <v>18</v>
      </c>
      <c r="N20">
        <v>2</v>
      </c>
      <c r="O20">
        <v>0.85512299999999997</v>
      </c>
      <c r="P20">
        <v>0.422487</v>
      </c>
      <c r="Q20">
        <v>0.50593500000000002</v>
      </c>
      <c r="R20">
        <v>5.2599498495000001E-2</v>
      </c>
      <c r="AE20">
        <v>2</v>
      </c>
      <c r="AF20">
        <v>0.85516300000000001</v>
      </c>
      <c r="AG20">
        <v>0.14502699999999999</v>
      </c>
      <c r="AH20">
        <v>0.83041100000000001</v>
      </c>
      <c r="AI20">
        <v>1.9046599990000001E-3</v>
      </c>
      <c r="AJ20">
        <f t="shared" si="1"/>
        <v>1.9046599990000002</v>
      </c>
      <c r="AK20">
        <v>43508</v>
      </c>
      <c r="AL20">
        <v>513098</v>
      </c>
      <c r="AM20">
        <v>43508</v>
      </c>
    </row>
    <row r="21" spans="1:39" x14ac:dyDescent="0.2">
      <c r="A21">
        <v>2</v>
      </c>
      <c r="B21">
        <v>0.90432000000000001</v>
      </c>
      <c r="C21">
        <v>0.39430700000000002</v>
      </c>
      <c r="D21">
        <v>0.56397399999999998</v>
      </c>
      <c r="E21">
        <v>5.2323471077E-2</v>
      </c>
      <c r="F21">
        <f t="shared" si="0"/>
        <v>52.323471077000001</v>
      </c>
      <c r="G21">
        <v>542592</v>
      </c>
      <c r="H21">
        <v>118292</v>
      </c>
      <c r="J21">
        <v>19</v>
      </c>
      <c r="N21">
        <v>2</v>
      </c>
      <c r="O21">
        <v>0.90008299999999997</v>
      </c>
      <c r="P21">
        <v>0.39594299999999999</v>
      </c>
      <c r="Q21">
        <v>0.56010400000000005</v>
      </c>
      <c r="R21">
        <v>5.2328668485999999E-2</v>
      </c>
      <c r="AE21">
        <v>2</v>
      </c>
      <c r="AF21">
        <v>0.90094700000000005</v>
      </c>
      <c r="AG21">
        <v>0.13874700000000001</v>
      </c>
      <c r="AH21">
        <v>0.84599899999999995</v>
      </c>
      <c r="AI21">
        <v>1.9046599990000001E-3</v>
      </c>
      <c r="AJ21">
        <f t="shared" si="1"/>
        <v>1.9046599990000002</v>
      </c>
      <c r="AK21">
        <v>41624</v>
      </c>
      <c r="AL21">
        <v>540568</v>
      </c>
      <c r="AM21">
        <v>41624</v>
      </c>
    </row>
    <row r="22" spans="1:39" x14ac:dyDescent="0.2">
      <c r="A22">
        <v>2</v>
      </c>
      <c r="B22">
        <v>0.94254300000000002</v>
      </c>
      <c r="C22">
        <v>0.36077999999999999</v>
      </c>
      <c r="D22">
        <v>0.61722699999999997</v>
      </c>
      <c r="E22">
        <v>5.2157122256999998E-2</v>
      </c>
      <c r="F22">
        <f t="shared" si="0"/>
        <v>52.157122256999997</v>
      </c>
      <c r="G22">
        <v>565526</v>
      </c>
      <c r="H22">
        <v>108234</v>
      </c>
      <c r="J22">
        <v>20</v>
      </c>
      <c r="N22">
        <v>2</v>
      </c>
      <c r="O22">
        <v>0.95111299999999999</v>
      </c>
      <c r="P22">
        <v>0.36686999999999997</v>
      </c>
      <c r="Q22">
        <v>0.61427299999999996</v>
      </c>
      <c r="R22">
        <v>5.2272474212E-2</v>
      </c>
      <c r="AE22">
        <v>2</v>
      </c>
      <c r="AF22">
        <v>0.95385299999999995</v>
      </c>
      <c r="AG22">
        <v>0.13100000000000001</v>
      </c>
      <c r="AH22">
        <v>0.86266200000000004</v>
      </c>
      <c r="AI22">
        <v>1.9046599990000001E-3</v>
      </c>
      <c r="AJ22">
        <f t="shared" si="1"/>
        <v>1.9046599990000002</v>
      </c>
      <c r="AK22">
        <v>39300</v>
      </c>
      <c r="AL22">
        <v>572312</v>
      </c>
      <c r="AM22">
        <v>39300</v>
      </c>
    </row>
    <row r="23" spans="1:39" x14ac:dyDescent="0.2">
      <c r="A23">
        <v>2</v>
      </c>
      <c r="B23">
        <v>1.0023299999999999</v>
      </c>
      <c r="C23">
        <v>0.33751999999999999</v>
      </c>
      <c r="D23">
        <v>0.66326600000000002</v>
      </c>
      <c r="E23">
        <v>5.1859141709000002E-2</v>
      </c>
      <c r="F23">
        <f t="shared" si="0"/>
        <v>51.859141708999999</v>
      </c>
      <c r="G23">
        <v>601400</v>
      </c>
      <c r="H23">
        <v>101256</v>
      </c>
      <c r="J23">
        <v>21</v>
      </c>
      <c r="N23">
        <v>2</v>
      </c>
      <c r="O23">
        <v>0.99299000000000004</v>
      </c>
      <c r="P23">
        <v>0.33541700000000002</v>
      </c>
      <c r="Q23">
        <v>0.662215</v>
      </c>
      <c r="R23">
        <v>5.2056987950000001E-2</v>
      </c>
      <c r="AE23">
        <v>2</v>
      </c>
      <c r="AF23">
        <v>0.99118300000000004</v>
      </c>
      <c r="AG23">
        <v>0.12418700000000001</v>
      </c>
      <c r="AH23">
        <v>0.87470899999999996</v>
      </c>
      <c r="AI23">
        <v>1.9046599990000001E-3</v>
      </c>
      <c r="AJ23">
        <f t="shared" si="1"/>
        <v>1.9046599990000002</v>
      </c>
      <c r="AK23">
        <v>37256</v>
      </c>
      <c r="AL23">
        <v>594710</v>
      </c>
      <c r="AM23">
        <v>37256</v>
      </c>
    </row>
    <row r="24" spans="1:39" x14ac:dyDescent="0.2">
      <c r="A24">
        <v>2</v>
      </c>
      <c r="B24">
        <v>1.04494</v>
      </c>
      <c r="C24">
        <v>0.31219000000000002</v>
      </c>
      <c r="D24">
        <v>0.701237</v>
      </c>
      <c r="E24">
        <v>5.1713035241000002E-2</v>
      </c>
      <c r="F24">
        <f t="shared" si="0"/>
        <v>51.713035241</v>
      </c>
      <c r="G24">
        <v>626966</v>
      </c>
      <c r="H24">
        <v>93657</v>
      </c>
      <c r="J24">
        <v>22</v>
      </c>
      <c r="N24">
        <v>2</v>
      </c>
      <c r="O24">
        <v>1.0480499999999999</v>
      </c>
      <c r="P24">
        <v>0.31498700000000002</v>
      </c>
      <c r="Q24">
        <v>0.69945500000000005</v>
      </c>
      <c r="R24">
        <v>5.1662639173E-2</v>
      </c>
      <c r="AE24">
        <v>2</v>
      </c>
      <c r="AF24">
        <v>1.0489900000000001</v>
      </c>
      <c r="AG24">
        <v>0.11762</v>
      </c>
      <c r="AH24">
        <v>0.88787300000000002</v>
      </c>
      <c r="AI24">
        <v>1.9046599990000001E-3</v>
      </c>
      <c r="AJ24">
        <f t="shared" si="1"/>
        <v>1.9046599990000002</v>
      </c>
      <c r="AK24">
        <v>35286</v>
      </c>
      <c r="AL24">
        <v>629392</v>
      </c>
      <c r="AM24">
        <v>35286</v>
      </c>
    </row>
    <row r="25" spans="1:39" x14ac:dyDescent="0.2">
      <c r="A25">
        <v>2</v>
      </c>
      <c r="B25">
        <v>1.09341</v>
      </c>
      <c r="C25">
        <v>0.288883</v>
      </c>
      <c r="D25">
        <v>0.73579700000000003</v>
      </c>
      <c r="E25">
        <v>5.1491898215999997E-2</v>
      </c>
      <c r="F25">
        <f t="shared" si="0"/>
        <v>51.491898215999996</v>
      </c>
      <c r="G25">
        <v>656048</v>
      </c>
      <c r="H25">
        <v>86665</v>
      </c>
      <c r="J25">
        <v>23</v>
      </c>
      <c r="N25">
        <v>2</v>
      </c>
      <c r="O25">
        <v>1.0904</v>
      </c>
      <c r="P25">
        <v>0.29067700000000002</v>
      </c>
      <c r="Q25">
        <v>0.73342099999999999</v>
      </c>
      <c r="R25">
        <v>5.1701914681000001E-2</v>
      </c>
      <c r="AE25">
        <v>2</v>
      </c>
      <c r="AF25">
        <v>1.09449</v>
      </c>
      <c r="AG25">
        <v>0.11008</v>
      </c>
      <c r="AH25">
        <v>0.899424</v>
      </c>
      <c r="AI25">
        <v>1.9046600000000001E-3</v>
      </c>
      <c r="AJ25">
        <f t="shared" si="1"/>
        <v>1.90466</v>
      </c>
      <c r="AK25">
        <v>33024</v>
      </c>
      <c r="AL25">
        <v>656696</v>
      </c>
      <c r="AM25">
        <v>33024</v>
      </c>
    </row>
    <row r="26" spans="1:39" x14ac:dyDescent="0.2">
      <c r="A26">
        <v>2</v>
      </c>
      <c r="B26">
        <v>1.1384700000000001</v>
      </c>
      <c r="C26">
        <v>0.26769300000000001</v>
      </c>
      <c r="D26">
        <v>0.76486600000000005</v>
      </c>
      <c r="E26">
        <v>5.1592723455000003E-2</v>
      </c>
      <c r="F26">
        <f t="shared" si="0"/>
        <v>51.592723455000005</v>
      </c>
      <c r="G26">
        <v>683082</v>
      </c>
      <c r="H26">
        <v>80308</v>
      </c>
      <c r="J26">
        <v>24</v>
      </c>
      <c r="N26">
        <v>2</v>
      </c>
      <c r="O26">
        <v>1.1388199999999999</v>
      </c>
      <c r="P26">
        <v>0.26838000000000001</v>
      </c>
      <c r="Q26">
        <v>0.76433600000000002</v>
      </c>
      <c r="R26">
        <v>5.1713587638999997E-2</v>
      </c>
      <c r="AE26">
        <v>2</v>
      </c>
      <c r="AF26">
        <v>1.1413199999999999</v>
      </c>
      <c r="AG26">
        <v>0.104297</v>
      </c>
      <c r="AH26">
        <v>0.90861800000000004</v>
      </c>
      <c r="AI26">
        <v>1.9046599990000001E-3</v>
      </c>
      <c r="AJ26">
        <f t="shared" si="1"/>
        <v>1.9046599990000002</v>
      </c>
      <c r="AK26">
        <v>31289</v>
      </c>
      <c r="AL26">
        <v>684792</v>
      </c>
      <c r="AM26">
        <v>31289</v>
      </c>
    </row>
    <row r="27" spans="1:39" x14ac:dyDescent="0.2">
      <c r="A27">
        <v>2</v>
      </c>
      <c r="B27">
        <v>1.1909000000000001</v>
      </c>
      <c r="C27">
        <v>0.24711</v>
      </c>
      <c r="D27">
        <v>0.79250100000000001</v>
      </c>
      <c r="E27">
        <v>5.1558822114000001E-2</v>
      </c>
      <c r="F27">
        <f t="shared" si="0"/>
        <v>51.558822114000002</v>
      </c>
      <c r="G27">
        <v>714540</v>
      </c>
      <c r="H27">
        <v>74133</v>
      </c>
      <c r="J27">
        <v>25</v>
      </c>
      <c r="N27">
        <v>2</v>
      </c>
      <c r="O27">
        <v>1.1874100000000001</v>
      </c>
      <c r="P27">
        <v>0.24732000000000001</v>
      </c>
      <c r="Q27">
        <v>0.79171400000000003</v>
      </c>
      <c r="R27">
        <v>5.1373607113E-2</v>
      </c>
      <c r="AE27">
        <v>2</v>
      </c>
      <c r="AF27">
        <v>1.18811</v>
      </c>
      <c r="AG27">
        <v>9.7846699999999995E-2</v>
      </c>
      <c r="AH27">
        <v>0.91764500000000004</v>
      </c>
      <c r="AI27">
        <v>1.9046599990000001E-3</v>
      </c>
      <c r="AJ27">
        <f t="shared" si="1"/>
        <v>1.9046599990000002</v>
      </c>
      <c r="AK27">
        <v>29354</v>
      </c>
      <c r="AL27">
        <v>712864</v>
      </c>
      <c r="AM27">
        <v>29354</v>
      </c>
    </row>
    <row r="28" spans="1:39" x14ac:dyDescent="0.2">
      <c r="A28">
        <v>2</v>
      </c>
      <c r="B28">
        <v>1.2365600000000001</v>
      </c>
      <c r="C28">
        <v>0.227747</v>
      </c>
      <c r="D28">
        <v>0.81582299999999996</v>
      </c>
      <c r="E28">
        <v>5.1435644719000001E-2</v>
      </c>
      <c r="F28">
        <f t="shared" si="0"/>
        <v>51.435644719000003</v>
      </c>
      <c r="G28">
        <v>741938</v>
      </c>
      <c r="H28">
        <v>68324</v>
      </c>
      <c r="J28">
        <v>26</v>
      </c>
      <c r="N28">
        <v>2</v>
      </c>
      <c r="O28">
        <v>1.2390600000000001</v>
      </c>
      <c r="P28">
        <v>0.22686999999999999</v>
      </c>
      <c r="Q28">
        <v>0.81690200000000002</v>
      </c>
      <c r="R28">
        <v>5.1273843526E-2</v>
      </c>
      <c r="AE28">
        <v>2</v>
      </c>
      <c r="AF28">
        <v>1.2417899999999999</v>
      </c>
      <c r="AG28">
        <v>9.1160000000000005E-2</v>
      </c>
      <c r="AH28">
        <v>0.92659000000000002</v>
      </c>
      <c r="AI28">
        <v>1.9046600000000001E-3</v>
      </c>
      <c r="AJ28">
        <f t="shared" si="1"/>
        <v>1.90466</v>
      </c>
      <c r="AK28">
        <v>27348</v>
      </c>
      <c r="AL28">
        <v>745074</v>
      </c>
      <c r="AM28">
        <v>27348</v>
      </c>
    </row>
    <row r="29" spans="1:39" x14ac:dyDescent="0.2">
      <c r="A29">
        <v>2</v>
      </c>
      <c r="B29">
        <v>1.27336</v>
      </c>
      <c r="C29">
        <v>0.209643</v>
      </c>
      <c r="D29">
        <v>0.83536200000000005</v>
      </c>
      <c r="E29">
        <v>5.1250946550000002E-2</v>
      </c>
      <c r="F29">
        <f t="shared" si="0"/>
        <v>51.250946550000002</v>
      </c>
      <c r="G29">
        <v>764014</v>
      </c>
      <c r="H29">
        <v>62893</v>
      </c>
      <c r="J29">
        <v>27</v>
      </c>
      <c r="N29">
        <v>2</v>
      </c>
      <c r="O29">
        <v>1.2838499999999999</v>
      </c>
      <c r="P29">
        <v>0.21081</v>
      </c>
      <c r="Q29">
        <v>0.83579800000000004</v>
      </c>
      <c r="R29">
        <v>5.1137760896000001E-2</v>
      </c>
      <c r="AE29">
        <v>2</v>
      </c>
      <c r="AF29">
        <v>1.28251</v>
      </c>
      <c r="AG29">
        <v>8.6050000000000001E-2</v>
      </c>
      <c r="AH29">
        <v>0.93290499999999998</v>
      </c>
      <c r="AI29">
        <v>1.9046599990000001E-3</v>
      </c>
      <c r="AJ29">
        <f t="shared" si="1"/>
        <v>1.9046599990000002</v>
      </c>
      <c r="AK29">
        <v>25815</v>
      </c>
      <c r="AL29">
        <v>769506</v>
      </c>
      <c r="AM29">
        <v>25815</v>
      </c>
    </row>
    <row r="30" spans="1:39" x14ac:dyDescent="0.2">
      <c r="A30">
        <v>2</v>
      </c>
      <c r="B30">
        <v>1.32639</v>
      </c>
      <c r="C30">
        <v>0.19578000000000001</v>
      </c>
      <c r="D30">
        <v>0.85239600000000004</v>
      </c>
      <c r="E30">
        <v>5.1080690918999999E-2</v>
      </c>
      <c r="F30">
        <f t="shared" si="0"/>
        <v>51.080690918999998</v>
      </c>
      <c r="G30">
        <v>795832</v>
      </c>
      <c r="H30">
        <v>58734</v>
      </c>
      <c r="J30">
        <v>28</v>
      </c>
      <c r="N30">
        <v>2</v>
      </c>
      <c r="O30">
        <v>1.3212600000000001</v>
      </c>
      <c r="P30">
        <v>0.193743</v>
      </c>
      <c r="Q30">
        <v>0.85336500000000004</v>
      </c>
      <c r="R30">
        <v>5.1091229859999997E-2</v>
      </c>
      <c r="AE30">
        <v>2</v>
      </c>
      <c r="AF30">
        <v>1.3262</v>
      </c>
      <c r="AG30">
        <v>8.0626699999999996E-2</v>
      </c>
      <c r="AH30">
        <v>0.93920499999999996</v>
      </c>
      <c r="AI30">
        <v>1.9046599990000001E-3</v>
      </c>
      <c r="AJ30">
        <f t="shared" si="1"/>
        <v>1.9046599990000002</v>
      </c>
      <c r="AK30">
        <v>24188</v>
      </c>
      <c r="AL30">
        <v>795720</v>
      </c>
      <c r="AM30">
        <v>24188</v>
      </c>
    </row>
    <row r="31" spans="1:39" x14ac:dyDescent="0.2">
      <c r="A31">
        <v>2</v>
      </c>
      <c r="B31">
        <v>1.3735200000000001</v>
      </c>
      <c r="C31">
        <v>0.17943700000000001</v>
      </c>
      <c r="D31">
        <v>0.86936000000000002</v>
      </c>
      <c r="E31">
        <v>5.1216097646999997E-2</v>
      </c>
      <c r="F31">
        <f t="shared" si="0"/>
        <v>51.216097646999998</v>
      </c>
      <c r="G31">
        <v>824114</v>
      </c>
      <c r="H31">
        <v>53831</v>
      </c>
      <c r="J31">
        <v>29</v>
      </c>
      <c r="N31">
        <v>2</v>
      </c>
      <c r="O31">
        <v>1.3730100000000001</v>
      </c>
      <c r="P31">
        <v>0.180727</v>
      </c>
      <c r="Q31">
        <v>0.86837200000000003</v>
      </c>
      <c r="R31">
        <v>5.1145871405000001E-2</v>
      </c>
      <c r="AE31">
        <v>2</v>
      </c>
      <c r="AF31">
        <v>1.3782799999999999</v>
      </c>
      <c r="AG31">
        <v>7.5266700000000006E-2</v>
      </c>
      <c r="AH31">
        <v>0.94539099999999998</v>
      </c>
      <c r="AI31">
        <v>1.9046600000000001E-3</v>
      </c>
      <c r="AJ31">
        <f t="shared" si="1"/>
        <v>1.90466</v>
      </c>
      <c r="AK31">
        <v>22580</v>
      </c>
      <c r="AL31">
        <v>826970</v>
      </c>
      <c r="AM31">
        <v>22580</v>
      </c>
    </row>
    <row r="32" spans="1:39" x14ac:dyDescent="0.2">
      <c r="A32">
        <v>2</v>
      </c>
      <c r="B32">
        <v>1.4226399999999999</v>
      </c>
      <c r="C32">
        <v>0.165217</v>
      </c>
      <c r="D32">
        <v>0.88386600000000004</v>
      </c>
      <c r="E32">
        <v>5.1141117176999998E-2</v>
      </c>
      <c r="F32">
        <f t="shared" si="0"/>
        <v>51.141117176999998</v>
      </c>
      <c r="G32">
        <v>853586</v>
      </c>
      <c r="H32">
        <v>49565</v>
      </c>
      <c r="J32">
        <v>30</v>
      </c>
      <c r="N32">
        <v>2</v>
      </c>
      <c r="O32">
        <v>1.42439</v>
      </c>
      <c r="P32">
        <v>0.16420299999999999</v>
      </c>
      <c r="Q32">
        <v>0.88471999999999995</v>
      </c>
      <c r="R32">
        <v>5.1299170870000001E-2</v>
      </c>
      <c r="AE32">
        <v>2</v>
      </c>
      <c r="AF32">
        <v>1.4213199999999999</v>
      </c>
      <c r="AG32">
        <v>7.0723300000000003E-2</v>
      </c>
      <c r="AH32">
        <v>0.950241</v>
      </c>
      <c r="AI32">
        <v>1.9046600000000001E-3</v>
      </c>
      <c r="AJ32">
        <f t="shared" si="1"/>
        <v>1.90466</v>
      </c>
      <c r="AK32">
        <v>21217</v>
      </c>
      <c r="AL32">
        <v>852790</v>
      </c>
      <c r="AM32">
        <v>21217</v>
      </c>
    </row>
    <row r="33" spans="1:39" x14ac:dyDescent="0.2">
      <c r="A33">
        <v>2</v>
      </c>
      <c r="B33">
        <v>1.47356</v>
      </c>
      <c r="C33">
        <v>0.154057</v>
      </c>
      <c r="D33">
        <v>0.89545300000000005</v>
      </c>
      <c r="E33">
        <v>5.1065985919000002E-2</v>
      </c>
      <c r="F33">
        <f t="shared" si="0"/>
        <v>51.065985918999999</v>
      </c>
      <c r="G33">
        <v>884136</v>
      </c>
      <c r="H33">
        <v>46217</v>
      </c>
      <c r="J33">
        <v>31</v>
      </c>
      <c r="N33">
        <v>2</v>
      </c>
      <c r="O33">
        <v>1.4703299999999999</v>
      </c>
      <c r="P33">
        <v>0.153637</v>
      </c>
      <c r="Q33">
        <v>0.89550799999999997</v>
      </c>
      <c r="R33">
        <v>5.1170980972999998E-2</v>
      </c>
      <c r="AE33">
        <v>2</v>
      </c>
      <c r="AF33">
        <v>1.47343</v>
      </c>
      <c r="AG33">
        <v>6.5353300000000003E-2</v>
      </c>
      <c r="AH33">
        <v>0.95564499999999997</v>
      </c>
      <c r="AI33">
        <v>1.9046599990000001E-3</v>
      </c>
      <c r="AJ33">
        <f t="shared" si="1"/>
        <v>1.9046599990000002</v>
      </c>
      <c r="AK33">
        <v>19606</v>
      </c>
      <c r="AL33">
        <v>884056</v>
      </c>
      <c r="AM33">
        <v>19606</v>
      </c>
    </row>
    <row r="34" spans="1:39" x14ac:dyDescent="0.2">
      <c r="A34">
        <v>2</v>
      </c>
      <c r="B34">
        <v>1.5178400000000001</v>
      </c>
      <c r="C34">
        <v>0.14035300000000001</v>
      </c>
      <c r="D34">
        <v>0.90753099999999998</v>
      </c>
      <c r="E34">
        <v>5.119723113E-2</v>
      </c>
      <c r="F34">
        <f t="shared" si="0"/>
        <v>51.197231129999999</v>
      </c>
      <c r="G34">
        <v>910704</v>
      </c>
      <c r="H34">
        <v>42106</v>
      </c>
      <c r="J34">
        <v>32</v>
      </c>
      <c r="N34">
        <v>2</v>
      </c>
      <c r="O34">
        <v>1.51772</v>
      </c>
      <c r="P34">
        <v>0.14246</v>
      </c>
      <c r="Q34">
        <v>0.90613600000000005</v>
      </c>
      <c r="R34">
        <v>5.1118872176000002E-2</v>
      </c>
      <c r="AE34">
        <v>2</v>
      </c>
      <c r="AF34">
        <v>1.5215000000000001</v>
      </c>
      <c r="AG34">
        <v>6.1156700000000001E-2</v>
      </c>
      <c r="AH34">
        <v>0.95980500000000002</v>
      </c>
      <c r="AI34">
        <v>1.9046599990000001E-3</v>
      </c>
      <c r="AJ34">
        <f t="shared" si="1"/>
        <v>1.9046599990000002</v>
      </c>
      <c r="AK34">
        <v>18347</v>
      </c>
      <c r="AL34">
        <v>912898</v>
      </c>
      <c r="AM34">
        <v>18347</v>
      </c>
    </row>
    <row r="35" spans="1:39" x14ac:dyDescent="0.2">
      <c r="A35">
        <v>2</v>
      </c>
      <c r="B35">
        <v>1.56043</v>
      </c>
      <c r="C35">
        <v>0.13228699999999999</v>
      </c>
      <c r="D35">
        <v>0.91522400000000004</v>
      </c>
      <c r="E35">
        <v>5.1006736297999997E-2</v>
      </c>
      <c r="F35">
        <f t="shared" si="0"/>
        <v>51.006736298</v>
      </c>
      <c r="G35">
        <v>936260</v>
      </c>
      <c r="H35">
        <v>39686</v>
      </c>
      <c r="J35">
        <v>33</v>
      </c>
      <c r="N35">
        <v>2</v>
      </c>
      <c r="O35">
        <v>1.5626899999999999</v>
      </c>
      <c r="P35">
        <v>0.129833</v>
      </c>
      <c r="Q35">
        <v>0.91691699999999998</v>
      </c>
      <c r="R35">
        <v>5.0997445622000002E-2</v>
      </c>
      <c r="AE35">
        <v>2</v>
      </c>
      <c r="AF35">
        <v>1.5631200000000001</v>
      </c>
      <c r="AG35">
        <v>5.75267E-2</v>
      </c>
      <c r="AH35">
        <v>0.96319699999999997</v>
      </c>
      <c r="AI35">
        <v>1.9046600000000001E-3</v>
      </c>
      <c r="AJ35">
        <f t="shared" si="1"/>
        <v>1.90466</v>
      </c>
      <c r="AK35">
        <v>17258</v>
      </c>
      <c r="AL35">
        <v>937870</v>
      </c>
      <c r="AM35">
        <v>17258</v>
      </c>
    </row>
    <row r="36" spans="1:39" x14ac:dyDescent="0.2">
      <c r="A36">
        <v>2</v>
      </c>
      <c r="B36">
        <v>1.6140399999999999</v>
      </c>
      <c r="C36">
        <v>0.120723</v>
      </c>
      <c r="D36">
        <v>0.92520400000000003</v>
      </c>
      <c r="E36">
        <v>5.0892511008999997E-2</v>
      </c>
      <c r="F36">
        <f t="shared" si="0"/>
        <v>50.892511008999996</v>
      </c>
      <c r="G36">
        <v>968424</v>
      </c>
      <c r="H36">
        <v>36217</v>
      </c>
      <c r="J36">
        <v>34</v>
      </c>
      <c r="N36">
        <v>2</v>
      </c>
      <c r="O36">
        <v>1.6129199999999999</v>
      </c>
      <c r="P36">
        <v>0.12109300000000001</v>
      </c>
      <c r="Q36">
        <v>0.92492300000000005</v>
      </c>
      <c r="R36">
        <v>5.1014492635999997E-2</v>
      </c>
      <c r="AE36">
        <v>2</v>
      </c>
      <c r="AF36">
        <v>1.6154500000000001</v>
      </c>
      <c r="AG36">
        <v>5.3530000000000001E-2</v>
      </c>
      <c r="AH36">
        <v>0.96686399999999995</v>
      </c>
      <c r="AI36">
        <v>1.9046600000000001E-3</v>
      </c>
      <c r="AJ36">
        <f t="shared" si="1"/>
        <v>1.90466</v>
      </c>
      <c r="AK36">
        <v>16059</v>
      </c>
      <c r="AL36">
        <v>969270</v>
      </c>
      <c r="AM36">
        <v>16059</v>
      </c>
    </row>
    <row r="37" spans="1:39" x14ac:dyDescent="0.2">
      <c r="A37">
        <v>2</v>
      </c>
      <c r="B37">
        <v>1.6572800000000001</v>
      </c>
      <c r="C37">
        <v>0.11189300000000001</v>
      </c>
      <c r="D37">
        <v>0.93248399999999998</v>
      </c>
      <c r="E37">
        <v>5.1099130924000001E-2</v>
      </c>
      <c r="F37">
        <f t="shared" si="0"/>
        <v>51.099130924000001</v>
      </c>
      <c r="G37">
        <v>994366</v>
      </c>
      <c r="H37">
        <v>33568</v>
      </c>
      <c r="J37">
        <v>35</v>
      </c>
      <c r="N37">
        <v>2</v>
      </c>
      <c r="O37">
        <v>1.6606000000000001</v>
      </c>
      <c r="P37">
        <v>0.11090700000000001</v>
      </c>
      <c r="Q37">
        <v>0.93321299999999996</v>
      </c>
      <c r="R37">
        <v>5.116220388E-2</v>
      </c>
      <c r="AE37">
        <v>2</v>
      </c>
      <c r="AF37">
        <v>1.6658299999999999</v>
      </c>
      <c r="AG37">
        <v>4.9680000000000002E-2</v>
      </c>
      <c r="AH37">
        <v>0.97017699999999996</v>
      </c>
      <c r="AI37">
        <v>1.9046599990000001E-3</v>
      </c>
      <c r="AJ37">
        <f t="shared" si="1"/>
        <v>1.9046599990000002</v>
      </c>
      <c r="AK37">
        <v>14904</v>
      </c>
      <c r="AL37">
        <v>999496</v>
      </c>
      <c r="AM37">
        <v>14904</v>
      </c>
    </row>
    <row r="38" spans="1:39" x14ac:dyDescent="0.2">
      <c r="A38">
        <v>2</v>
      </c>
      <c r="B38">
        <v>1.70892</v>
      </c>
      <c r="C38">
        <v>0.10367</v>
      </c>
      <c r="D38">
        <v>0.93933599999999995</v>
      </c>
      <c r="E38">
        <v>5.1015138761999999E-2</v>
      </c>
      <c r="F38">
        <f t="shared" si="0"/>
        <v>51.015138761999999</v>
      </c>
      <c r="G38">
        <v>1025350</v>
      </c>
      <c r="H38">
        <v>31101</v>
      </c>
      <c r="J38">
        <v>36</v>
      </c>
      <c r="N38">
        <v>2</v>
      </c>
      <c r="O38">
        <v>1.7094800000000001</v>
      </c>
      <c r="P38">
        <v>0.10380300000000001</v>
      </c>
      <c r="Q38">
        <v>0.93927799999999995</v>
      </c>
      <c r="R38">
        <v>5.1087441541999998E-2</v>
      </c>
      <c r="AE38">
        <v>2</v>
      </c>
      <c r="AF38">
        <v>1.70644</v>
      </c>
      <c r="AG38">
        <v>4.6399999999999997E-2</v>
      </c>
      <c r="AH38">
        <v>0.97280900000000003</v>
      </c>
      <c r="AI38">
        <v>1.9046600000000001E-3</v>
      </c>
      <c r="AJ38">
        <f t="shared" si="1"/>
        <v>1.90466</v>
      </c>
      <c r="AK38">
        <v>13920</v>
      </c>
      <c r="AL38">
        <v>1023862</v>
      </c>
      <c r="AM38">
        <v>13920</v>
      </c>
    </row>
    <row r="39" spans="1:39" x14ac:dyDescent="0.2">
      <c r="A39">
        <v>2</v>
      </c>
      <c r="B39">
        <v>1.7561</v>
      </c>
      <c r="C39">
        <v>9.6543299999999999E-2</v>
      </c>
      <c r="D39">
        <v>0.94502399999999998</v>
      </c>
      <c r="E39">
        <v>5.1179700569000001E-2</v>
      </c>
      <c r="F39">
        <f t="shared" si="0"/>
        <v>51.179700569000005</v>
      </c>
      <c r="G39">
        <v>1053658</v>
      </c>
      <c r="H39">
        <v>28963</v>
      </c>
      <c r="J39">
        <v>37</v>
      </c>
      <c r="N39">
        <v>2</v>
      </c>
      <c r="O39">
        <v>1.75437</v>
      </c>
      <c r="P39">
        <v>9.5776700000000006E-2</v>
      </c>
      <c r="Q39">
        <v>0.945407</v>
      </c>
      <c r="R39">
        <v>5.1365802240000001E-2</v>
      </c>
      <c r="AE39">
        <v>2</v>
      </c>
      <c r="AF39">
        <v>1.7547900000000001</v>
      </c>
      <c r="AG39">
        <v>4.3836699999999999E-2</v>
      </c>
      <c r="AH39">
        <v>0.97501899999999997</v>
      </c>
      <c r="AI39">
        <v>1.9046599990000001E-3</v>
      </c>
      <c r="AJ39">
        <f t="shared" si="1"/>
        <v>1.9046599990000002</v>
      </c>
      <c r="AK39">
        <v>13151</v>
      </c>
      <c r="AL39">
        <v>1052876</v>
      </c>
      <c r="AM39">
        <v>13151</v>
      </c>
    </row>
    <row r="40" spans="1:39" x14ac:dyDescent="0.2">
      <c r="A40">
        <v>2</v>
      </c>
      <c r="B40">
        <v>1.8025199999999999</v>
      </c>
      <c r="C40">
        <v>8.6779999999999996E-2</v>
      </c>
      <c r="D40">
        <v>0.95185600000000004</v>
      </c>
      <c r="E40">
        <v>5.0985592625999998E-2</v>
      </c>
      <c r="F40">
        <f t="shared" si="0"/>
        <v>50.985592625999999</v>
      </c>
      <c r="G40">
        <v>1081510</v>
      </c>
      <c r="H40">
        <v>26034</v>
      </c>
      <c r="J40">
        <v>38</v>
      </c>
      <c r="N40">
        <v>2</v>
      </c>
      <c r="O40">
        <v>1.80175</v>
      </c>
      <c r="P40">
        <v>8.8120000000000004E-2</v>
      </c>
      <c r="Q40">
        <v>0.95109200000000005</v>
      </c>
      <c r="R40">
        <v>5.1136200323000001E-2</v>
      </c>
      <c r="AE40">
        <v>2</v>
      </c>
      <c r="AF40">
        <v>1.80836</v>
      </c>
      <c r="AG40">
        <v>3.993E-2</v>
      </c>
      <c r="AH40">
        <v>0.97791899999999998</v>
      </c>
      <c r="AI40">
        <v>1.9046599990000001E-3</v>
      </c>
      <c r="AJ40">
        <f t="shared" si="1"/>
        <v>1.9046599990000002</v>
      </c>
      <c r="AK40">
        <v>11979</v>
      </c>
      <c r="AL40">
        <v>1085018</v>
      </c>
      <c r="AM40">
        <v>11979</v>
      </c>
    </row>
    <row r="41" spans="1:39" x14ac:dyDescent="0.2">
      <c r="A41">
        <v>2</v>
      </c>
      <c r="B41">
        <v>1.8451500000000001</v>
      </c>
      <c r="C41">
        <v>8.1089999999999995E-2</v>
      </c>
      <c r="D41">
        <v>0.95605200000000001</v>
      </c>
      <c r="E41">
        <v>5.0787136259999997E-2</v>
      </c>
      <c r="F41">
        <f t="shared" si="0"/>
        <v>50.787136259999997</v>
      </c>
      <c r="G41">
        <v>1107088</v>
      </c>
      <c r="H41">
        <v>24327</v>
      </c>
      <c r="J41">
        <v>39</v>
      </c>
      <c r="N41">
        <v>2</v>
      </c>
      <c r="O41">
        <v>1.84613</v>
      </c>
      <c r="P41">
        <v>8.0930000000000002E-2</v>
      </c>
      <c r="Q41">
        <v>0.95616199999999996</v>
      </c>
      <c r="R41">
        <v>5.1238281647999998E-2</v>
      </c>
      <c r="AE41">
        <v>2</v>
      </c>
      <c r="AF41">
        <v>1.8446</v>
      </c>
      <c r="AG41">
        <v>3.7429999999999998E-2</v>
      </c>
      <c r="AH41">
        <v>0.97970800000000002</v>
      </c>
      <c r="AI41">
        <v>1.9046599990000001E-3</v>
      </c>
      <c r="AJ41">
        <f t="shared" si="1"/>
        <v>1.9046599990000002</v>
      </c>
      <c r="AK41">
        <v>11229</v>
      </c>
      <c r="AL41">
        <v>1106762</v>
      </c>
      <c r="AM41">
        <v>11229</v>
      </c>
    </row>
    <row r="42" spans="1:39" x14ac:dyDescent="0.2">
      <c r="A42">
        <v>2</v>
      </c>
      <c r="B42">
        <v>1.8968499999999999</v>
      </c>
      <c r="C42">
        <v>7.4863299999999994E-2</v>
      </c>
      <c r="D42">
        <v>0.96053299999999997</v>
      </c>
      <c r="E42">
        <v>5.1136282066000002E-2</v>
      </c>
      <c r="F42">
        <f t="shared" si="0"/>
        <v>51.136282066</v>
      </c>
      <c r="G42">
        <v>1138108</v>
      </c>
      <c r="H42">
        <v>22459</v>
      </c>
      <c r="J42">
        <v>40</v>
      </c>
      <c r="N42">
        <v>2</v>
      </c>
      <c r="O42">
        <v>1.8932599999999999</v>
      </c>
      <c r="P42">
        <v>7.4786699999999998E-2</v>
      </c>
      <c r="Q42">
        <v>0.96049799999999996</v>
      </c>
      <c r="R42">
        <v>5.1115080751999997E-2</v>
      </c>
      <c r="AE42">
        <v>2</v>
      </c>
      <c r="AF42">
        <v>1.8950899999999999</v>
      </c>
      <c r="AG42">
        <v>3.4316699999999999E-2</v>
      </c>
      <c r="AH42">
        <v>0.98189199999999999</v>
      </c>
      <c r="AI42">
        <v>1.9046599990000001E-3</v>
      </c>
      <c r="AJ42">
        <f t="shared" si="1"/>
        <v>1.9046599990000002</v>
      </c>
      <c r="AK42">
        <v>10295</v>
      </c>
      <c r="AL42">
        <v>1137054</v>
      </c>
      <c r="AM42">
        <v>10295</v>
      </c>
    </row>
    <row r="43" spans="1:39" x14ac:dyDescent="0.2">
      <c r="A43">
        <v>2</v>
      </c>
      <c r="B43">
        <v>1.9487099999999999</v>
      </c>
      <c r="C43">
        <v>6.9190000000000002E-2</v>
      </c>
      <c r="D43">
        <v>0.96449399999999996</v>
      </c>
      <c r="E43">
        <v>5.1271283307000003E-2</v>
      </c>
      <c r="F43">
        <f t="shared" si="0"/>
        <v>51.271283307000004</v>
      </c>
      <c r="G43">
        <v>1169224</v>
      </c>
      <c r="H43">
        <v>20757</v>
      </c>
      <c r="J43">
        <v>41</v>
      </c>
      <c r="N43">
        <v>2</v>
      </c>
      <c r="O43">
        <v>1.94798</v>
      </c>
      <c r="P43">
        <v>6.9186700000000004E-2</v>
      </c>
      <c r="Q43">
        <v>0.96448299999999998</v>
      </c>
      <c r="R43">
        <v>5.1469219645000001E-2</v>
      </c>
      <c r="AE43">
        <v>2</v>
      </c>
      <c r="AF43">
        <v>1.9503900000000001</v>
      </c>
      <c r="AG43">
        <v>3.2003299999999998E-2</v>
      </c>
      <c r="AH43">
        <v>0.98359099999999999</v>
      </c>
      <c r="AI43">
        <v>1.9046599990000001E-3</v>
      </c>
      <c r="AJ43">
        <f t="shared" si="1"/>
        <v>1.9046599990000002</v>
      </c>
      <c r="AK43">
        <v>9601</v>
      </c>
      <c r="AL43">
        <v>1170236</v>
      </c>
      <c r="AM43">
        <v>9601</v>
      </c>
    </row>
    <row r="44" spans="1:39" x14ac:dyDescent="0.2">
      <c r="A44">
        <v>2</v>
      </c>
      <c r="B44">
        <v>1.9962899999999999</v>
      </c>
      <c r="C44">
        <v>6.4820000000000003E-2</v>
      </c>
      <c r="D44">
        <v>0.96753</v>
      </c>
      <c r="E44">
        <v>5.1025816021000002E-2</v>
      </c>
      <c r="F44">
        <f t="shared" si="0"/>
        <v>51.025816021000004</v>
      </c>
      <c r="G44">
        <v>1197776</v>
      </c>
      <c r="H44">
        <v>19446</v>
      </c>
      <c r="J44">
        <v>42</v>
      </c>
      <c r="N44">
        <v>2</v>
      </c>
      <c r="O44">
        <v>1.9994700000000001</v>
      </c>
      <c r="P44">
        <v>6.3056699999999993E-2</v>
      </c>
      <c r="Q44">
        <v>0.96846299999999996</v>
      </c>
      <c r="R44">
        <v>5.1231561728000002E-2</v>
      </c>
      <c r="AE44">
        <v>2</v>
      </c>
      <c r="AF44">
        <v>1.99553</v>
      </c>
      <c r="AG44">
        <v>2.9496700000000001E-2</v>
      </c>
      <c r="AH44">
        <v>0.98521899999999996</v>
      </c>
      <c r="AI44">
        <v>1.9046600000000001E-3</v>
      </c>
      <c r="AJ44">
        <f t="shared" si="1"/>
        <v>1.90466</v>
      </c>
      <c r="AK44">
        <v>8849</v>
      </c>
      <c r="AL44">
        <v>1197320</v>
      </c>
      <c r="AM44">
        <v>8849</v>
      </c>
    </row>
    <row r="45" spans="1:39" x14ac:dyDescent="0.2">
      <c r="A45">
        <v>2</v>
      </c>
      <c r="B45">
        <v>2.0442</v>
      </c>
      <c r="C45">
        <v>5.9089999999999997E-2</v>
      </c>
      <c r="D45">
        <v>0.97109400000000001</v>
      </c>
      <c r="E45">
        <v>5.0772037446E-2</v>
      </c>
      <c r="F45">
        <f t="shared" si="0"/>
        <v>50.772037445999999</v>
      </c>
      <c r="G45">
        <v>1226520</v>
      </c>
      <c r="H45">
        <v>17727</v>
      </c>
      <c r="J45">
        <v>43</v>
      </c>
      <c r="N45">
        <v>2</v>
      </c>
      <c r="O45">
        <v>2.0407799999999998</v>
      </c>
      <c r="P45">
        <v>5.969E-2</v>
      </c>
      <c r="Q45">
        <v>0.97075100000000003</v>
      </c>
      <c r="R45">
        <v>5.0803861429000001E-2</v>
      </c>
      <c r="AE45">
        <v>2</v>
      </c>
      <c r="AF45">
        <v>2.04515</v>
      </c>
      <c r="AG45">
        <v>2.7996699999999999E-2</v>
      </c>
      <c r="AH45">
        <v>0.98631100000000005</v>
      </c>
      <c r="AI45">
        <v>1.9046599990000001E-3</v>
      </c>
      <c r="AJ45">
        <f t="shared" si="1"/>
        <v>1.9046599990000002</v>
      </c>
      <c r="AK45">
        <v>8399</v>
      </c>
      <c r="AL45">
        <v>1227092</v>
      </c>
      <c r="AM45">
        <v>8399</v>
      </c>
    </row>
    <row r="46" spans="1:39" x14ac:dyDescent="0.2">
      <c r="A46">
        <v>2</v>
      </c>
      <c r="B46">
        <v>2.0896400000000002</v>
      </c>
      <c r="C46">
        <v>5.4890000000000001E-2</v>
      </c>
      <c r="D46">
        <v>0.97373200000000004</v>
      </c>
      <c r="E46">
        <v>5.0688166405999997E-2</v>
      </c>
      <c r="F46">
        <f t="shared" si="0"/>
        <v>50.688166406000001</v>
      </c>
      <c r="G46">
        <v>1253786</v>
      </c>
      <c r="H46">
        <v>16467</v>
      </c>
      <c r="J46">
        <v>44</v>
      </c>
      <c r="N46">
        <v>2</v>
      </c>
      <c r="O46">
        <v>2.0940799999999999</v>
      </c>
      <c r="P46">
        <v>5.5019999999999999E-2</v>
      </c>
      <c r="Q46">
        <v>0.97372599999999998</v>
      </c>
      <c r="R46">
        <v>5.0892240273000003E-2</v>
      </c>
      <c r="AE46">
        <v>2</v>
      </c>
      <c r="AF46">
        <v>2.0918000000000001</v>
      </c>
      <c r="AG46">
        <v>2.5270000000000001E-2</v>
      </c>
      <c r="AH46">
        <v>0.98791899999999999</v>
      </c>
      <c r="AI46">
        <v>1.9046600000000001E-3</v>
      </c>
      <c r="AJ46">
        <f t="shared" si="1"/>
        <v>1.90466</v>
      </c>
      <c r="AK46">
        <v>7581</v>
      </c>
      <c r="AL46">
        <v>1255080</v>
      </c>
      <c r="AM46">
        <v>7581</v>
      </c>
    </row>
    <row r="47" spans="1:39" x14ac:dyDescent="0.2">
      <c r="A47">
        <v>2</v>
      </c>
      <c r="B47">
        <v>2.1406399999999999</v>
      </c>
      <c r="C47">
        <v>5.0869999999999999E-2</v>
      </c>
      <c r="D47">
        <v>0.97623599999999999</v>
      </c>
      <c r="E47">
        <v>5.0758994577999997E-2</v>
      </c>
      <c r="F47">
        <f t="shared" si="0"/>
        <v>50.758994577999999</v>
      </c>
      <c r="G47">
        <v>1284384</v>
      </c>
      <c r="H47">
        <v>15261</v>
      </c>
      <c r="J47">
        <v>45</v>
      </c>
      <c r="N47">
        <v>2</v>
      </c>
      <c r="O47">
        <v>2.1378599999999999</v>
      </c>
      <c r="P47">
        <v>5.076E-2</v>
      </c>
      <c r="Q47">
        <v>0.97625700000000004</v>
      </c>
      <c r="R47">
        <v>5.0861515792000003E-2</v>
      </c>
      <c r="AE47">
        <v>2</v>
      </c>
      <c r="AF47">
        <v>2.1397699999999999</v>
      </c>
      <c r="AG47">
        <v>2.42367E-2</v>
      </c>
      <c r="AH47">
        <v>0.98867300000000002</v>
      </c>
      <c r="AI47">
        <v>1.9046600000000001E-3</v>
      </c>
      <c r="AJ47">
        <f t="shared" si="1"/>
        <v>1.90466</v>
      </c>
      <c r="AK47">
        <v>7271</v>
      </c>
      <c r="AL47">
        <v>1283860</v>
      </c>
      <c r="AM47">
        <v>7271</v>
      </c>
    </row>
    <row r="48" spans="1:39" x14ac:dyDescent="0.2">
      <c r="A48">
        <v>2</v>
      </c>
      <c r="B48">
        <v>2.1888200000000002</v>
      </c>
      <c r="C48">
        <v>4.6756699999999998E-2</v>
      </c>
      <c r="D48">
        <v>0.97863800000000001</v>
      </c>
      <c r="E48">
        <v>5.1256267612999999E-2</v>
      </c>
      <c r="F48">
        <f t="shared" si="0"/>
        <v>51.256267612999999</v>
      </c>
      <c r="G48">
        <v>1313294</v>
      </c>
      <c r="H48">
        <v>14027</v>
      </c>
      <c r="J48">
        <v>46</v>
      </c>
      <c r="N48">
        <v>2</v>
      </c>
      <c r="O48">
        <v>2.1839599999999999</v>
      </c>
      <c r="P48">
        <v>4.6963299999999999E-2</v>
      </c>
      <c r="Q48">
        <v>0.97849600000000003</v>
      </c>
      <c r="R48">
        <v>5.0989194033E-2</v>
      </c>
      <c r="AE48">
        <v>2</v>
      </c>
      <c r="AF48">
        <v>2.18567</v>
      </c>
      <c r="AG48">
        <v>2.22867E-2</v>
      </c>
      <c r="AH48">
        <v>0.98980299999999999</v>
      </c>
      <c r="AI48">
        <v>1.9046600000000001E-3</v>
      </c>
      <c r="AJ48">
        <f t="shared" si="1"/>
        <v>1.90466</v>
      </c>
      <c r="AK48">
        <v>6686</v>
      </c>
      <c r="AL48">
        <v>1311402</v>
      </c>
      <c r="AM48">
        <v>6686</v>
      </c>
    </row>
    <row r="49" spans="1:39" x14ac:dyDescent="0.2">
      <c r="A49">
        <v>2</v>
      </c>
      <c r="B49">
        <v>2.23251</v>
      </c>
      <c r="C49">
        <v>4.2993299999999998E-2</v>
      </c>
      <c r="D49">
        <v>0.980742</v>
      </c>
      <c r="E49">
        <v>5.1365274048000002E-2</v>
      </c>
      <c r="F49">
        <f t="shared" si="0"/>
        <v>51.365274048000003</v>
      </c>
      <c r="G49">
        <v>1339504</v>
      </c>
      <c r="H49">
        <v>12898</v>
      </c>
      <c r="J49">
        <v>47</v>
      </c>
      <c r="N49">
        <v>2</v>
      </c>
      <c r="O49">
        <v>2.2355100000000001</v>
      </c>
      <c r="P49">
        <v>4.3743299999999999E-2</v>
      </c>
      <c r="Q49">
        <v>0.980433</v>
      </c>
      <c r="R49">
        <v>5.1310359915999998E-2</v>
      </c>
      <c r="AE49">
        <v>2</v>
      </c>
      <c r="AF49">
        <v>2.23569</v>
      </c>
      <c r="AG49">
        <v>2.0449999999999999E-2</v>
      </c>
      <c r="AH49">
        <v>0.99085299999999998</v>
      </c>
      <c r="AI49">
        <v>1.9046600000000001E-3</v>
      </c>
      <c r="AJ49">
        <f t="shared" si="1"/>
        <v>1.90466</v>
      </c>
      <c r="AK49">
        <v>6135</v>
      </c>
      <c r="AL49">
        <v>1341412</v>
      </c>
      <c r="AM49">
        <v>6135</v>
      </c>
    </row>
    <row r="50" spans="1:39" x14ac:dyDescent="0.2">
      <c r="A50">
        <v>2</v>
      </c>
      <c r="B50">
        <v>2.2803900000000001</v>
      </c>
      <c r="C50">
        <v>3.98067E-2</v>
      </c>
      <c r="D50">
        <v>0.98254399999999997</v>
      </c>
      <c r="E50">
        <v>5.1227721463000003E-2</v>
      </c>
      <c r="F50">
        <f t="shared" si="0"/>
        <v>51.227721463000002</v>
      </c>
      <c r="G50">
        <v>1368234</v>
      </c>
      <c r="H50">
        <v>11942</v>
      </c>
      <c r="J50">
        <v>48</v>
      </c>
      <c r="N50">
        <v>2</v>
      </c>
      <c r="O50">
        <v>2.2753399999999999</v>
      </c>
      <c r="P50">
        <v>4.0140000000000002E-2</v>
      </c>
      <c r="Q50">
        <v>0.98235899999999998</v>
      </c>
      <c r="R50">
        <v>5.0657441928999999E-2</v>
      </c>
      <c r="AE50">
        <v>2</v>
      </c>
      <c r="AF50">
        <v>2.2802500000000001</v>
      </c>
      <c r="AG50">
        <v>1.87733E-2</v>
      </c>
      <c r="AH50">
        <v>0.99176699999999995</v>
      </c>
      <c r="AI50">
        <v>1.9046599990000001E-3</v>
      </c>
      <c r="AJ50">
        <f t="shared" si="1"/>
        <v>1.9046599990000002</v>
      </c>
      <c r="AK50">
        <v>5632</v>
      </c>
      <c r="AL50">
        <v>1368148</v>
      </c>
      <c r="AM50">
        <v>5632</v>
      </c>
    </row>
    <row r="51" spans="1:39" x14ac:dyDescent="0.2">
      <c r="A51">
        <v>2</v>
      </c>
      <c r="B51">
        <v>2.3239399999999999</v>
      </c>
      <c r="C51">
        <v>3.7296700000000002E-2</v>
      </c>
      <c r="D51">
        <v>0.98395100000000002</v>
      </c>
      <c r="E51">
        <v>5.1679081305999998E-2</v>
      </c>
      <c r="F51">
        <f t="shared" si="0"/>
        <v>51.679081306</v>
      </c>
      <c r="G51">
        <v>1394366</v>
      </c>
      <c r="H51">
        <v>11189</v>
      </c>
      <c r="J51">
        <v>49</v>
      </c>
      <c r="N51">
        <v>2</v>
      </c>
      <c r="O51">
        <v>2.33264</v>
      </c>
      <c r="P51">
        <v>3.64967E-2</v>
      </c>
      <c r="Q51">
        <v>0.98435399999999995</v>
      </c>
      <c r="R51">
        <v>5.1179753614999997E-2</v>
      </c>
      <c r="AE51">
        <v>2</v>
      </c>
      <c r="AF51">
        <v>2.3327599999999999</v>
      </c>
      <c r="AG51">
        <v>1.75733E-2</v>
      </c>
      <c r="AH51">
        <v>0.99246699999999999</v>
      </c>
      <c r="AI51">
        <v>1.9046600000000001E-3</v>
      </c>
      <c r="AJ51">
        <f t="shared" si="1"/>
        <v>1.90466</v>
      </c>
      <c r="AK51">
        <v>5272</v>
      </c>
      <c r="AL51">
        <v>1399656</v>
      </c>
      <c r="AM51">
        <v>5272</v>
      </c>
    </row>
    <row r="52" spans="1:39" x14ac:dyDescent="0.2">
      <c r="A52">
        <v>2</v>
      </c>
      <c r="B52">
        <v>2.3747099999999999</v>
      </c>
      <c r="C52">
        <v>3.4216700000000003E-2</v>
      </c>
      <c r="D52">
        <v>0.98559099999999999</v>
      </c>
      <c r="E52">
        <v>5.1338074514999998E-2</v>
      </c>
      <c r="F52">
        <f t="shared" si="0"/>
        <v>51.338074514999995</v>
      </c>
      <c r="G52">
        <v>1424824</v>
      </c>
      <c r="H52">
        <v>10265</v>
      </c>
      <c r="J52">
        <v>50</v>
      </c>
      <c r="N52">
        <v>2</v>
      </c>
      <c r="O52">
        <v>2.3688600000000002</v>
      </c>
      <c r="P52">
        <v>3.4973299999999999E-2</v>
      </c>
      <c r="Q52">
        <v>0.985236</v>
      </c>
      <c r="R52">
        <v>5.1332223858000001E-2</v>
      </c>
      <c r="AE52">
        <v>2</v>
      </c>
      <c r="AF52">
        <v>2.36727</v>
      </c>
      <c r="AG52">
        <v>1.62267E-2</v>
      </c>
      <c r="AH52">
        <v>0.99314499999999994</v>
      </c>
      <c r="AI52">
        <v>1.9046599990000001E-3</v>
      </c>
      <c r="AJ52">
        <f t="shared" si="1"/>
        <v>1.9046599990000002</v>
      </c>
      <c r="AK52">
        <v>4868</v>
      </c>
      <c r="AL52">
        <v>1420360</v>
      </c>
      <c r="AM52">
        <v>4868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D1" zoomScaleNormal="100" workbookViewId="0">
      <selection activeCell="M1" sqref="M1:M15"/>
    </sheetView>
  </sheetViews>
  <sheetFormatPr defaultRowHeight="14.25" x14ac:dyDescent="0.2"/>
  <cols>
    <col min="1" max="1" width="14.625" customWidth="1"/>
    <col min="2" max="2" width="13.625" customWidth="1"/>
    <col min="3" max="4" width="13" style="4" customWidth="1"/>
    <col min="8" max="8" width="14" customWidth="1"/>
    <col min="10" max="10" width="13" style="5" customWidth="1"/>
    <col min="14" max="14" width="15.125" customWidth="1"/>
    <col min="15" max="15" width="13.875" customWidth="1"/>
    <col min="17" max="17" width="22.75" customWidth="1"/>
    <col min="19" max="19" width="13" style="5" customWidth="1"/>
  </cols>
  <sheetData>
    <row r="1" spans="1:18" x14ac:dyDescent="0.2">
      <c r="A1" t="s">
        <v>776</v>
      </c>
      <c r="B1" t="s">
        <v>788</v>
      </c>
      <c r="C1" s="4" t="s">
        <v>778</v>
      </c>
      <c r="D1" s="4" t="s">
        <v>779</v>
      </c>
      <c r="E1" t="s">
        <v>780</v>
      </c>
      <c r="F1" t="s">
        <v>781</v>
      </c>
      <c r="G1" t="s">
        <v>775</v>
      </c>
      <c r="H1" t="s">
        <v>836</v>
      </c>
      <c r="I1" t="s">
        <v>782</v>
      </c>
      <c r="J1" s="5" t="s">
        <v>784</v>
      </c>
      <c r="K1" t="s">
        <v>785</v>
      </c>
      <c r="M1" s="7">
        <v>0</v>
      </c>
      <c r="N1" s="7">
        <v>0</v>
      </c>
      <c r="O1" s="8">
        <v>0</v>
      </c>
    </row>
    <row r="2" spans="1:18" x14ac:dyDescent="0.2">
      <c r="A2">
        <v>0</v>
      </c>
      <c r="C2" s="4">
        <v>0</v>
      </c>
      <c r="D2" s="4">
        <v>0</v>
      </c>
      <c r="E2">
        <f>C2+D2</f>
        <v>0</v>
      </c>
      <c r="F2">
        <v>1000000</v>
      </c>
      <c r="G2">
        <f>E2/F2</f>
        <v>0</v>
      </c>
      <c r="H2">
        <v>0</v>
      </c>
      <c r="I2">
        <v>0</v>
      </c>
      <c r="J2" s="5">
        <v>0</v>
      </c>
      <c r="K2">
        <f>J2*1000</f>
        <v>0</v>
      </c>
      <c r="M2" s="7">
        <v>4.5557E-2</v>
      </c>
      <c r="N2" s="7">
        <v>4.3382759868996999E-2</v>
      </c>
      <c r="O2" s="8">
        <v>0.35845607552823999</v>
      </c>
      <c r="Q2" s="6">
        <f>1.4*1000/300000000</f>
        <v>4.6666666666666663E-6</v>
      </c>
    </row>
    <row r="3" spans="1:18" x14ac:dyDescent="0.2">
      <c r="A3">
        <f>A2+3</f>
        <v>3</v>
      </c>
      <c r="C3" s="4">
        <v>1632</v>
      </c>
      <c r="D3" s="4">
        <v>43925</v>
      </c>
      <c r="E3">
        <f t="shared" ref="E3:E52" si="0">C3+D3</f>
        <v>45557</v>
      </c>
      <c r="F3">
        <v>1000000</v>
      </c>
      <c r="G3">
        <f t="shared" ref="G3:G52" si="1">E3/F3</f>
        <v>4.5557E-2</v>
      </c>
      <c r="H3">
        <v>4.3382759868996999E-2</v>
      </c>
      <c r="I3">
        <f t="shared" ref="I3:I52" si="2">C3/E3</f>
        <v>3.5823254384617073E-2</v>
      </c>
      <c r="J3" s="5">
        <v>3.5845607552824002E-4</v>
      </c>
      <c r="K3">
        <f t="shared" ref="K3:K52" si="3">J3*1000</f>
        <v>0.35845607552823999</v>
      </c>
      <c r="M3" s="7">
        <v>9.5505000000000007E-2</v>
      </c>
      <c r="N3" s="7">
        <v>8.6103020377775993E-2</v>
      </c>
      <c r="O3" s="8">
        <v>0.45240629265804999</v>
      </c>
      <c r="R3" s="1"/>
    </row>
    <row r="4" spans="1:18" x14ac:dyDescent="0.2">
      <c r="A4">
        <f t="shared" ref="A4:A52" si="4">A3+3</f>
        <v>6</v>
      </c>
      <c r="C4" s="4">
        <v>8327</v>
      </c>
      <c r="D4" s="4">
        <v>87178</v>
      </c>
      <c r="E4">
        <f t="shared" si="0"/>
        <v>95505</v>
      </c>
      <c r="F4">
        <v>1000000</v>
      </c>
      <c r="G4">
        <f t="shared" si="1"/>
        <v>9.5505000000000007E-2</v>
      </c>
      <c r="H4">
        <v>8.6103020377775993E-2</v>
      </c>
      <c r="I4">
        <f t="shared" si="2"/>
        <v>8.7189152400397887E-2</v>
      </c>
      <c r="J4" s="5">
        <v>4.5240629265805001E-4</v>
      </c>
      <c r="K4">
        <f t="shared" si="3"/>
        <v>0.45240629265804999</v>
      </c>
      <c r="M4" s="7">
        <v>0.15104500000000001</v>
      </c>
      <c r="N4" s="7">
        <v>0.12816000073969</v>
      </c>
      <c r="O4" s="8">
        <v>0.55361707900207002</v>
      </c>
      <c r="R4" s="1"/>
    </row>
    <row r="5" spans="1:18" x14ac:dyDescent="0.2">
      <c r="A5">
        <f t="shared" si="4"/>
        <v>9</v>
      </c>
      <c r="C5" s="4">
        <v>21283</v>
      </c>
      <c r="D5" s="4">
        <v>129762</v>
      </c>
      <c r="E5">
        <f t="shared" si="0"/>
        <v>151045</v>
      </c>
      <c r="F5">
        <v>1000000</v>
      </c>
      <c r="G5">
        <f t="shared" si="1"/>
        <v>0.15104500000000001</v>
      </c>
      <c r="H5">
        <v>0.12816000073969</v>
      </c>
      <c r="I5">
        <f t="shared" si="2"/>
        <v>0.14090502830282367</v>
      </c>
      <c r="J5" s="5">
        <v>5.5361707900207003E-4</v>
      </c>
      <c r="K5">
        <f t="shared" si="3"/>
        <v>0.55361707900207002</v>
      </c>
      <c r="M5" s="7">
        <v>0.21465699999999999</v>
      </c>
      <c r="N5" s="7">
        <v>0.16944905922587</v>
      </c>
      <c r="O5" s="8">
        <v>0.67925594365719999</v>
      </c>
      <c r="R5" s="1"/>
    </row>
    <row r="6" spans="1:18" x14ac:dyDescent="0.2">
      <c r="A6">
        <f t="shared" si="4"/>
        <v>12</v>
      </c>
      <c r="C6" s="4">
        <v>43090</v>
      </c>
      <c r="D6" s="4">
        <v>171567</v>
      </c>
      <c r="E6">
        <f t="shared" si="0"/>
        <v>214657</v>
      </c>
      <c r="F6">
        <v>1000000</v>
      </c>
      <c r="G6">
        <f t="shared" si="1"/>
        <v>0.21465699999999999</v>
      </c>
      <c r="H6">
        <v>0.16944905922587</v>
      </c>
      <c r="I6">
        <f t="shared" si="2"/>
        <v>0.20073885314711376</v>
      </c>
      <c r="J6" s="5">
        <v>6.7925594365720004E-4</v>
      </c>
      <c r="K6">
        <f t="shared" si="3"/>
        <v>0.67925594365719999</v>
      </c>
      <c r="M6" s="7">
        <v>0.28509099999999998</v>
      </c>
      <c r="N6" s="7">
        <v>0.20858402456264999</v>
      </c>
      <c r="O6" s="8">
        <v>0.79652933462907005</v>
      </c>
      <c r="R6" s="1"/>
    </row>
    <row r="7" spans="1:18" x14ac:dyDescent="0.2">
      <c r="A7">
        <f t="shared" si="4"/>
        <v>15</v>
      </c>
      <c r="C7" s="4">
        <v>73902</v>
      </c>
      <c r="D7" s="4">
        <v>211189</v>
      </c>
      <c r="E7">
        <f t="shared" si="0"/>
        <v>285091</v>
      </c>
      <c r="F7">
        <v>1000000</v>
      </c>
      <c r="G7">
        <f t="shared" si="1"/>
        <v>0.28509099999999998</v>
      </c>
      <c r="H7">
        <v>0.20858402456264999</v>
      </c>
      <c r="I7">
        <f t="shared" si="2"/>
        <v>0.25922249387037821</v>
      </c>
      <c r="J7" s="5">
        <v>7.9652933462907004E-4</v>
      </c>
      <c r="K7">
        <f t="shared" si="3"/>
        <v>0.79652933462907005</v>
      </c>
      <c r="M7" s="7">
        <v>0.36365999999999998</v>
      </c>
      <c r="N7" s="7">
        <v>0.24486024929214001</v>
      </c>
      <c r="O7" s="8">
        <v>0.92105572960365001</v>
      </c>
      <c r="R7" s="1"/>
    </row>
    <row r="8" spans="1:18" x14ac:dyDescent="0.2">
      <c r="A8">
        <f t="shared" si="4"/>
        <v>18</v>
      </c>
      <c r="C8" s="4">
        <v>115739</v>
      </c>
      <c r="D8" s="4">
        <v>247921</v>
      </c>
      <c r="E8">
        <f t="shared" si="0"/>
        <v>363660</v>
      </c>
      <c r="F8">
        <v>1000000</v>
      </c>
      <c r="G8">
        <f t="shared" si="1"/>
        <v>0.36365999999999998</v>
      </c>
      <c r="H8">
        <v>0.24486024929214001</v>
      </c>
      <c r="I8">
        <f t="shared" si="2"/>
        <v>0.31826156299840508</v>
      </c>
      <c r="J8" s="5">
        <v>9.2105572960365001E-4</v>
      </c>
      <c r="K8">
        <f t="shared" si="3"/>
        <v>0.92105572960365001</v>
      </c>
      <c r="M8" s="7">
        <v>0.45096900000000001</v>
      </c>
      <c r="N8" s="7">
        <v>0.27511210029810002</v>
      </c>
      <c r="O8" s="8">
        <v>1.0537085697998001</v>
      </c>
      <c r="R8" s="1"/>
    </row>
    <row r="9" spans="1:18" x14ac:dyDescent="0.2">
      <c r="A9">
        <f t="shared" si="4"/>
        <v>21</v>
      </c>
      <c r="C9" s="4">
        <v>172418</v>
      </c>
      <c r="D9" s="4">
        <v>278551</v>
      </c>
      <c r="E9">
        <f t="shared" si="0"/>
        <v>450969</v>
      </c>
      <c r="F9">
        <v>1000000</v>
      </c>
      <c r="G9">
        <f t="shared" si="1"/>
        <v>0.45096900000000001</v>
      </c>
      <c r="H9">
        <v>0.27511210029810002</v>
      </c>
      <c r="I9">
        <f t="shared" si="2"/>
        <v>0.3823278318465349</v>
      </c>
      <c r="J9" s="5">
        <v>1.0537085697998E-3</v>
      </c>
      <c r="K9">
        <f t="shared" si="3"/>
        <v>1.0537085697998001</v>
      </c>
      <c r="M9" s="7">
        <v>0.54431300000000005</v>
      </c>
      <c r="N9" s="7">
        <v>0.30297975298379998</v>
      </c>
      <c r="O9" s="8">
        <v>1.1683499435816</v>
      </c>
      <c r="R9" s="1"/>
    </row>
    <row r="10" spans="1:18" x14ac:dyDescent="0.2">
      <c r="A10">
        <f t="shared" si="4"/>
        <v>24</v>
      </c>
      <c r="C10" s="4">
        <v>237546</v>
      </c>
      <c r="D10" s="4">
        <v>306767</v>
      </c>
      <c r="E10">
        <f t="shared" si="0"/>
        <v>544313</v>
      </c>
      <c r="F10">
        <v>1000000</v>
      </c>
      <c r="G10">
        <f t="shared" si="1"/>
        <v>0.54431300000000005</v>
      </c>
      <c r="H10">
        <v>0.30297975298379998</v>
      </c>
      <c r="I10">
        <f t="shared" si="2"/>
        <v>0.43641434248309335</v>
      </c>
      <c r="J10" s="5">
        <v>1.1683499435816E-3</v>
      </c>
      <c r="K10">
        <f t="shared" si="3"/>
        <v>1.1683499435816</v>
      </c>
      <c r="M10" s="7">
        <v>0.63570599999999999</v>
      </c>
      <c r="N10" s="7">
        <v>0.32242138706450002</v>
      </c>
      <c r="O10" s="8">
        <v>1.2610233966854001</v>
      </c>
      <c r="R10" s="1"/>
    </row>
    <row r="11" spans="1:18" x14ac:dyDescent="0.2">
      <c r="A11">
        <f t="shared" si="4"/>
        <v>27</v>
      </c>
      <c r="C11" s="4">
        <v>309255</v>
      </c>
      <c r="D11" s="4">
        <v>326451</v>
      </c>
      <c r="E11">
        <f t="shared" si="0"/>
        <v>635706</v>
      </c>
      <c r="F11">
        <v>1000000</v>
      </c>
      <c r="G11">
        <f t="shared" si="1"/>
        <v>0.63570599999999999</v>
      </c>
      <c r="H11">
        <v>0.32242138706450002</v>
      </c>
      <c r="I11">
        <f t="shared" si="2"/>
        <v>0.48647487989731103</v>
      </c>
      <c r="J11" s="5">
        <v>1.2610233966854E-3</v>
      </c>
      <c r="K11">
        <f t="shared" si="3"/>
        <v>1.2610233966854001</v>
      </c>
      <c r="M11" s="7">
        <v>0.72862099999999996</v>
      </c>
      <c r="N11" s="7">
        <v>0.33569778102106002</v>
      </c>
      <c r="O11" s="8">
        <v>1.3485208684265999</v>
      </c>
      <c r="R11" s="1"/>
    </row>
    <row r="12" spans="1:18" x14ac:dyDescent="0.2">
      <c r="A12">
        <f t="shared" si="4"/>
        <v>30</v>
      </c>
      <c r="C12" s="4">
        <v>388727</v>
      </c>
      <c r="D12" s="4">
        <v>339894</v>
      </c>
      <c r="E12">
        <f t="shared" si="0"/>
        <v>728621</v>
      </c>
      <c r="F12">
        <v>1000000</v>
      </c>
      <c r="G12">
        <f t="shared" si="1"/>
        <v>0.72862099999999996</v>
      </c>
      <c r="H12">
        <v>0.33569778102106002</v>
      </c>
      <c r="I12">
        <f t="shared" si="2"/>
        <v>0.53351056310482403</v>
      </c>
      <c r="J12" s="5">
        <v>1.3485208684265999E-3</v>
      </c>
      <c r="K12">
        <f t="shared" si="3"/>
        <v>1.3485208684265999</v>
      </c>
      <c r="M12" s="7">
        <v>0.81682900000000003</v>
      </c>
      <c r="N12" s="7">
        <v>0.34830948449103999</v>
      </c>
      <c r="O12" s="8">
        <v>1.3963502524671998</v>
      </c>
      <c r="R12" s="1"/>
    </row>
    <row r="13" spans="1:18" x14ac:dyDescent="0.2">
      <c r="A13">
        <f t="shared" si="4"/>
        <v>33</v>
      </c>
      <c r="C13" s="4">
        <v>464166</v>
      </c>
      <c r="D13" s="4">
        <v>352663</v>
      </c>
      <c r="E13">
        <f t="shared" si="0"/>
        <v>816829</v>
      </c>
      <c r="F13">
        <v>1000000</v>
      </c>
      <c r="G13">
        <f t="shared" si="1"/>
        <v>0.81682900000000003</v>
      </c>
      <c r="H13">
        <v>0.34830948449103999</v>
      </c>
      <c r="I13">
        <f t="shared" si="2"/>
        <v>0.56825357571780633</v>
      </c>
      <c r="J13" s="5">
        <v>1.3963502524671999E-3</v>
      </c>
      <c r="K13">
        <f t="shared" si="3"/>
        <v>1.3963502524671998</v>
      </c>
      <c r="M13" s="7">
        <v>0.90042199999999994</v>
      </c>
      <c r="N13" s="7">
        <v>0.35308642034866</v>
      </c>
      <c r="O13" s="8">
        <v>1.4437111950657</v>
      </c>
      <c r="R13" s="1"/>
    </row>
    <row r="14" spans="1:18" x14ac:dyDescent="0.2">
      <c r="A14">
        <f t="shared" si="4"/>
        <v>36</v>
      </c>
      <c r="C14" s="4">
        <v>542922</v>
      </c>
      <c r="D14" s="4">
        <v>357500</v>
      </c>
      <c r="E14">
        <f t="shared" si="0"/>
        <v>900422</v>
      </c>
      <c r="F14">
        <v>1000000</v>
      </c>
      <c r="G14">
        <f t="shared" si="1"/>
        <v>0.90042199999999994</v>
      </c>
      <c r="H14">
        <v>0.35308642034866</v>
      </c>
      <c r="I14">
        <f t="shared" si="2"/>
        <v>0.60296394357312455</v>
      </c>
      <c r="J14" s="5">
        <v>1.4437111950657E-3</v>
      </c>
      <c r="K14">
        <f t="shared" si="3"/>
        <v>1.4437111950657</v>
      </c>
      <c r="M14" s="7">
        <v>0.975387</v>
      </c>
      <c r="N14" s="7">
        <v>0.35544889184355999</v>
      </c>
      <c r="O14" s="8">
        <v>1.4820067261877998</v>
      </c>
      <c r="R14" s="1"/>
    </row>
    <row r="15" spans="1:18" x14ac:dyDescent="0.2">
      <c r="A15">
        <f t="shared" si="4"/>
        <v>39</v>
      </c>
      <c r="C15" s="4">
        <v>615495</v>
      </c>
      <c r="D15" s="4">
        <v>359892</v>
      </c>
      <c r="E15">
        <f t="shared" si="0"/>
        <v>975387</v>
      </c>
      <c r="F15">
        <v>1000000</v>
      </c>
      <c r="G15">
        <f t="shared" si="1"/>
        <v>0.975387</v>
      </c>
      <c r="H15">
        <v>0.35544889184355999</v>
      </c>
      <c r="I15">
        <f t="shared" si="2"/>
        <v>0.6310264541151358</v>
      </c>
      <c r="J15" s="5">
        <v>1.4820067261877999E-3</v>
      </c>
      <c r="K15">
        <f t="shared" si="3"/>
        <v>1.4820067261877998</v>
      </c>
      <c r="M15" s="7">
        <v>1.050394</v>
      </c>
      <c r="N15" s="7">
        <v>0.35763950932638</v>
      </c>
      <c r="O15" s="8">
        <v>1.4964361186971</v>
      </c>
      <c r="R15" s="1"/>
    </row>
    <row r="16" spans="1:18" x14ac:dyDescent="0.2">
      <c r="A16">
        <f t="shared" si="4"/>
        <v>42</v>
      </c>
      <c r="C16" s="4">
        <v>688284</v>
      </c>
      <c r="D16" s="4">
        <v>362110</v>
      </c>
      <c r="E16">
        <f t="shared" si="0"/>
        <v>1050394</v>
      </c>
      <c r="F16">
        <v>1000000</v>
      </c>
      <c r="G16">
        <f t="shared" si="1"/>
        <v>1.050394</v>
      </c>
      <c r="H16">
        <v>0.35763950932638</v>
      </c>
      <c r="I16">
        <f t="shared" si="2"/>
        <v>0.65526269190418074</v>
      </c>
      <c r="J16" s="5">
        <v>1.4964361186971E-3</v>
      </c>
      <c r="K16">
        <f t="shared" si="3"/>
        <v>1.4964361186971</v>
      </c>
      <c r="N16">
        <v>0.35582321127296002</v>
      </c>
      <c r="O16" s="5">
        <v>1.5042890219475</v>
      </c>
      <c r="R16" s="1"/>
    </row>
    <row r="17" spans="1:18" x14ac:dyDescent="0.2">
      <c r="A17">
        <f t="shared" si="4"/>
        <v>45</v>
      </c>
      <c r="C17" s="4">
        <v>755806</v>
      </c>
      <c r="D17" s="4">
        <v>360271</v>
      </c>
      <c r="E17">
        <f t="shared" si="0"/>
        <v>1116077</v>
      </c>
      <c r="F17">
        <v>1000000</v>
      </c>
      <c r="G17">
        <f t="shared" si="1"/>
        <v>1.116077</v>
      </c>
      <c r="H17">
        <v>0.35582321127296002</v>
      </c>
      <c r="I17">
        <f t="shared" si="2"/>
        <v>0.67719879542361328</v>
      </c>
      <c r="J17" s="5">
        <v>1.5042890219475E-3</v>
      </c>
      <c r="K17">
        <f t="shared" si="3"/>
        <v>1.5042890219475</v>
      </c>
      <c r="N17">
        <v>0.35295541791601998</v>
      </c>
      <c r="O17" s="5">
        <v>1.5233934454827001</v>
      </c>
      <c r="R17" s="1"/>
    </row>
    <row r="18" spans="1:18" x14ac:dyDescent="0.2">
      <c r="A18">
        <f t="shared" si="4"/>
        <v>48</v>
      </c>
      <c r="C18" s="4">
        <v>822820</v>
      </c>
      <c r="D18" s="4">
        <v>357367</v>
      </c>
      <c r="E18">
        <f t="shared" si="0"/>
        <v>1180187</v>
      </c>
      <c r="F18">
        <v>1000000</v>
      </c>
      <c r="G18">
        <f t="shared" si="1"/>
        <v>1.1801870000000001</v>
      </c>
      <c r="H18">
        <v>0.35295541791601998</v>
      </c>
      <c r="I18">
        <f t="shared" si="2"/>
        <v>0.69719459712740439</v>
      </c>
      <c r="J18" s="5">
        <v>1.5233934454827E-3</v>
      </c>
      <c r="K18">
        <f t="shared" si="3"/>
        <v>1.5233934454827001</v>
      </c>
      <c r="N18">
        <v>0.35104691524477999</v>
      </c>
      <c r="O18" s="5">
        <v>1.5171387985558</v>
      </c>
      <c r="R18" s="1"/>
    </row>
    <row r="19" spans="1:18" x14ac:dyDescent="0.2">
      <c r="A19">
        <f t="shared" si="4"/>
        <v>51</v>
      </c>
      <c r="C19" s="4">
        <v>885144</v>
      </c>
      <c r="D19" s="4">
        <v>355435</v>
      </c>
      <c r="E19">
        <f t="shared" si="0"/>
        <v>1240579</v>
      </c>
      <c r="F19">
        <v>1000000</v>
      </c>
      <c r="G19">
        <f t="shared" si="1"/>
        <v>1.2405790000000001</v>
      </c>
      <c r="H19">
        <v>0.35104691524477999</v>
      </c>
      <c r="I19">
        <f t="shared" si="2"/>
        <v>0.71349265141518592</v>
      </c>
      <c r="J19" s="5">
        <v>1.5171387985558E-3</v>
      </c>
      <c r="K19">
        <f t="shared" si="3"/>
        <v>1.5171387985558</v>
      </c>
      <c r="N19">
        <v>0.34805664422949001</v>
      </c>
      <c r="O19" s="5">
        <v>1.5140446335212001</v>
      </c>
      <c r="R19" s="1"/>
    </row>
    <row r="20" spans="1:18" x14ac:dyDescent="0.2">
      <c r="A20">
        <f t="shared" si="4"/>
        <v>54</v>
      </c>
      <c r="C20" s="4">
        <v>943288</v>
      </c>
      <c r="D20" s="4">
        <v>352407</v>
      </c>
      <c r="E20">
        <f t="shared" si="0"/>
        <v>1295695</v>
      </c>
      <c r="F20">
        <v>1000000</v>
      </c>
      <c r="G20">
        <f t="shared" si="1"/>
        <v>1.295695</v>
      </c>
      <c r="H20">
        <v>0.34805664422949001</v>
      </c>
      <c r="I20">
        <f t="shared" si="2"/>
        <v>0.72801701017600595</v>
      </c>
      <c r="J20" s="5">
        <v>1.5140446335212001E-3</v>
      </c>
      <c r="K20">
        <f t="shared" si="3"/>
        <v>1.5140446335212001</v>
      </c>
      <c r="N20">
        <v>0.34321911117141002</v>
      </c>
      <c r="O20" s="5">
        <v>1.5008178826009</v>
      </c>
      <c r="R20" s="1"/>
    </row>
    <row r="21" spans="1:18" x14ac:dyDescent="0.2">
      <c r="A21">
        <f t="shared" si="4"/>
        <v>57</v>
      </c>
      <c r="C21" s="4">
        <v>1003491</v>
      </c>
      <c r="D21" s="4">
        <v>347509</v>
      </c>
      <c r="E21">
        <f t="shared" si="0"/>
        <v>1351000</v>
      </c>
      <c r="F21">
        <v>1000000</v>
      </c>
      <c r="G21">
        <f t="shared" si="1"/>
        <v>1.351</v>
      </c>
      <c r="H21">
        <v>0.34321911117141002</v>
      </c>
      <c r="I21">
        <f t="shared" si="2"/>
        <v>0.74277646188008883</v>
      </c>
      <c r="J21" s="5">
        <v>1.5008178826008999E-3</v>
      </c>
      <c r="K21">
        <f t="shared" si="3"/>
        <v>1.5008178826009</v>
      </c>
      <c r="N21">
        <v>0.33933530994446998</v>
      </c>
      <c r="O21">
        <v>1.4941861979533</v>
      </c>
      <c r="R21" s="1"/>
    </row>
    <row r="22" spans="1:18" x14ac:dyDescent="0.2">
      <c r="A22">
        <f t="shared" si="4"/>
        <v>60</v>
      </c>
      <c r="C22" s="4">
        <v>1060432</v>
      </c>
      <c r="D22" s="4">
        <v>343577</v>
      </c>
      <c r="E22">
        <f t="shared" si="0"/>
        <v>1404009</v>
      </c>
      <c r="F22">
        <v>1000000</v>
      </c>
      <c r="G22">
        <f t="shared" si="1"/>
        <v>1.4040090000000001</v>
      </c>
      <c r="H22">
        <v>0.33933530994446998</v>
      </c>
      <c r="I22">
        <f t="shared" si="2"/>
        <v>0.75528860569982104</v>
      </c>
      <c r="J22" s="5">
        <v>1.4941861979533E-3</v>
      </c>
      <c r="K22">
        <f t="shared" si="3"/>
        <v>1.4941861979533</v>
      </c>
      <c r="N22">
        <v>0.33492116704996999</v>
      </c>
      <c r="O22">
        <v>1.4795326832477</v>
      </c>
      <c r="R22" s="1"/>
    </row>
    <row r="23" spans="1:18" x14ac:dyDescent="0.2">
      <c r="A23">
        <f t="shared" si="4"/>
        <v>63</v>
      </c>
      <c r="C23" s="4">
        <v>1112714</v>
      </c>
      <c r="D23" s="4">
        <v>339107</v>
      </c>
      <c r="E23">
        <f t="shared" si="0"/>
        <v>1451821</v>
      </c>
      <c r="F23">
        <v>1000000</v>
      </c>
      <c r="G23">
        <f t="shared" si="1"/>
        <v>1.451821</v>
      </c>
      <c r="H23">
        <v>0.33492116704996999</v>
      </c>
      <c r="I23">
        <f t="shared" si="2"/>
        <v>0.76642643962306645</v>
      </c>
      <c r="J23" s="5">
        <v>1.4795326832476999E-3</v>
      </c>
      <c r="K23">
        <f t="shared" si="3"/>
        <v>1.4795326832477</v>
      </c>
      <c r="N23">
        <v>0.33004938722429</v>
      </c>
      <c r="O23">
        <v>1.4674718876507</v>
      </c>
      <c r="R23" s="1"/>
    </row>
    <row r="24" spans="1:18" x14ac:dyDescent="0.2">
      <c r="A24">
        <f t="shared" si="4"/>
        <v>66</v>
      </c>
      <c r="C24" s="4">
        <v>1164459</v>
      </c>
      <c r="D24" s="4">
        <v>334174</v>
      </c>
      <c r="E24">
        <f t="shared" si="0"/>
        <v>1498633</v>
      </c>
      <c r="F24">
        <v>1000000</v>
      </c>
      <c r="G24">
        <f t="shared" si="1"/>
        <v>1.4986330000000001</v>
      </c>
      <c r="H24">
        <v>0.33004938722429</v>
      </c>
      <c r="I24">
        <f t="shared" si="2"/>
        <v>0.77701411886699412</v>
      </c>
      <c r="J24" s="5">
        <v>1.4674718876507E-3</v>
      </c>
      <c r="K24">
        <f t="shared" si="3"/>
        <v>1.4674718876507</v>
      </c>
      <c r="N24">
        <v>0.32465117681729999</v>
      </c>
      <c r="O24">
        <v>1.4510818774796999</v>
      </c>
      <c r="R24" s="1"/>
    </row>
    <row r="25" spans="1:18" x14ac:dyDescent="0.2">
      <c r="A25">
        <f t="shared" si="4"/>
        <v>69</v>
      </c>
      <c r="C25" s="4">
        <v>1213771</v>
      </c>
      <c r="D25" s="4">
        <v>328708</v>
      </c>
      <c r="E25">
        <f t="shared" si="0"/>
        <v>1542479</v>
      </c>
      <c r="F25">
        <v>1000000</v>
      </c>
      <c r="G25">
        <f t="shared" si="1"/>
        <v>1.5424789999999999</v>
      </c>
      <c r="H25">
        <v>0.32465117681729999</v>
      </c>
      <c r="I25">
        <f t="shared" si="2"/>
        <v>0.78689628837734582</v>
      </c>
      <c r="J25" s="5">
        <v>1.4510818774796999E-3</v>
      </c>
      <c r="K25">
        <f t="shared" si="3"/>
        <v>1.4510818774796999</v>
      </c>
      <c r="N25">
        <v>0.31979945239867003</v>
      </c>
      <c r="O25">
        <v>1.4350511007776998</v>
      </c>
      <c r="R25" s="1"/>
    </row>
    <row r="26" spans="1:18" x14ac:dyDescent="0.2">
      <c r="A26">
        <f t="shared" si="4"/>
        <v>72</v>
      </c>
      <c r="C26" s="4">
        <v>1265627</v>
      </c>
      <c r="D26" s="4">
        <v>323795</v>
      </c>
      <c r="E26">
        <f t="shared" si="0"/>
        <v>1589422</v>
      </c>
      <c r="F26">
        <v>1000000</v>
      </c>
      <c r="G26">
        <f t="shared" si="1"/>
        <v>1.5894219999999999</v>
      </c>
      <c r="H26">
        <v>0.31979945239867003</v>
      </c>
      <c r="I26">
        <f t="shared" si="2"/>
        <v>0.79628128967637291</v>
      </c>
      <c r="J26" s="5">
        <v>1.4350511007776999E-3</v>
      </c>
      <c r="K26">
        <f t="shared" si="3"/>
        <v>1.4350511007776998</v>
      </c>
      <c r="N26">
        <v>0.31466007000323998</v>
      </c>
      <c r="O26">
        <v>1.4162215631994999</v>
      </c>
      <c r="R26" s="1"/>
    </row>
    <row r="27" spans="1:18" x14ac:dyDescent="0.2">
      <c r="A27">
        <f t="shared" si="4"/>
        <v>75</v>
      </c>
      <c r="C27" s="4">
        <v>1316424</v>
      </c>
      <c r="D27" s="4">
        <v>318593</v>
      </c>
      <c r="E27">
        <f t="shared" si="0"/>
        <v>1635017</v>
      </c>
      <c r="F27">
        <v>1000000</v>
      </c>
      <c r="G27">
        <f t="shared" si="1"/>
        <v>1.6350169999999999</v>
      </c>
      <c r="H27">
        <v>0.31466007000323998</v>
      </c>
      <c r="I27">
        <f t="shared" si="2"/>
        <v>0.80514392205096341</v>
      </c>
      <c r="J27" s="5">
        <v>1.4162215631994999E-3</v>
      </c>
      <c r="K27">
        <f t="shared" si="3"/>
        <v>1.4162215631994999</v>
      </c>
      <c r="N27">
        <v>0.30887209971154</v>
      </c>
      <c r="O27">
        <v>1.4009402990915001</v>
      </c>
      <c r="R27" s="1"/>
    </row>
    <row r="28" spans="1:18" x14ac:dyDescent="0.2">
      <c r="A28">
        <f t="shared" si="4"/>
        <v>78</v>
      </c>
      <c r="C28" s="4">
        <v>1361703</v>
      </c>
      <c r="D28" s="4">
        <v>312733</v>
      </c>
      <c r="E28">
        <f t="shared" si="0"/>
        <v>1674436</v>
      </c>
      <c r="F28">
        <v>1000000</v>
      </c>
      <c r="G28">
        <f t="shared" si="1"/>
        <v>1.674436</v>
      </c>
      <c r="H28">
        <v>0.30887209971154</v>
      </c>
      <c r="I28">
        <f t="shared" si="2"/>
        <v>0.81323084310179672</v>
      </c>
      <c r="J28" s="5">
        <v>1.4009402990915001E-3</v>
      </c>
      <c r="K28">
        <f t="shared" si="3"/>
        <v>1.4009402990915001</v>
      </c>
      <c r="N28">
        <v>0.30414442789715002</v>
      </c>
      <c r="O28">
        <v>1.3766180220319999</v>
      </c>
      <c r="R28" s="1"/>
    </row>
    <row r="29" spans="1:18" x14ac:dyDescent="0.2">
      <c r="A29">
        <f t="shared" si="4"/>
        <v>81</v>
      </c>
      <c r="C29" s="4">
        <v>1407833</v>
      </c>
      <c r="D29" s="4">
        <v>307945</v>
      </c>
      <c r="E29">
        <f t="shared" si="0"/>
        <v>1715778</v>
      </c>
      <c r="F29">
        <v>1000000</v>
      </c>
      <c r="G29">
        <f t="shared" si="1"/>
        <v>1.715778</v>
      </c>
      <c r="H29">
        <v>0.30414442789715002</v>
      </c>
      <c r="I29">
        <f t="shared" si="2"/>
        <v>0.82052165256810616</v>
      </c>
      <c r="J29" s="5">
        <v>1.3766180220319999E-3</v>
      </c>
      <c r="K29">
        <f t="shared" si="3"/>
        <v>1.3766180220319999</v>
      </c>
      <c r="N29">
        <v>0.29948345981319002</v>
      </c>
      <c r="O29">
        <v>1.3605897556321001</v>
      </c>
      <c r="R29" s="1"/>
    </row>
    <row r="30" spans="1:18" x14ac:dyDescent="0.2">
      <c r="A30">
        <f t="shared" si="4"/>
        <v>84</v>
      </c>
      <c r="C30" s="4">
        <v>1453368</v>
      </c>
      <c r="D30" s="4">
        <v>303227</v>
      </c>
      <c r="E30">
        <f t="shared" si="0"/>
        <v>1756595</v>
      </c>
      <c r="F30">
        <v>1000000</v>
      </c>
      <c r="G30">
        <f t="shared" si="1"/>
        <v>1.7565949999999999</v>
      </c>
      <c r="H30">
        <v>0.29948345981319002</v>
      </c>
      <c r="I30">
        <f t="shared" si="2"/>
        <v>0.82737796703281064</v>
      </c>
      <c r="J30" s="5">
        <v>1.3605897556321E-3</v>
      </c>
      <c r="K30">
        <f t="shared" si="3"/>
        <v>1.3605897556321001</v>
      </c>
      <c r="N30">
        <v>0.29392325841081002</v>
      </c>
      <c r="O30">
        <v>1.3420681324421</v>
      </c>
      <c r="R30" s="1"/>
    </row>
    <row r="31" spans="1:18" x14ac:dyDescent="0.2">
      <c r="A31">
        <f t="shared" si="4"/>
        <v>87</v>
      </c>
      <c r="C31" s="4">
        <v>1498710</v>
      </c>
      <c r="D31" s="4">
        <v>297597</v>
      </c>
      <c r="E31">
        <f t="shared" si="0"/>
        <v>1796307</v>
      </c>
      <c r="F31">
        <v>1000000</v>
      </c>
      <c r="G31">
        <f t="shared" si="1"/>
        <v>1.7963070000000001</v>
      </c>
      <c r="H31">
        <v>0.29392325841081002</v>
      </c>
      <c r="I31">
        <f t="shared" si="2"/>
        <v>0.8343284304965688</v>
      </c>
      <c r="J31" s="5">
        <v>1.3420681324420999E-3</v>
      </c>
      <c r="K31">
        <f t="shared" si="3"/>
        <v>1.3420681324421</v>
      </c>
      <c r="N31">
        <v>0.28965164903688001</v>
      </c>
      <c r="O31">
        <v>1.318407460415</v>
      </c>
      <c r="R31" s="1"/>
    </row>
    <row r="32" spans="1:18" x14ac:dyDescent="0.2">
      <c r="A32">
        <f t="shared" si="4"/>
        <v>90</v>
      </c>
      <c r="C32" s="4">
        <v>1544760</v>
      </c>
      <c r="D32" s="4">
        <v>293272</v>
      </c>
      <c r="E32">
        <f t="shared" si="0"/>
        <v>1838032</v>
      </c>
      <c r="F32">
        <v>1000000</v>
      </c>
      <c r="G32">
        <f t="shared" si="1"/>
        <v>1.8380320000000001</v>
      </c>
      <c r="H32">
        <v>0.28965164903688001</v>
      </c>
      <c r="I32">
        <f t="shared" si="2"/>
        <v>0.84044238620437517</v>
      </c>
      <c r="J32" s="5">
        <v>1.3184074604149999E-3</v>
      </c>
      <c r="K32">
        <f t="shared" si="3"/>
        <v>1.318407460415</v>
      </c>
      <c r="N32">
        <v>0.28523358168516</v>
      </c>
      <c r="O32">
        <v>1.3007797092980999</v>
      </c>
      <c r="R32" s="1"/>
    </row>
    <row r="33" spans="1:18" x14ac:dyDescent="0.2">
      <c r="A33">
        <f t="shared" si="4"/>
        <v>93</v>
      </c>
      <c r="C33" s="4">
        <v>1586738</v>
      </c>
      <c r="D33" s="4">
        <v>288799</v>
      </c>
      <c r="E33">
        <f t="shared" si="0"/>
        <v>1875537</v>
      </c>
      <c r="F33">
        <v>1000000</v>
      </c>
      <c r="G33">
        <f t="shared" si="1"/>
        <v>1.875537</v>
      </c>
      <c r="H33">
        <v>0.28523358168516</v>
      </c>
      <c r="I33">
        <f t="shared" si="2"/>
        <v>0.84601796712088329</v>
      </c>
      <c r="J33" s="5">
        <v>1.3007797092981E-3</v>
      </c>
      <c r="K33">
        <f t="shared" si="3"/>
        <v>1.3007797092980999</v>
      </c>
      <c r="N33">
        <v>0.27901756521566001</v>
      </c>
      <c r="O33">
        <v>1.2751395629333999</v>
      </c>
      <c r="R33" s="1"/>
    </row>
    <row r="34" spans="1:18" x14ac:dyDescent="0.2">
      <c r="A34">
        <f t="shared" si="4"/>
        <v>96</v>
      </c>
      <c r="C34" s="4">
        <v>1630913</v>
      </c>
      <c r="D34" s="4">
        <v>282505</v>
      </c>
      <c r="E34">
        <f t="shared" si="0"/>
        <v>1913418</v>
      </c>
      <c r="F34">
        <v>1000000</v>
      </c>
      <c r="G34">
        <f t="shared" si="1"/>
        <v>1.9134180000000001</v>
      </c>
      <c r="H34">
        <v>0.27901756521566001</v>
      </c>
      <c r="I34">
        <f t="shared" si="2"/>
        <v>0.85235583651873248</v>
      </c>
      <c r="J34" s="5">
        <v>1.2751395629334E-3</v>
      </c>
      <c r="K34">
        <f t="shared" si="3"/>
        <v>1.2751395629333999</v>
      </c>
      <c r="N34">
        <v>0.27385114036677999</v>
      </c>
      <c r="O34">
        <v>1.2512411469686</v>
      </c>
      <c r="R34" s="1"/>
    </row>
    <row r="35" spans="1:18" x14ac:dyDescent="0.2">
      <c r="A35">
        <f t="shared" si="4"/>
        <v>99</v>
      </c>
      <c r="C35" s="4">
        <v>1674497</v>
      </c>
      <c r="D35" s="4">
        <v>277274</v>
      </c>
      <c r="E35">
        <f t="shared" si="0"/>
        <v>1951771</v>
      </c>
      <c r="F35">
        <v>1000000</v>
      </c>
      <c r="G35">
        <f t="shared" si="1"/>
        <v>1.9517709999999999</v>
      </c>
      <c r="H35">
        <v>0.27385114036677999</v>
      </c>
      <c r="I35">
        <f t="shared" si="2"/>
        <v>0.85793722726692834</v>
      </c>
      <c r="J35" s="5">
        <v>1.2512411469686E-3</v>
      </c>
      <c r="K35">
        <f t="shared" si="3"/>
        <v>1.2512411469686</v>
      </c>
      <c r="N35">
        <v>0.26820847975313</v>
      </c>
      <c r="O35">
        <v>1.2324673907320001</v>
      </c>
      <c r="R35" s="1"/>
    </row>
    <row r="36" spans="1:18" x14ac:dyDescent="0.2">
      <c r="A36">
        <f t="shared" si="4"/>
        <v>102</v>
      </c>
      <c r="C36" s="4">
        <v>1715292</v>
      </c>
      <c r="D36" s="4">
        <v>271560</v>
      </c>
      <c r="E36">
        <f t="shared" si="0"/>
        <v>1986852</v>
      </c>
      <c r="F36">
        <v>1000000</v>
      </c>
      <c r="G36">
        <f t="shared" si="1"/>
        <v>1.9868520000000001</v>
      </c>
      <c r="H36">
        <v>0.26820847975313</v>
      </c>
      <c r="I36">
        <f t="shared" si="2"/>
        <v>0.8633214753791425</v>
      </c>
      <c r="J36" s="5">
        <v>1.232467390732E-3</v>
      </c>
      <c r="K36">
        <f t="shared" si="3"/>
        <v>1.2324673907320001</v>
      </c>
      <c r="N36">
        <v>0.26409430003898998</v>
      </c>
      <c r="O36">
        <v>1.2149605884021</v>
      </c>
      <c r="R36" s="1"/>
    </row>
    <row r="37" spans="1:18" x14ac:dyDescent="0.2">
      <c r="A37">
        <f t="shared" si="4"/>
        <v>105</v>
      </c>
      <c r="C37" s="4">
        <v>1756248</v>
      </c>
      <c r="D37" s="4">
        <v>267392</v>
      </c>
      <c r="E37">
        <f t="shared" si="0"/>
        <v>2023640</v>
      </c>
      <c r="F37">
        <v>1000000</v>
      </c>
      <c r="G37">
        <f t="shared" si="1"/>
        <v>2.0236399999999999</v>
      </c>
      <c r="H37">
        <v>0.26409430003898998</v>
      </c>
      <c r="I37">
        <f t="shared" si="2"/>
        <v>0.86786582593741968</v>
      </c>
      <c r="J37" s="5">
        <v>1.2149605884021E-3</v>
      </c>
      <c r="K37">
        <f t="shared" si="3"/>
        <v>1.2149605884021</v>
      </c>
      <c r="N37">
        <v>0.25925660592242999</v>
      </c>
      <c r="O37">
        <v>1.1966721139079</v>
      </c>
      <c r="R37" s="1"/>
    </row>
    <row r="38" spans="1:18" x14ac:dyDescent="0.2">
      <c r="A38">
        <f t="shared" si="4"/>
        <v>108</v>
      </c>
      <c r="C38" s="4">
        <v>1796453</v>
      </c>
      <c r="D38" s="4">
        <v>262496</v>
      </c>
      <c r="E38">
        <f t="shared" si="0"/>
        <v>2058949</v>
      </c>
      <c r="F38">
        <v>1000000</v>
      </c>
      <c r="G38">
        <f t="shared" si="1"/>
        <v>2.0589490000000001</v>
      </c>
      <c r="H38">
        <v>0.25925660592242999</v>
      </c>
      <c r="I38">
        <f>C38/E38</f>
        <v>0.87250971247952236</v>
      </c>
      <c r="J38" s="5">
        <v>1.1966721139079E-3</v>
      </c>
      <c r="K38">
        <f t="shared" si="3"/>
        <v>1.1966721139079</v>
      </c>
      <c r="N38">
        <v>0.25417162827338002</v>
      </c>
      <c r="O38">
        <v>1.1751152416713</v>
      </c>
      <c r="R38" s="1"/>
    </row>
    <row r="39" spans="1:18" x14ac:dyDescent="0.2">
      <c r="A39">
        <f t="shared" si="4"/>
        <v>111</v>
      </c>
      <c r="C39" s="4">
        <v>1838959</v>
      </c>
      <c r="D39" s="4">
        <v>257348</v>
      </c>
      <c r="E39">
        <f t="shared" si="0"/>
        <v>2096307</v>
      </c>
      <c r="F39">
        <v>1000000</v>
      </c>
      <c r="G39">
        <f t="shared" si="1"/>
        <v>2.0963069999999999</v>
      </c>
      <c r="H39">
        <v>0.25417162827338002</v>
      </c>
      <c r="I39">
        <f t="shared" si="2"/>
        <v>0.87723744661445102</v>
      </c>
      <c r="J39" s="5">
        <v>1.1751152416713E-3</v>
      </c>
      <c r="K39">
        <f t="shared" si="3"/>
        <v>1.1751152416713</v>
      </c>
      <c r="N39">
        <v>0.24942024860733</v>
      </c>
      <c r="O39">
        <v>1.1568074321113999</v>
      </c>
      <c r="R39" s="1"/>
    </row>
    <row r="40" spans="1:18" x14ac:dyDescent="0.2">
      <c r="A40">
        <f t="shared" si="4"/>
        <v>114</v>
      </c>
      <c r="C40" s="4">
        <v>1879301</v>
      </c>
      <c r="D40" s="4">
        <v>252538</v>
      </c>
      <c r="E40">
        <f t="shared" si="0"/>
        <v>2131839</v>
      </c>
      <c r="F40">
        <v>1000000</v>
      </c>
      <c r="G40">
        <f t="shared" si="1"/>
        <v>2.1318389999999998</v>
      </c>
      <c r="H40">
        <v>0.24942024860733</v>
      </c>
      <c r="I40">
        <f t="shared" si="2"/>
        <v>0.88153983485619691</v>
      </c>
      <c r="J40" s="5">
        <v>1.1568074321114E-3</v>
      </c>
      <c r="K40">
        <f t="shared" si="3"/>
        <v>1.1568074321113999</v>
      </c>
      <c r="N40">
        <v>0.24446023784279</v>
      </c>
      <c r="O40">
        <v>1.1321062931912</v>
      </c>
      <c r="R40" s="1"/>
    </row>
    <row r="41" spans="1:18" x14ac:dyDescent="0.2">
      <c r="A41">
        <f t="shared" si="4"/>
        <v>117</v>
      </c>
      <c r="C41" s="4">
        <v>1919690</v>
      </c>
      <c r="D41" s="4">
        <v>247515</v>
      </c>
      <c r="E41">
        <f t="shared" si="0"/>
        <v>2167205</v>
      </c>
      <c r="F41">
        <v>1000000</v>
      </c>
      <c r="G41">
        <f t="shared" si="1"/>
        <v>2.167205</v>
      </c>
      <c r="H41">
        <v>0.24446023784279</v>
      </c>
      <c r="I41">
        <f t="shared" si="2"/>
        <v>0.88579068431458952</v>
      </c>
      <c r="J41" s="5">
        <v>1.1321062931912E-3</v>
      </c>
      <c r="K41">
        <f t="shared" si="3"/>
        <v>1.1321062931912</v>
      </c>
      <c r="N41">
        <v>0.23978759949253001</v>
      </c>
      <c r="O41">
        <v>1.1151970515282998</v>
      </c>
      <c r="R41" s="1"/>
    </row>
    <row r="42" spans="1:18" x14ac:dyDescent="0.2">
      <c r="A42">
        <f t="shared" si="4"/>
        <v>120</v>
      </c>
      <c r="C42" s="4">
        <v>1960456</v>
      </c>
      <c r="D42" s="4">
        <v>242783</v>
      </c>
      <c r="E42">
        <f t="shared" si="0"/>
        <v>2203239</v>
      </c>
      <c r="F42">
        <v>1000000</v>
      </c>
      <c r="G42">
        <f t="shared" si="1"/>
        <v>2.2032389999999999</v>
      </c>
      <c r="H42">
        <v>0.23978759949253001</v>
      </c>
      <c r="I42">
        <f t="shared" si="2"/>
        <v>0.88980632604996557</v>
      </c>
      <c r="J42" s="5">
        <v>1.1151970515282999E-3</v>
      </c>
      <c r="K42">
        <f t="shared" si="3"/>
        <v>1.1151970515282998</v>
      </c>
      <c r="N42">
        <v>0.23552098828677001</v>
      </c>
      <c r="O42">
        <v>1.0928877008011</v>
      </c>
      <c r="R42" s="1"/>
    </row>
    <row r="43" spans="1:18" x14ac:dyDescent="0.2">
      <c r="A43">
        <f t="shared" si="4"/>
        <v>123</v>
      </c>
      <c r="C43" s="4">
        <v>1999137</v>
      </c>
      <c r="D43" s="4">
        <v>238465</v>
      </c>
      <c r="E43">
        <f t="shared" si="0"/>
        <v>2237602</v>
      </c>
      <c r="F43">
        <v>1000000</v>
      </c>
      <c r="G43">
        <f t="shared" si="1"/>
        <v>2.2376019999999999</v>
      </c>
      <c r="H43">
        <v>0.23552098828677001</v>
      </c>
      <c r="I43">
        <f t="shared" si="2"/>
        <v>0.89342832192677701</v>
      </c>
      <c r="J43" s="5">
        <v>1.0928877008010999E-3</v>
      </c>
      <c r="K43">
        <f t="shared" si="3"/>
        <v>1.0928877008011</v>
      </c>
      <c r="N43">
        <v>0.23089827962458001</v>
      </c>
      <c r="O43">
        <v>1.0748174348013</v>
      </c>
      <c r="R43" s="1"/>
    </row>
    <row r="44" spans="1:18" x14ac:dyDescent="0.2">
      <c r="A44">
        <f t="shared" si="4"/>
        <v>126</v>
      </c>
      <c r="C44" s="4">
        <v>2040790</v>
      </c>
      <c r="D44" s="4">
        <v>233781</v>
      </c>
      <c r="E44">
        <f t="shared" si="0"/>
        <v>2274571</v>
      </c>
      <c r="F44">
        <v>1000000</v>
      </c>
      <c r="G44">
        <f t="shared" si="1"/>
        <v>2.2745709999999999</v>
      </c>
      <c r="H44">
        <v>0.23089827962458001</v>
      </c>
      <c r="I44">
        <f t="shared" si="2"/>
        <v>0.89721973945856159</v>
      </c>
      <c r="J44" s="5">
        <v>1.0748174348013E-3</v>
      </c>
      <c r="K44">
        <f t="shared" si="3"/>
        <v>1.0748174348013</v>
      </c>
      <c r="N44">
        <v>0.22636072200627999</v>
      </c>
      <c r="O44">
        <v>1.0600485456399</v>
      </c>
      <c r="R44" s="1"/>
    </row>
    <row r="45" spans="1:18" x14ac:dyDescent="0.2">
      <c r="A45">
        <f t="shared" si="4"/>
        <v>129</v>
      </c>
      <c r="C45" s="4">
        <v>2076431</v>
      </c>
      <c r="D45" s="4">
        <v>229190</v>
      </c>
      <c r="E45">
        <f t="shared" si="0"/>
        <v>2305621</v>
      </c>
      <c r="F45">
        <v>1000000</v>
      </c>
      <c r="G45">
        <f>E45/F45</f>
        <v>2.3056209999999999</v>
      </c>
      <c r="H45">
        <v>0.22636072200627999</v>
      </c>
      <c r="I45">
        <f t="shared" si="2"/>
        <v>0.90059511081830013</v>
      </c>
      <c r="J45" s="5">
        <v>1.0600485456399001E-3</v>
      </c>
      <c r="K45">
        <f t="shared" si="3"/>
        <v>1.0600485456399</v>
      </c>
      <c r="N45">
        <v>0.22237916222484999</v>
      </c>
      <c r="O45">
        <v>1.0389654950609999</v>
      </c>
      <c r="R45" s="1"/>
    </row>
    <row r="46" spans="1:18" x14ac:dyDescent="0.2">
      <c r="A46">
        <f t="shared" si="4"/>
        <v>132</v>
      </c>
      <c r="C46" s="4">
        <v>2116602</v>
      </c>
      <c r="D46" s="4">
        <v>225158</v>
      </c>
      <c r="E46">
        <f t="shared" si="0"/>
        <v>2341760</v>
      </c>
      <c r="F46">
        <v>1000000</v>
      </c>
      <c r="G46">
        <f t="shared" si="1"/>
        <v>2.3417599999999998</v>
      </c>
      <c r="H46">
        <v>0.22237916222484999</v>
      </c>
      <c r="I46">
        <f t="shared" si="2"/>
        <v>0.90385094971303637</v>
      </c>
      <c r="J46" s="5">
        <v>1.038965495061E-3</v>
      </c>
      <c r="K46">
        <f t="shared" si="3"/>
        <v>1.0389654950609999</v>
      </c>
      <c r="N46">
        <v>0.21757945993</v>
      </c>
      <c r="O46">
        <v>1.0194524695705001</v>
      </c>
      <c r="R46" s="1"/>
    </row>
    <row r="47" spans="1:18" x14ac:dyDescent="0.2">
      <c r="A47">
        <f t="shared" si="4"/>
        <v>135</v>
      </c>
      <c r="C47" s="4">
        <v>2154749</v>
      </c>
      <c r="D47" s="4">
        <v>220297</v>
      </c>
      <c r="E47">
        <f t="shared" si="0"/>
        <v>2375046</v>
      </c>
      <c r="F47">
        <v>1000000</v>
      </c>
      <c r="G47">
        <f t="shared" si="1"/>
        <v>2.3750460000000002</v>
      </c>
      <c r="H47">
        <v>0.21757945993</v>
      </c>
      <c r="I47">
        <f t="shared" si="2"/>
        <v>0.9072451649357528</v>
      </c>
      <c r="J47" s="5">
        <v>1.0194524695705E-3</v>
      </c>
      <c r="K47">
        <f t="shared" si="3"/>
        <v>1.0194524695705001</v>
      </c>
      <c r="N47">
        <v>0.21349848738544999</v>
      </c>
      <c r="O47">
        <v>1.0066204938407</v>
      </c>
      <c r="R47" s="1"/>
    </row>
    <row r="48" spans="1:18" x14ac:dyDescent="0.2">
      <c r="A48">
        <f t="shared" si="4"/>
        <v>138</v>
      </c>
      <c r="C48" s="4">
        <v>2196196</v>
      </c>
      <c r="D48" s="4">
        <v>216167</v>
      </c>
      <c r="E48">
        <f t="shared" si="0"/>
        <v>2412363</v>
      </c>
      <c r="F48">
        <v>1000000</v>
      </c>
      <c r="G48">
        <f t="shared" si="1"/>
        <v>2.412363</v>
      </c>
      <c r="H48">
        <v>0.21349848738544999</v>
      </c>
      <c r="I48">
        <f t="shared" si="2"/>
        <v>0.91039200982605017</v>
      </c>
      <c r="J48" s="5">
        <v>1.0066204938407001E-3</v>
      </c>
      <c r="K48">
        <f t="shared" si="3"/>
        <v>1.0066204938407</v>
      </c>
      <c r="N48">
        <v>0.20847397714360999</v>
      </c>
      <c r="O48">
        <v>0.98816792496536998</v>
      </c>
      <c r="R48" s="1"/>
    </row>
    <row r="49" spans="1:18" x14ac:dyDescent="0.2">
      <c r="A49">
        <f t="shared" si="4"/>
        <v>141</v>
      </c>
      <c r="C49" s="4">
        <v>2232802</v>
      </c>
      <c r="D49" s="4">
        <v>211078</v>
      </c>
      <c r="E49">
        <f t="shared" si="0"/>
        <v>2443880</v>
      </c>
      <c r="F49">
        <v>1000000</v>
      </c>
      <c r="G49">
        <f t="shared" si="1"/>
        <v>2.4438800000000001</v>
      </c>
      <c r="H49">
        <v>0.20847397714360999</v>
      </c>
      <c r="I49">
        <f t="shared" si="2"/>
        <v>0.91362996546475272</v>
      </c>
      <c r="J49" s="5">
        <v>9.8816792496537E-4</v>
      </c>
      <c r="K49">
        <f t="shared" si="3"/>
        <v>0.98816792496536998</v>
      </c>
      <c r="N49">
        <v>0.20456024042479001</v>
      </c>
      <c r="O49">
        <v>0.96887520214445999</v>
      </c>
      <c r="R49" s="1"/>
    </row>
    <row r="50" spans="1:18" x14ac:dyDescent="0.2">
      <c r="A50">
        <f t="shared" si="4"/>
        <v>144</v>
      </c>
      <c r="C50" s="4">
        <v>2272115</v>
      </c>
      <c r="D50" s="4">
        <v>207116</v>
      </c>
      <c r="E50">
        <f t="shared" si="0"/>
        <v>2479231</v>
      </c>
      <c r="F50">
        <v>1000000</v>
      </c>
      <c r="G50">
        <f t="shared" si="1"/>
        <v>2.479231</v>
      </c>
      <c r="H50">
        <v>0.20456024042479001</v>
      </c>
      <c r="I50">
        <f t="shared" si="2"/>
        <v>0.91645957960351421</v>
      </c>
      <c r="J50" s="5">
        <v>9.6887520214446003E-4</v>
      </c>
      <c r="K50">
        <f t="shared" si="3"/>
        <v>0.96887520214445999</v>
      </c>
      <c r="N50">
        <v>0.1996438566673</v>
      </c>
      <c r="O50">
        <v>0.94748474567843999</v>
      </c>
      <c r="R50" s="1"/>
    </row>
    <row r="51" spans="1:18" x14ac:dyDescent="0.2">
      <c r="A51">
        <f t="shared" si="4"/>
        <v>147</v>
      </c>
      <c r="C51" s="4">
        <v>2310466</v>
      </c>
      <c r="D51" s="4">
        <v>202139</v>
      </c>
      <c r="E51">
        <f t="shared" si="0"/>
        <v>2512605</v>
      </c>
      <c r="F51">
        <v>1000000</v>
      </c>
      <c r="G51">
        <f t="shared" si="1"/>
        <v>2.5126050000000002</v>
      </c>
      <c r="H51">
        <v>0.1996438566673</v>
      </c>
      <c r="I51">
        <f t="shared" si="2"/>
        <v>0.91955002875501723</v>
      </c>
      <c r="J51" s="5">
        <v>9.4748474567843996E-4</v>
      </c>
      <c r="K51">
        <f t="shared" si="3"/>
        <v>0.94748474567843999</v>
      </c>
      <c r="N51">
        <v>0.19666765137027001</v>
      </c>
      <c r="O51">
        <v>0.92972961467521997</v>
      </c>
      <c r="R51" s="1"/>
    </row>
    <row r="52" spans="1:18" x14ac:dyDescent="0.2">
      <c r="A52">
        <f t="shared" si="4"/>
        <v>150</v>
      </c>
      <c r="C52" s="4">
        <v>2347709</v>
      </c>
      <c r="D52" s="4">
        <v>199125</v>
      </c>
      <c r="E52">
        <f t="shared" si="0"/>
        <v>2546834</v>
      </c>
      <c r="F52">
        <v>1000000</v>
      </c>
      <c r="G52">
        <f t="shared" si="1"/>
        <v>2.546834</v>
      </c>
      <c r="H52">
        <v>0.19666765137027001</v>
      </c>
      <c r="I52">
        <f t="shared" si="2"/>
        <v>0.92181469228069046</v>
      </c>
      <c r="J52" s="5">
        <v>9.2972961467522003E-4</v>
      </c>
      <c r="K52">
        <f t="shared" si="3"/>
        <v>0.92972961467521997</v>
      </c>
      <c r="R52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G31" sqref="G31"/>
    </sheetView>
  </sheetViews>
  <sheetFormatPr defaultRowHeight="14.25" x14ac:dyDescent="0.2"/>
  <cols>
    <col min="2" max="2" width="14.5" customWidth="1"/>
  </cols>
  <sheetData>
    <row r="1" spans="1:31" x14ac:dyDescent="0.2">
      <c r="A1" t="s">
        <v>776</v>
      </c>
      <c r="B1" t="s">
        <v>827</v>
      </c>
      <c r="C1" t="s">
        <v>778</v>
      </c>
      <c r="D1" t="s">
        <v>779</v>
      </c>
      <c r="E1" t="s">
        <v>780</v>
      </c>
      <c r="F1" t="s">
        <v>781</v>
      </c>
      <c r="G1" t="s">
        <v>775</v>
      </c>
      <c r="H1" t="s">
        <v>828</v>
      </c>
      <c r="I1" t="s">
        <v>782</v>
      </c>
      <c r="J1" t="s">
        <v>4</v>
      </c>
      <c r="K1" t="s">
        <v>783</v>
      </c>
      <c r="M1" s="7">
        <v>0</v>
      </c>
      <c r="N1" s="7">
        <v>0</v>
      </c>
      <c r="O1" s="7">
        <v>0</v>
      </c>
      <c r="Z1" t="s">
        <v>0</v>
      </c>
      <c r="AA1" t="s">
        <v>1</v>
      </c>
      <c r="AB1" t="s">
        <v>2</v>
      </c>
      <c r="AC1" t="s">
        <v>235</v>
      </c>
      <c r="AD1" t="s">
        <v>3</v>
      </c>
      <c r="AE1" t="s">
        <v>4</v>
      </c>
    </row>
    <row r="2" spans="1:31" x14ac:dyDescent="0.2">
      <c r="A2">
        <v>0</v>
      </c>
      <c r="C2">
        <v>0</v>
      </c>
      <c r="D2">
        <v>0</v>
      </c>
      <c r="E2">
        <f>C2+D2</f>
        <v>0</v>
      </c>
      <c r="F2">
        <v>1000000</v>
      </c>
      <c r="G2">
        <f>E2/F2</f>
        <v>0</v>
      </c>
      <c r="H2">
        <v>0</v>
      </c>
      <c r="I2">
        <v>0</v>
      </c>
      <c r="J2">
        <v>0</v>
      </c>
      <c r="K2">
        <f>J2*1000</f>
        <v>0</v>
      </c>
      <c r="M2" s="7">
        <v>4.1554270015772998E-2</v>
      </c>
      <c r="N2" s="7">
        <v>4.1554270015772998E-2</v>
      </c>
      <c r="O2" s="9">
        <v>0.88992330899987004</v>
      </c>
      <c r="Z2" t="s">
        <v>774</v>
      </c>
      <c r="AA2" t="s">
        <v>13</v>
      </c>
      <c r="AB2" t="s">
        <v>6</v>
      </c>
      <c r="AC2" t="s">
        <v>236</v>
      </c>
      <c r="AD2" t="s">
        <v>7</v>
      </c>
      <c r="AE2" t="s">
        <v>237</v>
      </c>
    </row>
    <row r="3" spans="1:31" x14ac:dyDescent="0.2">
      <c r="A3">
        <f>A2+1</f>
        <v>1</v>
      </c>
      <c r="C3">
        <v>0</v>
      </c>
      <c r="D3">
        <v>14024</v>
      </c>
      <c r="E3">
        <f t="shared" ref="E3:E52" si="0">C3+D3</f>
        <v>14024</v>
      </c>
      <c r="F3">
        <v>1000000</v>
      </c>
      <c r="G3">
        <f t="shared" ref="G3:G52" si="1">E3/F3</f>
        <v>1.4024E-2</v>
      </c>
      <c r="H3">
        <v>4.1554270015772998E-2</v>
      </c>
      <c r="I3">
        <f t="shared" ref="I3:I52" si="2">C3/E3</f>
        <v>0</v>
      </c>
      <c r="J3" s="1">
        <v>8.8992330899987E-4</v>
      </c>
      <c r="K3">
        <f t="shared" ref="K3:K52" si="3">J3*1000</f>
        <v>0.88992330899987004</v>
      </c>
      <c r="M3" s="7">
        <v>8.1805328670662994E-2</v>
      </c>
      <c r="N3" s="7">
        <v>8.1805328670662994E-2</v>
      </c>
      <c r="O3" s="7">
        <v>1.2159938972062001</v>
      </c>
      <c r="T3" s="1"/>
      <c r="Z3" t="s">
        <v>774</v>
      </c>
      <c r="AA3" t="s">
        <v>789</v>
      </c>
      <c r="AB3" t="s">
        <v>6</v>
      </c>
      <c r="AC3" t="s">
        <v>236</v>
      </c>
      <c r="AD3" t="s">
        <v>7</v>
      </c>
      <c r="AE3">
        <v>1.5860857580126001E-3</v>
      </c>
    </row>
    <row r="4" spans="1:31" x14ac:dyDescent="0.2">
      <c r="A4">
        <f t="shared" ref="A4:A52" si="4">A3+1</f>
        <v>2</v>
      </c>
      <c r="C4">
        <v>1472</v>
      </c>
      <c r="D4">
        <v>27608</v>
      </c>
      <c r="E4">
        <f t="shared" si="0"/>
        <v>29080</v>
      </c>
      <c r="F4">
        <v>1000000</v>
      </c>
      <c r="G4">
        <f t="shared" si="1"/>
        <v>2.9080000000000002E-2</v>
      </c>
      <c r="H4">
        <v>8.1805328670662994E-2</v>
      </c>
      <c r="I4">
        <f t="shared" si="2"/>
        <v>5.061898211829436E-2</v>
      </c>
      <c r="J4">
        <v>1.2159938972062E-3</v>
      </c>
      <c r="K4">
        <f t="shared" si="3"/>
        <v>1.2159938972062001</v>
      </c>
      <c r="M4" s="7">
        <v>0.12066374773808</v>
      </c>
      <c r="N4" s="7">
        <v>0.12066374773808</v>
      </c>
      <c r="O4" s="7">
        <v>1.5734552775049</v>
      </c>
      <c r="Z4" t="s">
        <v>774</v>
      </c>
      <c r="AA4" t="s">
        <v>790</v>
      </c>
      <c r="AB4" t="s">
        <v>6</v>
      </c>
      <c r="AC4" t="s">
        <v>236</v>
      </c>
      <c r="AD4" t="s">
        <v>7</v>
      </c>
      <c r="AE4">
        <v>3.1219679144864E-3</v>
      </c>
    </row>
    <row r="5" spans="1:31" x14ac:dyDescent="0.2">
      <c r="A5">
        <f t="shared" si="4"/>
        <v>3</v>
      </c>
      <c r="C5">
        <v>4635</v>
      </c>
      <c r="D5">
        <v>40724</v>
      </c>
      <c r="E5">
        <f t="shared" si="0"/>
        <v>45359</v>
      </c>
      <c r="F5">
        <v>1000000</v>
      </c>
      <c r="G5">
        <f t="shared" si="1"/>
        <v>4.5358999999999997E-2</v>
      </c>
      <c r="H5">
        <v>0.12066374773808</v>
      </c>
      <c r="I5">
        <f t="shared" si="2"/>
        <v>0.10218479243369563</v>
      </c>
      <c r="J5">
        <v>1.5734552775049E-3</v>
      </c>
      <c r="K5">
        <f t="shared" si="3"/>
        <v>1.5734552775049</v>
      </c>
      <c r="M5" s="7">
        <v>0.15805444550851999</v>
      </c>
      <c r="N5" s="7">
        <v>0.15805444550851999</v>
      </c>
      <c r="O5" s="7">
        <v>2.0348057943099001</v>
      </c>
      <c r="Z5" t="s">
        <v>774</v>
      </c>
      <c r="AA5" t="s">
        <v>791</v>
      </c>
      <c r="AB5" t="s">
        <v>6</v>
      </c>
      <c r="AC5" t="s">
        <v>236</v>
      </c>
      <c r="AD5" t="s">
        <v>7</v>
      </c>
      <c r="AE5">
        <v>5.8102991363793996E-3</v>
      </c>
    </row>
    <row r="6" spans="1:31" x14ac:dyDescent="0.2">
      <c r="A6">
        <f t="shared" si="4"/>
        <v>4</v>
      </c>
      <c r="C6">
        <v>10120</v>
      </c>
      <c r="D6">
        <v>53343</v>
      </c>
      <c r="E6">
        <f t="shared" si="0"/>
        <v>63463</v>
      </c>
      <c r="F6">
        <v>1000000</v>
      </c>
      <c r="G6">
        <f t="shared" si="1"/>
        <v>6.3463000000000006E-2</v>
      </c>
      <c r="H6">
        <v>0.15805444550851999</v>
      </c>
      <c r="I6">
        <f t="shared" si="2"/>
        <v>0.15946299418558846</v>
      </c>
      <c r="J6">
        <v>2.0348057943099002E-3</v>
      </c>
      <c r="K6">
        <f t="shared" si="3"/>
        <v>2.0348057943099001</v>
      </c>
      <c r="M6" s="7">
        <v>0.19329347002043001</v>
      </c>
      <c r="N6" s="7">
        <v>0.19329347002043001</v>
      </c>
      <c r="O6" s="7">
        <v>2.4912171270456001</v>
      </c>
      <c r="Z6" t="s">
        <v>774</v>
      </c>
      <c r="AA6" t="s">
        <v>792</v>
      </c>
      <c r="AB6" t="s">
        <v>6</v>
      </c>
      <c r="AC6" t="s">
        <v>236</v>
      </c>
      <c r="AD6" t="s">
        <v>7</v>
      </c>
      <c r="AE6">
        <v>1.1691618989884999E-2</v>
      </c>
    </row>
    <row r="7" spans="1:31" x14ac:dyDescent="0.2">
      <c r="A7">
        <f t="shared" si="4"/>
        <v>5</v>
      </c>
      <c r="C7">
        <v>17384</v>
      </c>
      <c r="D7">
        <v>65235</v>
      </c>
      <c r="E7">
        <f t="shared" si="0"/>
        <v>82619</v>
      </c>
      <c r="F7">
        <v>1000000</v>
      </c>
      <c r="G7">
        <f t="shared" si="1"/>
        <v>8.2618999999999998E-2</v>
      </c>
      <c r="H7">
        <v>0.19329347002043001</v>
      </c>
      <c r="I7">
        <f t="shared" si="2"/>
        <v>0.21041164865224707</v>
      </c>
      <c r="J7">
        <v>2.4912171270456002E-3</v>
      </c>
      <c r="K7">
        <f t="shared" si="3"/>
        <v>2.4912171270456001</v>
      </c>
      <c r="M7" s="7">
        <v>0.22693934135581001</v>
      </c>
      <c r="N7" s="7">
        <v>0.22693934135581001</v>
      </c>
      <c r="O7" s="7">
        <v>3.1436643771778998</v>
      </c>
      <c r="Z7" t="s">
        <v>774</v>
      </c>
      <c r="AA7" t="s">
        <v>793</v>
      </c>
      <c r="AB7" t="s">
        <v>6</v>
      </c>
      <c r="AC7" t="s">
        <v>236</v>
      </c>
      <c r="AD7" t="s">
        <v>7</v>
      </c>
      <c r="AE7">
        <v>2.7690821960387999E-2</v>
      </c>
    </row>
    <row r="8" spans="1:31" x14ac:dyDescent="0.2">
      <c r="A8">
        <f t="shared" si="4"/>
        <v>6</v>
      </c>
      <c r="C8">
        <v>28692</v>
      </c>
      <c r="D8">
        <v>76592</v>
      </c>
      <c r="E8">
        <f t="shared" si="0"/>
        <v>105284</v>
      </c>
      <c r="F8">
        <v>1000000</v>
      </c>
      <c r="G8">
        <f t="shared" si="1"/>
        <v>0.105284</v>
      </c>
      <c r="H8">
        <v>0.22693934135581001</v>
      </c>
      <c r="I8">
        <f t="shared" si="2"/>
        <v>0.27252004103187571</v>
      </c>
      <c r="J8">
        <v>3.1436643771779E-3</v>
      </c>
      <c r="K8">
        <f t="shared" si="3"/>
        <v>3.1436643771778998</v>
      </c>
      <c r="M8" s="7">
        <v>0.25509978957231999</v>
      </c>
      <c r="N8" s="7">
        <v>0.25509978957231999</v>
      </c>
      <c r="O8" s="7">
        <v>3.8514539315081997</v>
      </c>
      <c r="Z8" t="s">
        <v>774</v>
      </c>
      <c r="AA8" t="s">
        <v>794</v>
      </c>
      <c r="AB8" t="s">
        <v>6</v>
      </c>
      <c r="AC8" t="s">
        <v>236</v>
      </c>
      <c r="AD8" t="s">
        <v>7</v>
      </c>
      <c r="AE8">
        <v>5.7712493214542998E-2</v>
      </c>
    </row>
    <row r="9" spans="1:31" x14ac:dyDescent="0.2">
      <c r="A9">
        <f t="shared" si="4"/>
        <v>7</v>
      </c>
      <c r="C9">
        <v>42341</v>
      </c>
      <c r="D9">
        <v>86095</v>
      </c>
      <c r="E9">
        <f t="shared" si="0"/>
        <v>128436</v>
      </c>
      <c r="F9">
        <v>1000000</v>
      </c>
      <c r="G9">
        <f t="shared" si="1"/>
        <v>0.12843599999999999</v>
      </c>
      <c r="H9">
        <v>0.25509978957231999</v>
      </c>
      <c r="I9">
        <f t="shared" si="2"/>
        <v>0.32966613722009408</v>
      </c>
      <c r="J9">
        <v>3.8514539315081999E-3</v>
      </c>
      <c r="K9">
        <f t="shared" si="3"/>
        <v>3.8514539315081997</v>
      </c>
      <c r="M9" s="7">
        <v>0.28194380541877001</v>
      </c>
      <c r="N9" s="7">
        <v>0.28194380541877001</v>
      </c>
      <c r="O9" s="7">
        <v>4.7695150686918</v>
      </c>
      <c r="Z9" t="s">
        <v>774</v>
      </c>
      <c r="AA9" t="s">
        <v>8</v>
      </c>
      <c r="AB9" t="s">
        <v>6</v>
      </c>
      <c r="AC9" t="s">
        <v>236</v>
      </c>
      <c r="AD9" t="s">
        <v>7</v>
      </c>
      <c r="AE9">
        <v>7.3406474890267998E-2</v>
      </c>
    </row>
    <row r="10" spans="1:31" x14ac:dyDescent="0.2">
      <c r="A10">
        <f t="shared" si="4"/>
        <v>8</v>
      </c>
      <c r="C10">
        <v>61301</v>
      </c>
      <c r="D10">
        <v>95156</v>
      </c>
      <c r="E10">
        <f t="shared" si="0"/>
        <v>156457</v>
      </c>
      <c r="F10">
        <v>1000000</v>
      </c>
      <c r="G10">
        <f t="shared" si="1"/>
        <v>0.15645700000000001</v>
      </c>
      <c r="H10">
        <v>0.28194380541877001</v>
      </c>
      <c r="I10">
        <f t="shared" si="2"/>
        <v>0.39180733364438791</v>
      </c>
      <c r="J10">
        <v>4.7695150686917999E-3</v>
      </c>
      <c r="K10">
        <f t="shared" si="3"/>
        <v>4.7695150686918</v>
      </c>
      <c r="M10" s="7">
        <v>0.30373937152239</v>
      </c>
      <c r="N10" s="7">
        <v>0.30373937152239</v>
      </c>
      <c r="O10" s="7">
        <v>5.8380612993790999</v>
      </c>
      <c r="Z10" t="s">
        <v>774</v>
      </c>
      <c r="AA10" t="s">
        <v>134</v>
      </c>
      <c r="AB10" t="s">
        <v>6</v>
      </c>
      <c r="AC10" t="s">
        <v>236</v>
      </c>
      <c r="AD10" t="s">
        <v>7</v>
      </c>
      <c r="AE10">
        <v>8.0056051416506999E-2</v>
      </c>
    </row>
    <row r="11" spans="1:31" x14ac:dyDescent="0.2">
      <c r="A11">
        <f t="shared" si="4"/>
        <v>9</v>
      </c>
      <c r="C11">
        <v>84535</v>
      </c>
      <c r="D11">
        <v>102512</v>
      </c>
      <c r="E11">
        <f t="shared" si="0"/>
        <v>187047</v>
      </c>
      <c r="F11">
        <v>1000000</v>
      </c>
      <c r="G11">
        <f t="shared" si="1"/>
        <v>0.18704699999999999</v>
      </c>
      <c r="H11">
        <v>0.30373937152239</v>
      </c>
      <c r="I11">
        <f t="shared" si="2"/>
        <v>0.45194523301630074</v>
      </c>
      <c r="J11">
        <v>5.8380612993790999E-3</v>
      </c>
      <c r="K11">
        <f t="shared" si="3"/>
        <v>5.8380612993790999</v>
      </c>
      <c r="M11" s="7">
        <v>0.31908159899180999</v>
      </c>
      <c r="N11" s="7">
        <v>0.31908159899180999</v>
      </c>
      <c r="O11" s="7">
        <v>7.310298669701</v>
      </c>
      <c r="Z11" t="s">
        <v>774</v>
      </c>
      <c r="AA11" t="s">
        <v>795</v>
      </c>
      <c r="AB11" t="s">
        <v>6</v>
      </c>
      <c r="AC11" t="s">
        <v>236</v>
      </c>
      <c r="AD11" t="s">
        <v>7</v>
      </c>
      <c r="AE11">
        <v>8.4386066879105007E-2</v>
      </c>
    </row>
    <row r="12" spans="1:31" x14ac:dyDescent="0.2">
      <c r="A12">
        <f t="shared" si="4"/>
        <v>10</v>
      </c>
      <c r="C12">
        <v>115159</v>
      </c>
      <c r="D12">
        <v>107690</v>
      </c>
      <c r="E12">
        <f t="shared" si="0"/>
        <v>222849</v>
      </c>
      <c r="F12">
        <v>1000000</v>
      </c>
      <c r="G12">
        <f t="shared" si="1"/>
        <v>0.22284899999999999</v>
      </c>
      <c r="H12">
        <v>0.31908159899180999</v>
      </c>
      <c r="I12">
        <f t="shared" si="2"/>
        <v>0.51675798410582952</v>
      </c>
      <c r="J12">
        <v>7.3102986697010002E-3</v>
      </c>
      <c r="K12">
        <f t="shared" si="3"/>
        <v>7.310298669701</v>
      </c>
      <c r="M12" s="7">
        <v>0.32969966610583001</v>
      </c>
      <c r="N12" s="7">
        <v>0.32969966610583001</v>
      </c>
      <c r="O12" s="7">
        <v>9.1086299980951999</v>
      </c>
      <c r="Z12" t="s">
        <v>774</v>
      </c>
      <c r="AA12" t="s">
        <v>796</v>
      </c>
      <c r="AB12" t="s">
        <v>6</v>
      </c>
      <c r="AC12" t="s">
        <v>236</v>
      </c>
      <c r="AD12" t="s">
        <v>7</v>
      </c>
      <c r="AE12">
        <v>8.6351503563341994E-2</v>
      </c>
    </row>
    <row r="13" spans="1:31" x14ac:dyDescent="0.2">
      <c r="A13">
        <f t="shared" si="4"/>
        <v>11</v>
      </c>
      <c r="C13">
        <v>152242</v>
      </c>
      <c r="D13">
        <v>111271</v>
      </c>
      <c r="E13">
        <f t="shared" si="0"/>
        <v>263513</v>
      </c>
      <c r="F13">
        <v>1000000</v>
      </c>
      <c r="G13">
        <f t="shared" si="1"/>
        <v>0.263513</v>
      </c>
      <c r="H13">
        <v>0.32969966610583001</v>
      </c>
      <c r="I13">
        <f t="shared" si="2"/>
        <v>0.57773999764717487</v>
      </c>
      <c r="J13">
        <v>9.1086299980952003E-3</v>
      </c>
      <c r="K13">
        <f t="shared" si="3"/>
        <v>9.1086299980951999</v>
      </c>
      <c r="M13" s="7">
        <v>0.33180567080472001</v>
      </c>
      <c r="N13" s="7">
        <v>0.33180567080472001</v>
      </c>
      <c r="O13" s="7">
        <v>11.655177734379</v>
      </c>
      <c r="Z13" t="s">
        <v>774</v>
      </c>
      <c r="AA13" t="s">
        <v>797</v>
      </c>
      <c r="AB13" t="s">
        <v>6</v>
      </c>
      <c r="AC13" t="s">
        <v>236</v>
      </c>
      <c r="AD13" t="s">
        <v>7</v>
      </c>
      <c r="AE13">
        <v>8.6727973554535001E-2</v>
      </c>
    </row>
    <row r="14" spans="1:31" x14ac:dyDescent="0.2">
      <c r="A14">
        <f t="shared" si="4"/>
        <v>12</v>
      </c>
      <c r="C14">
        <v>200923</v>
      </c>
      <c r="D14">
        <v>111984</v>
      </c>
      <c r="E14">
        <f t="shared" si="0"/>
        <v>312907</v>
      </c>
      <c r="F14">
        <v>1000000</v>
      </c>
      <c r="G14">
        <f t="shared" si="1"/>
        <v>0.31290699999999999</v>
      </c>
      <c r="H14">
        <v>0.33180567080472001</v>
      </c>
      <c r="I14">
        <f t="shared" si="2"/>
        <v>0.64211730642011844</v>
      </c>
      <c r="J14">
        <v>1.1655177734379E-2</v>
      </c>
      <c r="K14">
        <f t="shared" si="3"/>
        <v>11.655177734379</v>
      </c>
      <c r="Z14" t="s">
        <v>774</v>
      </c>
      <c r="AA14" t="s">
        <v>798</v>
      </c>
      <c r="AB14" t="s">
        <v>6</v>
      </c>
      <c r="AC14" t="s">
        <v>236</v>
      </c>
      <c r="AD14" t="s">
        <v>7</v>
      </c>
      <c r="AE14">
        <v>8.6351622978176001E-2</v>
      </c>
    </row>
    <row r="15" spans="1:31" x14ac:dyDescent="0.2">
      <c r="A15">
        <f t="shared" si="4"/>
        <v>13</v>
      </c>
      <c r="C15">
        <v>264398</v>
      </c>
      <c r="D15">
        <v>108524</v>
      </c>
      <c r="E15">
        <f t="shared" si="0"/>
        <v>372922</v>
      </c>
      <c r="F15">
        <v>1000000</v>
      </c>
      <c r="G15">
        <f t="shared" si="1"/>
        <v>0.37292199999999998</v>
      </c>
      <c r="H15">
        <v>0.32155485475824003</v>
      </c>
      <c r="I15">
        <f t="shared" si="2"/>
        <v>0.70899008371723848</v>
      </c>
      <c r="J15">
        <v>1.549513285361E-2</v>
      </c>
      <c r="K15">
        <f t="shared" si="3"/>
        <v>15.49513285361</v>
      </c>
      <c r="Z15" t="s">
        <v>774</v>
      </c>
      <c r="AA15" t="s">
        <v>799</v>
      </c>
      <c r="AB15" t="s">
        <v>6</v>
      </c>
      <c r="AC15" t="s">
        <v>236</v>
      </c>
      <c r="AD15" t="s">
        <v>7</v>
      </c>
      <c r="AE15">
        <v>8.7357335478173995E-2</v>
      </c>
    </row>
    <row r="16" spans="1:31" x14ac:dyDescent="0.2">
      <c r="A16">
        <f t="shared" si="4"/>
        <v>14</v>
      </c>
      <c r="C16">
        <v>331804</v>
      </c>
      <c r="D16">
        <v>103049</v>
      </c>
      <c r="E16">
        <f t="shared" si="0"/>
        <v>434853</v>
      </c>
      <c r="F16">
        <v>1000000</v>
      </c>
      <c r="G16">
        <f t="shared" si="1"/>
        <v>0.43485299999999999</v>
      </c>
      <c r="H16">
        <v>0.30533455333638998</v>
      </c>
      <c r="I16">
        <f t="shared" si="2"/>
        <v>0.76302566614465117</v>
      </c>
      <c r="J16">
        <v>2.0205519589242001E-2</v>
      </c>
      <c r="K16">
        <f t="shared" si="3"/>
        <v>20.205519589242002</v>
      </c>
      <c r="Z16" t="s">
        <v>774</v>
      </c>
      <c r="AA16" t="s">
        <v>800</v>
      </c>
      <c r="AB16" t="s">
        <v>6</v>
      </c>
      <c r="AC16" t="s">
        <v>236</v>
      </c>
      <c r="AD16" t="s">
        <v>7</v>
      </c>
      <c r="AE16">
        <v>8.4807074128394E-2</v>
      </c>
    </row>
    <row r="17" spans="1:31" x14ac:dyDescent="0.2">
      <c r="A17">
        <f t="shared" si="4"/>
        <v>15</v>
      </c>
      <c r="C17">
        <v>415528</v>
      </c>
      <c r="D17">
        <v>93796</v>
      </c>
      <c r="E17">
        <f t="shared" si="0"/>
        <v>509324</v>
      </c>
      <c r="F17">
        <v>1000000</v>
      </c>
      <c r="G17">
        <f t="shared" si="1"/>
        <v>0.509324</v>
      </c>
      <c r="H17">
        <v>0.27791510079526999</v>
      </c>
      <c r="I17">
        <f t="shared" si="2"/>
        <v>0.81584217511839219</v>
      </c>
      <c r="J17">
        <v>2.7461210444832001E-2</v>
      </c>
      <c r="K17">
        <f t="shared" si="3"/>
        <v>27.461210444832002</v>
      </c>
      <c r="Z17" t="s">
        <v>774</v>
      </c>
      <c r="AA17" t="s">
        <v>801</v>
      </c>
      <c r="AB17" t="s">
        <v>6</v>
      </c>
      <c r="AC17" t="s">
        <v>236</v>
      </c>
      <c r="AD17" t="s">
        <v>7</v>
      </c>
      <c r="AE17">
        <v>8.4632479870603003E-2</v>
      </c>
    </row>
    <row r="18" spans="1:31" x14ac:dyDescent="0.2">
      <c r="A18">
        <f t="shared" si="4"/>
        <v>16</v>
      </c>
      <c r="C18">
        <v>511013</v>
      </c>
      <c r="D18">
        <v>81846</v>
      </c>
      <c r="E18">
        <f t="shared" si="0"/>
        <v>592859</v>
      </c>
      <c r="F18">
        <v>1000000</v>
      </c>
      <c r="G18">
        <f t="shared" si="1"/>
        <v>0.59285900000000002</v>
      </c>
      <c r="H18">
        <v>0.24251322245192999</v>
      </c>
      <c r="I18">
        <f t="shared" si="2"/>
        <v>0.86194693847946979</v>
      </c>
      <c r="J18">
        <v>3.8363802371481001E-2</v>
      </c>
      <c r="K18">
        <f t="shared" si="3"/>
        <v>38.363802371481</v>
      </c>
      <c r="Z18" t="s">
        <v>774</v>
      </c>
      <c r="AA18" t="s">
        <v>136</v>
      </c>
      <c r="AB18" t="s">
        <v>6</v>
      </c>
      <c r="AC18" t="s">
        <v>236</v>
      </c>
      <c r="AD18" t="s">
        <v>7</v>
      </c>
      <c r="AE18">
        <v>8.2905538491029995E-2</v>
      </c>
    </row>
    <row r="19" spans="1:31" x14ac:dyDescent="0.2">
      <c r="A19">
        <f t="shared" si="4"/>
        <v>17</v>
      </c>
      <c r="C19">
        <v>600956</v>
      </c>
      <c r="D19">
        <v>70168</v>
      </c>
      <c r="E19">
        <f t="shared" si="0"/>
        <v>671124</v>
      </c>
      <c r="F19">
        <v>1000000</v>
      </c>
      <c r="G19">
        <f t="shared" si="1"/>
        <v>0.67112400000000005</v>
      </c>
      <c r="H19">
        <v>0.20790526146211</v>
      </c>
      <c r="I19">
        <f t="shared" si="2"/>
        <v>0.89544704108331696</v>
      </c>
      <c r="J19">
        <v>5.2240544469107003E-2</v>
      </c>
      <c r="K19">
        <f t="shared" si="3"/>
        <v>52.240544469107</v>
      </c>
      <c r="Z19" t="s">
        <v>774</v>
      </c>
      <c r="AA19" t="s">
        <v>9</v>
      </c>
      <c r="AB19" t="s">
        <v>6</v>
      </c>
      <c r="AC19" t="s">
        <v>236</v>
      </c>
      <c r="AD19" t="s">
        <v>7</v>
      </c>
      <c r="AE19">
        <v>8.0894349433825993E-2</v>
      </c>
    </row>
    <row r="20" spans="1:31" x14ac:dyDescent="0.2">
      <c r="A20">
        <f t="shared" si="4"/>
        <v>18</v>
      </c>
      <c r="C20">
        <v>687346</v>
      </c>
      <c r="D20">
        <v>59565</v>
      </c>
      <c r="E20">
        <f t="shared" si="0"/>
        <v>746911</v>
      </c>
      <c r="F20">
        <v>1000000</v>
      </c>
      <c r="G20">
        <f t="shared" si="1"/>
        <v>0.74691099999999999</v>
      </c>
      <c r="H20">
        <v>0.17649365960405</v>
      </c>
      <c r="I20">
        <f t="shared" si="2"/>
        <v>0.92025154268714748</v>
      </c>
      <c r="J20">
        <v>7.0118135432336998E-2</v>
      </c>
      <c r="K20">
        <f t="shared" si="3"/>
        <v>70.118135432336999</v>
      </c>
      <c r="Z20" t="s">
        <v>774</v>
      </c>
      <c r="AA20" t="s">
        <v>802</v>
      </c>
      <c r="AB20" t="s">
        <v>6</v>
      </c>
      <c r="AC20" t="s">
        <v>236</v>
      </c>
      <c r="AD20" t="s">
        <v>7</v>
      </c>
      <c r="AE20">
        <v>7.8503164219824006E-2</v>
      </c>
    </row>
    <row r="21" spans="1:31" x14ac:dyDescent="0.2">
      <c r="A21">
        <f t="shared" si="4"/>
        <v>19</v>
      </c>
      <c r="C21">
        <v>770517</v>
      </c>
      <c r="D21">
        <v>50307</v>
      </c>
      <c r="E21">
        <f t="shared" si="0"/>
        <v>820824</v>
      </c>
      <c r="F21">
        <v>1000000</v>
      </c>
      <c r="G21">
        <f t="shared" si="1"/>
        <v>0.820824</v>
      </c>
      <c r="H21">
        <v>0.14905832957057999</v>
      </c>
      <c r="I21">
        <f t="shared" si="2"/>
        <v>0.93871158738048599</v>
      </c>
      <c r="J21">
        <v>9.2783031344725E-2</v>
      </c>
      <c r="K21">
        <f t="shared" si="3"/>
        <v>92.783031344725003</v>
      </c>
      <c r="Z21" t="s">
        <v>774</v>
      </c>
      <c r="AA21" t="s">
        <v>803</v>
      </c>
      <c r="AB21" t="s">
        <v>6</v>
      </c>
      <c r="AC21" t="s">
        <v>236</v>
      </c>
      <c r="AD21" t="s">
        <v>7</v>
      </c>
      <c r="AE21">
        <v>7.7028479090683999E-2</v>
      </c>
    </row>
    <row r="22" spans="1:31" x14ac:dyDescent="0.2">
      <c r="A22">
        <f t="shared" si="4"/>
        <v>20</v>
      </c>
      <c r="C22">
        <v>850257</v>
      </c>
      <c r="D22">
        <v>42202</v>
      </c>
      <c r="E22">
        <f t="shared" si="0"/>
        <v>892459</v>
      </c>
      <c r="F22">
        <v>1000000</v>
      </c>
      <c r="G22">
        <f t="shared" si="1"/>
        <v>0.892459</v>
      </c>
      <c r="H22">
        <v>0.12504425924722001</v>
      </c>
      <c r="I22">
        <f t="shared" si="2"/>
        <v>0.95271267363542755</v>
      </c>
      <c r="J22">
        <v>0.12176098852785</v>
      </c>
      <c r="K22">
        <f t="shared" si="3"/>
        <v>121.76098852785</v>
      </c>
      <c r="Z22" t="s">
        <v>774</v>
      </c>
      <c r="AA22" t="s">
        <v>804</v>
      </c>
      <c r="AB22" t="s">
        <v>6</v>
      </c>
      <c r="AC22" t="s">
        <v>236</v>
      </c>
      <c r="AD22" t="s">
        <v>7</v>
      </c>
      <c r="AE22">
        <v>7.6346894983974997E-2</v>
      </c>
    </row>
    <row r="23" spans="1:31" x14ac:dyDescent="0.2">
      <c r="A23">
        <f t="shared" si="4"/>
        <v>21</v>
      </c>
      <c r="C23">
        <v>923942</v>
      </c>
      <c r="D23">
        <v>35286</v>
      </c>
      <c r="E23">
        <f t="shared" si="0"/>
        <v>959228</v>
      </c>
      <c r="F23">
        <v>1000000</v>
      </c>
      <c r="G23">
        <f t="shared" si="1"/>
        <v>0.95922799999999997</v>
      </c>
      <c r="H23">
        <v>0.10455742239796</v>
      </c>
      <c r="I23">
        <f t="shared" si="2"/>
        <v>0.96321416806014837</v>
      </c>
      <c r="J23">
        <v>0.15794042297781999</v>
      </c>
      <c r="K23">
        <f t="shared" si="3"/>
        <v>157.94042297781999</v>
      </c>
      <c r="Z23" t="s">
        <v>774</v>
      </c>
      <c r="AA23" t="s">
        <v>805</v>
      </c>
      <c r="AB23" t="s">
        <v>6</v>
      </c>
      <c r="AC23" t="s">
        <v>236</v>
      </c>
      <c r="AD23" t="s">
        <v>7</v>
      </c>
      <c r="AE23">
        <v>7.2683661469854999E-2</v>
      </c>
    </row>
    <row r="24" spans="1:31" x14ac:dyDescent="0.2">
      <c r="A24">
        <f t="shared" si="4"/>
        <v>22</v>
      </c>
      <c r="C24">
        <v>994848</v>
      </c>
      <c r="D24">
        <v>29472</v>
      </c>
      <c r="E24">
        <f t="shared" si="0"/>
        <v>1024320</v>
      </c>
      <c r="F24">
        <v>1000000</v>
      </c>
      <c r="G24">
        <f t="shared" si="1"/>
        <v>1.0243199999999999</v>
      </c>
      <c r="H24">
        <v>8.7328842423500003E-2</v>
      </c>
      <c r="I24">
        <f t="shared" si="2"/>
        <v>0.97122774133083412</v>
      </c>
      <c r="J24">
        <v>0.20332320204627</v>
      </c>
      <c r="K24">
        <f t="shared" si="3"/>
        <v>203.32320204626998</v>
      </c>
      <c r="Z24" t="s">
        <v>774</v>
      </c>
      <c r="AA24" t="s">
        <v>806</v>
      </c>
      <c r="AB24" t="s">
        <v>6</v>
      </c>
      <c r="AC24" t="s">
        <v>236</v>
      </c>
      <c r="AD24" t="s">
        <v>7</v>
      </c>
      <c r="AE24">
        <v>7.1320456386565007E-2</v>
      </c>
    </row>
    <row r="25" spans="1:31" x14ac:dyDescent="0.2">
      <c r="A25">
        <f t="shared" si="4"/>
        <v>23</v>
      </c>
      <c r="C25">
        <v>1060228</v>
      </c>
      <c r="D25">
        <v>25113</v>
      </c>
      <c r="E25">
        <f t="shared" si="0"/>
        <v>1085341</v>
      </c>
      <c r="F25">
        <v>1000000</v>
      </c>
      <c r="G25">
        <f t="shared" si="1"/>
        <v>1.0853409999999999</v>
      </c>
      <c r="H25">
        <v>7.4409660243056994E-2</v>
      </c>
      <c r="I25">
        <f t="shared" si="2"/>
        <v>0.97686164993306246</v>
      </c>
      <c r="J25">
        <v>0.25394321691456001</v>
      </c>
      <c r="K25">
        <f t="shared" si="3"/>
        <v>253.94321691456</v>
      </c>
      <c r="Z25" t="s">
        <v>774</v>
      </c>
      <c r="AA25" t="s">
        <v>807</v>
      </c>
      <c r="AB25" t="s">
        <v>6</v>
      </c>
      <c r="AC25" t="s">
        <v>236</v>
      </c>
      <c r="AD25" t="s">
        <v>7</v>
      </c>
      <c r="AE25">
        <v>6.9808760541795994E-2</v>
      </c>
    </row>
    <row r="26" spans="1:31" x14ac:dyDescent="0.2">
      <c r="A26">
        <f t="shared" si="4"/>
        <v>24</v>
      </c>
      <c r="C26">
        <v>1124699</v>
      </c>
      <c r="D26">
        <v>21221</v>
      </c>
      <c r="E26">
        <f t="shared" si="0"/>
        <v>1145920</v>
      </c>
      <c r="F26">
        <v>1000000</v>
      </c>
      <c r="G26">
        <f t="shared" si="1"/>
        <v>1.14592</v>
      </c>
      <c r="H26">
        <v>6.2877059834234E-2</v>
      </c>
      <c r="I26">
        <f t="shared" si="2"/>
        <v>0.98148125523596763</v>
      </c>
      <c r="J26">
        <v>0.31838666109081998</v>
      </c>
      <c r="K26">
        <f t="shared" si="3"/>
        <v>318.38666109081998</v>
      </c>
      <c r="Z26" t="s">
        <v>774</v>
      </c>
      <c r="AA26" t="s">
        <v>139</v>
      </c>
      <c r="AB26" t="s">
        <v>6</v>
      </c>
      <c r="AC26" t="s">
        <v>236</v>
      </c>
      <c r="AD26" t="s">
        <v>7</v>
      </c>
      <c r="AE26">
        <v>6.5542094272158999E-2</v>
      </c>
    </row>
    <row r="27" spans="1:31" x14ac:dyDescent="0.2">
      <c r="A27">
        <f t="shared" si="4"/>
        <v>25</v>
      </c>
      <c r="C27">
        <v>1186000</v>
      </c>
      <c r="D27">
        <v>17931</v>
      </c>
      <c r="E27">
        <f t="shared" si="0"/>
        <v>1203931</v>
      </c>
      <c r="F27">
        <v>1000000</v>
      </c>
      <c r="G27">
        <f t="shared" si="1"/>
        <v>1.2039310000000001</v>
      </c>
      <c r="H27">
        <v>5.3129439749444E-2</v>
      </c>
      <c r="I27">
        <f t="shared" si="2"/>
        <v>0.98510628931392252</v>
      </c>
      <c r="J27">
        <v>0.39736994839300999</v>
      </c>
      <c r="K27">
        <f t="shared" si="3"/>
        <v>397.36994839300996</v>
      </c>
      <c r="Z27" t="s">
        <v>774</v>
      </c>
      <c r="AA27" t="s">
        <v>808</v>
      </c>
      <c r="AB27" t="s">
        <v>6</v>
      </c>
      <c r="AC27" t="s">
        <v>236</v>
      </c>
      <c r="AD27" t="s">
        <v>7</v>
      </c>
      <c r="AE27">
        <v>6.2322249443911001E-2</v>
      </c>
    </row>
    <row r="28" spans="1:31" x14ac:dyDescent="0.2">
      <c r="A28">
        <f t="shared" si="4"/>
        <v>26</v>
      </c>
      <c r="C28">
        <v>1245333</v>
      </c>
      <c r="D28">
        <v>15359</v>
      </c>
      <c r="E28">
        <f t="shared" si="0"/>
        <v>1260692</v>
      </c>
      <c r="F28">
        <v>1000000</v>
      </c>
      <c r="G28">
        <f t="shared" si="1"/>
        <v>1.2606919999999999</v>
      </c>
      <c r="H28">
        <v>4.5520607222746E-2</v>
      </c>
      <c r="I28">
        <f t="shared" si="2"/>
        <v>0.98781700843663633</v>
      </c>
      <c r="J28">
        <v>0.48683659969547</v>
      </c>
      <c r="K28">
        <f t="shared" si="3"/>
        <v>486.83659969547</v>
      </c>
      <c r="Z28" t="s">
        <v>774</v>
      </c>
      <c r="AA28" t="s">
        <v>809</v>
      </c>
      <c r="AB28" t="s">
        <v>6</v>
      </c>
      <c r="AC28" t="s">
        <v>236</v>
      </c>
      <c r="AD28" t="s">
        <v>7</v>
      </c>
      <c r="AE28">
        <v>6.2069764824015002E-2</v>
      </c>
    </row>
    <row r="29" spans="1:31" x14ac:dyDescent="0.2">
      <c r="A29">
        <f t="shared" si="4"/>
        <v>27</v>
      </c>
      <c r="C29">
        <v>1304209</v>
      </c>
      <c r="D29">
        <v>12961</v>
      </c>
      <c r="E29">
        <f t="shared" si="0"/>
        <v>1317170</v>
      </c>
      <c r="F29">
        <v>1000000</v>
      </c>
      <c r="G29">
        <f t="shared" si="1"/>
        <v>1.31717</v>
      </c>
      <c r="H29">
        <v>3.8402977027668997E-2</v>
      </c>
      <c r="I29">
        <f t="shared" si="2"/>
        <v>0.99015996416559748</v>
      </c>
      <c r="J29">
        <v>0.60327880244851995</v>
      </c>
      <c r="K29">
        <f t="shared" si="3"/>
        <v>603.27880244851997</v>
      </c>
      <c r="Z29" t="s">
        <v>774</v>
      </c>
      <c r="AA29" t="s">
        <v>10</v>
      </c>
      <c r="AB29" t="s">
        <v>6</v>
      </c>
      <c r="AC29" t="s">
        <v>236</v>
      </c>
      <c r="AD29" t="s">
        <v>7</v>
      </c>
      <c r="AE29">
        <v>5.9008744385361002E-2</v>
      </c>
    </row>
    <row r="30" spans="1:31" x14ac:dyDescent="0.2">
      <c r="A30">
        <f t="shared" si="4"/>
        <v>28</v>
      </c>
      <c r="C30">
        <v>1361351</v>
      </c>
      <c r="D30">
        <v>11022</v>
      </c>
      <c r="E30">
        <f t="shared" si="0"/>
        <v>1372373</v>
      </c>
      <c r="F30">
        <v>1000000</v>
      </c>
      <c r="G30">
        <f t="shared" si="1"/>
        <v>1.3723730000000001</v>
      </c>
      <c r="H30">
        <v>3.2658224999728001E-2</v>
      </c>
      <c r="I30">
        <f t="shared" si="2"/>
        <v>0.99196865575175264</v>
      </c>
      <c r="J30">
        <v>0.73974932501756996</v>
      </c>
      <c r="K30">
        <f t="shared" si="3"/>
        <v>739.74932501756996</v>
      </c>
      <c r="Z30" t="s">
        <v>774</v>
      </c>
      <c r="AA30" t="s">
        <v>810</v>
      </c>
      <c r="AB30" t="s">
        <v>6</v>
      </c>
      <c r="AC30" t="s">
        <v>236</v>
      </c>
      <c r="AD30" t="s">
        <v>7</v>
      </c>
      <c r="AE30">
        <v>5.5770808811385998E-2</v>
      </c>
    </row>
    <row r="31" spans="1:31" x14ac:dyDescent="0.2">
      <c r="A31">
        <f t="shared" si="4"/>
        <v>29</v>
      </c>
      <c r="C31">
        <v>1414141</v>
      </c>
      <c r="D31">
        <v>9613</v>
      </c>
      <c r="E31">
        <f t="shared" si="0"/>
        <v>1423754</v>
      </c>
      <c r="F31">
        <v>1000000</v>
      </c>
      <c r="G31">
        <f t="shared" si="1"/>
        <v>1.423754</v>
      </c>
      <c r="H31">
        <v>2.8483258092416999E-2</v>
      </c>
      <c r="I31">
        <f t="shared" si="2"/>
        <v>0.99324813134853351</v>
      </c>
      <c r="J31">
        <v>0.88191797449107001</v>
      </c>
      <c r="K31">
        <f t="shared" si="3"/>
        <v>881.91797449107003</v>
      </c>
      <c r="Z31" t="s">
        <v>774</v>
      </c>
      <c r="AA31" t="s">
        <v>811</v>
      </c>
      <c r="AB31" t="s">
        <v>6</v>
      </c>
      <c r="AC31" t="s">
        <v>236</v>
      </c>
      <c r="AD31" t="s">
        <v>7</v>
      </c>
      <c r="AE31">
        <v>5.4194698505500002E-2</v>
      </c>
    </row>
    <row r="32" spans="1:31" x14ac:dyDescent="0.2">
      <c r="A32">
        <f t="shared" si="4"/>
        <v>30</v>
      </c>
      <c r="C32">
        <v>1472248</v>
      </c>
      <c r="D32">
        <v>8054</v>
      </c>
      <c r="E32">
        <f t="shared" si="0"/>
        <v>1480302</v>
      </c>
      <c r="F32">
        <v>1000000</v>
      </c>
      <c r="G32">
        <f t="shared" si="1"/>
        <v>1.480302</v>
      </c>
      <c r="H32">
        <v>2.3872067637028E-2</v>
      </c>
      <c r="I32">
        <f t="shared" si="2"/>
        <v>0.99455921832166683</v>
      </c>
      <c r="J32">
        <v>1.092586713617</v>
      </c>
      <c r="K32">
        <f t="shared" si="3"/>
        <v>1092.586713617</v>
      </c>
      <c r="Z32" t="s">
        <v>774</v>
      </c>
      <c r="AA32" t="s">
        <v>812</v>
      </c>
      <c r="AB32" t="s">
        <v>6</v>
      </c>
      <c r="AC32" t="s">
        <v>236</v>
      </c>
      <c r="AD32" t="s">
        <v>7</v>
      </c>
      <c r="AE32">
        <v>5.2605180168505003E-2</v>
      </c>
    </row>
    <row r="33" spans="1:31" x14ac:dyDescent="0.2">
      <c r="A33">
        <f t="shared" si="4"/>
        <v>31</v>
      </c>
      <c r="C33">
        <v>1526114</v>
      </c>
      <c r="D33">
        <v>6853</v>
      </c>
      <c r="E33">
        <f t="shared" si="0"/>
        <v>1532967</v>
      </c>
      <c r="F33">
        <v>1000000</v>
      </c>
      <c r="G33">
        <f t="shared" si="1"/>
        <v>1.532967</v>
      </c>
      <c r="H33">
        <v>2.0308915845001999E-2</v>
      </c>
      <c r="I33">
        <f t="shared" si="2"/>
        <v>0.99552958413325265</v>
      </c>
      <c r="J33">
        <v>1.3296866904997</v>
      </c>
      <c r="K33">
        <f t="shared" si="3"/>
        <v>1329.6866904997</v>
      </c>
      <c r="Z33" t="s">
        <v>774</v>
      </c>
      <c r="AA33" t="s">
        <v>813</v>
      </c>
      <c r="AB33" t="s">
        <v>6</v>
      </c>
      <c r="AC33" t="s">
        <v>236</v>
      </c>
      <c r="AD33" t="s">
        <v>7</v>
      </c>
      <c r="AE33">
        <v>4.8724216165556999E-2</v>
      </c>
    </row>
    <row r="34" spans="1:31" x14ac:dyDescent="0.2">
      <c r="A34">
        <f t="shared" si="4"/>
        <v>32</v>
      </c>
      <c r="C34">
        <v>1577454</v>
      </c>
      <c r="D34">
        <v>5916</v>
      </c>
      <c r="E34">
        <f t="shared" si="0"/>
        <v>1583370</v>
      </c>
      <c r="F34">
        <v>1000000</v>
      </c>
      <c r="G34">
        <f t="shared" si="1"/>
        <v>1.5833699999999999</v>
      </c>
      <c r="H34">
        <v>1.7533044731903001E-2</v>
      </c>
      <c r="I34">
        <f t="shared" si="2"/>
        <v>0.99626366547301015</v>
      </c>
      <c r="J34">
        <v>1.5952532969147</v>
      </c>
      <c r="K34">
        <f t="shared" si="3"/>
        <v>1595.2532969147001</v>
      </c>
      <c r="Z34" t="s">
        <v>774</v>
      </c>
      <c r="AA34" t="s">
        <v>141</v>
      </c>
      <c r="AB34" t="s">
        <v>6</v>
      </c>
      <c r="AC34" t="s">
        <v>236</v>
      </c>
      <c r="AD34" t="s">
        <v>7</v>
      </c>
      <c r="AE34">
        <v>4.7169502769282001E-2</v>
      </c>
    </row>
    <row r="35" spans="1:31" x14ac:dyDescent="0.2">
      <c r="A35">
        <f t="shared" si="4"/>
        <v>33</v>
      </c>
      <c r="C35">
        <v>1631430</v>
      </c>
      <c r="D35">
        <v>5012</v>
      </c>
      <c r="E35">
        <f t="shared" si="0"/>
        <v>1636442</v>
      </c>
      <c r="F35">
        <v>1000000</v>
      </c>
      <c r="G35">
        <f t="shared" si="1"/>
        <v>1.636442</v>
      </c>
      <c r="H35">
        <v>1.4852653186263999E-2</v>
      </c>
      <c r="I35">
        <f t="shared" si="2"/>
        <v>0.99693725778243292</v>
      </c>
      <c r="J35">
        <v>1.9441304644999999</v>
      </c>
      <c r="K35">
        <f t="shared" si="3"/>
        <v>1944.1304645</v>
      </c>
      <c r="Z35" t="s">
        <v>774</v>
      </c>
      <c r="AA35" t="s">
        <v>814</v>
      </c>
      <c r="AB35" t="s">
        <v>6</v>
      </c>
      <c r="AC35" t="s">
        <v>236</v>
      </c>
      <c r="AD35" t="s">
        <v>7</v>
      </c>
      <c r="AE35">
        <v>4.4345707786905997E-2</v>
      </c>
    </row>
    <row r="36" spans="1:31" x14ac:dyDescent="0.2">
      <c r="A36">
        <f t="shared" si="4"/>
        <v>34</v>
      </c>
      <c r="C36">
        <v>1686206</v>
      </c>
      <c r="D36">
        <v>4169</v>
      </c>
      <c r="E36">
        <f t="shared" si="0"/>
        <v>1690375</v>
      </c>
      <c r="F36">
        <v>1000000</v>
      </c>
      <c r="G36">
        <f t="shared" si="1"/>
        <v>1.690375</v>
      </c>
      <c r="H36">
        <v>1.2358858961159E-2</v>
      </c>
      <c r="I36">
        <f t="shared" si="2"/>
        <v>0.99753368335428527</v>
      </c>
      <c r="J36">
        <v>2.4060580624307</v>
      </c>
      <c r="K36">
        <f t="shared" si="3"/>
        <v>2406.0580624306999</v>
      </c>
      <c r="Z36" t="s">
        <v>774</v>
      </c>
      <c r="AA36" t="s">
        <v>815</v>
      </c>
      <c r="AB36" t="s">
        <v>6</v>
      </c>
      <c r="AC36" t="s">
        <v>236</v>
      </c>
      <c r="AD36" t="s">
        <v>7</v>
      </c>
      <c r="AE36">
        <v>4.3107500302811998E-2</v>
      </c>
    </row>
    <row r="37" spans="1:31" x14ac:dyDescent="0.2">
      <c r="A37">
        <f t="shared" si="4"/>
        <v>35</v>
      </c>
      <c r="C37">
        <v>1736300</v>
      </c>
      <c r="D37">
        <v>3687</v>
      </c>
      <c r="E37">
        <f t="shared" si="0"/>
        <v>1739987</v>
      </c>
      <c r="F37">
        <v>1000000</v>
      </c>
      <c r="G37">
        <f t="shared" si="1"/>
        <v>1.739987</v>
      </c>
      <c r="H37">
        <v>1.0933669148416999E-2</v>
      </c>
      <c r="I37">
        <f t="shared" si="2"/>
        <v>0.99788101865128875</v>
      </c>
      <c r="J37">
        <v>2.7961034699781999</v>
      </c>
      <c r="K37">
        <f t="shared" si="3"/>
        <v>2796.1034699781999</v>
      </c>
      <c r="Z37" t="s">
        <v>774</v>
      </c>
      <c r="AA37" t="s">
        <v>816</v>
      </c>
      <c r="AB37" t="s">
        <v>6</v>
      </c>
      <c r="AC37" t="s">
        <v>236</v>
      </c>
      <c r="AD37" t="s">
        <v>7</v>
      </c>
      <c r="AE37">
        <v>4.0310923566142999E-2</v>
      </c>
    </row>
    <row r="38" spans="1:31" x14ac:dyDescent="0.2">
      <c r="A38">
        <f t="shared" si="4"/>
        <v>36</v>
      </c>
      <c r="C38">
        <v>1789964</v>
      </c>
      <c r="D38">
        <v>3073</v>
      </c>
      <c r="E38">
        <f t="shared" si="0"/>
        <v>1793037</v>
      </c>
      <c r="F38">
        <v>1000000</v>
      </c>
      <c r="G38">
        <f t="shared" si="1"/>
        <v>1.793037</v>
      </c>
      <c r="H38">
        <v>9.1086801447564994E-3</v>
      </c>
      <c r="I38">
        <f>C38/E38</f>
        <v>0.9982861480270625</v>
      </c>
      <c r="J38">
        <v>3.4623843269106001</v>
      </c>
      <c r="K38">
        <f t="shared" si="3"/>
        <v>3462.3843269106001</v>
      </c>
      <c r="Z38" t="s">
        <v>774</v>
      </c>
      <c r="AA38" t="s">
        <v>817</v>
      </c>
      <c r="AB38" t="s">
        <v>6</v>
      </c>
      <c r="AC38" t="s">
        <v>236</v>
      </c>
      <c r="AD38" t="s">
        <v>7</v>
      </c>
      <c r="AE38">
        <v>3.8058407741425999E-2</v>
      </c>
    </row>
    <row r="39" spans="1:31" x14ac:dyDescent="0.2">
      <c r="A39">
        <f t="shared" si="4"/>
        <v>37</v>
      </c>
      <c r="C39">
        <v>1839125</v>
      </c>
      <c r="D39">
        <v>2702</v>
      </c>
      <c r="E39">
        <f t="shared" si="0"/>
        <v>1841827</v>
      </c>
      <c r="F39">
        <v>1000000</v>
      </c>
      <c r="G39">
        <f t="shared" si="1"/>
        <v>1.8418270000000001</v>
      </c>
      <c r="H39">
        <v>8.0063825410971994E-3</v>
      </c>
      <c r="I39">
        <f t="shared" si="2"/>
        <v>0.99853297839590793</v>
      </c>
      <c r="J39">
        <v>4.0292821801635004</v>
      </c>
      <c r="K39">
        <f t="shared" si="3"/>
        <v>4029.2821801635005</v>
      </c>
      <c r="Z39" t="s">
        <v>774</v>
      </c>
      <c r="AA39" t="s">
        <v>11</v>
      </c>
      <c r="AB39" t="s">
        <v>6</v>
      </c>
      <c r="AC39" t="s">
        <v>236</v>
      </c>
      <c r="AD39" t="s">
        <v>7</v>
      </c>
      <c r="AE39">
        <v>3.5696862099055003E-2</v>
      </c>
    </row>
    <row r="40" spans="1:31" x14ac:dyDescent="0.2">
      <c r="A40">
        <f t="shared" si="4"/>
        <v>38</v>
      </c>
      <c r="C40">
        <v>1891506</v>
      </c>
      <c r="D40">
        <v>2297</v>
      </c>
      <c r="E40">
        <f t="shared" si="0"/>
        <v>1893803</v>
      </c>
      <c r="F40">
        <v>1000000</v>
      </c>
      <c r="G40">
        <f t="shared" si="1"/>
        <v>1.8938029999999999</v>
      </c>
      <c r="H40">
        <v>6.8087199687201999E-3</v>
      </c>
      <c r="I40">
        <f t="shared" si="2"/>
        <v>0.99878709665155241</v>
      </c>
      <c r="J40">
        <v>4.8599691160583003</v>
      </c>
      <c r="K40">
        <f t="shared" si="3"/>
        <v>4859.9691160583006</v>
      </c>
      <c r="Z40" t="s">
        <v>774</v>
      </c>
      <c r="AA40" t="s">
        <v>818</v>
      </c>
      <c r="AB40" t="s">
        <v>6</v>
      </c>
      <c r="AC40" t="s">
        <v>236</v>
      </c>
      <c r="AD40" t="s">
        <v>7</v>
      </c>
      <c r="AE40">
        <v>3.4827165659646997E-2</v>
      </c>
    </row>
    <row r="41" spans="1:31" x14ac:dyDescent="0.2">
      <c r="A41">
        <f t="shared" si="4"/>
        <v>39</v>
      </c>
      <c r="C41">
        <v>1941964</v>
      </c>
      <c r="D41">
        <v>1965</v>
      </c>
      <c r="E41">
        <f t="shared" si="0"/>
        <v>1943929</v>
      </c>
      <c r="F41">
        <v>1000000</v>
      </c>
      <c r="G41">
        <f t="shared" si="1"/>
        <v>1.943929</v>
      </c>
      <c r="H41">
        <v>5.8258557922271003E-3</v>
      </c>
      <c r="I41">
        <f t="shared" si="2"/>
        <v>0.99898916061234744</v>
      </c>
      <c r="J41">
        <v>5.8314027030446001</v>
      </c>
      <c r="K41">
        <f t="shared" si="3"/>
        <v>5831.4027030446005</v>
      </c>
      <c r="Z41" t="s">
        <v>774</v>
      </c>
      <c r="AA41" t="s">
        <v>819</v>
      </c>
      <c r="AB41" t="s">
        <v>6</v>
      </c>
      <c r="AC41" t="s">
        <v>236</v>
      </c>
      <c r="AD41" t="s">
        <v>7</v>
      </c>
      <c r="AE41">
        <v>3.3289586429596001E-2</v>
      </c>
    </row>
    <row r="42" spans="1:31" x14ac:dyDescent="0.2">
      <c r="A42">
        <f t="shared" si="4"/>
        <v>40</v>
      </c>
      <c r="C42">
        <v>1994169</v>
      </c>
      <c r="D42">
        <v>1646</v>
      </c>
      <c r="E42">
        <f t="shared" si="0"/>
        <v>1995815</v>
      </c>
      <c r="F42">
        <v>1000000</v>
      </c>
      <c r="G42">
        <f t="shared" si="1"/>
        <v>1.9958149999999999</v>
      </c>
      <c r="H42">
        <v>4.8799179734593003E-3</v>
      </c>
      <c r="I42">
        <f t="shared" si="2"/>
        <v>0.99917527426139197</v>
      </c>
      <c r="J42">
        <v>7.0685931296781002</v>
      </c>
      <c r="K42">
        <f t="shared" si="3"/>
        <v>7068.5931296781</v>
      </c>
      <c r="Z42" t="s">
        <v>774</v>
      </c>
      <c r="AA42" t="s">
        <v>81</v>
      </c>
      <c r="AB42" t="s">
        <v>6</v>
      </c>
      <c r="AC42" t="s">
        <v>236</v>
      </c>
      <c r="AD42" t="s">
        <v>7</v>
      </c>
      <c r="AE42">
        <v>3.0480989748923999E-2</v>
      </c>
    </row>
    <row r="43" spans="1:31" x14ac:dyDescent="0.2">
      <c r="A43">
        <f t="shared" si="4"/>
        <v>41</v>
      </c>
      <c r="C43">
        <v>2045331</v>
      </c>
      <c r="D43">
        <v>1429</v>
      </c>
      <c r="E43">
        <f t="shared" si="0"/>
        <v>2046760</v>
      </c>
      <c r="F43">
        <v>1000000</v>
      </c>
      <c r="G43">
        <f t="shared" si="1"/>
        <v>2.0467599999999999</v>
      </c>
      <c r="H43">
        <v>4.2366034747691999E-3</v>
      </c>
      <c r="I43">
        <f t="shared" si="2"/>
        <v>0.99930182336961837</v>
      </c>
      <c r="J43">
        <v>8.3725025070146994</v>
      </c>
      <c r="K43">
        <f t="shared" si="3"/>
        <v>8372.5025070147003</v>
      </c>
      <c r="Z43" t="s">
        <v>774</v>
      </c>
      <c r="AA43" t="s">
        <v>820</v>
      </c>
      <c r="AB43" t="s">
        <v>6</v>
      </c>
      <c r="AC43" t="s">
        <v>236</v>
      </c>
      <c r="AD43" t="s">
        <v>7</v>
      </c>
      <c r="AE43">
        <v>2.8919785662034E-2</v>
      </c>
    </row>
    <row r="44" spans="1:31" x14ac:dyDescent="0.2">
      <c r="A44">
        <f t="shared" si="4"/>
        <v>42</v>
      </c>
      <c r="C44">
        <v>2095592</v>
      </c>
      <c r="D44">
        <v>1236</v>
      </c>
      <c r="E44">
        <f t="shared" si="0"/>
        <v>2096828</v>
      </c>
      <c r="F44">
        <v>1000000</v>
      </c>
      <c r="G44">
        <f t="shared" si="1"/>
        <v>2.0968279999999999</v>
      </c>
      <c r="H44">
        <v>3.6640066999051001E-3</v>
      </c>
      <c r="I44">
        <f t="shared" si="2"/>
        <v>0.99941053820341963</v>
      </c>
      <c r="J44">
        <v>9.8224391229770998</v>
      </c>
      <c r="K44">
        <f t="shared" si="3"/>
        <v>9822.439122977099</v>
      </c>
      <c r="Z44" t="s">
        <v>774</v>
      </c>
      <c r="AA44" t="s">
        <v>821</v>
      </c>
      <c r="AB44" t="s">
        <v>6</v>
      </c>
      <c r="AC44" t="s">
        <v>236</v>
      </c>
      <c r="AD44" t="s">
        <v>7</v>
      </c>
      <c r="AE44">
        <v>2.7868737797858999E-2</v>
      </c>
    </row>
    <row r="45" spans="1:31" x14ac:dyDescent="0.2">
      <c r="A45">
        <f t="shared" si="4"/>
        <v>43</v>
      </c>
      <c r="C45">
        <v>2146306</v>
      </c>
      <c r="D45">
        <v>1023</v>
      </c>
      <c r="E45">
        <f t="shared" si="0"/>
        <v>2147329</v>
      </c>
      <c r="F45">
        <v>1000000</v>
      </c>
      <c r="G45">
        <f>E45/F45</f>
        <v>2.147329</v>
      </c>
      <c r="H45">
        <v>3.0356049106819E-3</v>
      </c>
      <c r="I45">
        <f t="shared" si="2"/>
        <v>0.99952359419539349</v>
      </c>
      <c r="J45">
        <v>12.181091072896001</v>
      </c>
      <c r="K45">
        <f t="shared" si="3"/>
        <v>12181.091072896001</v>
      </c>
      <c r="Z45" t="s">
        <v>774</v>
      </c>
      <c r="AA45" t="s">
        <v>822</v>
      </c>
      <c r="AB45" t="s">
        <v>6</v>
      </c>
      <c r="AC45" t="s">
        <v>236</v>
      </c>
      <c r="AD45" t="s">
        <v>7</v>
      </c>
      <c r="AE45">
        <v>2.3937793399554999E-2</v>
      </c>
    </row>
    <row r="46" spans="1:31" x14ac:dyDescent="0.2">
      <c r="A46">
        <f t="shared" si="4"/>
        <v>44</v>
      </c>
      <c r="C46">
        <v>2197344</v>
      </c>
      <c r="D46">
        <v>908</v>
      </c>
      <c r="E46">
        <f t="shared" si="0"/>
        <v>2198252</v>
      </c>
      <c r="F46">
        <v>1000000</v>
      </c>
      <c r="G46">
        <f t="shared" si="1"/>
        <v>2.1982520000000001</v>
      </c>
      <c r="H46">
        <v>2.6928308027226E-3</v>
      </c>
      <c r="I46">
        <f t="shared" si="2"/>
        <v>0.99958694453593122</v>
      </c>
      <c r="J46">
        <v>13.78103913723</v>
      </c>
      <c r="K46">
        <f t="shared" si="3"/>
        <v>13781.03913723</v>
      </c>
      <c r="Z46" t="s">
        <v>774</v>
      </c>
      <c r="AA46" t="s">
        <v>823</v>
      </c>
      <c r="AB46" t="s">
        <v>6</v>
      </c>
      <c r="AC46" t="s">
        <v>236</v>
      </c>
      <c r="AD46" t="s">
        <v>7</v>
      </c>
      <c r="AE46">
        <v>2.5935006176711E-2</v>
      </c>
    </row>
    <row r="47" spans="1:31" x14ac:dyDescent="0.2">
      <c r="A47">
        <f t="shared" si="4"/>
        <v>45</v>
      </c>
      <c r="C47">
        <v>2246647</v>
      </c>
      <c r="D47">
        <v>715</v>
      </c>
      <c r="E47">
        <f t="shared" si="0"/>
        <v>2247362</v>
      </c>
      <c r="F47">
        <v>1000000</v>
      </c>
      <c r="G47">
        <f t="shared" si="1"/>
        <v>2.2473619999999999</v>
      </c>
      <c r="H47">
        <v>2.1185334136574999E-3</v>
      </c>
      <c r="I47">
        <f t="shared" si="2"/>
        <v>0.99968184920809378</v>
      </c>
      <c r="J47">
        <v>17.691451910249999</v>
      </c>
      <c r="K47">
        <f t="shared" si="3"/>
        <v>17691.451910249998</v>
      </c>
      <c r="Z47" t="s">
        <v>774</v>
      </c>
      <c r="AA47" t="s">
        <v>824</v>
      </c>
      <c r="AB47" t="s">
        <v>6</v>
      </c>
      <c r="AC47" t="s">
        <v>236</v>
      </c>
      <c r="AD47" t="s">
        <v>7</v>
      </c>
      <c r="AE47">
        <v>2.2993048128067E-2</v>
      </c>
    </row>
    <row r="48" spans="1:31" x14ac:dyDescent="0.2">
      <c r="A48">
        <f t="shared" si="4"/>
        <v>46</v>
      </c>
      <c r="C48">
        <v>2298014</v>
      </c>
      <c r="D48">
        <v>663</v>
      </c>
      <c r="E48">
        <f t="shared" si="0"/>
        <v>2298677</v>
      </c>
      <c r="F48">
        <v>1000000</v>
      </c>
      <c r="G48">
        <f t="shared" si="1"/>
        <v>2.2986770000000001</v>
      </c>
      <c r="H48">
        <v>1.9651788294322999E-3</v>
      </c>
      <c r="I48">
        <f t="shared" si="2"/>
        <v>0.99971157322233617</v>
      </c>
      <c r="J48">
        <v>19.516890729318</v>
      </c>
      <c r="K48">
        <f t="shared" si="3"/>
        <v>19516.890729317998</v>
      </c>
      <c r="Z48" t="s">
        <v>774</v>
      </c>
      <c r="AA48" t="s">
        <v>825</v>
      </c>
      <c r="AB48" t="s">
        <v>6</v>
      </c>
      <c r="AC48" t="s">
        <v>236</v>
      </c>
      <c r="AD48" t="s">
        <v>7</v>
      </c>
      <c r="AE48">
        <v>2.0815587487251999E-2</v>
      </c>
    </row>
    <row r="49" spans="1:31" x14ac:dyDescent="0.2">
      <c r="A49">
        <f t="shared" si="4"/>
        <v>47</v>
      </c>
      <c r="C49">
        <v>2346755</v>
      </c>
      <c r="D49">
        <v>570</v>
      </c>
      <c r="E49">
        <f t="shared" si="0"/>
        <v>2347325</v>
      </c>
      <c r="F49">
        <v>1000000</v>
      </c>
      <c r="G49">
        <f t="shared" si="1"/>
        <v>2.3473250000000001</v>
      </c>
      <c r="H49">
        <v>1.6929639127115999E-3</v>
      </c>
      <c r="I49">
        <f t="shared" si="2"/>
        <v>0.99975717039608913</v>
      </c>
      <c r="J49">
        <v>22.756992586277999</v>
      </c>
      <c r="K49">
        <f t="shared" si="3"/>
        <v>22756.992586278</v>
      </c>
      <c r="Z49" t="s">
        <v>774</v>
      </c>
      <c r="AA49" t="s">
        <v>12</v>
      </c>
      <c r="AB49" t="s">
        <v>6</v>
      </c>
      <c r="AC49" t="s">
        <v>236</v>
      </c>
      <c r="AD49" t="s">
        <v>7</v>
      </c>
      <c r="AE49">
        <v>1.9629890359578E-2</v>
      </c>
    </row>
    <row r="50" spans="1:31" x14ac:dyDescent="0.2">
      <c r="A50">
        <f t="shared" si="4"/>
        <v>48</v>
      </c>
      <c r="C50">
        <v>2397914</v>
      </c>
      <c r="D50">
        <v>449</v>
      </c>
      <c r="E50">
        <f t="shared" si="0"/>
        <v>2398363</v>
      </c>
      <c r="F50">
        <v>1000000</v>
      </c>
      <c r="G50">
        <f t="shared" si="1"/>
        <v>2.3983629999999998</v>
      </c>
      <c r="H50">
        <v>1.3331883298356999E-3</v>
      </c>
      <c r="I50">
        <f t="shared" si="2"/>
        <v>0.99981278897314541</v>
      </c>
      <c r="J50">
        <v>29.206786048314999</v>
      </c>
      <c r="K50">
        <f t="shared" si="3"/>
        <v>29206.786048315</v>
      </c>
      <c r="Z50" t="s">
        <v>774</v>
      </c>
      <c r="AA50" t="s">
        <v>146</v>
      </c>
      <c r="AB50" t="s">
        <v>6</v>
      </c>
      <c r="AC50" t="s">
        <v>236</v>
      </c>
      <c r="AD50" t="s">
        <v>7</v>
      </c>
      <c r="AE50">
        <v>1.9185367663129001E-2</v>
      </c>
    </row>
    <row r="51" spans="1:31" x14ac:dyDescent="0.2">
      <c r="A51">
        <f t="shared" si="4"/>
        <v>49</v>
      </c>
      <c r="C51">
        <v>2447312</v>
      </c>
      <c r="D51">
        <v>373</v>
      </c>
      <c r="E51">
        <f t="shared" si="0"/>
        <v>2447685</v>
      </c>
      <c r="F51">
        <v>1000000</v>
      </c>
      <c r="G51">
        <f t="shared" si="1"/>
        <v>2.4476849999999999</v>
      </c>
      <c r="H51">
        <v>1.1052629560985999E-3</v>
      </c>
      <c r="I51">
        <f t="shared" si="2"/>
        <v>0.99984761111008968</v>
      </c>
      <c r="J51">
        <v>33.627381090263</v>
      </c>
      <c r="K51">
        <f t="shared" si="3"/>
        <v>33627.381090262999</v>
      </c>
      <c r="Z51" t="s">
        <v>774</v>
      </c>
      <c r="AA51" t="s">
        <v>826</v>
      </c>
      <c r="AB51" t="s">
        <v>6</v>
      </c>
      <c r="AC51" t="s">
        <v>236</v>
      </c>
      <c r="AD51" t="s">
        <v>7</v>
      </c>
      <c r="AE51">
        <v>1.6797275156803002E-2</v>
      </c>
    </row>
    <row r="52" spans="1:31" x14ac:dyDescent="0.2">
      <c r="A52">
        <f t="shared" si="4"/>
        <v>50</v>
      </c>
      <c r="C52">
        <v>2496829</v>
      </c>
      <c r="D52">
        <v>368</v>
      </c>
      <c r="E52">
        <f t="shared" si="0"/>
        <v>2497197</v>
      </c>
      <c r="F52">
        <v>1000000</v>
      </c>
      <c r="G52">
        <f t="shared" si="1"/>
        <v>2.4971969999999999</v>
      </c>
      <c r="H52">
        <v>1.0929574363369001E-3</v>
      </c>
      <c r="I52">
        <f t="shared" si="2"/>
        <v>0.99985263477410868</v>
      </c>
      <c r="J52">
        <v>34.883189342347002</v>
      </c>
      <c r="K52">
        <f t="shared" si="3"/>
        <v>34883.189342347003</v>
      </c>
      <c r="Z52" t="s">
        <v>774</v>
      </c>
      <c r="AA52" t="s">
        <v>232</v>
      </c>
      <c r="AB52" t="s">
        <v>6</v>
      </c>
      <c r="AC52" t="s">
        <v>236</v>
      </c>
      <c r="AD52" t="s">
        <v>7</v>
      </c>
      <c r="AE52">
        <v>1.6702280499425001E-2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0.1s</vt:lpstr>
      <vt:lpstr>2s</vt:lpstr>
      <vt:lpstr>30s</vt:lpstr>
      <vt:lpstr>s-Aloha初步</vt:lpstr>
      <vt:lpstr>CRDSA-初步</vt:lpstr>
      <vt:lpstr>crdsa-重发次数变化</vt:lpstr>
      <vt:lpstr>crdsa-v1</vt:lpstr>
      <vt:lpstr>s-aloha-重发门限3</vt:lpstr>
      <vt:lpstr>s-aloha-重发门限无数</vt:lpstr>
      <vt:lpstr>crdsa-slotnumber变化</vt:lpstr>
      <vt:lpstr>草稿</vt:lpstr>
      <vt:lpstr>Sheet1</vt:lpstr>
      <vt:lpstr>CRDSA-v1s</vt:lpstr>
      <vt:lpstr>CRDSA-v2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2019-06-09T14:47:02Z</dcterms:modified>
</cp:coreProperties>
</file>