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c4e03dca38b9b/"/>
    </mc:Choice>
  </mc:AlternateContent>
  <xr:revisionPtr revIDLastSave="34" documentId="8_{E33F52B9-001A-4A6D-B941-2F283A57F63C}" xr6:coauthVersionLast="47" xr6:coauthVersionMax="47" xr10:uidLastSave="{02E8D488-BCC0-4BFA-B34B-9A7EC56B76C7}"/>
  <bookViews>
    <workbookView xWindow="-108" yWindow="-108" windowWidth="23256" windowHeight="12456" xr2:uid="{280DC2E4-479F-4DD3-87C3-7D419519A534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23" i="1" s="1"/>
  <c r="F43" i="1"/>
  <c r="F23" i="1" s="1"/>
  <c r="E43" i="1"/>
  <c r="D43" i="1"/>
  <c r="D23" i="1" s="1"/>
  <c r="C43" i="1"/>
  <c r="C23" i="1" s="1"/>
  <c r="G41" i="1"/>
  <c r="G17" i="1" s="1"/>
  <c r="F41" i="1"/>
  <c r="F17" i="1" s="1"/>
  <c r="E41" i="1"/>
  <c r="E17" i="1" s="1"/>
  <c r="D41" i="1"/>
  <c r="D17" i="1" s="1"/>
  <c r="C41" i="1"/>
  <c r="C17" i="1" s="1"/>
  <c r="G40" i="1"/>
  <c r="G16" i="1" s="1"/>
  <c r="F40" i="1"/>
  <c r="F16" i="1" s="1"/>
  <c r="E40" i="1"/>
  <c r="E16" i="1" s="1"/>
  <c r="D40" i="1"/>
  <c r="D16" i="1" s="1"/>
  <c r="C40" i="1"/>
  <c r="C16" i="1" s="1"/>
  <c r="G39" i="1"/>
  <c r="G15" i="1" s="1"/>
  <c r="F39" i="1"/>
  <c r="F15" i="1" s="1"/>
  <c r="E39" i="1"/>
  <c r="E15" i="1" s="1"/>
  <c r="D39" i="1"/>
  <c r="D15" i="1" s="1"/>
  <c r="C39" i="1"/>
  <c r="C15" i="1" s="1"/>
  <c r="G38" i="1"/>
  <c r="F38" i="1"/>
  <c r="F14" i="1" s="1"/>
  <c r="E38" i="1"/>
  <c r="E14" i="1" s="1"/>
  <c r="D38" i="1"/>
  <c r="D14" i="1" s="1"/>
  <c r="C38" i="1"/>
  <c r="C14" i="1" s="1"/>
  <c r="G35" i="1"/>
  <c r="F35" i="1"/>
  <c r="E35" i="1"/>
  <c r="D35" i="1"/>
  <c r="C35" i="1"/>
  <c r="G34" i="1"/>
  <c r="F34" i="1"/>
  <c r="E34" i="1"/>
  <c r="D34" i="1"/>
  <c r="C34" i="1"/>
  <c r="G31" i="1"/>
  <c r="F31" i="1"/>
  <c r="E31" i="1"/>
  <c r="D31" i="1"/>
  <c r="C31" i="1"/>
  <c r="G30" i="1"/>
  <c r="F30" i="1"/>
  <c r="E30" i="1"/>
  <c r="D30" i="1"/>
  <c r="C30" i="1"/>
  <c r="G29" i="1"/>
  <c r="E29" i="1"/>
  <c r="C29" i="1"/>
  <c r="C6" i="1" s="1"/>
  <c r="D65" i="1"/>
  <c r="E65" i="1" s="1"/>
  <c r="F65" i="1" s="1"/>
  <c r="G65" i="1" s="1"/>
  <c r="D47" i="1"/>
  <c r="E47" i="1" s="1"/>
  <c r="F47" i="1" s="1"/>
  <c r="G47" i="1" s="1"/>
  <c r="E23" i="1"/>
  <c r="G14" i="1"/>
  <c r="D1" i="1"/>
  <c r="E1" i="1" s="1"/>
  <c r="F1" i="1" s="1"/>
  <c r="G1" i="1" s="1"/>
  <c r="F29" i="1" l="1"/>
  <c r="D29" i="1"/>
  <c r="G18" i="1"/>
  <c r="C18" i="1"/>
  <c r="D18" i="1"/>
  <c r="E18" i="1"/>
  <c r="F18" i="1"/>
  <c r="C7" i="1"/>
  <c r="C8" i="1" s="1"/>
  <c r="C4" i="1"/>
  <c r="C10" i="1" l="1"/>
  <c r="C11" i="1" s="1"/>
  <c r="D7" i="1"/>
  <c r="D6" i="1"/>
  <c r="D4" i="1"/>
  <c r="E4" i="1"/>
  <c r="E7" i="1"/>
  <c r="E6" i="1"/>
  <c r="C20" i="1"/>
  <c r="E8" i="1" l="1"/>
  <c r="E10" i="1" s="1"/>
  <c r="E11" i="1" s="1"/>
  <c r="D8" i="1"/>
  <c r="D10" i="1" s="1"/>
  <c r="C24" i="1"/>
  <c r="C21" i="1"/>
  <c r="F4" i="1"/>
  <c r="F7" i="1"/>
  <c r="F6" i="1"/>
  <c r="E20" i="1" l="1"/>
  <c r="E21" i="1" s="1"/>
  <c r="D11" i="1"/>
  <c r="D20" i="1"/>
  <c r="G7" i="1"/>
  <c r="G6" i="1"/>
  <c r="G8" i="1" s="1"/>
  <c r="G4" i="1"/>
  <c r="F8" i="1"/>
  <c r="F10" i="1" s="1"/>
  <c r="E24" i="1" l="1"/>
  <c r="D24" i="1"/>
  <c r="D21" i="1"/>
  <c r="F11" i="1"/>
  <c r="F20" i="1"/>
  <c r="G10" i="1"/>
  <c r="G11" i="1" l="1"/>
  <c r="G20" i="1"/>
  <c r="F21" i="1"/>
  <c r="F24" i="1"/>
  <c r="G21" i="1" l="1"/>
  <c r="G24" i="1"/>
</calcChain>
</file>

<file path=xl/sharedStrings.xml><?xml version="1.0" encoding="utf-8"?>
<sst xmlns="http://schemas.openxmlformats.org/spreadsheetml/2006/main" count="114" uniqueCount="38">
  <si>
    <t>Figures in USD</t>
  </si>
  <si>
    <t>Unit</t>
  </si>
  <si>
    <t>Year 1</t>
  </si>
  <si>
    <t>Year 2</t>
  </si>
  <si>
    <t>Year 3</t>
  </si>
  <si>
    <t>Year 4</t>
  </si>
  <si>
    <t>Year 5</t>
  </si>
  <si>
    <t>Income Statement</t>
  </si>
  <si>
    <t>Revenue</t>
  </si>
  <si>
    <t>$</t>
  </si>
  <si>
    <t>Cost of Goods Sold</t>
  </si>
  <si>
    <t>Manufacturing</t>
  </si>
  <si>
    <t>Order Fulfillment</t>
  </si>
  <si>
    <t>Total COGS</t>
  </si>
  <si>
    <t>Gross Profit</t>
  </si>
  <si>
    <t>Gross Profit Margin</t>
  </si>
  <si>
    <t>%</t>
  </si>
  <si>
    <t>Operating Expenses</t>
  </si>
  <si>
    <t>Warehouse Rent</t>
  </si>
  <si>
    <t>Salaries &amp; Payroll</t>
  </si>
  <si>
    <t>Marketing</t>
  </si>
  <si>
    <t>Other</t>
  </si>
  <si>
    <t>Total Operating Expenses</t>
  </si>
  <si>
    <t>Operating Profit</t>
  </si>
  <si>
    <t>Operating Profit Margin</t>
  </si>
  <si>
    <t>Tax</t>
  </si>
  <si>
    <t>Profit / (Loss)</t>
  </si>
  <si>
    <t>Number of Orders</t>
  </si>
  <si>
    <t>#</t>
  </si>
  <si>
    <t>Order Growth Rate</t>
  </si>
  <si>
    <t>Average Order Value</t>
  </si>
  <si>
    <t>Cost of Goods Sold (per order)</t>
  </si>
  <si>
    <t>Corporate Tax Rate</t>
  </si>
  <si>
    <t xml:space="preserve"> </t>
  </si>
  <si>
    <t>Live Case</t>
  </si>
  <si>
    <t>Upper Case(Scenerio 1)</t>
  </si>
  <si>
    <t>Lower Case(Scenerio 2)</t>
  </si>
  <si>
    <t>Scenerio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</si>
</sst>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" fontId="3" fillId="2" borderId="0" xfId="1" applyNumberFormat="1" applyFont="1" applyFill="1" applyAlignment="1">
      <alignment horizontal="center"/>
    </xf>
    <xf numFmtId="0" fontId="1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7" fontId="4" fillId="4" borderId="0" xfId="0" applyNumberFormat="1" applyFont="1" applyFill="1" applyAlignment="1">
      <alignment horizontal="center"/>
    </xf>
    <xf numFmtId="17" fontId="4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left" inden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/>
    <xf numFmtId="0" fontId="5" fillId="0" borderId="0" xfId="0" applyFont="1"/>
    <xf numFmtId="9" fontId="5" fillId="0" borderId="0" xfId="2" applyFont="1"/>
    <xf numFmtId="0" fontId="6" fillId="0" borderId="0" xfId="0" applyFont="1" applyAlignment="1">
      <alignment horizontal="center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164" fontId="7" fillId="0" borderId="0" xfId="0" applyNumberFormat="1" applyFont="1"/>
    <xf numFmtId="9" fontId="7" fillId="0" borderId="0" xfId="2" applyFont="1"/>
    <xf numFmtId="43" fontId="7" fillId="0" borderId="0" xfId="0" applyNumberFormat="1" applyFont="1"/>
    <xf numFmtId="0" fontId="1" fillId="0" borderId="0" xfId="0" applyFont="1" applyAlignment="1">
      <alignment horizontal="left"/>
    </xf>
    <xf numFmtId="9" fontId="8" fillId="0" borderId="0" xfId="0" applyNumberFormat="1" applyFont="1"/>
    <xf numFmtId="9" fontId="1" fillId="0" borderId="0" xfId="2" applyFont="1" applyAlignment="1">
      <alignment horizontal="right"/>
    </xf>
    <xf numFmtId="164" fontId="2" fillId="6" borderId="2" xfId="0" applyNumberFormat="1" applyFont="1" applyFill="1" applyBorder="1" applyAlignment="1">
      <alignment horizontal="center"/>
    </xf>
    <xf numFmtId="0" fontId="1" fillId="0" borderId="3" xfId="0" applyFont="1" applyBorder="1"/>
    <xf numFmtId="0" fontId="1" fillId="8" borderId="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7200-071E-43CB-AE8E-257499AB8FF8}">
  <dimension ref="A1:I79"/>
  <sheetViews>
    <sheetView tabSelected="1" zoomScale="70" zoomScaleNormal="70" workbookViewId="0">
      <selection activeCell="I13" sqref="I13"/>
    </sheetView>
  </sheetViews>
  <sheetFormatPr defaultColWidth="12" defaultRowHeight="14.4" x14ac:dyDescent="0.3"/>
  <cols>
    <col min="1" max="1" width="24.44140625" style="4" customWidth="1"/>
    <col min="2" max="2" width="4.6640625" style="14" customWidth="1"/>
    <col min="3" max="5" width="9.77734375" style="4" customWidth="1"/>
    <col min="6" max="7" width="11.109375" style="4" bestFit="1" customWidth="1"/>
    <col min="8" max="16384" width="12" style="4"/>
  </cols>
  <sheetData>
    <row r="1" spans="1:9" x14ac:dyDescent="0.3">
      <c r="A1" s="1"/>
      <c r="B1" s="2"/>
      <c r="C1" s="3">
        <v>2023</v>
      </c>
      <c r="D1" s="3">
        <f>C1+1</f>
        <v>2024</v>
      </c>
      <c r="E1" s="3">
        <f t="shared" ref="E1:G1" si="0">D1+1</f>
        <v>2025</v>
      </c>
      <c r="F1" s="3">
        <f t="shared" si="0"/>
        <v>2026</v>
      </c>
      <c r="G1" s="3">
        <f t="shared" si="0"/>
        <v>2027</v>
      </c>
    </row>
    <row r="2" spans="1:9" x14ac:dyDescent="0.3">
      <c r="A2" s="5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9" x14ac:dyDescent="0.3">
      <c r="A3" s="9" t="s">
        <v>7</v>
      </c>
      <c r="B3" s="10"/>
      <c r="C3" s="9"/>
      <c r="D3" s="9"/>
      <c r="E3" s="9"/>
      <c r="F3" s="9"/>
      <c r="G3" s="9"/>
      <c r="H3" s="37" t="s">
        <v>37</v>
      </c>
      <c r="I3" s="38">
        <v>1</v>
      </c>
    </row>
    <row r="4" spans="1:9" x14ac:dyDescent="0.3">
      <c r="A4" s="11" t="s">
        <v>8</v>
      </c>
      <c r="B4" s="12" t="s">
        <v>9</v>
      </c>
      <c r="C4" s="13">
        <f>C29*C31</f>
        <v>199750</v>
      </c>
      <c r="D4" s="13">
        <f t="shared" ref="D4:G4" si="1">D29*D31</f>
        <v>399500</v>
      </c>
      <c r="E4" s="13">
        <f t="shared" si="1"/>
        <v>699125</v>
      </c>
      <c r="F4" s="13">
        <f t="shared" si="1"/>
        <v>1048687.5</v>
      </c>
      <c r="G4" s="13">
        <f t="shared" si="1"/>
        <v>1415728.125</v>
      </c>
    </row>
    <row r="5" spans="1:9" x14ac:dyDescent="0.3">
      <c r="A5" s="11" t="s">
        <v>10</v>
      </c>
      <c r="C5" s="15"/>
      <c r="D5" s="15"/>
      <c r="E5" s="15"/>
      <c r="F5" s="15"/>
      <c r="G5" s="15"/>
    </row>
    <row r="6" spans="1:9" x14ac:dyDescent="0.3">
      <c r="A6" s="16" t="s">
        <v>11</v>
      </c>
      <c r="B6" s="14" t="s">
        <v>9</v>
      </c>
      <c r="C6" s="15">
        <f>C29*C34</f>
        <v>32500</v>
      </c>
      <c r="D6" s="15">
        <f t="shared" ref="D6:G6" si="2">D29*D34</f>
        <v>65000</v>
      </c>
      <c r="E6" s="15">
        <f t="shared" si="2"/>
        <v>113750</v>
      </c>
      <c r="F6" s="15">
        <f t="shared" si="2"/>
        <v>170625</v>
      </c>
      <c r="G6" s="15">
        <f t="shared" si="2"/>
        <v>230343.75</v>
      </c>
    </row>
    <row r="7" spans="1:9" x14ac:dyDescent="0.3">
      <c r="A7" s="16" t="s">
        <v>12</v>
      </c>
      <c r="B7" s="14" t="s">
        <v>9</v>
      </c>
      <c r="C7" s="15">
        <f>C29*C35</f>
        <v>11250</v>
      </c>
      <c r="D7" s="15">
        <f t="shared" ref="D7:G7" si="3">D29*D35</f>
        <v>22500</v>
      </c>
      <c r="E7" s="15">
        <f t="shared" si="3"/>
        <v>39375</v>
      </c>
      <c r="F7" s="15">
        <f t="shared" si="3"/>
        <v>59062.5</v>
      </c>
      <c r="G7" s="15">
        <f t="shared" si="3"/>
        <v>79734.375</v>
      </c>
    </row>
    <row r="8" spans="1:9" x14ac:dyDescent="0.3">
      <c r="A8" s="17" t="s">
        <v>13</v>
      </c>
      <c r="B8" s="18" t="s">
        <v>9</v>
      </c>
      <c r="C8" s="19">
        <f>SUM(C6:C7)</f>
        <v>43750</v>
      </c>
      <c r="D8" s="19">
        <f t="shared" ref="D8:G8" si="4">SUM(D6:D7)</f>
        <v>87500</v>
      </c>
      <c r="E8" s="19">
        <f t="shared" si="4"/>
        <v>153125</v>
      </c>
      <c r="F8" s="19">
        <f t="shared" si="4"/>
        <v>229687.5</v>
      </c>
      <c r="G8" s="19">
        <f t="shared" si="4"/>
        <v>310078.125</v>
      </c>
    </row>
    <row r="9" spans="1:9" x14ac:dyDescent="0.3">
      <c r="A9" s="16"/>
      <c r="C9" s="15"/>
      <c r="D9" s="15"/>
      <c r="E9" s="15"/>
      <c r="F9" s="15"/>
      <c r="G9" s="15"/>
    </row>
    <row r="10" spans="1:9" x14ac:dyDescent="0.3">
      <c r="A10" s="20" t="s">
        <v>14</v>
      </c>
      <c r="B10" s="21" t="s">
        <v>9</v>
      </c>
      <c r="C10" s="22">
        <f>C4-C8</f>
        <v>156000</v>
      </c>
      <c r="D10" s="22">
        <f t="shared" ref="D10:G10" si="5">D4-D8</f>
        <v>312000</v>
      </c>
      <c r="E10" s="22">
        <f t="shared" si="5"/>
        <v>546000</v>
      </c>
      <c r="F10" s="22">
        <f t="shared" si="5"/>
        <v>819000</v>
      </c>
      <c r="G10" s="22">
        <f t="shared" si="5"/>
        <v>1105650</v>
      </c>
    </row>
    <row r="11" spans="1:9" x14ac:dyDescent="0.3">
      <c r="A11" s="23" t="s">
        <v>15</v>
      </c>
      <c r="B11" s="14" t="s">
        <v>16</v>
      </c>
      <c r="C11" s="24">
        <f>C10/C4</f>
        <v>0.78097622027534419</v>
      </c>
      <c r="D11" s="24">
        <f t="shared" ref="D11:G11" si="6">D10/D4</f>
        <v>0.78097622027534419</v>
      </c>
      <c r="E11" s="24">
        <f t="shared" si="6"/>
        <v>0.78097622027534419</v>
      </c>
      <c r="F11" s="24">
        <f t="shared" si="6"/>
        <v>0.78097622027534419</v>
      </c>
      <c r="G11" s="24">
        <f t="shared" si="6"/>
        <v>0.78097622027534419</v>
      </c>
    </row>
    <row r="13" spans="1:9" x14ac:dyDescent="0.3">
      <c r="A13" s="11" t="s">
        <v>17</v>
      </c>
      <c r="B13" s="12"/>
    </row>
    <row r="14" spans="1:9" x14ac:dyDescent="0.3">
      <c r="A14" s="16" t="s">
        <v>18</v>
      </c>
      <c r="B14" s="25" t="s">
        <v>9</v>
      </c>
      <c r="C14" s="15">
        <f>C38</f>
        <v>20000</v>
      </c>
      <c r="D14" s="15">
        <f t="shared" ref="D14:G14" si="7">D38</f>
        <v>20000</v>
      </c>
      <c r="E14" s="15">
        <f t="shared" si="7"/>
        <v>20000</v>
      </c>
      <c r="F14" s="15">
        <f t="shared" si="7"/>
        <v>30000</v>
      </c>
      <c r="G14" s="15">
        <f t="shared" si="7"/>
        <v>30000</v>
      </c>
    </row>
    <row r="15" spans="1:9" x14ac:dyDescent="0.3">
      <c r="A15" s="16" t="s">
        <v>19</v>
      </c>
      <c r="B15" s="25" t="s">
        <v>9</v>
      </c>
      <c r="C15" s="15">
        <f>C39</f>
        <v>50000</v>
      </c>
      <c r="D15" s="15">
        <f t="shared" ref="D15:G15" si="8">D39</f>
        <v>50000</v>
      </c>
      <c r="E15" s="15">
        <f t="shared" si="8"/>
        <v>100000</v>
      </c>
      <c r="F15" s="15">
        <f t="shared" si="8"/>
        <v>100000</v>
      </c>
      <c r="G15" s="15">
        <f t="shared" si="8"/>
        <v>100000</v>
      </c>
    </row>
    <row r="16" spans="1:9" x14ac:dyDescent="0.3">
      <c r="A16" s="16" t="s">
        <v>20</v>
      </c>
      <c r="B16" s="14" t="s">
        <v>9</v>
      </c>
      <c r="C16" s="15">
        <f>C40</f>
        <v>25000</v>
      </c>
      <c r="D16" s="15">
        <f t="shared" ref="D16:G16" si="9">D40</f>
        <v>25000</v>
      </c>
      <c r="E16" s="15">
        <f t="shared" si="9"/>
        <v>50000</v>
      </c>
      <c r="F16" s="15">
        <f t="shared" si="9"/>
        <v>100000</v>
      </c>
      <c r="G16" s="15">
        <f t="shared" si="9"/>
        <v>100000</v>
      </c>
    </row>
    <row r="17" spans="1:8" x14ac:dyDescent="0.3">
      <c r="A17" s="16" t="s">
        <v>21</v>
      </c>
      <c r="B17" s="14" t="s">
        <v>9</v>
      </c>
      <c r="C17" s="15">
        <f>C41</f>
        <v>5000</v>
      </c>
      <c r="D17" s="15">
        <f t="shared" ref="D17:G17" si="10">D41</f>
        <v>5000</v>
      </c>
      <c r="E17" s="15">
        <f t="shared" si="10"/>
        <v>5000</v>
      </c>
      <c r="F17" s="15">
        <f t="shared" si="10"/>
        <v>5000</v>
      </c>
      <c r="G17" s="15">
        <f t="shared" si="10"/>
        <v>5000</v>
      </c>
    </row>
    <row r="18" spans="1:8" x14ac:dyDescent="0.3">
      <c r="A18" s="17" t="s">
        <v>22</v>
      </c>
      <c r="B18" s="18" t="s">
        <v>9</v>
      </c>
      <c r="C18" s="19">
        <f>SUM(C14:C17)</f>
        <v>100000</v>
      </c>
      <c r="D18" s="19">
        <f t="shared" ref="D18:G18" si="11">SUM(D14:D17)</f>
        <v>100000</v>
      </c>
      <c r="E18" s="19">
        <f t="shared" si="11"/>
        <v>175000</v>
      </c>
      <c r="F18" s="19">
        <f t="shared" si="11"/>
        <v>235000</v>
      </c>
      <c r="G18" s="19">
        <f t="shared" si="11"/>
        <v>235000</v>
      </c>
    </row>
    <row r="19" spans="1:8" x14ac:dyDescent="0.3">
      <c r="A19" s="11"/>
      <c r="B19" s="12"/>
      <c r="C19" s="13"/>
      <c r="D19" s="13"/>
      <c r="E19" s="13"/>
      <c r="F19" s="13"/>
      <c r="G19" s="13"/>
    </row>
    <row r="20" spans="1:8" x14ac:dyDescent="0.3">
      <c r="A20" s="20" t="s">
        <v>23</v>
      </c>
      <c r="B20" s="21" t="s">
        <v>9</v>
      </c>
      <c r="C20" s="22">
        <f>C10-C18</f>
        <v>56000</v>
      </c>
      <c r="D20" s="22">
        <f t="shared" ref="D20:G20" si="12">D10-D18</f>
        <v>212000</v>
      </c>
      <c r="E20" s="22">
        <f t="shared" si="12"/>
        <v>371000</v>
      </c>
      <c r="F20" s="22">
        <f t="shared" si="12"/>
        <v>584000</v>
      </c>
      <c r="G20" s="22">
        <f t="shared" si="12"/>
        <v>870650</v>
      </c>
    </row>
    <row r="21" spans="1:8" x14ac:dyDescent="0.3">
      <c r="A21" s="23" t="s">
        <v>24</v>
      </c>
      <c r="B21" s="14" t="s">
        <v>16</v>
      </c>
      <c r="C21" s="24">
        <f>C20/C4</f>
        <v>0.28035043804755944</v>
      </c>
      <c r="D21" s="24">
        <f t="shared" ref="D21:F21" si="13">D20/D4</f>
        <v>0.53066332916145187</v>
      </c>
      <c r="E21" s="24">
        <f t="shared" si="13"/>
        <v>0.53066332916145187</v>
      </c>
      <c r="F21" s="24">
        <f t="shared" si="13"/>
        <v>0.55688658442100247</v>
      </c>
      <c r="G21" s="24">
        <f>G20/G4</f>
        <v>0.61498389742027626</v>
      </c>
    </row>
    <row r="23" spans="1:8" x14ac:dyDescent="0.3">
      <c r="A23" s="4" t="s">
        <v>25</v>
      </c>
      <c r="B23" s="14" t="s">
        <v>9</v>
      </c>
      <c r="C23" s="35">
        <f>C43</f>
        <v>0.2</v>
      </c>
      <c r="D23" s="35">
        <f t="shared" ref="D23:G23" si="14">D43</f>
        <v>0.2</v>
      </c>
      <c r="E23" s="35">
        <f t="shared" si="14"/>
        <v>0.2</v>
      </c>
      <c r="F23" s="35">
        <f t="shared" si="14"/>
        <v>0.2</v>
      </c>
      <c r="G23" s="35">
        <f t="shared" si="14"/>
        <v>0.2</v>
      </c>
    </row>
    <row r="24" spans="1:8" x14ac:dyDescent="0.3">
      <c r="A24" s="26" t="s">
        <v>26</v>
      </c>
      <c r="B24" s="27" t="s">
        <v>9</v>
      </c>
      <c r="C24" s="36">
        <f>IF(C20*(1*C23)&gt;0,C20*(1*C23),"NA")</f>
        <v>11200</v>
      </c>
      <c r="D24" s="36">
        <f t="shared" ref="D24:G24" si="15">IF(D20*(1*D23)&gt;0,D20*(1*D23),"NA")</f>
        <v>42400</v>
      </c>
      <c r="E24" s="36">
        <f t="shared" si="15"/>
        <v>74200</v>
      </c>
      <c r="F24" s="36">
        <f t="shared" si="15"/>
        <v>116800</v>
      </c>
      <c r="G24" s="36">
        <f t="shared" si="15"/>
        <v>174130</v>
      </c>
    </row>
    <row r="26" spans="1:8" x14ac:dyDescent="0.3">
      <c r="H26" s="4" t="s">
        <v>33</v>
      </c>
    </row>
    <row r="27" spans="1:8" x14ac:dyDescent="0.3">
      <c r="A27" s="28" t="s">
        <v>34</v>
      </c>
      <c r="B27" s="29"/>
      <c r="C27" s="28"/>
      <c r="D27" s="28"/>
      <c r="E27" s="28"/>
      <c r="F27" s="28"/>
      <c r="G27" s="28"/>
    </row>
    <row r="28" spans="1:8" x14ac:dyDescent="0.3">
      <c r="A28" s="4" t="s">
        <v>8</v>
      </c>
    </row>
    <row r="29" spans="1:8" x14ac:dyDescent="0.3">
      <c r="A29" s="16" t="s">
        <v>27</v>
      </c>
      <c r="B29" s="14" t="s">
        <v>28</v>
      </c>
      <c r="C29" s="30">
        <f>CHOOSE($I$3,C47,C65)</f>
        <v>5000</v>
      </c>
      <c r="D29" s="15">
        <f t="shared" ref="D29:G29" si="16">CHOOSE($I$3,D47,D65)</f>
        <v>10000</v>
      </c>
      <c r="E29" s="15">
        <f t="shared" si="16"/>
        <v>17500</v>
      </c>
      <c r="F29" s="15">
        <f t="shared" si="16"/>
        <v>26250</v>
      </c>
      <c r="G29" s="15">
        <f t="shared" si="16"/>
        <v>35437.5</v>
      </c>
    </row>
    <row r="30" spans="1:8" x14ac:dyDescent="0.3">
      <c r="A30" s="16" t="s">
        <v>29</v>
      </c>
      <c r="B30" s="14" t="s">
        <v>16</v>
      </c>
      <c r="C30" s="30">
        <f t="shared" ref="C30:G30" si="17">CHOOSE($I$3,C48,C66)</f>
        <v>0</v>
      </c>
      <c r="D30" s="31">
        <f t="shared" si="17"/>
        <v>1</v>
      </c>
      <c r="E30" s="31">
        <f t="shared" si="17"/>
        <v>0.75</v>
      </c>
      <c r="F30" s="31">
        <f t="shared" si="17"/>
        <v>0.5</v>
      </c>
      <c r="G30" s="31">
        <f t="shared" si="17"/>
        <v>0.35</v>
      </c>
    </row>
    <row r="31" spans="1:8" x14ac:dyDescent="0.3">
      <c r="A31" s="16" t="s">
        <v>30</v>
      </c>
      <c r="B31" s="14" t="s">
        <v>9</v>
      </c>
      <c r="C31" s="32">
        <f t="shared" ref="C31:G31" si="18">CHOOSE($I$3,C49,C67)</f>
        <v>39.950000000000003</v>
      </c>
      <c r="D31" s="32">
        <f t="shared" si="18"/>
        <v>39.950000000000003</v>
      </c>
      <c r="E31" s="32">
        <f t="shared" si="18"/>
        <v>39.950000000000003</v>
      </c>
      <c r="F31" s="32">
        <f t="shared" si="18"/>
        <v>39.950000000000003</v>
      </c>
      <c r="G31" s="32">
        <f t="shared" si="18"/>
        <v>39.950000000000003</v>
      </c>
    </row>
    <row r="32" spans="1:8" x14ac:dyDescent="0.3">
      <c r="A32" s="16"/>
      <c r="C32" s="30"/>
      <c r="D32" s="30"/>
      <c r="E32" s="30"/>
      <c r="F32" s="30"/>
      <c r="G32" s="30"/>
    </row>
    <row r="33" spans="1:7" x14ac:dyDescent="0.3">
      <c r="A33" s="33" t="s">
        <v>31</v>
      </c>
      <c r="C33" s="30"/>
      <c r="D33" s="30"/>
      <c r="E33" s="30"/>
      <c r="F33" s="30"/>
      <c r="G33" s="30"/>
    </row>
    <row r="34" spans="1:7" x14ac:dyDescent="0.3">
      <c r="A34" s="16" t="s">
        <v>11</v>
      </c>
      <c r="B34" s="14" t="s">
        <v>9</v>
      </c>
      <c r="C34" s="32">
        <f t="shared" ref="C34:G34" si="19">CHOOSE($I$3,C52,C70)</f>
        <v>6.5</v>
      </c>
      <c r="D34" s="32">
        <f t="shared" si="19"/>
        <v>6.5</v>
      </c>
      <c r="E34" s="32">
        <f t="shared" si="19"/>
        <v>6.5</v>
      </c>
      <c r="F34" s="32">
        <f t="shared" si="19"/>
        <v>6.5</v>
      </c>
      <c r="G34" s="32">
        <f t="shared" si="19"/>
        <v>6.5</v>
      </c>
    </row>
    <row r="35" spans="1:7" x14ac:dyDescent="0.3">
      <c r="A35" s="16" t="s">
        <v>12</v>
      </c>
      <c r="B35" s="14" t="s">
        <v>9</v>
      </c>
      <c r="C35" s="32">
        <f t="shared" ref="C35:G35" si="20">CHOOSE($I$3,C53,C71)</f>
        <v>2.25</v>
      </c>
      <c r="D35" s="32">
        <f t="shared" si="20"/>
        <v>2.25</v>
      </c>
      <c r="E35" s="32">
        <f t="shared" si="20"/>
        <v>2.25</v>
      </c>
      <c r="F35" s="32">
        <f t="shared" si="20"/>
        <v>2.25</v>
      </c>
      <c r="G35" s="32">
        <f t="shared" si="20"/>
        <v>2.25</v>
      </c>
    </row>
    <row r="36" spans="1:7" x14ac:dyDescent="0.3">
      <c r="A36" s="16"/>
      <c r="C36" s="30"/>
      <c r="D36" s="30"/>
      <c r="E36" s="30"/>
      <c r="F36" s="30"/>
      <c r="G36" s="30"/>
    </row>
    <row r="37" spans="1:7" x14ac:dyDescent="0.3">
      <c r="A37" s="33" t="s">
        <v>17</v>
      </c>
      <c r="C37" s="30"/>
      <c r="D37" s="30"/>
      <c r="E37" s="30"/>
      <c r="F37" s="30"/>
      <c r="G37" s="30"/>
    </row>
    <row r="38" spans="1:7" x14ac:dyDescent="0.3">
      <c r="A38" s="16" t="s">
        <v>18</v>
      </c>
      <c r="B38" s="14" t="s">
        <v>9</v>
      </c>
      <c r="C38" s="30">
        <f t="shared" ref="C38:G38" si="21">CHOOSE($I$3,C56,C74)</f>
        <v>20000</v>
      </c>
      <c r="D38" s="30">
        <f t="shared" si="21"/>
        <v>20000</v>
      </c>
      <c r="E38" s="30">
        <f t="shared" si="21"/>
        <v>20000</v>
      </c>
      <c r="F38" s="30">
        <f t="shared" si="21"/>
        <v>30000</v>
      </c>
      <c r="G38" s="30">
        <f t="shared" si="21"/>
        <v>30000</v>
      </c>
    </row>
    <row r="39" spans="1:7" x14ac:dyDescent="0.3">
      <c r="A39" s="16" t="s">
        <v>19</v>
      </c>
      <c r="B39" s="14" t="s">
        <v>9</v>
      </c>
      <c r="C39" s="30">
        <f t="shared" ref="C39:G39" si="22">CHOOSE($I$3,C57,C75)</f>
        <v>50000</v>
      </c>
      <c r="D39" s="30">
        <f t="shared" si="22"/>
        <v>50000</v>
      </c>
      <c r="E39" s="30">
        <f t="shared" si="22"/>
        <v>100000</v>
      </c>
      <c r="F39" s="30">
        <f t="shared" si="22"/>
        <v>100000</v>
      </c>
      <c r="G39" s="30">
        <f t="shared" si="22"/>
        <v>100000</v>
      </c>
    </row>
    <row r="40" spans="1:7" x14ac:dyDescent="0.3">
      <c r="A40" s="16" t="s">
        <v>20</v>
      </c>
      <c r="B40" s="14" t="s">
        <v>9</v>
      </c>
      <c r="C40" s="30">
        <f t="shared" ref="C40:G40" si="23">CHOOSE($I$3,C58,C76)</f>
        <v>25000</v>
      </c>
      <c r="D40" s="30">
        <f t="shared" si="23"/>
        <v>25000</v>
      </c>
      <c r="E40" s="30">
        <f t="shared" si="23"/>
        <v>50000</v>
      </c>
      <c r="F40" s="30">
        <f t="shared" si="23"/>
        <v>100000</v>
      </c>
      <c r="G40" s="30">
        <f t="shared" si="23"/>
        <v>100000</v>
      </c>
    </row>
    <row r="41" spans="1:7" x14ac:dyDescent="0.3">
      <c r="A41" s="16" t="s">
        <v>21</v>
      </c>
      <c r="B41" s="14" t="s">
        <v>9</v>
      </c>
      <c r="C41" s="30">
        <f t="shared" ref="C41:G41" si="24">CHOOSE($I$3,C59,C77)</f>
        <v>5000</v>
      </c>
      <c r="D41" s="30">
        <f t="shared" si="24"/>
        <v>5000</v>
      </c>
      <c r="E41" s="30">
        <f t="shared" si="24"/>
        <v>5000</v>
      </c>
      <c r="F41" s="30">
        <f t="shared" si="24"/>
        <v>5000</v>
      </c>
      <c r="G41" s="30">
        <f t="shared" si="24"/>
        <v>5000</v>
      </c>
    </row>
    <row r="42" spans="1:7" x14ac:dyDescent="0.3">
      <c r="A42" s="16"/>
      <c r="C42" s="30"/>
      <c r="D42" s="30"/>
      <c r="E42" s="30"/>
      <c r="F42" s="30"/>
      <c r="G42" s="30"/>
    </row>
    <row r="43" spans="1:7" x14ac:dyDescent="0.3">
      <c r="A43" s="33" t="s">
        <v>32</v>
      </c>
      <c r="B43" s="14" t="s">
        <v>16</v>
      </c>
      <c r="C43" s="34">
        <f t="shared" ref="C43:G43" si="25">CHOOSE($I$3,C61,C79)</f>
        <v>0.2</v>
      </c>
      <c r="D43" s="34">
        <f t="shared" si="25"/>
        <v>0.2</v>
      </c>
      <c r="E43" s="34">
        <f t="shared" si="25"/>
        <v>0.2</v>
      </c>
      <c r="F43" s="34">
        <f t="shared" si="25"/>
        <v>0.2</v>
      </c>
      <c r="G43" s="34">
        <f t="shared" si="25"/>
        <v>0.2</v>
      </c>
    </row>
    <row r="45" spans="1:7" x14ac:dyDescent="0.3">
      <c r="A45" s="28" t="s">
        <v>35</v>
      </c>
      <c r="B45" s="29"/>
      <c r="C45" s="28"/>
      <c r="D45" s="28"/>
      <c r="E45" s="28"/>
      <c r="F45" s="28"/>
      <c r="G45" s="28"/>
    </row>
    <row r="46" spans="1:7" x14ac:dyDescent="0.3">
      <c r="A46" s="4" t="s">
        <v>8</v>
      </c>
    </row>
    <row r="47" spans="1:7" x14ac:dyDescent="0.3">
      <c r="A47" s="16" t="s">
        <v>27</v>
      </c>
      <c r="B47" s="14" t="s">
        <v>28</v>
      </c>
      <c r="C47" s="30">
        <v>5000</v>
      </c>
      <c r="D47" s="15">
        <f>C47*(1+D48)</f>
        <v>10000</v>
      </c>
      <c r="E47" s="15">
        <f t="shared" ref="E47" si="26">D47*(1+E48)</f>
        <v>17500</v>
      </c>
      <c r="F47" s="15">
        <f t="shared" ref="F47" si="27">E47*(1+F48)</f>
        <v>26250</v>
      </c>
      <c r="G47" s="15">
        <f t="shared" ref="G47" si="28">F47*(1+G48)</f>
        <v>35437.5</v>
      </c>
    </row>
    <row r="48" spans="1:7" x14ac:dyDescent="0.3">
      <c r="A48" s="16" t="s">
        <v>29</v>
      </c>
      <c r="B48" s="14" t="s">
        <v>16</v>
      </c>
      <c r="C48" s="30"/>
      <c r="D48" s="31">
        <v>1</v>
      </c>
      <c r="E48" s="31">
        <v>0.75</v>
      </c>
      <c r="F48" s="31">
        <v>0.5</v>
      </c>
      <c r="G48" s="31">
        <v>0.35</v>
      </c>
    </row>
    <row r="49" spans="1:7" x14ac:dyDescent="0.3">
      <c r="A49" s="16" t="s">
        <v>30</v>
      </c>
      <c r="B49" s="14" t="s">
        <v>9</v>
      </c>
      <c r="C49" s="32">
        <v>39.950000000000003</v>
      </c>
      <c r="D49" s="32">
        <v>39.950000000000003</v>
      </c>
      <c r="E49" s="32">
        <v>39.950000000000003</v>
      </c>
      <c r="F49" s="32">
        <v>39.950000000000003</v>
      </c>
      <c r="G49" s="32">
        <v>39.950000000000003</v>
      </c>
    </row>
    <row r="50" spans="1:7" x14ac:dyDescent="0.3">
      <c r="A50" s="16"/>
      <c r="C50" s="30"/>
      <c r="D50" s="30"/>
      <c r="E50" s="30"/>
      <c r="F50" s="30"/>
      <c r="G50" s="30"/>
    </row>
    <row r="51" spans="1:7" x14ac:dyDescent="0.3">
      <c r="A51" s="33" t="s">
        <v>31</v>
      </c>
      <c r="C51" s="30"/>
      <c r="D51" s="30"/>
      <c r="E51" s="30"/>
      <c r="F51" s="30"/>
      <c r="G51" s="30"/>
    </row>
    <row r="52" spans="1:7" x14ac:dyDescent="0.3">
      <c r="A52" s="16" t="s">
        <v>11</v>
      </c>
      <c r="B52" s="14" t="s">
        <v>9</v>
      </c>
      <c r="C52" s="32">
        <v>6.5</v>
      </c>
      <c r="D52" s="32">
        <v>6.5</v>
      </c>
      <c r="E52" s="32">
        <v>6.5</v>
      </c>
      <c r="F52" s="32">
        <v>6.5</v>
      </c>
      <c r="G52" s="32">
        <v>6.5</v>
      </c>
    </row>
    <row r="53" spans="1:7" x14ac:dyDescent="0.3">
      <c r="A53" s="16" t="s">
        <v>12</v>
      </c>
      <c r="B53" s="14" t="s">
        <v>9</v>
      </c>
      <c r="C53" s="32">
        <v>2.25</v>
      </c>
      <c r="D53" s="32">
        <v>2.25</v>
      </c>
      <c r="E53" s="32">
        <v>2.25</v>
      </c>
      <c r="F53" s="32">
        <v>2.25</v>
      </c>
      <c r="G53" s="32">
        <v>2.25</v>
      </c>
    </row>
    <row r="54" spans="1:7" x14ac:dyDescent="0.3">
      <c r="A54" s="16"/>
      <c r="C54" s="30"/>
      <c r="D54" s="30"/>
      <c r="E54" s="30"/>
      <c r="F54" s="30"/>
      <c r="G54" s="30"/>
    </row>
    <row r="55" spans="1:7" x14ac:dyDescent="0.3">
      <c r="A55" s="33" t="s">
        <v>17</v>
      </c>
      <c r="C55" s="30"/>
      <c r="D55" s="30"/>
      <c r="E55" s="30"/>
      <c r="F55" s="30"/>
      <c r="G55" s="30"/>
    </row>
    <row r="56" spans="1:7" x14ac:dyDescent="0.3">
      <c r="A56" s="16" t="s">
        <v>18</v>
      </c>
      <c r="B56" s="14" t="s">
        <v>9</v>
      </c>
      <c r="C56" s="30">
        <v>20000</v>
      </c>
      <c r="D56" s="30">
        <v>20000</v>
      </c>
      <c r="E56" s="30">
        <v>20000</v>
      </c>
      <c r="F56" s="30">
        <v>30000</v>
      </c>
      <c r="G56" s="30">
        <v>30000</v>
      </c>
    </row>
    <row r="57" spans="1:7" x14ac:dyDescent="0.3">
      <c r="A57" s="16" t="s">
        <v>19</v>
      </c>
      <c r="B57" s="14" t="s">
        <v>9</v>
      </c>
      <c r="C57" s="30">
        <v>50000</v>
      </c>
      <c r="D57" s="30">
        <v>50000</v>
      </c>
      <c r="E57" s="30">
        <v>100000</v>
      </c>
      <c r="F57" s="30">
        <v>100000</v>
      </c>
      <c r="G57" s="30">
        <v>100000</v>
      </c>
    </row>
    <row r="58" spans="1:7" x14ac:dyDescent="0.3">
      <c r="A58" s="16" t="s">
        <v>20</v>
      </c>
      <c r="B58" s="14" t="s">
        <v>9</v>
      </c>
      <c r="C58" s="30">
        <v>25000</v>
      </c>
      <c r="D58" s="30">
        <v>25000</v>
      </c>
      <c r="E58" s="30">
        <v>50000</v>
      </c>
      <c r="F58" s="30">
        <v>100000</v>
      </c>
      <c r="G58" s="30">
        <v>100000</v>
      </c>
    </row>
    <row r="59" spans="1:7" x14ac:dyDescent="0.3">
      <c r="A59" s="16" t="s">
        <v>21</v>
      </c>
      <c r="B59" s="14" t="s">
        <v>9</v>
      </c>
      <c r="C59" s="30">
        <v>5000</v>
      </c>
      <c r="D59" s="30">
        <v>5000</v>
      </c>
      <c r="E59" s="30">
        <v>5000</v>
      </c>
      <c r="F59" s="30">
        <v>5000</v>
      </c>
      <c r="G59" s="30">
        <v>5000</v>
      </c>
    </row>
    <row r="60" spans="1:7" x14ac:dyDescent="0.3">
      <c r="A60" s="16"/>
      <c r="C60" s="30"/>
      <c r="D60" s="30"/>
      <c r="E60" s="30"/>
      <c r="F60" s="30"/>
      <c r="G60" s="30"/>
    </row>
    <row r="61" spans="1:7" x14ac:dyDescent="0.3">
      <c r="A61" s="33" t="s">
        <v>32</v>
      </c>
      <c r="B61" s="14" t="s">
        <v>16</v>
      </c>
      <c r="C61" s="34">
        <v>0.2</v>
      </c>
      <c r="D61" s="34">
        <v>0.2</v>
      </c>
      <c r="E61" s="34">
        <v>0.2</v>
      </c>
      <c r="F61" s="34">
        <v>0.2</v>
      </c>
      <c r="G61" s="34">
        <v>0.2</v>
      </c>
    </row>
    <row r="63" spans="1:7" x14ac:dyDescent="0.3">
      <c r="A63" s="28" t="s">
        <v>36</v>
      </c>
      <c r="B63" s="29"/>
      <c r="C63" s="28"/>
      <c r="D63" s="28"/>
      <c r="E63" s="28"/>
      <c r="F63" s="28"/>
      <c r="G63" s="28"/>
    </row>
    <row r="64" spans="1:7" x14ac:dyDescent="0.3">
      <c r="A64" s="4" t="s">
        <v>8</v>
      </c>
    </row>
    <row r="65" spans="1:7" x14ac:dyDescent="0.3">
      <c r="A65" s="16" t="s">
        <v>27</v>
      </c>
      <c r="B65" s="14" t="s">
        <v>28</v>
      </c>
      <c r="C65" s="30">
        <v>1000</v>
      </c>
      <c r="D65" s="15">
        <f>C65*(1+D66)</f>
        <v>2000</v>
      </c>
      <c r="E65" s="15">
        <f t="shared" ref="E65" si="29">D65*(1+E66)</f>
        <v>3500</v>
      </c>
      <c r="F65" s="15">
        <f t="shared" ref="F65" si="30">E65*(1+F66)</f>
        <v>5250</v>
      </c>
      <c r="G65" s="15">
        <f t="shared" ref="G65" si="31">F65*(1+G66)</f>
        <v>7087.5000000000009</v>
      </c>
    </row>
    <row r="66" spans="1:7" x14ac:dyDescent="0.3">
      <c r="A66" s="16" t="s">
        <v>29</v>
      </c>
      <c r="B66" s="14" t="s">
        <v>16</v>
      </c>
      <c r="C66" s="30"/>
      <c r="D66" s="31">
        <v>1</v>
      </c>
      <c r="E66" s="31">
        <v>0.75</v>
      </c>
      <c r="F66" s="31">
        <v>0.5</v>
      </c>
      <c r="G66" s="31">
        <v>0.35</v>
      </c>
    </row>
    <row r="67" spans="1:7" x14ac:dyDescent="0.3">
      <c r="A67" s="16" t="s">
        <v>30</v>
      </c>
      <c r="B67" s="14" t="s">
        <v>9</v>
      </c>
      <c r="C67" s="32">
        <v>39.950000000000003</v>
      </c>
      <c r="D67" s="32">
        <v>39.950000000000003</v>
      </c>
      <c r="E67" s="32">
        <v>39.950000000000003</v>
      </c>
      <c r="F67" s="32">
        <v>39.950000000000003</v>
      </c>
      <c r="G67" s="32">
        <v>39.950000000000003</v>
      </c>
    </row>
    <row r="68" spans="1:7" x14ac:dyDescent="0.3">
      <c r="A68" s="16"/>
      <c r="C68" s="30"/>
      <c r="D68" s="30"/>
      <c r="E68" s="30"/>
      <c r="F68" s="30"/>
      <c r="G68" s="30"/>
    </row>
    <row r="69" spans="1:7" x14ac:dyDescent="0.3">
      <c r="A69" s="33" t="s">
        <v>31</v>
      </c>
      <c r="C69" s="30"/>
      <c r="D69" s="30"/>
      <c r="E69" s="30"/>
      <c r="F69" s="30"/>
      <c r="G69" s="30"/>
    </row>
    <row r="70" spans="1:7" x14ac:dyDescent="0.3">
      <c r="A70" s="16" t="s">
        <v>11</v>
      </c>
      <c r="B70" s="14" t="s">
        <v>9</v>
      </c>
      <c r="C70" s="32">
        <v>8</v>
      </c>
      <c r="D70" s="32">
        <v>8</v>
      </c>
      <c r="E70" s="32">
        <v>8</v>
      </c>
      <c r="F70" s="32">
        <v>8</v>
      </c>
      <c r="G70" s="32">
        <v>8</v>
      </c>
    </row>
    <row r="71" spans="1:7" x14ac:dyDescent="0.3">
      <c r="A71" s="16" t="s">
        <v>12</v>
      </c>
      <c r="B71" s="14" t="s">
        <v>9</v>
      </c>
      <c r="C71" s="32">
        <v>2.25</v>
      </c>
      <c r="D71" s="32">
        <v>2.25</v>
      </c>
      <c r="E71" s="32">
        <v>2.25</v>
      </c>
      <c r="F71" s="32">
        <v>2.25</v>
      </c>
      <c r="G71" s="32">
        <v>2.25</v>
      </c>
    </row>
    <row r="72" spans="1:7" x14ac:dyDescent="0.3">
      <c r="A72" s="16"/>
      <c r="C72" s="30"/>
      <c r="D72" s="30"/>
      <c r="E72" s="30"/>
      <c r="F72" s="30"/>
      <c r="G72" s="30"/>
    </row>
    <row r="73" spans="1:7" x14ac:dyDescent="0.3">
      <c r="A73" s="33" t="s">
        <v>17</v>
      </c>
      <c r="C73" s="30"/>
      <c r="D73" s="30"/>
      <c r="E73" s="30"/>
      <c r="F73" s="30"/>
      <c r="G73" s="30"/>
    </row>
    <row r="74" spans="1:7" x14ac:dyDescent="0.3">
      <c r="A74" s="16" t="s">
        <v>18</v>
      </c>
      <c r="B74" s="14" t="s">
        <v>9</v>
      </c>
      <c r="C74" s="30">
        <v>20000</v>
      </c>
      <c r="D74" s="30">
        <v>20000</v>
      </c>
      <c r="E74" s="30">
        <v>20000</v>
      </c>
      <c r="F74" s="30">
        <v>30000</v>
      </c>
      <c r="G74" s="30">
        <v>30000</v>
      </c>
    </row>
    <row r="75" spans="1:7" x14ac:dyDescent="0.3">
      <c r="A75" s="16" t="s">
        <v>19</v>
      </c>
      <c r="B75" s="14" t="s">
        <v>9</v>
      </c>
      <c r="C75" s="30">
        <v>50000</v>
      </c>
      <c r="D75" s="30">
        <v>50000</v>
      </c>
      <c r="E75" s="30">
        <v>100000</v>
      </c>
      <c r="F75" s="30">
        <v>100000</v>
      </c>
      <c r="G75" s="30">
        <v>100000</v>
      </c>
    </row>
    <row r="76" spans="1:7" x14ac:dyDescent="0.3">
      <c r="A76" s="16" t="s">
        <v>20</v>
      </c>
      <c r="B76" s="14" t="s">
        <v>9</v>
      </c>
      <c r="C76" s="30">
        <v>25000</v>
      </c>
      <c r="D76" s="30">
        <v>25000</v>
      </c>
      <c r="E76" s="30">
        <v>50000</v>
      </c>
      <c r="F76" s="30">
        <v>100000</v>
      </c>
      <c r="G76" s="30">
        <v>100000</v>
      </c>
    </row>
    <row r="77" spans="1:7" x14ac:dyDescent="0.3">
      <c r="A77" s="16" t="s">
        <v>21</v>
      </c>
      <c r="B77" s="14" t="s">
        <v>9</v>
      </c>
      <c r="C77" s="30">
        <v>5000</v>
      </c>
      <c r="D77" s="30">
        <v>5000</v>
      </c>
      <c r="E77" s="30">
        <v>5000</v>
      </c>
      <c r="F77" s="30">
        <v>5000</v>
      </c>
      <c r="G77" s="30">
        <v>5000</v>
      </c>
    </row>
    <row r="78" spans="1:7" x14ac:dyDescent="0.3">
      <c r="A78" s="16"/>
      <c r="C78" s="30"/>
      <c r="D78" s="30"/>
      <c r="E78" s="30"/>
      <c r="F78" s="30"/>
      <c r="G78" s="30"/>
    </row>
    <row r="79" spans="1:7" x14ac:dyDescent="0.3">
      <c r="A79" s="33" t="s">
        <v>32</v>
      </c>
      <c r="B79" s="14" t="s">
        <v>16</v>
      </c>
      <c r="C79" s="34">
        <v>0.2</v>
      </c>
      <c r="D79" s="34">
        <v>0.2</v>
      </c>
      <c r="E79" s="34">
        <v>0.2</v>
      </c>
      <c r="F79" s="34">
        <v>0.2</v>
      </c>
      <c r="G79" s="34">
        <v>0.2</v>
      </c>
    </row>
  </sheetData>
  <dataValidations count="1">
    <dataValidation type="list" allowBlank="1" showInputMessage="1" showErrorMessage="1" sqref="I3" xr:uid="{A80438AF-0A1D-4501-85DE-59F295FC117C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Pieta</dc:creator>
  <cp:lastModifiedBy>Kevin Pieta</cp:lastModifiedBy>
  <dcterms:created xsi:type="dcterms:W3CDTF">2023-11-26T21:12:23Z</dcterms:created>
  <dcterms:modified xsi:type="dcterms:W3CDTF">2023-11-28T02:56:25Z</dcterms:modified>
</cp:coreProperties>
</file>