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84cc6bd2f8d67/WORK/LONDON BUSINESS SCHOOL/Trading Strat/Betting_Against_Beta/"/>
    </mc:Choice>
  </mc:AlternateContent>
  <xr:revisionPtr revIDLastSave="38" documentId="8_{1243587F-D014-4F73-864D-D4CC3C3CA8FB}" xr6:coauthVersionLast="47" xr6:coauthVersionMax="47" xr10:uidLastSave="{0CE1541F-0E34-464D-B2CA-7B74519D463C}"/>
  <bookViews>
    <workbookView xWindow="-108" yWindow="-108" windowWidth="23256" windowHeight="12576" xr2:uid="{47B7D651-E31E-41BF-B8DF-6103494AF7DF}"/>
  </bookViews>
  <sheets>
    <sheet name="Summary" sheetId="1" r:id="rId1"/>
    <sheet name="USA" sheetId="2" r:id="rId2"/>
    <sheet name="India" sheetId="3" r:id="rId3"/>
    <sheet name="Jap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K2" i="2"/>
  <c r="K3" i="2"/>
  <c r="J2" i="2"/>
  <c r="I2" i="2"/>
  <c r="K4" i="2"/>
  <c r="K2" i="4"/>
  <c r="K4" i="3"/>
  <c r="K3" i="3"/>
  <c r="K2" i="3"/>
  <c r="K3" i="4"/>
  <c r="K4" i="4"/>
  <c r="J3" i="4"/>
  <c r="J4" i="4"/>
  <c r="I4" i="4"/>
  <c r="I3" i="4"/>
  <c r="I4" i="2"/>
  <c r="J4" i="2"/>
  <c r="J3" i="2"/>
  <c r="I3" i="2"/>
  <c r="J4" i="3"/>
  <c r="J3" i="3"/>
  <c r="I4" i="3"/>
  <c r="I3" i="3"/>
  <c r="J2" i="4"/>
  <c r="I2" i="4"/>
  <c r="I2" i="3"/>
  <c r="J2" i="3"/>
  <c r="L3" i="2" l="1"/>
  <c r="L2" i="2"/>
  <c r="L4" i="4"/>
  <c r="C6" i="1" s="1"/>
  <c r="L3" i="4"/>
  <c r="C5" i="1" s="1"/>
  <c r="L4" i="2"/>
  <c r="L4" i="3"/>
  <c r="C3" i="1" s="1"/>
  <c r="L3" i="3"/>
  <c r="C2" i="1" s="1"/>
  <c r="L2" i="4"/>
  <c r="C7" i="1" s="1"/>
  <c r="L2" i="3"/>
  <c r="C4" i="1" s="1"/>
  <c r="C10" i="1" l="1"/>
  <c r="C9" i="1"/>
</calcChain>
</file>

<file path=xl/sharedStrings.xml><?xml version="1.0" encoding="utf-8"?>
<sst xmlns="http://schemas.openxmlformats.org/spreadsheetml/2006/main" count="359" uniqueCount="154">
  <si>
    <t>Sharpe Ratio</t>
  </si>
  <si>
    <t>Country</t>
  </si>
  <si>
    <t>India</t>
  </si>
  <si>
    <t>USA</t>
  </si>
  <si>
    <t>Japan</t>
  </si>
  <si>
    <t>End of Trade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</si>
  <si>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</si>
  <si>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</si>
  <si>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</si>
  <si>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</si>
  <si>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</si>
  <si>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</si>
  <si>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</si>
  <si>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</si>
  <si>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</si>
  <si>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</si>
  <si>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</si>
  <si>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</si>
  <si>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</si>
  <si>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</si>
  <si>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</si>
  <si>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</si>
  <si>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</si>
  <si>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</si>
  <si>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</si>
  <si>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</si>
  <si>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</si>
  <si>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</si>
  <si>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</si>
  <si>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</si>
  <si>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</si>
  <si>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</si>
  <si>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</si>
  <si>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</si>
  <si>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</si>
  <si>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</si>
  <si>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</si>
  <si>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</si>
  <si>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</si>
  <si>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</si>
  <si>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</si>
  <si>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</si>
  <si>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</si>
  <si>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</si>
  <si>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</si>
  <si>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</si>
  <si>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</si>
  <si>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</si>
  <si>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</si>
  <si>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</si>
  <si>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</si>
  <si>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</si>
  <si>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</si>
  <si>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</si>
  <si>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</si>
  <si>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</si>
  <si>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</si>
  <si>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</si>
  <si>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</si>
  <si>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</si>
  <si>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</si>
  <si>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</si>
  <si>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</si>
  <si>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</si>
  <si>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</si>
  <si>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</si>
  <si>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</si>
  <si>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</si>
  <si>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</si>
  <si>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</si>
  <si>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</si>
  <si>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</si>
  <si>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</si>
  <si>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</si>
  <si>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</si>
  <si>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</si>
  <si>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</si>
  <si>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</si>
  <si>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</si>
  <si>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</si>
  <si>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</si>
  <si>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</si>
  <si>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</si>
  <si>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</si>
  <si>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</si>
  <si>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</si>
  <si>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</si>
  <si>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</si>
  <si>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</si>
  <si>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</si>
  <si>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</si>
  <si>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</si>
  <si>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</si>
  <si>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</si>
  <si>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</si>
  <si>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</si>
  <si>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</si>
  <si>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</si>
  <si>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</si>
  <si>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</si>
  <si>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</si>
  <si>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</si>
  <si>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</si>
  <si>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</si>
  <si>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</si>
  <si>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</si>
  <si>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</si>
  <si>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</si>
  <si>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</si>
  <si>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</si>
  <si>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</si>
  <si>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</si>
  <si>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Returns</t>
  </si>
  <si>
    <t>Risk Free Rate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</si>
  <si>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</si>
  <si>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</si>
  <si>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</si>
  <si>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</si>
  <si>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</si>
  <si>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</si>
  <si>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</si>
  <si>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</si>
  <si>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</si>
  <si>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</si>
  <si>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</si>
  <si>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</si>
  <si>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</si>
  <si>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</si>
  <si>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</si>
  <si>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</si>
  <si>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</si>
  <si>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</si>
  <si>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</si>
  <si>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</si>
  <si>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</si>
  <si>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</si>
  <si>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</si>
  <si>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</si>
  <si>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</si>
  <si>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Year</t>
  </si>
  <si>
    <t>Volatilities</t>
  </si>
  <si>
    <t>2015-2022</t>
  </si>
  <si>
    <t>2012-2020</t>
  </si>
  <si>
    <t>2012-2019</t>
  </si>
  <si>
    <t>2011-2019</t>
  </si>
  <si>
    <t>Low Beta Portfolio Returns</t>
  </si>
  <si>
    <t>BAB Factor</t>
  </si>
  <si>
    <t>Item</t>
  </si>
  <si>
    <t>High Beta Portfolio Returns</t>
  </si>
  <si>
    <t>Low Beta</t>
  </si>
  <si>
    <t>High Beta</t>
  </si>
  <si>
    <t>Low Beta PF</t>
  </si>
  <si>
    <t>High Beta PF</t>
  </si>
  <si>
    <t>2012-2021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</si>
</sst>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Indian Equities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Summary!$B$2:$B$3</c:f>
              <c:strCache>
                <c:ptCount val="2"/>
                <c:pt idx="0">
                  <c:v>Low Beta PF</c:v>
                </c:pt>
                <c:pt idx="1">
                  <c:v>High Beta PF</c:v>
                </c:pt>
              </c:strCache>
            </c:strRef>
          </c:cat>
          <c:val>
            <c:numRef>
              <c:f>Summary!$C$2:$C$3</c:f>
              <c:numCache>
                <c:formatCode>General</c:formatCode>
                <c:ptCount val="2"/>
                <c:pt idx="0">
                  <c:v>0.71243807190522224</c:v>
                </c:pt>
                <c:pt idx="1">
                  <c:v>0.18747209334738379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8-4AD1-884C-2C4C86DBE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578992"/>
        <c:axId val="1087579408"/>
      </c:barChart>
      <c:catAx>
        <c:axId val="10875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79408"/>
        <c:crosses val="autoZero"/>
        <c:auto val="1"/>
        <c:lblAlgn val="ctr"/>
        <c:lblOffset val="100"/>
        <c:noMultiLvlLbl val="0"/>
      </c:catAx>
      <c:valAx>
        <c:axId val="10875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7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Japanese</a:t>
            </a:r>
            <a:r>
              <a:rPr lang="en-US" baseline="0"/>
              <a:t> Equities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Summary!$B$5:$B$6</c:f>
              <c:strCache>
                <c:ptCount val="2"/>
                <c:pt idx="0">
                  <c:v>Low Beta PF</c:v>
                </c:pt>
                <c:pt idx="1">
                  <c:v>High Beta PF</c:v>
                </c:pt>
              </c:strCache>
            </c:strRef>
          </c:cat>
          <c:val>
            <c:numRef>
              <c:f>Summary!$C$5:$C$6</c:f>
              <c:numCache>
                <c:formatCode>General</c:formatCode>
                <c:ptCount val="2"/>
                <c:pt idx="0">
                  <c:v>0.78851824567699536</c:v>
                </c:pt>
                <c:pt idx="1">
                  <c:v>0.55119335027560434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C-4FE0-AD50-434895C25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666928"/>
        <c:axId val="625658192"/>
      </c:barChart>
      <c:catAx>
        <c:axId val="6256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8192"/>
        <c:crosses val="autoZero"/>
        <c:auto val="1"/>
        <c:lblAlgn val="ctr"/>
        <c:lblOffset val="100"/>
        <c:noMultiLvlLbl val="0"/>
      </c:catAx>
      <c:valAx>
        <c:axId val="6256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6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USA</a:t>
            </a:r>
            <a:r>
              <a:rPr lang="en-IN" baseline="0"/>
              <a:t> Equities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Summary!$B$8:$B$9</c:f>
              <c:strCache>
                <c:ptCount val="2"/>
                <c:pt idx="0">
                  <c:v>Low Beta PF</c:v>
                </c:pt>
                <c:pt idx="1">
                  <c:v>High Beta PF</c:v>
                </c:pt>
              </c:strCache>
            </c:strRef>
          </c:cat>
          <c:val>
            <c:numRef>
              <c:f>Summary!$C$8:$C$9</c:f>
              <c:numCache>
                <c:formatCode>General</c:formatCode>
                <c:ptCount val="2"/>
                <c:pt idx="0">
                  <c:v>0.92397143113986102</c:v>
                </c:pt>
                <c:pt idx="1">
                  <c:v>0.3940261546784265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9-4ECB-A2FF-21B94D85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059264"/>
        <c:axId val="699071744"/>
      </c:barChart>
      <c:catAx>
        <c:axId val="6990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71744"/>
        <c:crosses val="autoZero"/>
        <c:auto val="1"/>
        <c:lblAlgn val="ctr"/>
        <c:lblOffset val="100"/>
        <c:noMultiLvlLbl val="0"/>
      </c:catAx>
      <c:valAx>
        <c:axId val="6990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5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9</xdr:row>
      <xdr:rowOff>15240</xdr:rowOff>
    </xdr:from>
    <xdr:to>
      <xdr:col>14</xdr:col>
      <xdr:colOff>472440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80A60-009A-0C38-A258-038144EE0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9</xdr:row>
      <xdr:rowOff>45720</xdr:rowOff>
    </xdr:from>
    <xdr:to>
      <xdr:col>23</xdr:col>
      <xdr:colOff>106680</xdr:colOff>
      <xdr:row>24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FC447-CF23-A43B-EF11-F23FC3584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10</xdr:row>
      <xdr:rowOff>7620</xdr:rowOff>
    </xdr:from>
    <xdr:to>
      <xdr:col>7</xdr:col>
      <xdr:colOff>7620</xdr:colOff>
      <xdr:row>25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A2737E-4EEA-A02C-6BE2-9FB0B4E5A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30F92-511D-4482-9FAD-4BA98610C9A3}">
  <dimension ref="A1:C10"/>
  <sheetViews>
    <sheetView tabSelected="1" workbookViewId="0">
      <selection activeCell="C8" sqref="C8:C9"/>
    </sheetView>
  </sheetViews>
  <sheetFormatPr defaultRowHeight="14.4" x14ac:dyDescent="0.3"/>
  <cols>
    <col min="2" max="2" width="11.109375" bestFit="1" customWidth="1"/>
    <col min="3" max="3" width="12" bestFit="1" customWidth="1"/>
  </cols>
  <sheetData>
    <row r="1" spans="1:3" x14ac:dyDescent="0.3">
      <c r="A1" s="5" t="s">
        <v>1</v>
      </c>
      <c r="B1" s="5" t="s">
        <v>147</v>
      </c>
      <c r="C1" s="5" t="s">
        <v>0</v>
      </c>
    </row>
    <row r="2" spans="1:3" x14ac:dyDescent="0.3">
      <c r="A2" s="4" t="s">
        <v>2</v>
      </c>
      <c r="B2" s="4" t="s">
        <v>151</v>
      </c>
      <c r="C2" s="4">
        <f>India!L3</f>
        <v>0.71243807190522224</v>
      </c>
    </row>
    <row r="3" spans="1:3" x14ac:dyDescent="0.3">
      <c r="A3" s="4" t="s">
        <v>2</v>
      </c>
      <c r="B3" s="4" t="s">
        <v>152</v>
      </c>
      <c r="C3" s="4">
        <f>India!L4</f>
        <v>0.18747209334738379</v>
      </c>
    </row>
    <row r="4" spans="1:3" x14ac:dyDescent="0.3">
      <c r="A4" s="4" t="s">
        <v>2</v>
      </c>
      <c r="B4" s="4" t="s">
        <v>146</v>
      </c>
      <c r="C4" s="4">
        <f>India!L2</f>
        <v>0.74523123908459366</v>
      </c>
    </row>
    <row r="5" spans="1:3" x14ac:dyDescent="0.3">
      <c r="A5" s="4" t="s">
        <v>4</v>
      </c>
      <c r="B5" s="4" t="s">
        <v>151</v>
      </c>
      <c r="C5" s="4">
        <f>Japan!L3</f>
        <v>0.78851824567699536</v>
      </c>
    </row>
    <row r="6" spans="1:3" x14ac:dyDescent="0.3">
      <c r="A6" s="4" t="s">
        <v>4</v>
      </c>
      <c r="B6" s="4" t="s">
        <v>152</v>
      </c>
      <c r="C6" s="4">
        <f>Japan!L4</f>
        <v>0.55119335027560434</v>
      </c>
    </row>
    <row r="7" spans="1:3" x14ac:dyDescent="0.3">
      <c r="A7" s="4" t="s">
        <v>4</v>
      </c>
      <c r="B7" s="4" t="s">
        <v>146</v>
      </c>
      <c r="C7" s="4">
        <f>Japan!L2</f>
        <v>0.28640738883197153</v>
      </c>
    </row>
    <row r="8" spans="1:3" x14ac:dyDescent="0.3">
      <c r="A8" s="4" t="s">
        <v>3</v>
      </c>
      <c r="B8" s="4" t="s">
        <v>151</v>
      </c>
      <c r="C8" s="4">
        <f>USA!L3</f>
        <v>0.92397143113986102</v>
      </c>
    </row>
    <row r="9" spans="1:3" x14ac:dyDescent="0.3">
      <c r="A9" s="4" t="s">
        <v>3</v>
      </c>
      <c r="B9" s="4" t="s">
        <v>152</v>
      </c>
      <c r="C9" s="4">
        <f>USA!L4</f>
        <v>0.3940261546784265</v>
      </c>
    </row>
    <row r="10" spans="1:3" x14ac:dyDescent="0.3">
      <c r="A10" s="4" t="s">
        <v>3</v>
      </c>
      <c r="B10" s="4" t="s">
        <v>146</v>
      </c>
      <c r="C10" s="4">
        <f>USA!L2</f>
        <v>0.28785015069903924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BB96-561C-4DC2-8518-C08845013D7D}">
  <dimension ref="A1:L108"/>
  <sheetViews>
    <sheetView workbookViewId="0">
      <selection activeCell="K12" sqref="K12"/>
    </sheetView>
  </sheetViews>
  <sheetFormatPr defaultRowHeight="14.4" x14ac:dyDescent="0.3"/>
  <cols>
    <col min="1" max="1" width="11.6640625" bestFit="1" customWidth="1"/>
    <col min="2" max="2" width="12.6640625" bestFit="1" customWidth="1"/>
    <col min="3" max="3" width="23.6640625" bestFit="1" customWidth="1"/>
    <col min="4" max="4" width="24" bestFit="1" customWidth="1"/>
    <col min="5" max="5" width="12.5546875" bestFit="1" customWidth="1"/>
    <col min="6" max="6" width="12.5546875" customWidth="1"/>
    <col min="7" max="7" width="11.109375" bestFit="1" customWidth="1"/>
    <col min="8" max="8" width="9.6640625" bestFit="1" customWidth="1"/>
    <col min="9" max="10" width="12" bestFit="1" customWidth="1"/>
    <col min="11" max="11" width="12.5546875" bestFit="1" customWidth="1"/>
    <col min="12" max="12" width="12" bestFit="1" customWidth="1"/>
  </cols>
  <sheetData>
    <row r="1" spans="1:12" x14ac:dyDescent="0.3">
      <c r="A1" s="1" t="s">
        <v>5</v>
      </c>
      <c r="B1" s="1" t="s">
        <v>112</v>
      </c>
      <c r="C1" s="1" t="s">
        <v>145</v>
      </c>
      <c r="D1" s="1" t="s">
        <v>148</v>
      </c>
      <c r="E1" s="3" t="s">
        <v>113</v>
      </c>
      <c r="G1" s="1" t="s">
        <v>147</v>
      </c>
      <c r="H1" s="1" t="s">
        <v>139</v>
      </c>
      <c r="I1" s="1" t="s">
        <v>112</v>
      </c>
      <c r="J1" s="1" t="s">
        <v>140</v>
      </c>
      <c r="K1" s="1" t="s">
        <v>113</v>
      </c>
      <c r="L1" s="1" t="s">
        <v>0</v>
      </c>
    </row>
    <row r="2" spans="1:12" x14ac:dyDescent="0.3">
      <c r="A2" s="4" t="s">
        <v>6</v>
      </c>
      <c r="B2" s="4">
        <v>1.4093928047052879E-2</v>
      </c>
      <c r="C2" s="4">
        <v>1.2063882177946491E-2</v>
      </c>
      <c r="D2" s="4">
        <v>3.6827886541367641E-3</v>
      </c>
      <c r="E2" s="4">
        <v>0.01</v>
      </c>
      <c r="G2" s="2" t="s">
        <v>146</v>
      </c>
      <c r="H2" s="2" t="s">
        <v>144</v>
      </c>
      <c r="I2" s="2">
        <f>AVERAGE(B:B)*12</f>
        <v>6.0174490878208961E-2</v>
      </c>
      <c r="J2" s="2">
        <f>_xlfn.STDEV.S(B:B)*SQRT(12)</f>
        <v>0.18898301707163598</v>
      </c>
      <c r="K2" s="2">
        <f>AVERAGE(E:E)/100*12</f>
        <v>5.7757009345794415E-3</v>
      </c>
      <c r="L2" s="2">
        <f>(I2-K2)/J2</f>
        <v>0.28785015069903924</v>
      </c>
    </row>
    <row r="3" spans="1:12" x14ac:dyDescent="0.3">
      <c r="A3" s="4" t="s">
        <v>7</v>
      </c>
      <c r="B3" s="4">
        <v>1.855060012111821E-2</v>
      </c>
      <c r="C3" s="4">
        <v>2.3893935312594011E-2</v>
      </c>
      <c r="D3" s="4">
        <v>2.1346117983497729E-2</v>
      </c>
      <c r="E3" s="4">
        <v>0</v>
      </c>
      <c r="G3" s="2" t="s">
        <v>151</v>
      </c>
      <c r="H3" s="2" t="s">
        <v>144</v>
      </c>
      <c r="I3" s="2">
        <f>AVERAGE(C:C)*12</f>
        <v>8.8826279792823981E-2</v>
      </c>
      <c r="J3" s="2">
        <f>_xlfn.STDEV.S(C:C)*SQRT(12)</f>
        <v>8.9884357956597064E-2</v>
      </c>
      <c r="K3" s="2">
        <f>AVERAGE(E:E)/100*12</f>
        <v>5.7757009345794415E-3</v>
      </c>
      <c r="L3" s="2">
        <f>(I3-K3)/J3</f>
        <v>0.92397143113986102</v>
      </c>
    </row>
    <row r="4" spans="1:12" x14ac:dyDescent="0.3">
      <c r="A4" s="4" t="s">
        <v>8</v>
      </c>
      <c r="B4" s="4">
        <v>5.4560316790689838E-2</v>
      </c>
      <c r="C4" s="4">
        <v>4.0599480683794972E-2</v>
      </c>
      <c r="D4" s="4">
        <v>2.8381209848289709E-3</v>
      </c>
      <c r="E4" s="4">
        <v>0</v>
      </c>
      <c r="G4" s="2" t="s">
        <v>152</v>
      </c>
      <c r="H4" s="2" t="s">
        <v>144</v>
      </c>
      <c r="I4" s="2">
        <f>AVERAGE(D:D)*12</f>
        <v>9.9560766208467738E-2</v>
      </c>
      <c r="J4" s="2">
        <f>_xlfn.STDEV.S(D:D)*SQRT(12)</f>
        <v>0.23801736042225008</v>
      </c>
      <c r="K4" s="2">
        <f>AVERAGE(E:E)/100*12</f>
        <v>5.7757009345794415E-3</v>
      </c>
      <c r="L4" s="2">
        <f>(I4-K4)/J4</f>
        <v>0.3940261546784265</v>
      </c>
    </row>
    <row r="5" spans="1:12" x14ac:dyDescent="0.3">
      <c r="A5" s="4" t="s">
        <v>9</v>
      </c>
      <c r="B5" s="4">
        <v>6.1924033539367498E-2</v>
      </c>
      <c r="C5" s="4">
        <v>1.030475097452957E-2</v>
      </c>
      <c r="D5" s="4">
        <v>-6.7727736141997771E-2</v>
      </c>
      <c r="E5" s="4">
        <v>0</v>
      </c>
    </row>
    <row r="6" spans="1:12" x14ac:dyDescent="0.3">
      <c r="A6" s="4" t="s">
        <v>10</v>
      </c>
      <c r="B6" s="4">
        <v>5.9978817568767575E-4</v>
      </c>
      <c r="C6" s="4">
        <v>5.8492169601528643E-3</v>
      </c>
      <c r="D6" s="4">
        <v>1.086155604516427E-2</v>
      </c>
      <c r="E6" s="4">
        <v>0</v>
      </c>
    </row>
    <row r="7" spans="1:12" x14ac:dyDescent="0.3">
      <c r="A7" s="4" t="s">
        <v>11</v>
      </c>
      <c r="B7" s="4">
        <v>1.54176127475991E-2</v>
      </c>
      <c r="C7" s="4">
        <v>-2.9011972395910541E-2</v>
      </c>
      <c r="D7" s="4">
        <v>-7.9765663194584724E-2</v>
      </c>
      <c r="E7" s="4">
        <v>0.01</v>
      </c>
    </row>
    <row r="8" spans="1:12" x14ac:dyDescent="0.3">
      <c r="A8" s="4" t="s">
        <v>12</v>
      </c>
      <c r="B8" s="4">
        <v>0.1085281061336299</v>
      </c>
      <c r="C8" s="4">
        <v>2.3864704371364641E-3</v>
      </c>
      <c r="D8" s="4">
        <v>-0.14696755822369781</v>
      </c>
      <c r="E8" s="4">
        <v>0</v>
      </c>
    </row>
    <row r="9" spans="1:12" x14ac:dyDescent="0.3">
      <c r="A9" s="4" t="s">
        <v>13</v>
      </c>
      <c r="B9" s="4">
        <v>0.11474167434963781</v>
      </c>
      <c r="C9" s="4">
        <v>-1.888575334532239E-2</v>
      </c>
      <c r="D9" s="4">
        <v>-0.19809893957159849</v>
      </c>
      <c r="E9" s="4">
        <v>0</v>
      </c>
    </row>
    <row r="10" spans="1:12" x14ac:dyDescent="0.3">
      <c r="A10" s="4" t="s">
        <v>14</v>
      </c>
      <c r="B10" s="4">
        <v>-0.1276391279241807</v>
      </c>
      <c r="C10" s="4">
        <v>3.2392251365993392E-2</v>
      </c>
      <c r="D10" s="4">
        <v>0.24598104145647151</v>
      </c>
      <c r="E10" s="4">
        <v>0</v>
      </c>
    </row>
    <row r="11" spans="1:12" x14ac:dyDescent="0.3">
      <c r="A11" s="4" t="s">
        <v>15</v>
      </c>
      <c r="B11" s="4">
        <v>1.9338961085019181E-2</v>
      </c>
      <c r="C11" s="4">
        <v>2.0269727483395939E-2</v>
      </c>
      <c r="D11" s="4">
        <v>1.549803082061213E-2</v>
      </c>
      <c r="E11" s="4">
        <v>0</v>
      </c>
    </row>
    <row r="12" spans="1:12" x14ac:dyDescent="0.3">
      <c r="A12" s="4" t="s">
        <v>16</v>
      </c>
      <c r="B12" s="4">
        <v>5.3407836800874881E-2</v>
      </c>
      <c r="C12" s="4">
        <v>2.183945004348431E-2</v>
      </c>
      <c r="D12" s="4">
        <v>-2.1121049740231108E-2</v>
      </c>
      <c r="E12" s="4">
        <v>0</v>
      </c>
    </row>
    <row r="13" spans="1:12" x14ac:dyDescent="0.3">
      <c r="A13" s="4" t="s">
        <v>17</v>
      </c>
      <c r="B13" s="4">
        <v>-0.11360902609746901</v>
      </c>
      <c r="C13" s="4">
        <v>-7.697945614561481E-3</v>
      </c>
      <c r="D13" s="4">
        <v>0.13454025157943519</v>
      </c>
      <c r="E13" s="4">
        <v>0</v>
      </c>
    </row>
    <row r="14" spans="1:12" x14ac:dyDescent="0.3">
      <c r="A14" s="4" t="s">
        <v>18</v>
      </c>
      <c r="B14" s="4">
        <v>-1.7470716208850681E-2</v>
      </c>
      <c r="C14" s="4">
        <v>1.260050457756054E-2</v>
      </c>
      <c r="D14" s="4">
        <v>5.0050779030737097E-2</v>
      </c>
      <c r="E14" s="4">
        <v>0</v>
      </c>
    </row>
    <row r="15" spans="1:12" x14ac:dyDescent="0.3">
      <c r="A15" s="4" t="s">
        <v>19</v>
      </c>
      <c r="B15" s="4">
        <v>3.1858033447485487E-2</v>
      </c>
      <c r="C15" s="4">
        <v>2.5950975496785898E-2</v>
      </c>
      <c r="D15" s="4">
        <v>5.0788648724230086E-3</v>
      </c>
      <c r="E15" s="4">
        <v>0</v>
      </c>
    </row>
    <row r="16" spans="1:12" x14ac:dyDescent="0.3">
      <c r="A16" s="4" t="s">
        <v>20</v>
      </c>
      <c r="B16" s="4">
        <v>3.7937288295168771E-2</v>
      </c>
      <c r="C16" s="4">
        <v>8.2582783671845354E-3</v>
      </c>
      <c r="D16" s="4">
        <v>-3.8839835066587912E-2</v>
      </c>
      <c r="E16" s="4">
        <v>0.01</v>
      </c>
    </row>
    <row r="17" spans="1:5" x14ac:dyDescent="0.3">
      <c r="A17" s="4" t="s">
        <v>21</v>
      </c>
      <c r="B17" s="4">
        <v>9.3424041923386769E-2</v>
      </c>
      <c r="C17" s="4">
        <v>-2.3345197262398039E-2</v>
      </c>
      <c r="D17" s="4">
        <v>-0.18331579786379429</v>
      </c>
      <c r="E17" s="4">
        <v>0</v>
      </c>
    </row>
    <row r="18" spans="1:5" x14ac:dyDescent="0.3">
      <c r="A18" s="4" t="s">
        <v>22</v>
      </c>
      <c r="B18" s="4">
        <v>5.0329291248863836E-3</v>
      </c>
      <c r="C18" s="4">
        <v>4.9230470661870612E-2</v>
      </c>
      <c r="D18" s="4">
        <v>9.1890104645116613E-2</v>
      </c>
      <c r="E18" s="4">
        <v>0</v>
      </c>
    </row>
    <row r="19" spans="1:5" x14ac:dyDescent="0.3">
      <c r="A19" s="4" t="s">
        <v>23</v>
      </c>
      <c r="B19" s="4">
        <v>2.299177561068276E-2</v>
      </c>
      <c r="C19" s="4">
        <v>6.8778466860325562E-3</v>
      </c>
      <c r="D19" s="4">
        <v>-1.9843113289905019E-2</v>
      </c>
      <c r="E19" s="4">
        <v>0.01</v>
      </c>
    </row>
    <row r="20" spans="1:5" x14ac:dyDescent="0.3">
      <c r="A20" s="4" t="s">
        <v>24</v>
      </c>
      <c r="B20" s="4">
        <v>-5.1095272923222683E-2</v>
      </c>
      <c r="C20" s="4">
        <v>-4.6758147336811856E-3</v>
      </c>
      <c r="D20" s="4">
        <v>6.5809625857800036E-2</v>
      </c>
      <c r="E20" s="4">
        <v>0.01</v>
      </c>
    </row>
    <row r="21" spans="1:5" x14ac:dyDescent="0.3">
      <c r="A21" s="4" t="s">
        <v>25</v>
      </c>
      <c r="B21" s="4">
        <v>-8.372230830147518E-3</v>
      </c>
      <c r="C21" s="4">
        <v>1.202992264180007E-2</v>
      </c>
      <c r="D21" s="4">
        <v>3.9951270375121632E-2</v>
      </c>
      <c r="E21" s="4">
        <v>0.01</v>
      </c>
    </row>
    <row r="22" spans="1:5" x14ac:dyDescent="0.3">
      <c r="A22" s="4" t="s">
        <v>26</v>
      </c>
      <c r="B22" s="4">
        <v>-1.1882114619706299E-2</v>
      </c>
      <c r="C22" s="4">
        <v>-2.3198656279054498E-3</v>
      </c>
      <c r="D22" s="4">
        <v>1.309406072113322E-2</v>
      </c>
      <c r="E22" s="4">
        <v>0.01</v>
      </c>
    </row>
    <row r="23" spans="1:5" x14ac:dyDescent="0.3">
      <c r="A23" s="4" t="s">
        <v>27</v>
      </c>
      <c r="B23" s="4">
        <v>3.8299689382241828E-3</v>
      </c>
      <c r="C23" s="4">
        <v>-3.8232457484261352E-3</v>
      </c>
      <c r="D23" s="4">
        <v>-1.423222841110486E-2</v>
      </c>
      <c r="E23" s="4">
        <v>0.01</v>
      </c>
    </row>
    <row r="24" spans="1:5" x14ac:dyDescent="0.3">
      <c r="A24" s="4" t="s">
        <v>28</v>
      </c>
      <c r="B24" s="4">
        <v>-6.3477027734794841E-2</v>
      </c>
      <c r="C24" s="4">
        <v>-9.3835625381519117E-3</v>
      </c>
      <c r="D24" s="4">
        <v>7.1349177572445618E-2</v>
      </c>
      <c r="E24" s="4">
        <v>0</v>
      </c>
    </row>
    <row r="25" spans="1:5" x14ac:dyDescent="0.3">
      <c r="A25" s="4" t="s">
        <v>29</v>
      </c>
      <c r="B25" s="4">
        <v>1.4366809269838221E-2</v>
      </c>
      <c r="C25" s="4">
        <v>5.178517743694093E-2</v>
      </c>
      <c r="D25" s="4">
        <v>9.257863151807301E-2</v>
      </c>
      <c r="E25" s="4">
        <v>0</v>
      </c>
    </row>
    <row r="26" spans="1:5" x14ac:dyDescent="0.3">
      <c r="A26" s="4" t="s">
        <v>30</v>
      </c>
      <c r="B26" s="4">
        <v>6.2768353847435371E-2</v>
      </c>
      <c r="C26" s="4">
        <v>2.3886057867978761E-2</v>
      </c>
      <c r="D26" s="4">
        <v>-4.1585516613325949E-2</v>
      </c>
      <c r="E26" s="4">
        <v>0</v>
      </c>
    </row>
    <row r="27" spans="1:5" x14ac:dyDescent="0.3">
      <c r="A27" s="4" t="s">
        <v>31</v>
      </c>
      <c r="B27" s="4">
        <v>4.9748303883826277E-2</v>
      </c>
      <c r="C27" s="4">
        <v>4.1275186464035767E-2</v>
      </c>
      <c r="D27" s="4">
        <v>1.442814501564693E-2</v>
      </c>
      <c r="E27" s="4">
        <v>0</v>
      </c>
    </row>
    <row r="28" spans="1:5" x14ac:dyDescent="0.3">
      <c r="A28" s="4" t="s">
        <v>32</v>
      </c>
      <c r="B28" s="4">
        <v>5.7044209617008047E-2</v>
      </c>
      <c r="C28" s="4">
        <v>3.9437810713535568E-2</v>
      </c>
      <c r="D28" s="4">
        <v>-1.488821769133205E-3</v>
      </c>
      <c r="E28" s="4">
        <v>0</v>
      </c>
    </row>
    <row r="29" spans="1:5" x14ac:dyDescent="0.3">
      <c r="A29" s="4" t="s">
        <v>33</v>
      </c>
      <c r="B29" s="4">
        <v>-0.1112797138392206</v>
      </c>
      <c r="C29" s="4">
        <v>-3.7117648285990977E-2</v>
      </c>
      <c r="D29" s="4">
        <v>8.6129349382886342E-2</v>
      </c>
      <c r="E29" s="4">
        <v>0</v>
      </c>
    </row>
    <row r="30" spans="1:5" x14ac:dyDescent="0.3">
      <c r="A30" s="4" t="s">
        <v>34</v>
      </c>
      <c r="B30" s="4">
        <v>4.0053532407751417E-3</v>
      </c>
      <c r="C30" s="4">
        <v>-4.1764114419164527E-3</v>
      </c>
      <c r="D30" s="4">
        <v>-1.4070685842760959E-2</v>
      </c>
      <c r="E30" s="4">
        <v>0</v>
      </c>
    </row>
    <row r="31" spans="1:5" x14ac:dyDescent="0.3">
      <c r="A31" s="4" t="s">
        <v>35</v>
      </c>
      <c r="B31" s="4">
        <v>5.5366620073530812E-3</v>
      </c>
      <c r="C31" s="4">
        <v>4.1272044326687907E-2</v>
      </c>
      <c r="D31" s="4">
        <v>6.7432563274970658E-2</v>
      </c>
      <c r="E31" s="4">
        <v>0</v>
      </c>
    </row>
    <row r="32" spans="1:5" x14ac:dyDescent="0.3">
      <c r="A32" s="4" t="s">
        <v>36</v>
      </c>
      <c r="B32" s="4">
        <v>-2.782557114829291E-2</v>
      </c>
      <c r="C32" s="4">
        <v>-4.8101939689331533E-2</v>
      </c>
      <c r="D32" s="4">
        <v>-4.8481709575806838E-2</v>
      </c>
      <c r="E32" s="4">
        <v>0</v>
      </c>
    </row>
    <row r="33" spans="1:5" x14ac:dyDescent="0.3">
      <c r="A33" s="4" t="s">
        <v>37</v>
      </c>
      <c r="B33" s="4">
        <v>-3.4601274230618699E-2</v>
      </c>
      <c r="C33" s="4">
        <v>1.2615333803434849E-2</v>
      </c>
      <c r="D33" s="4">
        <v>6.9808484641569871E-2</v>
      </c>
      <c r="E33" s="4">
        <v>0</v>
      </c>
    </row>
    <row r="34" spans="1:5" x14ac:dyDescent="0.3">
      <c r="A34" s="4" t="s">
        <v>38</v>
      </c>
      <c r="B34" s="4">
        <v>2.2937246420340271E-3</v>
      </c>
      <c r="C34" s="4">
        <v>3.2037027398113503E-2</v>
      </c>
      <c r="D34" s="4">
        <v>5.231579554768756E-2</v>
      </c>
      <c r="E34" s="4">
        <v>0</v>
      </c>
    </row>
    <row r="35" spans="1:5" x14ac:dyDescent="0.3">
      <c r="A35" s="4" t="s">
        <v>39</v>
      </c>
      <c r="B35" s="4">
        <v>-2.6311264315797649E-2</v>
      </c>
      <c r="C35" s="4">
        <v>-4.3587688648808794E-3</v>
      </c>
      <c r="D35" s="4">
        <v>2.770366222361087E-2</v>
      </c>
      <c r="E35" s="4">
        <v>0</v>
      </c>
    </row>
    <row r="36" spans="1:5" x14ac:dyDescent="0.3">
      <c r="A36" s="4" t="s">
        <v>40</v>
      </c>
      <c r="B36" s="4">
        <v>-2.7235964591885389E-2</v>
      </c>
      <c r="C36" s="4">
        <v>4.9702376629514279E-3</v>
      </c>
      <c r="D36" s="4">
        <v>4.4322368252439723E-2</v>
      </c>
      <c r="E36" s="4">
        <v>0</v>
      </c>
    </row>
    <row r="37" spans="1:5" x14ac:dyDescent="0.3">
      <c r="A37" s="4" t="s">
        <v>41</v>
      </c>
      <c r="B37" s="4">
        <v>1.1132845966151401E-2</v>
      </c>
      <c r="C37" s="4">
        <v>-3.7667604330440842E-2</v>
      </c>
      <c r="D37" s="4">
        <v>-7.7146736271512348E-2</v>
      </c>
      <c r="E37" s="4">
        <v>0</v>
      </c>
    </row>
    <row r="38" spans="1:5" x14ac:dyDescent="0.3">
      <c r="A38" s="4" t="s">
        <v>42</v>
      </c>
      <c r="B38" s="4">
        <v>9.7203246100751109E-3</v>
      </c>
      <c r="C38" s="4">
        <v>5.7478667341084907E-2</v>
      </c>
      <c r="D38" s="4">
        <v>8.2940590431440087E-2</v>
      </c>
      <c r="E38" s="4">
        <v>0</v>
      </c>
    </row>
    <row r="39" spans="1:5" x14ac:dyDescent="0.3">
      <c r="A39" s="4" t="s">
        <v>43</v>
      </c>
      <c r="B39" s="4">
        <v>2.0906986961328009E-2</v>
      </c>
      <c r="C39" s="4">
        <v>3.123303509512567E-2</v>
      </c>
      <c r="D39" s="4">
        <v>2.3429263707573769E-2</v>
      </c>
      <c r="E39" s="4">
        <v>0</v>
      </c>
    </row>
    <row r="40" spans="1:5" x14ac:dyDescent="0.3">
      <c r="A40" s="4" t="s">
        <v>44</v>
      </c>
      <c r="B40" s="4">
        <v>3.115410406893114E-2</v>
      </c>
      <c r="C40" s="4">
        <v>1.162127909832808E-2</v>
      </c>
      <c r="D40" s="4">
        <v>-2.2239395423840329E-2</v>
      </c>
      <c r="E40" s="4">
        <v>0</v>
      </c>
    </row>
    <row r="41" spans="1:5" x14ac:dyDescent="0.3">
      <c r="A41" s="4" t="s">
        <v>45</v>
      </c>
      <c r="B41" s="4">
        <v>-1.275638030568957E-2</v>
      </c>
      <c r="C41" s="4">
        <v>1.321933065687635E-3</v>
      </c>
      <c r="D41" s="4">
        <v>1.9208366018180569E-2</v>
      </c>
      <c r="E41" s="4">
        <v>0</v>
      </c>
    </row>
    <row r="42" spans="1:5" x14ac:dyDescent="0.3">
      <c r="A42" s="4" t="s">
        <v>46</v>
      </c>
      <c r="B42" s="4">
        <v>-1.49574444986494E-2</v>
      </c>
      <c r="C42" s="4">
        <v>1.9300269684153441E-2</v>
      </c>
      <c r="D42" s="4">
        <v>5.3278977037467541E-2</v>
      </c>
      <c r="E42" s="4">
        <v>0</v>
      </c>
    </row>
    <row r="43" spans="1:5" x14ac:dyDescent="0.3">
      <c r="A43" s="4" t="s">
        <v>47</v>
      </c>
      <c r="B43" s="4">
        <v>-5.8936922680842144E-3</v>
      </c>
      <c r="C43" s="4">
        <v>-2.4751859769171249E-2</v>
      </c>
      <c r="D43" s="4">
        <v>-3.718490104323538E-2</v>
      </c>
      <c r="E43" s="4">
        <v>0</v>
      </c>
    </row>
    <row r="44" spans="1:5" x14ac:dyDescent="0.3">
      <c r="A44" s="4" t="s">
        <v>48</v>
      </c>
      <c r="B44" s="4">
        <v>1.153962640249658E-2</v>
      </c>
      <c r="C44" s="4">
        <v>3.6732750630945922E-2</v>
      </c>
      <c r="D44" s="4">
        <v>5.2078369168639983E-2</v>
      </c>
      <c r="E44" s="4">
        <v>0</v>
      </c>
    </row>
    <row r="45" spans="1:5" x14ac:dyDescent="0.3">
      <c r="A45" s="4" t="s">
        <v>49</v>
      </c>
      <c r="B45" s="4">
        <v>-7.2555319694486697E-4</v>
      </c>
      <c r="C45" s="4">
        <v>-2.7061685373600659E-2</v>
      </c>
      <c r="D45" s="4">
        <v>-4.879374897470018E-2</v>
      </c>
      <c r="E45" s="4">
        <v>0</v>
      </c>
    </row>
    <row r="46" spans="1:5" x14ac:dyDescent="0.3">
      <c r="A46" s="4" t="s">
        <v>50</v>
      </c>
      <c r="B46" s="4">
        <v>5.3344919708255917E-2</v>
      </c>
      <c r="C46" s="4">
        <v>6.0778893313434057E-2</v>
      </c>
      <c r="D46" s="4">
        <v>4.2518657559797182E-2</v>
      </c>
      <c r="E46" s="4">
        <v>0</v>
      </c>
    </row>
    <row r="47" spans="1:5" x14ac:dyDescent="0.3">
      <c r="A47" s="4" t="s">
        <v>51</v>
      </c>
      <c r="B47" s="4">
        <v>3.4486880771846758E-2</v>
      </c>
      <c r="C47" s="4">
        <v>1.3756027847816699E-2</v>
      </c>
      <c r="D47" s="4">
        <v>-1.9083499572006959E-2</v>
      </c>
      <c r="E47" s="4">
        <v>0</v>
      </c>
    </row>
    <row r="48" spans="1:5" x14ac:dyDescent="0.3">
      <c r="A48" s="4" t="s">
        <v>52</v>
      </c>
      <c r="B48" s="4">
        <v>1.5675349319878629E-2</v>
      </c>
      <c r="C48" s="4">
        <v>1.297814180276749E-2</v>
      </c>
      <c r="D48" s="4">
        <v>5.8758370170215752E-3</v>
      </c>
      <c r="E48" s="4">
        <v>0</v>
      </c>
    </row>
    <row r="49" spans="1:5" x14ac:dyDescent="0.3">
      <c r="A49" s="4" t="s">
        <v>53</v>
      </c>
      <c r="B49" s="4">
        <v>6.3972861789860724E-2</v>
      </c>
      <c r="C49" s="4">
        <v>2.9618618661046741E-2</v>
      </c>
      <c r="D49" s="4">
        <v>-2.8809927035368148E-2</v>
      </c>
      <c r="E49" s="4">
        <v>0</v>
      </c>
    </row>
    <row r="50" spans="1:5" x14ac:dyDescent="0.3">
      <c r="A50" s="4" t="s">
        <v>54</v>
      </c>
      <c r="B50" s="4">
        <v>-0.1074955011597872</v>
      </c>
      <c r="C50" s="4">
        <v>-3.4717776260649473E-2</v>
      </c>
      <c r="D50" s="4">
        <v>7.506740955629225E-2</v>
      </c>
      <c r="E50" s="4">
        <v>0</v>
      </c>
    </row>
    <row r="51" spans="1:5" x14ac:dyDescent="0.3">
      <c r="A51" s="4" t="s">
        <v>55</v>
      </c>
      <c r="B51" s="4">
        <v>1.1460751839560411E-2</v>
      </c>
      <c r="C51" s="4">
        <v>-8.3537237259724666E-3</v>
      </c>
      <c r="D51" s="4">
        <v>-3.145274506768217E-2</v>
      </c>
      <c r="E51" s="4">
        <v>0</v>
      </c>
    </row>
    <row r="52" spans="1:5" x14ac:dyDescent="0.3">
      <c r="A52" s="4" t="s">
        <v>56</v>
      </c>
      <c r="B52" s="4">
        <v>-5.3141799120834193E-2</v>
      </c>
      <c r="C52" s="4">
        <v>-7.5354432125300293E-3</v>
      </c>
      <c r="D52" s="4">
        <v>5.5270565099979969E-2</v>
      </c>
      <c r="E52" s="4">
        <v>0</v>
      </c>
    </row>
    <row r="53" spans="1:5" x14ac:dyDescent="0.3">
      <c r="A53" s="4" t="s">
        <v>57</v>
      </c>
      <c r="B53" s="4">
        <v>1.786683503277451E-2</v>
      </c>
      <c r="C53" s="4">
        <v>-1.116483753357545E-2</v>
      </c>
      <c r="D53" s="4">
        <v>-4.2581788134662332E-2</v>
      </c>
      <c r="E53" s="4">
        <v>0</v>
      </c>
    </row>
    <row r="54" spans="1:5" x14ac:dyDescent="0.3">
      <c r="A54" s="4" t="s">
        <v>58</v>
      </c>
      <c r="B54" s="4">
        <v>-7.2197431903688047E-3</v>
      </c>
      <c r="C54" s="4">
        <v>-2.9295688572174721E-2</v>
      </c>
      <c r="D54" s="4">
        <v>-4.1370660742442798E-2</v>
      </c>
      <c r="E54" s="4">
        <v>0</v>
      </c>
    </row>
    <row r="55" spans="1:5" x14ac:dyDescent="0.3">
      <c r="A55" s="4" t="s">
        <v>59</v>
      </c>
      <c r="B55" s="4">
        <v>7.9641833287658739E-2</v>
      </c>
      <c r="C55" s="4">
        <v>1.968291738885105E-2</v>
      </c>
      <c r="D55" s="4">
        <v>-6.6509047645633784E-2</v>
      </c>
      <c r="E55" s="4">
        <v>0</v>
      </c>
    </row>
    <row r="56" spans="1:5" x14ac:dyDescent="0.3">
      <c r="A56" s="4" t="s">
        <v>60</v>
      </c>
      <c r="B56" s="4">
        <v>-3.4381592450982161E-3</v>
      </c>
      <c r="C56" s="4">
        <v>-5.2315244028678938E-2</v>
      </c>
      <c r="D56" s="4">
        <v>-8.6753387539351912E-2</v>
      </c>
      <c r="E56" s="4">
        <v>0</v>
      </c>
    </row>
    <row r="57" spans="1:5" x14ac:dyDescent="0.3">
      <c r="A57" s="4" t="s">
        <v>61</v>
      </c>
      <c r="B57" s="4">
        <v>5.637417388034982E-2</v>
      </c>
      <c r="C57" s="4">
        <v>1.7539469306095179E-2</v>
      </c>
      <c r="D57" s="4">
        <v>-3.9950985560535182E-2</v>
      </c>
      <c r="E57" s="4">
        <v>0</v>
      </c>
    </row>
    <row r="58" spans="1:5" x14ac:dyDescent="0.3">
      <c r="A58" s="4" t="s">
        <v>62</v>
      </c>
      <c r="B58" s="4">
        <v>-6.5647599683955574E-2</v>
      </c>
      <c r="C58" s="4">
        <v>3.2950167429000143E-2</v>
      </c>
      <c r="D58" s="4">
        <v>0.13937436789118121</v>
      </c>
      <c r="E58" s="4">
        <v>0</v>
      </c>
    </row>
    <row r="59" spans="1:5" x14ac:dyDescent="0.3">
      <c r="A59" s="4" t="s">
        <v>63</v>
      </c>
      <c r="B59" s="4">
        <v>1.3018710729946321E-3</v>
      </c>
      <c r="C59" s="4">
        <v>-1.098294964130314E-2</v>
      </c>
      <c r="D59" s="4">
        <v>-2.0961786634573251E-2</v>
      </c>
      <c r="E59" s="4">
        <v>0.01</v>
      </c>
    </row>
    <row r="60" spans="1:5" x14ac:dyDescent="0.3">
      <c r="A60" s="4" t="s">
        <v>64</v>
      </c>
      <c r="B60" s="4">
        <v>8.3108634223895014E-2</v>
      </c>
      <c r="C60" s="4">
        <v>4.8162324677047267E-3</v>
      </c>
      <c r="D60" s="4">
        <v>-7.8993551265925874E-2</v>
      </c>
      <c r="E60" s="4">
        <v>0.01</v>
      </c>
    </row>
    <row r="61" spans="1:5" x14ac:dyDescent="0.3">
      <c r="A61" s="4" t="s">
        <v>65</v>
      </c>
      <c r="B61" s="4">
        <v>0.13308815415472519</v>
      </c>
      <c r="C61" s="4">
        <v>1.635901782561261E-2</v>
      </c>
      <c r="D61" s="4">
        <v>-0.13573202956976199</v>
      </c>
      <c r="E61" s="4">
        <v>0.02</v>
      </c>
    </row>
    <row r="62" spans="1:5" x14ac:dyDescent="0.3">
      <c r="A62" s="4" t="s">
        <v>66</v>
      </c>
      <c r="B62" s="4">
        <v>1.014309246530367E-2</v>
      </c>
      <c r="C62" s="4">
        <v>1.585046702273845E-2</v>
      </c>
      <c r="D62" s="4">
        <v>1.3043212704631379E-2</v>
      </c>
      <c r="E62" s="4">
        <v>0.02</v>
      </c>
    </row>
    <row r="63" spans="1:5" x14ac:dyDescent="0.3">
      <c r="A63" s="4" t="s">
        <v>67</v>
      </c>
      <c r="B63" s="4">
        <v>9.0447013219123462E-3</v>
      </c>
      <c r="C63" s="4">
        <v>5.4840824090541508E-2</v>
      </c>
      <c r="D63" s="4">
        <v>8.1700087444516803E-2</v>
      </c>
      <c r="E63" s="4">
        <v>0.01</v>
      </c>
    </row>
    <row r="64" spans="1:5" x14ac:dyDescent="0.3">
      <c r="A64" s="4" t="s">
        <v>68</v>
      </c>
      <c r="B64" s="4">
        <v>-9.7461308190446738E-2</v>
      </c>
      <c r="C64" s="4">
        <v>-1.407404474504294E-2</v>
      </c>
      <c r="D64" s="4">
        <v>0.1040915066213363</v>
      </c>
      <c r="E64" s="4">
        <v>0.01</v>
      </c>
    </row>
    <row r="65" spans="1:5" x14ac:dyDescent="0.3">
      <c r="A65" s="4" t="s">
        <v>69</v>
      </c>
      <c r="B65" s="4">
        <v>-3.292925019773432E-3</v>
      </c>
      <c r="C65" s="4">
        <v>-5.4422174619177656E-4</v>
      </c>
      <c r="D65" s="4">
        <v>3.4163039568849058E-3</v>
      </c>
      <c r="E65" s="4">
        <v>0.02</v>
      </c>
    </row>
    <row r="66" spans="1:5" x14ac:dyDescent="0.3">
      <c r="A66" s="4" t="s">
        <v>70</v>
      </c>
      <c r="B66" s="4">
        <v>9.218658926726446E-2</v>
      </c>
      <c r="C66" s="4">
        <v>5.0738199651869459E-2</v>
      </c>
      <c r="D66" s="4">
        <v>-2.878481292741971E-2</v>
      </c>
      <c r="E66" s="4">
        <v>0.02</v>
      </c>
    </row>
    <row r="67" spans="1:5" x14ac:dyDescent="0.3">
      <c r="A67" s="4" t="s">
        <v>71</v>
      </c>
      <c r="B67" s="4">
        <v>-1.9661066333609579E-2</v>
      </c>
      <c r="C67" s="4">
        <v>1.2301887822914531E-3</v>
      </c>
      <c r="D67" s="4">
        <v>2.9853293782700342E-2</v>
      </c>
      <c r="E67" s="4">
        <v>0.02</v>
      </c>
    </row>
    <row r="68" spans="1:5" x14ac:dyDescent="0.3">
      <c r="A68" s="4" t="s">
        <v>72</v>
      </c>
      <c r="B68" s="4">
        <v>-8.8910517486859519E-2</v>
      </c>
      <c r="C68" s="4">
        <v>-3.761864642268694E-2</v>
      </c>
      <c r="D68" s="4">
        <v>4.7648592092237423E-2</v>
      </c>
      <c r="E68" s="4">
        <v>0.02</v>
      </c>
    </row>
    <row r="69" spans="1:5" x14ac:dyDescent="0.3">
      <c r="A69" s="4" t="s">
        <v>73</v>
      </c>
      <c r="B69" s="4">
        <v>-4.6522430310443473E-2</v>
      </c>
      <c r="C69" s="4">
        <v>-1.5111243039471299E-2</v>
      </c>
      <c r="D69" s="4">
        <v>3.4916019067505459E-2</v>
      </c>
      <c r="E69" s="4">
        <v>0.02</v>
      </c>
    </row>
    <row r="70" spans="1:5" x14ac:dyDescent="0.3">
      <c r="A70" s="4" t="s">
        <v>74</v>
      </c>
      <c r="B70" s="4">
        <v>1.155708190787836E-2</v>
      </c>
      <c r="C70" s="4">
        <v>-8.0407197836915995E-3</v>
      </c>
      <c r="D70" s="4">
        <v>-3.6030285021825197E-2</v>
      </c>
      <c r="E70" s="4">
        <v>0.01</v>
      </c>
    </row>
    <row r="71" spans="1:5" x14ac:dyDescent="0.3">
      <c r="A71" s="4" t="s">
        <v>75</v>
      </c>
      <c r="B71" s="4">
        <v>-0.1192766113316206</v>
      </c>
      <c r="C71" s="4">
        <v>-1.166225658365244E-2</v>
      </c>
      <c r="D71" s="4">
        <v>0.15378610804789061</v>
      </c>
      <c r="E71" s="4">
        <v>0.03</v>
      </c>
    </row>
    <row r="72" spans="1:5" x14ac:dyDescent="0.3">
      <c r="A72" s="4" t="s">
        <v>76</v>
      </c>
      <c r="B72" s="4">
        <v>5.7438080876285089E-2</v>
      </c>
      <c r="C72" s="4">
        <v>3.4043029565361337E-2</v>
      </c>
      <c r="D72" s="4">
        <v>8.5669511066365275E-3</v>
      </c>
      <c r="E72" s="4">
        <v>0.04</v>
      </c>
    </row>
    <row r="73" spans="1:5" x14ac:dyDescent="0.3">
      <c r="A73" s="4" t="s">
        <v>77</v>
      </c>
      <c r="B73" s="4">
        <v>-1.7216758745722521E-2</v>
      </c>
      <c r="C73" s="4">
        <v>-1.3139177530160371E-3</v>
      </c>
      <c r="D73" s="4">
        <v>2.0710163333067331E-2</v>
      </c>
      <c r="E73" s="4">
        <v>0.04</v>
      </c>
    </row>
    <row r="74" spans="1:5" x14ac:dyDescent="0.3">
      <c r="A74" s="4" t="s">
        <v>78</v>
      </c>
      <c r="B74" s="4">
        <v>5.4985057807665341E-2</v>
      </c>
      <c r="C74" s="4">
        <v>5.0619770559444367E-2</v>
      </c>
      <c r="D74" s="4">
        <v>3.6551904270051477E-2</v>
      </c>
      <c r="E74" s="4">
        <v>0.03</v>
      </c>
    </row>
    <row r="75" spans="1:5" x14ac:dyDescent="0.3">
      <c r="A75" s="4" t="s">
        <v>79</v>
      </c>
      <c r="B75" s="4">
        <v>1.152426016318886E-2</v>
      </c>
      <c r="C75" s="4">
        <v>-8.2441353375670642E-3</v>
      </c>
      <c r="D75" s="4">
        <v>-3.7529266778960228E-2</v>
      </c>
      <c r="E75" s="4">
        <v>0.05</v>
      </c>
    </row>
    <row r="76" spans="1:5" x14ac:dyDescent="0.3">
      <c r="A76" s="4" t="s">
        <v>80</v>
      </c>
      <c r="B76" s="4">
        <v>8.9998151544464708E-3</v>
      </c>
      <c r="C76" s="4">
        <v>3.11135236916799E-3</v>
      </c>
      <c r="D76" s="4">
        <v>-6.6591994659882629E-3</v>
      </c>
      <c r="E76" s="4">
        <v>0.06</v>
      </c>
    </row>
    <row r="77" spans="1:5" x14ac:dyDescent="0.3">
      <c r="A77" s="4" t="s">
        <v>81</v>
      </c>
      <c r="B77" s="4">
        <v>4.6821874115653153E-2</v>
      </c>
      <c r="C77" s="4">
        <v>3.0183559365232988E-2</v>
      </c>
      <c r="D77" s="4">
        <v>-1.699383864003246E-3</v>
      </c>
      <c r="E77" s="4">
        <v>0.06</v>
      </c>
    </row>
    <row r="78" spans="1:5" x14ac:dyDescent="0.3">
      <c r="A78" s="4" t="s">
        <v>82</v>
      </c>
      <c r="B78" s="4">
        <v>-5.1385959784339699E-2</v>
      </c>
      <c r="C78" s="4">
        <v>-2.589150673855278E-2</v>
      </c>
      <c r="D78" s="4">
        <v>1.7843396156589319E-2</v>
      </c>
      <c r="E78" s="4">
        <v>7.0000000000000007E-2</v>
      </c>
    </row>
    <row r="79" spans="1:5" x14ac:dyDescent="0.3">
      <c r="A79" s="4" t="s">
        <v>83</v>
      </c>
      <c r="B79" s="4">
        <v>7.2319038353197886E-3</v>
      </c>
      <c r="C79" s="4">
        <v>1.1916931969551211E-2</v>
      </c>
      <c r="D79" s="4">
        <v>1.384430377834738E-2</v>
      </c>
      <c r="E79" s="4">
        <v>0.09</v>
      </c>
    </row>
    <row r="80" spans="1:5" x14ac:dyDescent="0.3">
      <c r="A80" s="4" t="s">
        <v>84</v>
      </c>
      <c r="B80" s="4">
        <v>1.961472911442189E-2</v>
      </c>
      <c r="C80" s="4">
        <v>3.8450231840825399E-3</v>
      </c>
      <c r="D80" s="4">
        <v>-2.070402344332984E-2</v>
      </c>
      <c r="E80" s="4">
        <v>0.09</v>
      </c>
    </row>
    <row r="81" spans="1:5" x14ac:dyDescent="0.3">
      <c r="A81" s="4" t="s">
        <v>85</v>
      </c>
      <c r="B81" s="4">
        <v>-6.2471906630466513E-2</v>
      </c>
      <c r="C81" s="4">
        <v>-1.401256951435061E-2</v>
      </c>
      <c r="D81" s="4">
        <v>6.0538795632997862E-2</v>
      </c>
      <c r="E81" s="4">
        <v>0.09</v>
      </c>
    </row>
    <row r="82" spans="1:5" x14ac:dyDescent="0.3">
      <c r="A82" s="4" t="s">
        <v>86</v>
      </c>
      <c r="B82" s="4">
        <v>9.8531515678718373E-3</v>
      </c>
      <c r="C82" s="4">
        <v>1.110777562399122E-2</v>
      </c>
      <c r="D82" s="4">
        <v>1.2150653304156579E-2</v>
      </c>
      <c r="E82" s="4">
        <v>0.08</v>
      </c>
    </row>
    <row r="83" spans="1:5" x14ac:dyDescent="0.3">
      <c r="A83" s="4" t="s">
        <v>87</v>
      </c>
      <c r="B83" s="4">
        <v>2.5187145841268029E-2</v>
      </c>
      <c r="C83" s="4">
        <v>2.5671926188567791E-2</v>
      </c>
      <c r="D83" s="4">
        <v>2.6481392920693118E-2</v>
      </c>
      <c r="E83" s="4">
        <v>0.09</v>
      </c>
    </row>
    <row r="84" spans="1:5" x14ac:dyDescent="0.3">
      <c r="A84" s="4" t="s">
        <v>88</v>
      </c>
      <c r="B84" s="4">
        <v>-6.4287919174712535E-2</v>
      </c>
      <c r="C84" s="4">
        <v>-2.417900302336921E-2</v>
      </c>
      <c r="D84" s="4">
        <v>2.5895423314961811E-2</v>
      </c>
      <c r="E84" s="4">
        <v>0.12</v>
      </c>
    </row>
    <row r="85" spans="1:5" x14ac:dyDescent="0.3">
      <c r="A85" s="4" t="s">
        <v>89</v>
      </c>
      <c r="B85" s="4">
        <v>-8.7016459772157842E-2</v>
      </c>
      <c r="C85" s="4">
        <v>-2.3455421821614291E-2</v>
      </c>
      <c r="D85" s="4">
        <v>6.602519757193262E-2</v>
      </c>
      <c r="E85" s="4">
        <v>0.11</v>
      </c>
    </row>
    <row r="86" spans="1:5" x14ac:dyDescent="0.3">
      <c r="A86" s="4" t="s">
        <v>90</v>
      </c>
      <c r="B86" s="4">
        <v>-4.4904532337643258E-2</v>
      </c>
      <c r="C86" s="4">
        <v>-4.0981755676137807E-2</v>
      </c>
      <c r="D86" s="4">
        <v>-4.1440932378383921E-2</v>
      </c>
      <c r="E86" s="4">
        <v>0.11</v>
      </c>
    </row>
    <row r="87" spans="1:5" x14ac:dyDescent="0.3">
      <c r="A87" s="4" t="s">
        <v>91</v>
      </c>
      <c r="B87" s="4">
        <v>4.7101473805905548E-2</v>
      </c>
      <c r="C87" s="4">
        <v>1.2835163016799831E-2</v>
      </c>
      <c r="D87" s="4">
        <v>-3.4115208397695843E-2</v>
      </c>
      <c r="E87" s="4">
        <v>0.14000000000000001</v>
      </c>
    </row>
    <row r="88" spans="1:5" x14ac:dyDescent="0.3">
      <c r="A88" s="4" t="s">
        <v>92</v>
      </c>
      <c r="B88" s="4">
        <v>7.506755395208101E-3</v>
      </c>
      <c r="C88" s="4">
        <v>1.239109956076637E-2</v>
      </c>
      <c r="D88" s="4">
        <v>1.528146068438461E-2</v>
      </c>
      <c r="E88" s="4">
        <v>0.14000000000000001</v>
      </c>
    </row>
    <row r="89" spans="1:5" x14ac:dyDescent="0.3">
      <c r="A89" s="4" t="s">
        <v>93</v>
      </c>
      <c r="B89" s="4">
        <v>-7.7769141950257248E-2</v>
      </c>
      <c r="C89" s="4">
        <v>-1.1235900345859799E-2</v>
      </c>
      <c r="D89" s="4">
        <v>7.3670427293153637E-2</v>
      </c>
      <c r="E89" s="4">
        <v>0.14000000000000001</v>
      </c>
    </row>
    <row r="90" spans="1:5" x14ac:dyDescent="0.3">
      <c r="A90" s="4" t="s">
        <v>94</v>
      </c>
      <c r="B90" s="4">
        <v>9.0136434623339742E-2</v>
      </c>
      <c r="C90" s="4">
        <v>4.4279846452135577E-2</v>
      </c>
      <c r="D90" s="4">
        <v>-2.4501227267457931E-2</v>
      </c>
      <c r="E90" s="4">
        <v>0.16</v>
      </c>
    </row>
    <row r="91" spans="1:5" x14ac:dyDescent="0.3">
      <c r="A91" s="4" t="s">
        <v>95</v>
      </c>
      <c r="B91" s="4">
        <v>1.05737483188707E-2</v>
      </c>
      <c r="C91" s="4">
        <v>1.261227741701211E-2</v>
      </c>
      <c r="D91" s="4">
        <v>1.231563474679955E-2</v>
      </c>
      <c r="E91" s="4">
        <v>0.16</v>
      </c>
    </row>
    <row r="92" spans="1:5" x14ac:dyDescent="0.3">
      <c r="A92" s="4" t="s">
        <v>96</v>
      </c>
      <c r="B92" s="4">
        <v>8.2422164990125935E-3</v>
      </c>
      <c r="C92" s="4">
        <v>1.323389353521855E-2</v>
      </c>
      <c r="D92" s="4">
        <v>1.704192921792445E-2</v>
      </c>
      <c r="E92" s="4">
        <v>0.15</v>
      </c>
    </row>
    <row r="93" spans="1:5" x14ac:dyDescent="0.3">
      <c r="A93" s="4" t="s">
        <v>97</v>
      </c>
      <c r="B93" s="4">
        <v>-1.951019313441273E-2</v>
      </c>
      <c r="C93" s="4">
        <v>-1.154058008342726E-2</v>
      </c>
      <c r="D93" s="4">
        <v>3.36828726069896E-4</v>
      </c>
      <c r="E93" s="4">
        <v>0.19</v>
      </c>
    </row>
    <row r="94" spans="1:5" x14ac:dyDescent="0.3">
      <c r="A94" s="4" t="s">
        <v>98</v>
      </c>
      <c r="B94" s="4">
        <v>9.8484169582630593E-2</v>
      </c>
      <c r="C94" s="4">
        <v>1.210293665607824E-2</v>
      </c>
      <c r="D94" s="4">
        <v>-9.6509022919615342E-2</v>
      </c>
      <c r="E94" s="4">
        <v>0.18</v>
      </c>
    </row>
    <row r="95" spans="1:5" x14ac:dyDescent="0.3">
      <c r="A95" s="4" t="s">
        <v>99</v>
      </c>
      <c r="B95" s="4">
        <v>5.8041803219885418E-2</v>
      </c>
      <c r="C95" s="4">
        <v>3.4909817092739749E-2</v>
      </c>
      <c r="D95" s="4">
        <v>3.5145345098461889E-3</v>
      </c>
      <c r="E95" s="4">
        <v>0.2</v>
      </c>
    </row>
    <row r="96" spans="1:5" x14ac:dyDescent="0.3">
      <c r="A96" s="4" t="s">
        <v>100</v>
      </c>
      <c r="B96" s="4">
        <v>-2.001994717740117E-2</v>
      </c>
      <c r="C96" s="4">
        <v>-5.9284902971711739E-2</v>
      </c>
      <c r="D96" s="4">
        <v>-0.12616802626436199</v>
      </c>
      <c r="E96" s="4">
        <v>0.21</v>
      </c>
    </row>
    <row r="97" spans="1:5" x14ac:dyDescent="0.3">
      <c r="A97" s="4" t="s">
        <v>101</v>
      </c>
      <c r="B97" s="4">
        <v>-1.9218882356121011E-2</v>
      </c>
      <c r="C97" s="4">
        <v>5.5962609856368681E-2</v>
      </c>
      <c r="D97" s="4">
        <v>0.1362632026780021</v>
      </c>
      <c r="E97" s="4">
        <v>0.18</v>
      </c>
    </row>
    <row r="98" spans="1:5" x14ac:dyDescent="0.3">
      <c r="A98" s="4" t="s">
        <v>102</v>
      </c>
      <c r="B98" s="4">
        <v>1.56493066989996E-2</v>
      </c>
      <c r="C98" s="4">
        <v>3.2779688144071097E-2</v>
      </c>
      <c r="D98" s="4">
        <v>4.764625787502786E-2</v>
      </c>
      <c r="E98" s="4">
        <v>0.19</v>
      </c>
    </row>
    <row r="99" spans="1:5" x14ac:dyDescent="0.3">
      <c r="A99" s="4" t="s">
        <v>103</v>
      </c>
      <c r="B99" s="4">
        <v>3.0735228003995581E-2</v>
      </c>
      <c r="C99" s="4">
        <v>2.8379090908164671E-2</v>
      </c>
      <c r="D99" s="4">
        <v>2.3916424145078261E-2</v>
      </c>
      <c r="E99" s="4">
        <v>0.21</v>
      </c>
    </row>
    <row r="100" spans="1:5" x14ac:dyDescent="0.3">
      <c r="A100" s="4" t="s">
        <v>104</v>
      </c>
      <c r="B100" s="4">
        <v>-1.201789417806795E-2</v>
      </c>
      <c r="C100" s="4">
        <v>2.903776584787271E-3</v>
      </c>
      <c r="D100" s="4">
        <v>2.2405927339165681E-2</v>
      </c>
      <c r="E100" s="4">
        <v>0.21</v>
      </c>
    </row>
    <row r="101" spans="1:5" x14ac:dyDescent="0.3">
      <c r="A101" s="4" t="s">
        <v>105</v>
      </c>
      <c r="B101" s="4">
        <v>0.1150736602175455</v>
      </c>
      <c r="C101" s="4">
        <v>1.489699909094741E-2</v>
      </c>
      <c r="D101" s="4">
        <v>-0.11669800341833279</v>
      </c>
      <c r="E101" s="4">
        <v>0.18</v>
      </c>
    </row>
    <row r="102" spans="1:5" x14ac:dyDescent="0.3">
      <c r="A102" s="4" t="s">
        <v>106</v>
      </c>
      <c r="B102" s="4">
        <v>-7.3408747825876891E-2</v>
      </c>
      <c r="C102" s="4">
        <v>1.3536169300549111E-2</v>
      </c>
      <c r="D102" s="4">
        <v>0.13007441230983649</v>
      </c>
      <c r="E102" s="4">
        <v>0.19</v>
      </c>
    </row>
    <row r="103" spans="1:5" x14ac:dyDescent="0.3">
      <c r="A103" s="4" t="s">
        <v>107</v>
      </c>
      <c r="B103" s="4">
        <v>5.2454280806222303E-2</v>
      </c>
      <c r="C103" s="4">
        <v>1.5138158998426521E-2</v>
      </c>
      <c r="D103" s="4">
        <v>-3.3803909085742427E-2</v>
      </c>
      <c r="E103" s="4">
        <v>0.16</v>
      </c>
    </row>
    <row r="104" spans="1:5" x14ac:dyDescent="0.3">
      <c r="A104" s="4" t="s">
        <v>108</v>
      </c>
      <c r="B104" s="4">
        <v>9.8715317443756917E-2</v>
      </c>
      <c r="C104" s="4">
        <v>3.3369035102318083E-2</v>
      </c>
      <c r="D104" s="4">
        <v>-5.326907442144025E-2</v>
      </c>
      <c r="E104" s="4">
        <v>0.18</v>
      </c>
    </row>
    <row r="105" spans="1:5" x14ac:dyDescent="0.3">
      <c r="A105" s="4" t="s">
        <v>109</v>
      </c>
      <c r="B105" s="4">
        <v>7.2168455999091479E-3</v>
      </c>
      <c r="C105" s="4">
        <v>1.157749698742192E-2</v>
      </c>
      <c r="D105" s="4">
        <v>1.662492874034598E-2</v>
      </c>
      <c r="E105" s="4">
        <v>0.16</v>
      </c>
    </row>
    <row r="106" spans="1:5" x14ac:dyDescent="0.3">
      <c r="A106" s="4" t="s">
        <v>110</v>
      </c>
      <c r="B106" s="4">
        <v>-7.150689093565489E-2</v>
      </c>
      <c r="C106" s="4">
        <v>-8.3111264142840049E-3</v>
      </c>
      <c r="D106" s="4">
        <v>7.5566632907827155E-2</v>
      </c>
      <c r="E106" s="4">
        <v>0.12</v>
      </c>
    </row>
    <row r="107" spans="1:5" x14ac:dyDescent="0.3">
      <c r="A107" s="4" t="s">
        <v>111</v>
      </c>
      <c r="B107" s="4">
        <v>-4.9435216399305343E-2</v>
      </c>
      <c r="C107" s="4">
        <v>-2.3075768857159239E-2</v>
      </c>
      <c r="D107" s="4">
        <v>1.434905895816428E-2</v>
      </c>
      <c r="E107" s="4">
        <v>0.14000000000000001</v>
      </c>
    </row>
    <row r="108" spans="1:5" x14ac:dyDescent="0.3">
      <c r="A108" s="4" t="s">
        <v>114</v>
      </c>
      <c r="B108" s="4">
        <v>-1.7368825177469939E-2</v>
      </c>
      <c r="C108" s="4">
        <v>2.5296419428800478E-2</v>
      </c>
      <c r="D108" s="4">
        <v>7.696122761700977E-2</v>
      </c>
      <c r="E108" s="4">
        <v>0.13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24EC-96D8-448E-87FA-6FCBA66389C0}">
  <dimension ref="A1:L85"/>
  <sheetViews>
    <sheetView workbookViewId="0"/>
  </sheetViews>
  <sheetFormatPr defaultRowHeight="14.4" x14ac:dyDescent="0.3"/>
  <cols>
    <col min="1" max="1" width="11.6640625" bestFit="1" customWidth="1"/>
    <col min="2" max="2" width="12.6640625" bestFit="1" customWidth="1"/>
    <col min="3" max="3" width="23.6640625" bestFit="1" customWidth="1"/>
    <col min="4" max="4" width="24" bestFit="1" customWidth="1"/>
    <col min="5" max="5" width="12.5546875" bestFit="1" customWidth="1"/>
    <col min="6" max="6" width="9.6640625" bestFit="1" customWidth="1"/>
    <col min="7" max="8" width="12" bestFit="1" customWidth="1"/>
    <col min="9" max="11" width="12.5546875" bestFit="1" customWidth="1"/>
    <col min="12" max="12" width="12" bestFit="1" customWidth="1"/>
  </cols>
  <sheetData>
    <row r="1" spans="1:12" x14ac:dyDescent="0.3">
      <c r="A1" s="1" t="s">
        <v>5</v>
      </c>
      <c r="B1" s="1" t="s">
        <v>112</v>
      </c>
      <c r="C1" s="1" t="s">
        <v>145</v>
      </c>
      <c r="D1" s="1" t="s">
        <v>148</v>
      </c>
      <c r="E1" s="3" t="s">
        <v>113</v>
      </c>
      <c r="G1" s="1" t="s">
        <v>147</v>
      </c>
      <c r="H1" s="1" t="s">
        <v>139</v>
      </c>
      <c r="I1" s="1" t="s">
        <v>112</v>
      </c>
      <c r="J1" s="1" t="s">
        <v>140</v>
      </c>
      <c r="K1" s="1" t="s">
        <v>113</v>
      </c>
      <c r="L1" s="1" t="s">
        <v>0</v>
      </c>
    </row>
    <row r="2" spans="1:12" x14ac:dyDescent="0.3">
      <c r="A2" s="4" t="s">
        <v>53</v>
      </c>
      <c r="B2" s="4">
        <v>1.388403283755585E-2</v>
      </c>
      <c r="C2" s="4">
        <v>1.9674798202584689E-2</v>
      </c>
      <c r="D2" s="4">
        <v>3.2314223716233083E-2</v>
      </c>
      <c r="E2" s="4">
        <v>0</v>
      </c>
      <c r="G2" s="4" t="s">
        <v>146</v>
      </c>
      <c r="H2" s="2" t="s">
        <v>141</v>
      </c>
      <c r="I2" s="2">
        <f>12*AVERAGE(B:B)</f>
        <v>0.11469835359888979</v>
      </c>
      <c r="J2" s="2">
        <f>_xlfn.STDEV.S(B:B)*SQRT(12)</f>
        <v>0.14359655594232026</v>
      </c>
      <c r="K2" s="2">
        <f>AVERAGE(E2:E85)/100*12</f>
        <v>7.6857142857142836E-3</v>
      </c>
      <c r="L2" s="2">
        <f>(I2-K2)/J2</f>
        <v>0.74523123908459366</v>
      </c>
    </row>
    <row r="3" spans="1:12" x14ac:dyDescent="0.3">
      <c r="A3" s="4" t="s">
        <v>54</v>
      </c>
      <c r="B3" s="4">
        <v>3.8561852095641537E-2</v>
      </c>
      <c r="C3" s="4">
        <v>2.1567045774270301E-2</v>
      </c>
      <c r="D3" s="4">
        <v>-6.0800170992429646E-3</v>
      </c>
      <c r="E3" s="4">
        <v>0</v>
      </c>
      <c r="G3" s="4" t="s">
        <v>149</v>
      </c>
      <c r="H3" s="2" t="s">
        <v>141</v>
      </c>
      <c r="I3" s="2">
        <f>12*AVERAGE(C:C)</f>
        <v>0.12891509884524305</v>
      </c>
      <c r="J3" s="2">
        <f>_xlfn.STDEV.S(C:C)*SQRT(12)</f>
        <v>0.17016129449024767</v>
      </c>
      <c r="K3" s="2">
        <f>AVERAGE(E2:E85)/100*12</f>
        <v>7.6857142857142836E-3</v>
      </c>
      <c r="L3" s="2">
        <f t="shared" ref="L3:L4" si="0">(I3-K3)/J3</f>
        <v>0.71243807190522224</v>
      </c>
    </row>
    <row r="4" spans="1:12" x14ac:dyDescent="0.3">
      <c r="A4" s="4" t="s">
        <v>55</v>
      </c>
      <c r="B4" s="4">
        <v>8.2692029432330047E-2</v>
      </c>
      <c r="C4" s="4">
        <v>1.870635798959578E-2</v>
      </c>
      <c r="D4" s="4">
        <v>-9.1301697280450039E-2</v>
      </c>
      <c r="E4" s="4">
        <v>0</v>
      </c>
      <c r="G4" s="4" t="s">
        <v>150</v>
      </c>
      <c r="H4" s="2" t="s">
        <v>141</v>
      </c>
      <c r="I4" s="2">
        <f>12*AVERAGE(D:D)</f>
        <v>7.2414523847919687E-2</v>
      </c>
      <c r="J4" s="2">
        <f>_xlfn.STDEV.S(D:D)*SQRT(12)</f>
        <v>0.34527170634545384</v>
      </c>
      <c r="K4" s="2">
        <f>AVERAGE(E2:E85)/100*12</f>
        <v>7.6857142857142836E-3</v>
      </c>
      <c r="L4" s="2">
        <f t="shared" si="0"/>
        <v>0.18747209334738379</v>
      </c>
    </row>
    <row r="5" spans="1:12" x14ac:dyDescent="0.3">
      <c r="A5" s="4" t="s">
        <v>56</v>
      </c>
      <c r="B5" s="4">
        <v>-3.2537616829899363E-2</v>
      </c>
      <c r="C5" s="4">
        <v>-3.7363840708284482E-2</v>
      </c>
      <c r="D5" s="4">
        <v>-4.2945693674331042E-2</v>
      </c>
      <c r="E5" s="4">
        <v>0</v>
      </c>
    </row>
    <row r="6" spans="1:12" x14ac:dyDescent="0.3">
      <c r="A6" s="4" t="s">
        <v>57</v>
      </c>
      <c r="B6" s="4">
        <v>4.4612381087934083E-2</v>
      </c>
      <c r="C6" s="4">
        <v>2.2943071807050811E-2</v>
      </c>
      <c r="D6" s="4">
        <v>-1.73169903651086E-2</v>
      </c>
      <c r="E6" s="4">
        <v>0</v>
      </c>
    </row>
    <row r="7" spans="1:12" x14ac:dyDescent="0.3">
      <c r="A7" s="4" t="s">
        <v>58</v>
      </c>
      <c r="B7" s="4">
        <v>2.4723047959096061E-2</v>
      </c>
      <c r="C7" s="4">
        <v>-2.5603236885773858E-3</v>
      </c>
      <c r="D7" s="4">
        <v>-4.4803409843812668E-2</v>
      </c>
      <c r="E7" s="4">
        <v>0</v>
      </c>
    </row>
    <row r="8" spans="1:12" x14ac:dyDescent="0.3">
      <c r="A8" s="4" t="s">
        <v>59</v>
      </c>
      <c r="B8" s="4">
        <v>7.5976239052642711E-3</v>
      </c>
      <c r="C8" s="4">
        <v>3.8831520581944813E-2</v>
      </c>
      <c r="D8" s="4">
        <v>7.4937847474855601E-2</v>
      </c>
      <c r="E8" s="4">
        <v>0</v>
      </c>
    </row>
    <row r="9" spans="1:12" x14ac:dyDescent="0.3">
      <c r="A9" s="4" t="s">
        <v>60</v>
      </c>
      <c r="B9" s="4">
        <v>2.930911117678181E-2</v>
      </c>
      <c r="C9" s="4">
        <v>-6.2103743262759532E-2</v>
      </c>
      <c r="D9" s="4">
        <v>-0.18224213751143301</v>
      </c>
      <c r="E9" s="4">
        <v>0</v>
      </c>
    </row>
    <row r="10" spans="1:12" x14ac:dyDescent="0.3">
      <c r="A10" s="4" t="s">
        <v>61</v>
      </c>
      <c r="B10" s="4">
        <v>-5.7826268333559722E-2</v>
      </c>
      <c r="C10" s="4">
        <v>-5.760953406884978E-3</v>
      </c>
      <c r="D10" s="4">
        <v>7.7556710242661725E-2</v>
      </c>
      <c r="E10" s="4">
        <v>0</v>
      </c>
    </row>
    <row r="11" spans="1:12" x14ac:dyDescent="0.3">
      <c r="A11" s="4" t="s">
        <v>62</v>
      </c>
      <c r="B11" s="4">
        <v>2.8964787545835082E-3</v>
      </c>
      <c r="C11" s="4">
        <v>2.9200821581055018E-2</v>
      </c>
      <c r="D11" s="4">
        <v>5.9646229810423147E-2</v>
      </c>
      <c r="E11" s="4">
        <v>0</v>
      </c>
    </row>
    <row r="12" spans="1:12" x14ac:dyDescent="0.3">
      <c r="A12" s="4" t="s">
        <v>63</v>
      </c>
      <c r="B12" s="4">
        <v>-3.7853191817228751E-2</v>
      </c>
      <c r="C12" s="4">
        <v>-2.9724200087412E-3</v>
      </c>
      <c r="D12" s="4">
        <v>5.0867049028836223E-2</v>
      </c>
      <c r="E12" s="4">
        <v>0.01</v>
      </c>
    </row>
    <row r="13" spans="1:12" x14ac:dyDescent="0.3">
      <c r="A13" s="4" t="s">
        <v>64</v>
      </c>
      <c r="B13" s="4">
        <v>-6.894165198829294E-3</v>
      </c>
      <c r="C13" s="4">
        <v>1.053777613723896E-2</v>
      </c>
      <c r="D13" s="4">
        <v>3.030355324863683E-2</v>
      </c>
      <c r="E13" s="4">
        <v>0.01</v>
      </c>
    </row>
    <row r="14" spans="1:12" x14ac:dyDescent="0.3">
      <c r="A14" s="4" t="s">
        <v>65</v>
      </c>
      <c r="B14" s="4">
        <v>2.0265546991228189E-2</v>
      </c>
      <c r="C14" s="4">
        <v>-6.0302999783784318E-2</v>
      </c>
      <c r="D14" s="4">
        <v>-0.15835609577404611</v>
      </c>
      <c r="E14" s="4">
        <v>0.02</v>
      </c>
    </row>
    <row r="15" spans="1:12" x14ac:dyDescent="0.3">
      <c r="A15" s="4" t="s">
        <v>66</v>
      </c>
      <c r="B15" s="4">
        <v>1.411348101554717E-2</v>
      </c>
      <c r="C15" s="4">
        <v>-5.7290620942941108E-2</v>
      </c>
      <c r="D15" s="4">
        <v>-0.14673289360255351</v>
      </c>
      <c r="E15" s="4">
        <v>0.02</v>
      </c>
    </row>
    <row r="16" spans="1:12" x14ac:dyDescent="0.3">
      <c r="A16" s="4" t="s">
        <v>67</v>
      </c>
      <c r="B16" s="4">
        <v>-4.537455277932291E-2</v>
      </c>
      <c r="C16" s="4">
        <v>3.2137532694520562E-2</v>
      </c>
      <c r="D16" s="4">
        <v>0.13977616729562631</v>
      </c>
      <c r="E16" s="4">
        <v>0.01</v>
      </c>
    </row>
    <row r="17" spans="1:5" x14ac:dyDescent="0.3">
      <c r="A17" s="4" t="s">
        <v>68</v>
      </c>
      <c r="B17" s="4">
        <v>1.174872273093956E-2</v>
      </c>
      <c r="C17" s="4">
        <v>3.1472996358431642E-2</v>
      </c>
      <c r="D17" s="4">
        <v>5.024605420128303E-2</v>
      </c>
      <c r="E17" s="4">
        <v>0.01</v>
      </c>
    </row>
    <row r="18" spans="1:5" x14ac:dyDescent="0.3">
      <c r="A18" s="4" t="s">
        <v>69</v>
      </c>
      <c r="B18" s="4">
        <v>3.803057386695096E-2</v>
      </c>
      <c r="C18" s="4">
        <v>9.2581525856289017E-3</v>
      </c>
      <c r="D18" s="4">
        <v>-3.7733894158355763E-2</v>
      </c>
      <c r="E18" s="4">
        <v>0.02</v>
      </c>
    </row>
    <row r="19" spans="1:5" x14ac:dyDescent="0.3">
      <c r="A19" s="4" t="s">
        <v>70</v>
      </c>
      <c r="B19" s="4">
        <v>-5.5512779527766565E-4</v>
      </c>
      <c r="C19" s="4">
        <v>5.8306006854692713E-2</v>
      </c>
      <c r="D19" s="4">
        <v>0.12790116743652941</v>
      </c>
      <c r="E19" s="4">
        <v>0.02</v>
      </c>
    </row>
    <row r="20" spans="1:5" x14ac:dyDescent="0.3">
      <c r="A20" s="4" t="s">
        <v>71</v>
      </c>
      <c r="B20" s="4">
        <v>-1.5253252536165491E-2</v>
      </c>
      <c r="C20" s="4">
        <v>1.544360476601582E-2</v>
      </c>
      <c r="D20" s="4">
        <v>5.6704888053972641E-2</v>
      </c>
      <c r="E20" s="4">
        <v>0.02</v>
      </c>
    </row>
    <row r="21" spans="1:5" x14ac:dyDescent="0.3">
      <c r="A21" s="4" t="s">
        <v>72</v>
      </c>
      <c r="B21" s="4">
        <v>-4.7388809826245937E-3</v>
      </c>
      <c r="C21" s="4">
        <v>8.5632315422352837E-3</v>
      </c>
      <c r="D21" s="4">
        <v>2.6006545510058321E-2</v>
      </c>
      <c r="E21" s="4">
        <v>0.02</v>
      </c>
    </row>
    <row r="22" spans="1:5" x14ac:dyDescent="0.3">
      <c r="A22" s="4" t="s">
        <v>73</v>
      </c>
      <c r="B22" s="4">
        <v>1.1968859102315311E-2</v>
      </c>
      <c r="C22" s="4">
        <v>2.4272504477684399E-2</v>
      </c>
      <c r="D22" s="4">
        <v>3.5782509046450743E-2</v>
      </c>
      <c r="E22" s="4">
        <v>0.02</v>
      </c>
    </row>
    <row r="23" spans="1:5" x14ac:dyDescent="0.3">
      <c r="A23" s="4" t="s">
        <v>74</v>
      </c>
      <c r="B23" s="4">
        <v>2.9205050923525142E-2</v>
      </c>
      <c r="C23" s="4">
        <v>2.9850858992215561E-2</v>
      </c>
      <c r="D23" s="4">
        <v>2.2739759318321329E-2</v>
      </c>
      <c r="E23" s="4">
        <v>0.01</v>
      </c>
    </row>
    <row r="24" spans="1:5" x14ac:dyDescent="0.3">
      <c r="A24" s="4" t="s">
        <v>75</v>
      </c>
      <c r="B24" s="4">
        <v>5.7798110933249269E-4</v>
      </c>
      <c r="C24" s="4">
        <v>-4.9843802842078892E-2</v>
      </c>
      <c r="D24" s="4">
        <v>-0.11156170204181209</v>
      </c>
      <c r="E24" s="4">
        <v>0.03</v>
      </c>
    </row>
    <row r="25" spans="1:5" x14ac:dyDescent="0.3">
      <c r="A25" s="4" t="s">
        <v>76</v>
      </c>
      <c r="B25" s="4">
        <v>-6.0515383270557206E-3</v>
      </c>
      <c r="C25" s="4">
        <v>-5.792242817588931E-3</v>
      </c>
      <c r="D25" s="4">
        <v>-4.2868703511973246E-3</v>
      </c>
      <c r="E25" s="4">
        <v>0.04</v>
      </c>
    </row>
    <row r="26" spans="1:5" x14ac:dyDescent="0.3">
      <c r="A26" s="4" t="s">
        <v>77</v>
      </c>
      <c r="B26" s="4">
        <v>-5.1604860767225313E-2</v>
      </c>
      <c r="C26" s="4">
        <v>2.1069964997688088E-2</v>
      </c>
      <c r="D26" s="4">
        <v>0.12299797838679639</v>
      </c>
      <c r="E26" s="4">
        <v>0.04</v>
      </c>
    </row>
    <row r="27" spans="1:5" x14ac:dyDescent="0.3">
      <c r="A27" s="4" t="s">
        <v>78</v>
      </c>
      <c r="B27" s="4">
        <v>-1.2176192713979749E-2</v>
      </c>
      <c r="C27" s="4">
        <v>2.5450688335477561E-2</v>
      </c>
      <c r="D27" s="4">
        <v>7.362367728686034E-2</v>
      </c>
      <c r="E27" s="4">
        <v>0.03</v>
      </c>
    </row>
    <row r="28" spans="1:5" x14ac:dyDescent="0.3">
      <c r="A28" s="4" t="s">
        <v>79</v>
      </c>
      <c r="B28" s="4">
        <v>2.9550964987019611E-2</v>
      </c>
      <c r="C28" s="4">
        <v>4.7207596870842569E-2</v>
      </c>
      <c r="D28" s="4">
        <v>6.1183946718566223E-2</v>
      </c>
      <c r="E28" s="4">
        <v>0.05</v>
      </c>
    </row>
    <row r="29" spans="1:5" x14ac:dyDescent="0.3">
      <c r="A29" s="4" t="s">
        <v>80</v>
      </c>
      <c r="B29" s="4">
        <v>-3.864750575379336E-2</v>
      </c>
      <c r="C29" s="4">
        <v>1.360441371891429E-2</v>
      </c>
      <c r="D29" s="4">
        <v>8.8187379400460272E-2</v>
      </c>
      <c r="E29" s="4">
        <v>0.06</v>
      </c>
    </row>
    <row r="30" spans="1:5" x14ac:dyDescent="0.3">
      <c r="A30" s="4" t="s">
        <v>81</v>
      </c>
      <c r="B30" s="4">
        <v>1.3479758641413669E-3</v>
      </c>
      <c r="C30" s="4">
        <v>-1.8339510494691819E-2</v>
      </c>
      <c r="D30" s="4">
        <v>-4.4410102777845718E-2</v>
      </c>
      <c r="E30" s="4">
        <v>0.06</v>
      </c>
    </row>
    <row r="31" spans="1:5" x14ac:dyDescent="0.3">
      <c r="A31" s="4" t="s">
        <v>82</v>
      </c>
      <c r="B31" s="4">
        <v>-1.254402122203206E-2</v>
      </c>
      <c r="C31" s="4">
        <v>7.0024853143326139E-3</v>
      </c>
      <c r="D31" s="4">
        <v>3.6372408040976911E-2</v>
      </c>
      <c r="E31" s="4">
        <v>7.0000000000000007E-2</v>
      </c>
    </row>
    <row r="32" spans="1:5" x14ac:dyDescent="0.3">
      <c r="A32" s="4" t="s">
        <v>83</v>
      </c>
      <c r="B32" s="4">
        <v>-4.2243451127109637E-2</v>
      </c>
      <c r="C32" s="4">
        <v>-1.849850245493482E-3</v>
      </c>
      <c r="D32" s="4">
        <v>6.3088270864445087E-2</v>
      </c>
      <c r="E32" s="4">
        <v>0.09</v>
      </c>
    </row>
    <row r="33" spans="1:5" x14ac:dyDescent="0.3">
      <c r="A33" s="4" t="s">
        <v>84</v>
      </c>
      <c r="B33" s="4">
        <v>-2.5196901707407651E-2</v>
      </c>
      <c r="C33" s="4">
        <v>-2.1828390145748239E-2</v>
      </c>
      <c r="D33" s="4">
        <v>-1.148845477524596E-2</v>
      </c>
      <c r="E33" s="4">
        <v>0.09</v>
      </c>
    </row>
    <row r="34" spans="1:5" x14ac:dyDescent="0.3">
      <c r="A34" s="4" t="s">
        <v>85</v>
      </c>
      <c r="B34" s="4">
        <v>1.4810827315511151E-2</v>
      </c>
      <c r="C34" s="4">
        <v>5.0230380478000674E-3</v>
      </c>
      <c r="D34" s="4">
        <v>-1.2341818531853659E-2</v>
      </c>
      <c r="E34" s="4">
        <v>0.09</v>
      </c>
    </row>
    <row r="35" spans="1:5" x14ac:dyDescent="0.3">
      <c r="A35" s="4" t="s">
        <v>86</v>
      </c>
      <c r="B35" s="4">
        <v>2.3578856162241729E-3</v>
      </c>
      <c r="C35" s="4">
        <v>5.8525164338905422E-2</v>
      </c>
      <c r="D35" s="4">
        <v>0.13290664091888529</v>
      </c>
      <c r="E35" s="4">
        <v>0.08</v>
      </c>
    </row>
    <row r="36" spans="1:5" x14ac:dyDescent="0.3">
      <c r="A36" s="4" t="s">
        <v>87</v>
      </c>
      <c r="B36" s="4">
        <v>4.9316089063018202E-2</v>
      </c>
      <c r="C36" s="4">
        <v>2.954725965182689E-2</v>
      </c>
      <c r="D36" s="4">
        <v>-1.079046837582676E-2</v>
      </c>
      <c r="E36" s="4">
        <v>0.09</v>
      </c>
    </row>
    <row r="37" spans="1:5" x14ac:dyDescent="0.3">
      <c r="A37" s="4" t="s">
        <v>88</v>
      </c>
      <c r="B37" s="4">
        <v>1.371164784395114E-2</v>
      </c>
      <c r="C37" s="4">
        <v>5.6428997874969383E-2</v>
      </c>
      <c r="D37" s="4">
        <v>0.12421142395947669</v>
      </c>
      <c r="E37" s="4">
        <v>0.11</v>
      </c>
    </row>
    <row r="38" spans="1:5" x14ac:dyDescent="0.3">
      <c r="A38" s="4" t="s">
        <v>89</v>
      </c>
      <c r="B38" s="4">
        <v>5.3230857907752997E-2</v>
      </c>
      <c r="C38" s="4">
        <v>1.3082296778553449E-2</v>
      </c>
      <c r="D38" s="4">
        <v>-5.6593786215881667E-2</v>
      </c>
      <c r="E38" s="4">
        <v>0.11</v>
      </c>
    </row>
    <row r="39" spans="1:5" x14ac:dyDescent="0.3">
      <c r="A39" s="4" t="s">
        <v>90</v>
      </c>
      <c r="B39" s="4">
        <v>1.275127521279064E-2</v>
      </c>
      <c r="C39" s="4">
        <v>-2.5342659171258261E-2</v>
      </c>
      <c r="D39" s="4">
        <v>-8.7433513465881366E-2</v>
      </c>
      <c r="E39" s="4">
        <v>0.12</v>
      </c>
    </row>
    <row r="40" spans="1:5" x14ac:dyDescent="0.3">
      <c r="A40" s="4" t="s">
        <v>91</v>
      </c>
      <c r="B40" s="4">
        <v>1.266400457057291E-2</v>
      </c>
      <c r="C40" s="4">
        <v>-2.2914455867730301E-2</v>
      </c>
      <c r="D40" s="4">
        <v>-7.9245460897379702E-2</v>
      </c>
      <c r="E40" s="4">
        <v>0.14000000000000001</v>
      </c>
    </row>
    <row r="41" spans="1:5" x14ac:dyDescent="0.3">
      <c r="A41" s="4" t="s">
        <v>92</v>
      </c>
      <c r="B41" s="4">
        <v>4.7391400038667687E-2</v>
      </c>
      <c r="C41" s="4">
        <v>4.4944383521083778E-2</v>
      </c>
      <c r="D41" s="4">
        <v>3.1140090165495151E-2</v>
      </c>
      <c r="E41" s="4">
        <v>0.14000000000000001</v>
      </c>
    </row>
    <row r="42" spans="1:5" x14ac:dyDescent="0.3">
      <c r="A42" s="4" t="s">
        <v>93</v>
      </c>
      <c r="B42" s="4">
        <v>3.1101662985567009E-2</v>
      </c>
      <c r="C42" s="4">
        <v>-2.7604603506107481E-2</v>
      </c>
      <c r="D42" s="4">
        <v>-0.12318670780449351</v>
      </c>
      <c r="E42" s="4">
        <v>0.14000000000000001</v>
      </c>
    </row>
    <row r="43" spans="1:5" x14ac:dyDescent="0.3">
      <c r="A43" s="4" t="s">
        <v>94</v>
      </c>
      <c r="B43" s="4">
        <v>3.5372340481651082E-2</v>
      </c>
      <c r="C43" s="4">
        <v>-1.4637346493331951E-2</v>
      </c>
      <c r="D43" s="4">
        <v>-9.7996711378588383E-2</v>
      </c>
      <c r="E43" s="4">
        <v>0.16</v>
      </c>
    </row>
    <row r="44" spans="1:5" x14ac:dyDescent="0.3">
      <c r="A44" s="4" t="s">
        <v>95</v>
      </c>
      <c r="B44" s="4">
        <v>-8.6902082241365614E-3</v>
      </c>
      <c r="C44" s="4">
        <v>2.6739246910916441E-2</v>
      </c>
      <c r="D44" s="4">
        <v>8.4234075553896309E-2</v>
      </c>
      <c r="E44" s="4">
        <v>0.16</v>
      </c>
    </row>
    <row r="45" spans="1:5" x14ac:dyDescent="0.3">
      <c r="A45" s="4" t="s">
        <v>96</v>
      </c>
      <c r="B45" s="4">
        <v>2.2599824720005299E-2</v>
      </c>
      <c r="C45" s="4">
        <v>3.7548658034319587E-2</v>
      </c>
      <c r="D45" s="4">
        <v>5.8354722770636157E-2</v>
      </c>
      <c r="E45" s="4">
        <v>0.15</v>
      </c>
    </row>
    <row r="46" spans="1:5" x14ac:dyDescent="0.3">
      <c r="A46" s="4" t="s">
        <v>97</v>
      </c>
      <c r="B46" s="4">
        <v>3.5852253924924471E-2</v>
      </c>
      <c r="C46" s="4">
        <v>-7.0096058671010528E-2</v>
      </c>
      <c r="D46" s="4">
        <v>-0.24540732249263589</v>
      </c>
      <c r="E46" s="4">
        <v>0.19</v>
      </c>
    </row>
    <row r="47" spans="1:5" x14ac:dyDescent="0.3">
      <c r="A47" s="4" t="s">
        <v>98</v>
      </c>
      <c r="B47" s="4">
        <v>-0.1149050981535317</v>
      </c>
      <c r="C47" s="4">
        <v>-4.8162146252330951E-2</v>
      </c>
      <c r="D47" s="4">
        <v>7.4551155892376805E-2</v>
      </c>
      <c r="E47" s="4">
        <v>0.18</v>
      </c>
    </row>
    <row r="48" spans="1:5" x14ac:dyDescent="0.3">
      <c r="A48" s="4" t="s">
        <v>99</v>
      </c>
      <c r="B48" s="4">
        <v>4.2112111758419807E-2</v>
      </c>
      <c r="C48" s="4">
        <v>3.5074587852451287E-2</v>
      </c>
      <c r="D48" s="4">
        <v>1.7441107120699701E-2</v>
      </c>
      <c r="E48" s="4">
        <v>0.19</v>
      </c>
    </row>
    <row r="49" spans="1:5" x14ac:dyDescent="0.3">
      <c r="A49" s="4" t="s">
        <v>100</v>
      </c>
      <c r="B49" s="4">
        <v>-9.6234732770827669E-3</v>
      </c>
      <c r="C49" s="4">
        <v>1.239323929739653E-2</v>
      </c>
      <c r="D49" s="4">
        <v>4.59007011245713E-2</v>
      </c>
      <c r="E49" s="4">
        <v>0.21</v>
      </c>
    </row>
    <row r="50" spans="1:5" x14ac:dyDescent="0.3">
      <c r="A50" s="4" t="s">
        <v>101</v>
      </c>
      <c r="B50" s="4">
        <v>8.4579911851118808E-2</v>
      </c>
      <c r="C50" s="4">
        <v>6.7356046891241077E-3</v>
      </c>
      <c r="D50" s="4">
        <v>-0.11932321717734951</v>
      </c>
      <c r="E50" s="4">
        <v>0.18</v>
      </c>
    </row>
    <row r="51" spans="1:5" x14ac:dyDescent="0.3">
      <c r="A51" s="4" t="s">
        <v>102</v>
      </c>
      <c r="B51" s="4">
        <v>-7.9293436509845858E-3</v>
      </c>
      <c r="C51" s="4">
        <v>-4.8467051121561019E-3</v>
      </c>
      <c r="D51" s="4">
        <v>1.0468095194781811E-3</v>
      </c>
      <c r="E51" s="4">
        <v>0.19</v>
      </c>
    </row>
    <row r="52" spans="1:5" x14ac:dyDescent="0.3">
      <c r="A52" s="4" t="s">
        <v>103</v>
      </c>
      <c r="B52" s="4">
        <v>-6.1161269823816478E-3</v>
      </c>
      <c r="C52" s="4">
        <v>4.9833597073311683E-2</v>
      </c>
      <c r="D52" s="4">
        <v>0.12933653700407019</v>
      </c>
      <c r="E52" s="4">
        <v>0.21</v>
      </c>
    </row>
    <row r="53" spans="1:5" x14ac:dyDescent="0.3">
      <c r="A53" s="4" t="s">
        <v>104</v>
      </c>
      <c r="B53" s="4">
        <v>5.6897528986068119E-2</v>
      </c>
      <c r="C53" s="4">
        <v>5.5718574767863935E-4</v>
      </c>
      <c r="D53" s="4">
        <v>-8.9466636166224661E-2</v>
      </c>
      <c r="E53" s="4">
        <v>0.21</v>
      </c>
    </row>
    <row r="54" spans="1:5" x14ac:dyDescent="0.3">
      <c r="A54" s="4" t="s">
        <v>105</v>
      </c>
      <c r="B54" s="4">
        <v>-1.457556155204032E-2</v>
      </c>
      <c r="C54" s="4">
        <v>-3.9214272532635112E-5</v>
      </c>
      <c r="D54" s="4">
        <v>2.3028576950564879E-2</v>
      </c>
      <c r="E54" s="4">
        <v>0.18</v>
      </c>
    </row>
    <row r="55" spans="1:5" x14ac:dyDescent="0.3">
      <c r="A55" s="4" t="s">
        <v>106</v>
      </c>
      <c r="B55" s="4">
        <v>4.4622350853651169E-2</v>
      </c>
      <c r="C55" s="4">
        <v>-1.1516624248381339E-2</v>
      </c>
      <c r="D55" s="4">
        <v>-9.8863544681101465E-2</v>
      </c>
      <c r="E55" s="4">
        <v>0.19</v>
      </c>
    </row>
    <row r="56" spans="1:5" x14ac:dyDescent="0.3">
      <c r="A56" s="4" t="s">
        <v>107</v>
      </c>
      <c r="B56" s="4">
        <v>-3.0578428653741112E-3</v>
      </c>
      <c r="C56" s="4">
        <v>-7.5189683406448632E-2</v>
      </c>
      <c r="D56" s="4">
        <v>-0.17687930536584351</v>
      </c>
      <c r="E56" s="4">
        <v>0.16</v>
      </c>
    </row>
    <row r="57" spans="1:5" x14ac:dyDescent="0.3">
      <c r="A57" s="4" t="s">
        <v>108</v>
      </c>
      <c r="B57" s="4">
        <v>4.3910223103197921E-2</v>
      </c>
      <c r="C57" s="4">
        <v>8.5176717901798999E-3</v>
      </c>
      <c r="D57" s="4">
        <v>-4.8431145516732881E-2</v>
      </c>
      <c r="E57" s="4">
        <v>0.18</v>
      </c>
    </row>
    <row r="58" spans="1:5" x14ac:dyDescent="0.3">
      <c r="A58" s="4" t="s">
        <v>109</v>
      </c>
      <c r="B58" s="4">
        <v>8.0444651695698755E-2</v>
      </c>
      <c r="C58" s="4">
        <v>2.3826608930158231E-2</v>
      </c>
      <c r="D58" s="4">
        <v>-6.9235377429821846E-2</v>
      </c>
      <c r="E58" s="4">
        <v>0.15</v>
      </c>
    </row>
    <row r="59" spans="1:5" x14ac:dyDescent="0.3">
      <c r="A59" s="4" t="s">
        <v>110</v>
      </c>
      <c r="B59" s="4">
        <v>-2.8906297961121999E-2</v>
      </c>
      <c r="C59" s="4">
        <v>3.1982584032820741E-2</v>
      </c>
      <c r="D59" s="4">
        <v>0.1173521745986089</v>
      </c>
      <c r="E59" s="4">
        <v>0.12</v>
      </c>
    </row>
    <row r="60" spans="1:5" x14ac:dyDescent="0.3">
      <c r="A60" s="4" t="s">
        <v>111</v>
      </c>
      <c r="B60" s="4">
        <v>-1.171384825104353E-2</v>
      </c>
      <c r="C60" s="4">
        <v>1.6136690598076849E-3</v>
      </c>
      <c r="D60" s="4">
        <v>2.179233103846781E-2</v>
      </c>
      <c r="E60" s="4">
        <v>0.14000000000000001</v>
      </c>
    </row>
    <row r="61" spans="1:5" x14ac:dyDescent="0.3">
      <c r="A61" s="4" t="s">
        <v>114</v>
      </c>
      <c r="B61" s="4">
        <v>4.481255274929026E-2</v>
      </c>
      <c r="C61" s="4">
        <v>1.7420393694508429E-2</v>
      </c>
      <c r="D61" s="4">
        <v>-1.790219978126191E-2</v>
      </c>
      <c r="E61" s="4">
        <v>0.13</v>
      </c>
    </row>
    <row r="62" spans="1:5" x14ac:dyDescent="0.3">
      <c r="A62" s="4" t="s">
        <v>115</v>
      </c>
      <c r="B62" s="4">
        <v>8.9033412761778785E-2</v>
      </c>
      <c r="C62" s="4">
        <v>3.8665497497472792E-2</v>
      </c>
      <c r="D62" s="4">
        <v>-4.2731805356019642E-2</v>
      </c>
      <c r="E62" s="4">
        <v>0.12</v>
      </c>
    </row>
    <row r="63" spans="1:5" x14ac:dyDescent="0.3">
      <c r="A63" s="4" t="s">
        <v>116</v>
      </c>
      <c r="B63" s="4">
        <v>3.786535643245259E-2</v>
      </c>
      <c r="C63" s="4">
        <v>-2.7614818410547949E-2</v>
      </c>
      <c r="D63" s="4">
        <v>-0.12839043522009749</v>
      </c>
      <c r="E63" s="4">
        <v>0.12</v>
      </c>
    </row>
    <row r="64" spans="1:5" x14ac:dyDescent="0.3">
      <c r="A64" s="4" t="s">
        <v>117</v>
      </c>
      <c r="B64" s="4">
        <v>-0.1112855504545187</v>
      </c>
      <c r="C64" s="4">
        <v>-0.22267519415720449</v>
      </c>
      <c r="D64" s="4">
        <v>-0.37592168548838878</v>
      </c>
      <c r="E64" s="4">
        <v>0</v>
      </c>
    </row>
    <row r="65" spans="1:5" x14ac:dyDescent="0.3">
      <c r="A65" s="4" t="s">
        <v>118</v>
      </c>
      <c r="B65" s="4">
        <v>7.7752895569244224E-2</v>
      </c>
      <c r="C65" s="4">
        <v>0.18206397791417669</v>
      </c>
      <c r="D65" s="4">
        <v>0.23455022669366429</v>
      </c>
      <c r="E65" s="4">
        <v>0.01</v>
      </c>
    </row>
    <row r="66" spans="1:5" x14ac:dyDescent="0.3">
      <c r="A66" s="4" t="s">
        <v>119</v>
      </c>
      <c r="B66" s="4">
        <v>-2.262017527799353E-2</v>
      </c>
      <c r="C66" s="4">
        <v>-1.052143241678326E-2</v>
      </c>
      <c r="D66" s="4">
        <v>8.8504027350471727E-3</v>
      </c>
      <c r="E66" s="4">
        <v>0.01</v>
      </c>
    </row>
    <row r="67" spans="1:5" x14ac:dyDescent="0.3">
      <c r="A67" s="4" t="s">
        <v>120</v>
      </c>
      <c r="B67" s="4">
        <v>0.1073415289399805</v>
      </c>
      <c r="C67" s="4">
        <v>0.15682149933904391</v>
      </c>
      <c r="D67" s="4">
        <v>0.1569855141262809</v>
      </c>
      <c r="E67" s="4">
        <v>0.01</v>
      </c>
    </row>
    <row r="68" spans="1:5" x14ac:dyDescent="0.3">
      <c r="A68" s="4" t="s">
        <v>121</v>
      </c>
      <c r="B68" s="4">
        <v>1.6298266950302391E-2</v>
      </c>
      <c r="C68" s="4">
        <v>2.2608617457369182E-2</v>
      </c>
      <c r="D68" s="4">
        <v>2.1582212610375209E-2</v>
      </c>
      <c r="E68" s="4">
        <v>0.01</v>
      </c>
    </row>
    <row r="69" spans="1:5" x14ac:dyDescent="0.3">
      <c r="A69" s="4" t="s">
        <v>122</v>
      </c>
      <c r="B69" s="4">
        <v>-2.124090852753038E-2</v>
      </c>
      <c r="C69" s="4">
        <v>4.9203909539461632E-2</v>
      </c>
      <c r="D69" s="4">
        <v>0.1179548011450038</v>
      </c>
      <c r="E69" s="4">
        <v>0.01</v>
      </c>
    </row>
    <row r="70" spans="1:5" x14ac:dyDescent="0.3">
      <c r="A70" s="4" t="s">
        <v>123</v>
      </c>
      <c r="B70" s="4">
        <v>2.8618175574171921E-2</v>
      </c>
      <c r="C70" s="4">
        <v>3.293077534322484E-3</v>
      </c>
      <c r="D70" s="4">
        <v>-2.9296972407932401E-2</v>
      </c>
      <c r="E70" s="4">
        <v>0.01</v>
      </c>
    </row>
    <row r="71" spans="1:5" x14ac:dyDescent="0.3">
      <c r="A71" s="4" t="s">
        <v>124</v>
      </c>
      <c r="B71" s="4">
        <v>-3.2693730620641383E-2</v>
      </c>
      <c r="C71" s="4">
        <v>-1.733351625251954E-2</v>
      </c>
      <c r="D71" s="4">
        <v>8.5260319058220613E-3</v>
      </c>
      <c r="E71" s="4">
        <v>0.01</v>
      </c>
    </row>
    <row r="72" spans="1:5" x14ac:dyDescent="0.3">
      <c r="A72" s="4" t="s">
        <v>125</v>
      </c>
      <c r="B72" s="4">
        <v>-3.9875894041694893E-3</v>
      </c>
      <c r="C72" s="4">
        <v>0.1188037970515658</v>
      </c>
      <c r="D72" s="4">
        <v>0.22415672856482799</v>
      </c>
      <c r="E72" s="4">
        <v>0.01</v>
      </c>
    </row>
    <row r="73" spans="1:5" x14ac:dyDescent="0.3">
      <c r="A73" s="4" t="s">
        <v>126</v>
      </c>
      <c r="B73" s="4">
        <v>7.8014106506829717E-2</v>
      </c>
      <c r="C73" s="4">
        <v>8.5364224228834162E-2</v>
      </c>
      <c r="D73" s="4">
        <v>7.8076389364165999E-2</v>
      </c>
      <c r="E73" s="4">
        <v>0</v>
      </c>
    </row>
    <row r="74" spans="1:5" x14ac:dyDescent="0.3">
      <c r="A74" s="4" t="s">
        <v>127</v>
      </c>
      <c r="B74" s="4">
        <v>-5.5823487392529139E-2</v>
      </c>
      <c r="C74" s="4">
        <v>-1.7878393879072689E-2</v>
      </c>
      <c r="D74" s="4">
        <v>3.6603866826392911E-2</v>
      </c>
      <c r="E74" s="4">
        <v>0</v>
      </c>
    </row>
    <row r="75" spans="1:5" x14ac:dyDescent="0.3">
      <c r="A75" s="4" t="s">
        <v>128</v>
      </c>
      <c r="B75" s="4">
        <v>-4.1633649769782552E-2</v>
      </c>
      <c r="C75" s="4">
        <v>5.0439958468462949E-2</v>
      </c>
      <c r="D75" s="4">
        <v>0.1425365872499407</v>
      </c>
      <c r="E75" s="4">
        <v>0</v>
      </c>
    </row>
    <row r="76" spans="1:5" x14ac:dyDescent="0.3">
      <c r="A76" s="4" t="s">
        <v>129</v>
      </c>
      <c r="B76" s="4">
        <v>4.5971421843558806E-3</v>
      </c>
      <c r="C76" s="4">
        <v>-1.7967763585465359E-3</v>
      </c>
      <c r="D76" s="4">
        <v>-8.8974964170650209E-3</v>
      </c>
      <c r="E76" s="4">
        <v>0</v>
      </c>
    </row>
    <row r="77" spans="1:5" x14ac:dyDescent="0.3">
      <c r="A77" s="4" t="s">
        <v>130</v>
      </c>
      <c r="B77" s="4">
        <v>4.3472086611136197E-2</v>
      </c>
      <c r="C77" s="4">
        <v>1.9622769449532888E-2</v>
      </c>
      <c r="D77" s="4">
        <v>-1.6193075379213811E-2</v>
      </c>
      <c r="E77" s="4">
        <v>0</v>
      </c>
    </row>
    <row r="78" spans="1:5" x14ac:dyDescent="0.3">
      <c r="A78" s="4" t="s">
        <v>131</v>
      </c>
      <c r="B78" s="4">
        <v>-4.3220603086723134E-3</v>
      </c>
      <c r="C78" s="4">
        <v>4.3636731040316228E-2</v>
      </c>
      <c r="D78" s="4">
        <v>9.7353795251255676E-2</v>
      </c>
      <c r="E78" s="4">
        <v>0</v>
      </c>
    </row>
    <row r="79" spans="1:5" x14ac:dyDescent="0.3">
      <c r="A79" s="4" t="s">
        <v>132</v>
      </c>
      <c r="B79" s="4">
        <v>7.0454787280962314E-2</v>
      </c>
      <c r="C79" s="4">
        <v>6.6607376525817136E-2</v>
      </c>
      <c r="D79" s="4">
        <v>4.2348662520445633E-2</v>
      </c>
      <c r="E79" s="4">
        <v>0</v>
      </c>
    </row>
    <row r="80" spans="1:5" x14ac:dyDescent="0.3">
      <c r="A80" s="4" t="s">
        <v>133</v>
      </c>
      <c r="B80" s="4">
        <v>2.7709707840747819E-2</v>
      </c>
      <c r="C80" s="4">
        <v>3.9190428264046097E-2</v>
      </c>
      <c r="D80" s="4">
        <v>4.310774516327643E-2</v>
      </c>
      <c r="E80" s="4">
        <v>0</v>
      </c>
    </row>
    <row r="81" spans="1:5" x14ac:dyDescent="0.3">
      <c r="A81" s="4" t="s">
        <v>134</v>
      </c>
      <c r="B81" s="4">
        <v>3.1133982112962841E-2</v>
      </c>
      <c r="C81" s="4">
        <v>5.1388184898162968E-4</v>
      </c>
      <c r="D81" s="4">
        <v>-4.0793013763064073E-2</v>
      </c>
      <c r="E81" s="4">
        <v>0</v>
      </c>
    </row>
    <row r="82" spans="1:5" x14ac:dyDescent="0.3">
      <c r="A82" s="4" t="s">
        <v>135</v>
      </c>
      <c r="B82" s="4">
        <v>-4.5085048437609687E-2</v>
      </c>
      <c r="C82" s="4">
        <v>7.7273973444677126E-3</v>
      </c>
      <c r="D82" s="4">
        <v>7.6836223684888572E-2</v>
      </c>
      <c r="E82" s="4">
        <v>0</v>
      </c>
    </row>
    <row r="83" spans="1:5" x14ac:dyDescent="0.3">
      <c r="A83" s="4" t="s">
        <v>136</v>
      </c>
      <c r="B83" s="4">
        <v>-5.0239204320373418E-2</v>
      </c>
      <c r="C83" s="4">
        <v>-8.8743233154069869E-3</v>
      </c>
      <c r="D83" s="4">
        <v>4.832643637396887E-2</v>
      </c>
      <c r="E83" s="4">
        <v>0</v>
      </c>
    </row>
    <row r="84" spans="1:5" x14ac:dyDescent="0.3">
      <c r="A84" s="4" t="s">
        <v>137</v>
      </c>
      <c r="B84" s="4">
        <v>2.171165563771444E-2</v>
      </c>
      <c r="C84" s="4">
        <v>-1.7503986324873419E-2</v>
      </c>
      <c r="D84" s="4">
        <v>-6.6728190536859827E-2</v>
      </c>
      <c r="E84" s="4">
        <v>0.01</v>
      </c>
    </row>
    <row r="85" spans="1:5" x14ac:dyDescent="0.3">
      <c r="A85" s="4" t="s">
        <v>138</v>
      </c>
      <c r="B85" s="4">
        <v>2.3206989594349518E-2</v>
      </c>
      <c r="C85" s="4">
        <v>2.3503567968414681E-2</v>
      </c>
      <c r="D85" s="4">
        <v>1.88831801258132E-2</v>
      </c>
      <c r="E85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82D8-DE3E-45F0-B07F-18AFC9A6F40C}">
  <dimension ref="A1:L97"/>
  <sheetViews>
    <sheetView workbookViewId="0">
      <selection activeCell="E17" sqref="A1:E97"/>
    </sheetView>
  </sheetViews>
  <sheetFormatPr defaultRowHeight="14.4" x14ac:dyDescent="0.3"/>
  <cols>
    <col min="1" max="1" width="11.6640625" bestFit="1" customWidth="1"/>
    <col min="2" max="2" width="12.6640625" bestFit="1" customWidth="1"/>
    <col min="3" max="3" width="23.6640625" bestFit="1" customWidth="1"/>
    <col min="4" max="4" width="24" bestFit="1" customWidth="1"/>
    <col min="5" max="5" width="12.5546875" bestFit="1" customWidth="1"/>
    <col min="7" max="7" width="10" bestFit="1" customWidth="1"/>
    <col min="8" max="8" width="9.6640625" bestFit="1" customWidth="1"/>
    <col min="11" max="11" width="12.5546875" bestFit="1" customWidth="1"/>
    <col min="12" max="12" width="12" bestFit="1" customWidth="1"/>
  </cols>
  <sheetData>
    <row r="1" spans="1:12" x14ac:dyDescent="0.3">
      <c r="A1" s="1" t="s">
        <v>5</v>
      </c>
      <c r="B1" s="1" t="s">
        <v>112</v>
      </c>
      <c r="C1" s="1" t="s">
        <v>145</v>
      </c>
      <c r="D1" s="1" t="s">
        <v>148</v>
      </c>
      <c r="E1" s="3" t="s">
        <v>113</v>
      </c>
      <c r="G1" s="3" t="s">
        <v>147</v>
      </c>
      <c r="H1" s="1" t="s">
        <v>139</v>
      </c>
      <c r="I1" s="1" t="s">
        <v>112</v>
      </c>
      <c r="J1" s="1" t="s">
        <v>140</v>
      </c>
      <c r="K1" s="1" t="s">
        <v>113</v>
      </c>
      <c r="L1" s="1" t="s">
        <v>0</v>
      </c>
    </row>
    <row r="2" spans="1:12" x14ac:dyDescent="0.3">
      <c r="A2" s="4" t="s">
        <v>17</v>
      </c>
      <c r="B2" s="4">
        <v>-2.899373134167707E-2</v>
      </c>
      <c r="C2" s="4">
        <v>9.1211702099718347E-3</v>
      </c>
      <c r="D2" s="4">
        <v>4.8748953144238619E-2</v>
      </c>
      <c r="E2" s="4">
        <v>0</v>
      </c>
      <c r="G2" s="4" t="s">
        <v>146</v>
      </c>
      <c r="H2" s="2" t="s">
        <v>143</v>
      </c>
      <c r="I2" s="2">
        <f>12*AVERAGE(B:B)</f>
        <v>4.1353745310249712E-2</v>
      </c>
      <c r="J2" s="2">
        <f>_xlfn.STDEV.S(B:B)*SQRT(12)</f>
        <v>0.12208569566884875</v>
      </c>
      <c r="K2" s="2">
        <f>AVERAGE(E2:E97)/100*12</f>
        <v>6.3875000000000008E-3</v>
      </c>
      <c r="L2" s="2">
        <f>(I2-K2)/J2</f>
        <v>0.28640738883197153</v>
      </c>
    </row>
    <row r="3" spans="1:12" x14ac:dyDescent="0.3">
      <c r="A3" s="4" t="s">
        <v>18</v>
      </c>
      <c r="B3" s="4">
        <v>-2.103804885179222E-2</v>
      </c>
      <c r="C3" s="4">
        <v>6.043974577349942E-2</v>
      </c>
      <c r="D3" s="4">
        <v>0.11500479107554371</v>
      </c>
      <c r="E3" s="4">
        <v>0</v>
      </c>
      <c r="G3" s="4" t="s">
        <v>149</v>
      </c>
      <c r="H3" s="2" t="s">
        <v>142</v>
      </c>
      <c r="I3" s="2">
        <f>12*AVERAGE(C:C)</f>
        <v>0.12315464835132232</v>
      </c>
      <c r="J3" s="2">
        <f>_xlfn.STDEV.S(C:C)*SQRT(12)</f>
        <v>0.14808426944016997</v>
      </c>
      <c r="K3" s="2">
        <f>AVERAGE(E2:E97)/100*12</f>
        <v>6.3875000000000008E-3</v>
      </c>
      <c r="L3" s="2">
        <f t="shared" ref="L3:L4" si="0">(I3-K3)/J3</f>
        <v>0.78851824567699536</v>
      </c>
    </row>
    <row r="4" spans="1:12" x14ac:dyDescent="0.3">
      <c r="A4" s="4" t="s">
        <v>19</v>
      </c>
      <c r="B4" s="4">
        <v>-8.7730776620390943E-3</v>
      </c>
      <c r="C4" s="4">
        <v>1.8460317916059388E-2</v>
      </c>
      <c r="D4" s="4">
        <v>3.8090958165915102E-2</v>
      </c>
      <c r="E4" s="4">
        <v>0</v>
      </c>
      <c r="G4" s="4" t="s">
        <v>150</v>
      </c>
      <c r="H4" s="2" t="s">
        <v>153</v>
      </c>
      <c r="I4" s="2">
        <f>12*AVERAGE(D:D)</f>
        <v>0.14366401402367726</v>
      </c>
      <c r="J4" s="2">
        <f>_xlfn.STDEV.S(D:D)*SQRT(12)</f>
        <v>0.24905328403370086</v>
      </c>
      <c r="K4" s="2">
        <f>AVERAGE(E2:E97)/100*12</f>
        <v>6.3875000000000008E-3</v>
      </c>
      <c r="L4" s="2">
        <f t="shared" si="0"/>
        <v>0.55119335027560434</v>
      </c>
    </row>
    <row r="5" spans="1:12" x14ac:dyDescent="0.3">
      <c r="A5" s="4" t="s">
        <v>20</v>
      </c>
      <c r="B5" s="4">
        <v>1.907779713886058E-2</v>
      </c>
      <c r="C5" s="4">
        <v>-5.0515135888135262E-2</v>
      </c>
      <c r="D5" s="4">
        <v>-0.1106681464036311</v>
      </c>
      <c r="E5" s="4">
        <v>0.01</v>
      </c>
    </row>
    <row r="6" spans="1:12" x14ac:dyDescent="0.3">
      <c r="A6" s="4" t="s">
        <v>21</v>
      </c>
      <c r="B6" s="4">
        <v>4.9420511026516817E-3</v>
      </c>
      <c r="C6" s="4">
        <v>-8.49708081183113E-2</v>
      </c>
      <c r="D6" s="4">
        <v>-0.15383098766796241</v>
      </c>
      <c r="E6" s="4">
        <v>0</v>
      </c>
    </row>
    <row r="7" spans="1:12" x14ac:dyDescent="0.3">
      <c r="A7" s="4" t="s">
        <v>22</v>
      </c>
      <c r="B7" s="4">
        <v>2.4949299824975998E-2</v>
      </c>
      <c r="C7" s="4">
        <v>7.6408777830875865E-2</v>
      </c>
      <c r="D7" s="4">
        <v>0.1038206336950727</v>
      </c>
      <c r="E7" s="4">
        <v>0</v>
      </c>
    </row>
    <row r="8" spans="1:12" x14ac:dyDescent="0.3">
      <c r="A8" s="4" t="s">
        <v>23</v>
      </c>
      <c r="B8" s="4">
        <v>4.2415639391171933E-2</v>
      </c>
      <c r="C8" s="4">
        <v>-3.0425455842072031E-2</v>
      </c>
      <c r="D8" s="4">
        <v>-0.1114192335641372</v>
      </c>
      <c r="E8" s="4">
        <v>0.01</v>
      </c>
    </row>
    <row r="9" spans="1:12" x14ac:dyDescent="0.3">
      <c r="A9" s="4" t="s">
        <v>24</v>
      </c>
      <c r="B9" s="4">
        <v>4.1394618973876113E-2</v>
      </c>
      <c r="C9" s="4">
        <v>1.011029951238019E-2</v>
      </c>
      <c r="D9" s="4">
        <v>-3.6391011677230148E-2</v>
      </c>
      <c r="E9" s="4">
        <v>0.01</v>
      </c>
    </row>
    <row r="10" spans="1:12" x14ac:dyDescent="0.3">
      <c r="A10" s="4" t="s">
        <v>25</v>
      </c>
      <c r="B10" s="4">
        <v>1.511529077929186E-2</v>
      </c>
      <c r="C10" s="4">
        <v>1.2124934409340111E-2</v>
      </c>
      <c r="D10" s="4">
        <v>2.6987060615555592E-3</v>
      </c>
      <c r="E10" s="4">
        <v>0.01</v>
      </c>
    </row>
    <row r="11" spans="1:12" x14ac:dyDescent="0.3">
      <c r="A11" s="4" t="s">
        <v>26</v>
      </c>
      <c r="B11" s="4">
        <v>-3.4019207063112532E-2</v>
      </c>
      <c r="C11" s="4">
        <v>6.3550622742463599E-3</v>
      </c>
      <c r="D11" s="4">
        <v>5.8537244450785529E-2</v>
      </c>
      <c r="E11" s="4">
        <v>0.01</v>
      </c>
    </row>
    <row r="12" spans="1:12" x14ac:dyDescent="0.3">
      <c r="A12" s="4" t="s">
        <v>27</v>
      </c>
      <c r="B12" s="4">
        <v>-2.5011076106986219E-2</v>
      </c>
      <c r="C12" s="4">
        <v>2.956569595711794E-2</v>
      </c>
      <c r="D12" s="4">
        <v>8.8383072172182428E-2</v>
      </c>
      <c r="E12" s="4">
        <v>0.01</v>
      </c>
    </row>
    <row r="13" spans="1:12" x14ac:dyDescent="0.3">
      <c r="A13" s="4" t="s">
        <v>28</v>
      </c>
      <c r="B13" s="4">
        <v>-3.5435470396492877E-2</v>
      </c>
      <c r="C13" s="4">
        <v>7.7872147397344743E-2</v>
      </c>
      <c r="D13" s="4">
        <v>0.19302631985659821</v>
      </c>
      <c r="E13" s="4">
        <v>0</v>
      </c>
    </row>
    <row r="14" spans="1:12" x14ac:dyDescent="0.3">
      <c r="A14" s="4" t="s">
        <v>29</v>
      </c>
      <c r="B14" s="4">
        <v>6.6112453830081797E-2</v>
      </c>
      <c r="C14" s="4">
        <v>9.1123833103447432E-2</v>
      </c>
      <c r="D14" s="4">
        <v>8.4044249248942923E-2</v>
      </c>
      <c r="E14" s="4">
        <v>0</v>
      </c>
    </row>
    <row r="15" spans="1:12" x14ac:dyDescent="0.3">
      <c r="A15" s="4" t="s">
        <v>30</v>
      </c>
      <c r="B15" s="4">
        <v>6.230308509166161E-2</v>
      </c>
      <c r="C15" s="4">
        <v>6.9807150627954132E-2</v>
      </c>
      <c r="D15" s="4">
        <v>4.5259386993355313E-2</v>
      </c>
      <c r="E15" s="4">
        <v>0</v>
      </c>
    </row>
    <row r="16" spans="1:12" x14ac:dyDescent="0.3">
      <c r="A16" s="4" t="s">
        <v>31</v>
      </c>
      <c r="B16" s="4">
        <v>4.3378156057189407E-2</v>
      </c>
      <c r="C16" s="4">
        <v>3.053771372455738E-2</v>
      </c>
      <c r="D16" s="4">
        <v>-3.196736610326207E-3</v>
      </c>
      <c r="E16" s="4">
        <v>0</v>
      </c>
    </row>
    <row r="17" spans="1:5" x14ac:dyDescent="0.3">
      <c r="A17" s="4" t="s">
        <v>32</v>
      </c>
      <c r="B17" s="4">
        <v>7.7826596097680445E-2</v>
      </c>
      <c r="C17" s="4">
        <v>0.14539046351809909</v>
      </c>
      <c r="D17" s="4">
        <v>0.1471364234921439</v>
      </c>
      <c r="E17" s="4">
        <v>0</v>
      </c>
    </row>
    <row r="18" spans="1:5" x14ac:dyDescent="0.3">
      <c r="A18" s="4" t="s">
        <v>33</v>
      </c>
      <c r="B18" s="4">
        <v>-9.4016448521330662E-2</v>
      </c>
      <c r="C18" s="4">
        <v>-6.9357111570129082E-2</v>
      </c>
      <c r="D18" s="4">
        <v>5.3995899207896596E-3</v>
      </c>
      <c r="E18" s="4">
        <v>0</v>
      </c>
    </row>
    <row r="19" spans="1:5" x14ac:dyDescent="0.3">
      <c r="A19" s="4" t="s">
        <v>34</v>
      </c>
      <c r="B19" s="4">
        <v>5.6282032665847387E-2</v>
      </c>
      <c r="C19" s="4">
        <v>6.4445360256621037E-2</v>
      </c>
      <c r="D19" s="4">
        <v>2.9245131518144809E-2</v>
      </c>
      <c r="E19" s="4">
        <v>0</v>
      </c>
    </row>
    <row r="20" spans="1:5" x14ac:dyDescent="0.3">
      <c r="A20" s="4" t="s">
        <v>35</v>
      </c>
      <c r="B20" s="4">
        <v>-9.8130205264616646E-3</v>
      </c>
      <c r="C20" s="4">
        <v>7.2073788615486236E-3</v>
      </c>
      <c r="D20" s="4">
        <v>2.1755191116386529E-2</v>
      </c>
      <c r="E20" s="4">
        <v>0</v>
      </c>
    </row>
    <row r="21" spans="1:5" x14ac:dyDescent="0.3">
      <c r="A21" s="4" t="s">
        <v>36</v>
      </c>
      <c r="B21" s="4">
        <v>-2.207420744500966E-3</v>
      </c>
      <c r="C21" s="4">
        <v>-2.2282564911732541E-2</v>
      </c>
      <c r="D21" s="4">
        <v>-2.8788885389317051E-2</v>
      </c>
      <c r="E21" s="4">
        <v>0</v>
      </c>
    </row>
    <row r="22" spans="1:5" x14ac:dyDescent="0.3">
      <c r="A22" s="4" t="s">
        <v>37</v>
      </c>
      <c r="B22" s="4">
        <v>-2.27104015623605E-2</v>
      </c>
      <c r="C22" s="4">
        <v>4.8993068742556593E-2</v>
      </c>
      <c r="D22" s="4">
        <v>9.3847668976183879E-2</v>
      </c>
      <c r="E22" s="4">
        <v>0</v>
      </c>
    </row>
    <row r="23" spans="1:5" x14ac:dyDescent="0.3">
      <c r="A23" s="4" t="s">
        <v>38</v>
      </c>
      <c r="B23" s="4">
        <v>1.892853474994469E-2</v>
      </c>
      <c r="C23" s="4">
        <v>-3.128701398745781E-3</v>
      </c>
      <c r="D23" s="4">
        <v>-2.5791240237443711E-2</v>
      </c>
      <c r="E23" s="4">
        <v>0</v>
      </c>
    </row>
    <row r="24" spans="1:5" x14ac:dyDescent="0.3">
      <c r="A24" s="4" t="s">
        <v>39</v>
      </c>
      <c r="B24" s="4">
        <v>-4.4714071308569581E-2</v>
      </c>
      <c r="C24" s="4">
        <v>5.0930271959926977E-2</v>
      </c>
      <c r="D24" s="4">
        <v>0.1203055797412154</v>
      </c>
      <c r="E24" s="4">
        <v>0</v>
      </c>
    </row>
    <row r="25" spans="1:5" x14ac:dyDescent="0.3">
      <c r="A25" s="4" t="s">
        <v>40</v>
      </c>
      <c r="B25" s="4">
        <v>-6.7015507549795378E-3</v>
      </c>
      <c r="C25" s="4">
        <v>2.4870021087237619E-2</v>
      </c>
      <c r="D25" s="4">
        <v>4.1822959539829507E-2</v>
      </c>
      <c r="E25" s="4">
        <v>0</v>
      </c>
    </row>
    <row r="26" spans="1:5" x14ac:dyDescent="0.3">
      <c r="A26" s="4" t="s">
        <v>41</v>
      </c>
      <c r="B26" s="4">
        <v>2.9856569693606869E-2</v>
      </c>
      <c r="C26" s="4">
        <v>-6.155149787406379E-2</v>
      </c>
      <c r="D26" s="4">
        <v>-0.11620883435520769</v>
      </c>
      <c r="E26" s="4">
        <v>0</v>
      </c>
    </row>
    <row r="27" spans="1:5" x14ac:dyDescent="0.3">
      <c r="A27" s="4" t="s">
        <v>42</v>
      </c>
      <c r="B27" s="4">
        <v>4.1345277149440827E-2</v>
      </c>
      <c r="C27" s="4">
        <v>1.7093967707477571E-2</v>
      </c>
      <c r="D27" s="4">
        <v>-2.3254535471385712E-2</v>
      </c>
      <c r="E27" s="4">
        <v>0</v>
      </c>
    </row>
    <row r="28" spans="1:5" x14ac:dyDescent="0.3">
      <c r="A28" s="4" t="s">
        <v>43</v>
      </c>
      <c r="B28" s="4">
        <v>-9.8597191178908406E-3</v>
      </c>
      <c r="C28" s="4">
        <v>-7.9625827353563168E-3</v>
      </c>
      <c r="D28" s="4">
        <v>4.5907785665790109E-4</v>
      </c>
      <c r="E28" s="4">
        <v>0</v>
      </c>
    </row>
    <row r="29" spans="1:5" x14ac:dyDescent="0.3">
      <c r="A29" s="4" t="s">
        <v>44</v>
      </c>
      <c r="B29" s="4">
        <v>1.266138834331024E-2</v>
      </c>
      <c r="C29" s="4">
        <v>1.5007163237635861E-3</v>
      </c>
      <c r="D29" s="4">
        <v>-1.223947064346409E-2</v>
      </c>
      <c r="E29" s="4">
        <v>0</v>
      </c>
    </row>
    <row r="30" spans="1:5" x14ac:dyDescent="0.3">
      <c r="A30" s="4" t="s">
        <v>45</v>
      </c>
      <c r="B30" s="4">
        <v>7.0150109126406674E-3</v>
      </c>
      <c r="C30" s="4">
        <v>3.3122555266223083E-2</v>
      </c>
      <c r="D30" s="4">
        <v>3.6444591153232182E-2</v>
      </c>
      <c r="E30" s="4">
        <v>0</v>
      </c>
    </row>
    <row r="31" spans="1:5" x14ac:dyDescent="0.3">
      <c r="A31" s="4" t="s">
        <v>46</v>
      </c>
      <c r="B31" s="4">
        <v>1.1045352096074211E-2</v>
      </c>
      <c r="C31" s="4">
        <v>4.0920152288105832E-2</v>
      </c>
      <c r="D31" s="4">
        <v>4.2500640644002198E-2</v>
      </c>
      <c r="E31" s="4">
        <v>0</v>
      </c>
    </row>
    <row r="32" spans="1:5" x14ac:dyDescent="0.3">
      <c r="A32" s="4" t="s">
        <v>47</v>
      </c>
      <c r="B32" s="4">
        <v>-2.9033965468670299E-4</v>
      </c>
      <c r="C32" s="4">
        <v>8.6190647552846934E-3</v>
      </c>
      <c r="D32" s="4">
        <v>1.2055890118491929E-2</v>
      </c>
      <c r="E32" s="4">
        <v>0</v>
      </c>
    </row>
    <row r="33" spans="1:5" x14ac:dyDescent="0.3">
      <c r="A33" s="4" t="s">
        <v>48</v>
      </c>
      <c r="B33" s="4">
        <v>1.7054651778651161E-2</v>
      </c>
      <c r="C33" s="4">
        <v>5.313446283787342E-3</v>
      </c>
      <c r="D33" s="4">
        <v>-1.184576195177031E-2</v>
      </c>
      <c r="E33" s="4">
        <v>0</v>
      </c>
    </row>
    <row r="34" spans="1:5" x14ac:dyDescent="0.3">
      <c r="A34" s="4" t="s">
        <v>49</v>
      </c>
      <c r="B34" s="4">
        <v>4.7251107413857392E-4</v>
      </c>
      <c r="C34" s="4">
        <v>1.110988141545005E-2</v>
      </c>
      <c r="D34" s="4">
        <v>1.4814353116356271E-2</v>
      </c>
      <c r="E34" s="4">
        <v>0</v>
      </c>
    </row>
    <row r="35" spans="1:5" x14ac:dyDescent="0.3">
      <c r="A35" s="4" t="s">
        <v>50</v>
      </c>
      <c r="B35" s="4">
        <v>1.4143712443482309E-2</v>
      </c>
      <c r="C35" s="4">
        <v>8.4732371971696675E-3</v>
      </c>
      <c r="D35" s="4">
        <v>-4.2461674880247451E-3</v>
      </c>
      <c r="E35" s="4">
        <v>0</v>
      </c>
    </row>
    <row r="36" spans="1:5" x14ac:dyDescent="0.3">
      <c r="A36" s="4" t="s">
        <v>51</v>
      </c>
      <c r="B36" s="4">
        <v>-5.8885852757368518E-3</v>
      </c>
      <c r="C36" s="4">
        <v>5.892732398169493E-2</v>
      </c>
      <c r="D36" s="4">
        <v>8.6517440184357364E-2</v>
      </c>
      <c r="E36" s="4">
        <v>0</v>
      </c>
    </row>
    <row r="37" spans="1:5" x14ac:dyDescent="0.3">
      <c r="A37" s="4" t="s">
        <v>52</v>
      </c>
      <c r="B37" s="4">
        <v>4.6296501087359998E-2</v>
      </c>
      <c r="C37" s="4">
        <v>3.7808020921858712E-2</v>
      </c>
      <c r="D37" s="4">
        <v>-1.6242844140714629E-4</v>
      </c>
      <c r="E37" s="4">
        <v>0</v>
      </c>
    </row>
    <row r="38" spans="1:5" x14ac:dyDescent="0.3">
      <c r="A38" s="4" t="s">
        <v>53</v>
      </c>
      <c r="B38" s="4">
        <v>5.3154816837229592E-2</v>
      </c>
      <c r="C38" s="4">
        <v>2.747220324691747E-2</v>
      </c>
      <c r="D38" s="4">
        <v>-2.270611813419916E-2</v>
      </c>
      <c r="E38" s="4">
        <v>0</v>
      </c>
    </row>
    <row r="39" spans="1:5" x14ac:dyDescent="0.3">
      <c r="A39" s="4" t="s">
        <v>54</v>
      </c>
      <c r="B39" s="4">
        <v>8.7615285702092316E-3</v>
      </c>
      <c r="C39" s="4">
        <v>6.9364925081722567E-2</v>
      </c>
      <c r="D39" s="4">
        <v>8.1080646474076423E-2</v>
      </c>
      <c r="E39" s="4">
        <v>0</v>
      </c>
    </row>
    <row r="40" spans="1:5" x14ac:dyDescent="0.3">
      <c r="A40" s="4" t="s">
        <v>55</v>
      </c>
      <c r="B40" s="4">
        <v>-3.1602988296888339E-3</v>
      </c>
      <c r="C40" s="4">
        <v>-5.055235517713706E-3</v>
      </c>
      <c r="D40" s="4">
        <v>-3.2204916835174339E-3</v>
      </c>
      <c r="E40" s="4">
        <v>0</v>
      </c>
    </row>
    <row r="41" spans="1:5" x14ac:dyDescent="0.3">
      <c r="A41" s="4" t="s">
        <v>56</v>
      </c>
      <c r="B41" s="4">
        <v>2.0186810819761258E-2</v>
      </c>
      <c r="C41" s="4">
        <v>4.3397392846831771E-2</v>
      </c>
      <c r="D41" s="4">
        <v>3.5598278461576469E-2</v>
      </c>
      <c r="E41" s="4">
        <v>0</v>
      </c>
    </row>
    <row r="42" spans="1:5" x14ac:dyDescent="0.3">
      <c r="A42" s="4" t="s">
        <v>57</v>
      </c>
      <c r="B42" s="4">
        <v>-1.739445712760176E-3</v>
      </c>
      <c r="C42" s="4">
        <v>5.6864356794837041E-2</v>
      </c>
      <c r="D42" s="4">
        <v>7.6927601947990421E-2</v>
      </c>
      <c r="E42" s="4">
        <v>0</v>
      </c>
    </row>
    <row r="43" spans="1:5" x14ac:dyDescent="0.3">
      <c r="A43" s="4" t="s">
        <v>58</v>
      </c>
      <c r="B43" s="4">
        <v>-1.7671937423181482E-2</v>
      </c>
      <c r="C43" s="4">
        <v>-2.7344749534376021E-2</v>
      </c>
      <c r="D43" s="4">
        <v>-1.714034408226638E-2</v>
      </c>
      <c r="E43" s="4">
        <v>0</v>
      </c>
    </row>
    <row r="44" spans="1:5" x14ac:dyDescent="0.3">
      <c r="A44" s="4" t="s">
        <v>59</v>
      </c>
      <c r="B44" s="4">
        <v>5.1667502281684839E-2</v>
      </c>
      <c r="C44" s="4">
        <v>2.5032004097257719E-2</v>
      </c>
      <c r="D44" s="4">
        <v>-2.2648555797352719E-2</v>
      </c>
      <c r="E44" s="4">
        <v>0</v>
      </c>
    </row>
    <row r="45" spans="1:5" x14ac:dyDescent="0.3">
      <c r="A45" s="4" t="s">
        <v>60</v>
      </c>
      <c r="B45" s="4">
        <v>2.4580512726722639E-2</v>
      </c>
      <c r="C45" s="4">
        <v>-7.4662052847951091E-2</v>
      </c>
      <c r="D45" s="4">
        <v>-0.1245823611490548</v>
      </c>
      <c r="E45" s="4">
        <v>0</v>
      </c>
    </row>
    <row r="46" spans="1:5" x14ac:dyDescent="0.3">
      <c r="A46" s="4" t="s">
        <v>61</v>
      </c>
      <c r="B46" s="4">
        <v>-3.4497397449304072E-2</v>
      </c>
      <c r="C46" s="4">
        <v>-4.717338764988268E-2</v>
      </c>
      <c r="D46" s="4">
        <v>-2.3170420760118351E-2</v>
      </c>
      <c r="E46" s="4">
        <v>0</v>
      </c>
    </row>
    <row r="47" spans="1:5" x14ac:dyDescent="0.3">
      <c r="A47" s="4" t="s">
        <v>62</v>
      </c>
      <c r="B47" s="4">
        <v>-6.8676241767502699E-4</v>
      </c>
      <c r="C47" s="4">
        <v>6.9892404718543563E-2</v>
      </c>
      <c r="D47" s="4">
        <v>8.9270616620901397E-2</v>
      </c>
      <c r="E47" s="4">
        <v>0</v>
      </c>
    </row>
    <row r="48" spans="1:5" x14ac:dyDescent="0.3">
      <c r="A48" s="4" t="s">
        <v>63</v>
      </c>
      <c r="B48" s="4">
        <v>-1.347436749915084E-2</v>
      </c>
      <c r="C48" s="4">
        <v>4.6072946707771491E-2</v>
      </c>
      <c r="D48" s="4">
        <v>7.4139111825367102E-2</v>
      </c>
      <c r="E48" s="4">
        <v>0.01</v>
      </c>
    </row>
    <row r="49" spans="1:5" x14ac:dyDescent="0.3">
      <c r="A49" s="4" t="s">
        <v>64</v>
      </c>
      <c r="B49" s="4">
        <v>2.0592294009553931E-2</v>
      </c>
      <c r="C49" s="4">
        <v>-3.0874499888334982E-2</v>
      </c>
      <c r="D49" s="4">
        <v>-6.2404360500774067E-2</v>
      </c>
      <c r="E49" s="4">
        <v>0.01</v>
      </c>
    </row>
    <row r="50" spans="1:5" x14ac:dyDescent="0.3">
      <c r="A50" s="4" t="s">
        <v>65</v>
      </c>
      <c r="B50" s="4">
        <v>2.293053984015583E-2</v>
      </c>
      <c r="C50" s="4">
        <v>-4.542200789555257E-2</v>
      </c>
      <c r="D50" s="4">
        <v>-8.3394367805559366E-2</v>
      </c>
      <c r="E50" s="4">
        <v>0.02</v>
      </c>
    </row>
    <row r="51" spans="1:5" x14ac:dyDescent="0.3">
      <c r="A51" s="4" t="s">
        <v>66</v>
      </c>
      <c r="B51" s="4">
        <v>1.5198607534681609E-2</v>
      </c>
      <c r="C51" s="4">
        <v>-9.2857657635168192E-2</v>
      </c>
      <c r="D51" s="4">
        <v>-0.1335427501177342</v>
      </c>
      <c r="E51" s="4">
        <v>0.02</v>
      </c>
    </row>
    <row r="52" spans="1:5" x14ac:dyDescent="0.3">
      <c r="A52" s="4" t="s">
        <v>67</v>
      </c>
      <c r="B52" s="4">
        <v>6.9537622644781092E-3</v>
      </c>
      <c r="C52" s="4">
        <v>9.9045007315835525E-3</v>
      </c>
      <c r="D52" s="4">
        <v>4.7795529404322879E-3</v>
      </c>
      <c r="E52" s="4">
        <v>0.01</v>
      </c>
    </row>
    <row r="53" spans="1:5" x14ac:dyDescent="0.3">
      <c r="A53" s="4" t="s">
        <v>68</v>
      </c>
      <c r="B53" s="4">
        <v>5.5810757865371787E-3</v>
      </c>
      <c r="C53" s="4">
        <v>1.407678241409225E-2</v>
      </c>
      <c r="D53" s="4">
        <v>1.163473284545842E-2</v>
      </c>
      <c r="E53" s="4">
        <v>0.01</v>
      </c>
    </row>
    <row r="54" spans="1:5" x14ac:dyDescent="0.3">
      <c r="A54" s="4" t="s">
        <v>69</v>
      </c>
      <c r="B54" s="4">
        <v>-2.344474386600566E-2</v>
      </c>
      <c r="C54" s="4">
        <v>4.033340793396082E-2</v>
      </c>
      <c r="D54" s="4">
        <v>7.8226703019293908E-2</v>
      </c>
      <c r="E54" s="4">
        <v>0.02</v>
      </c>
    </row>
    <row r="55" spans="1:5" x14ac:dyDescent="0.3">
      <c r="A55" s="4" t="s">
        <v>70</v>
      </c>
      <c r="B55" s="4">
        <v>6.1941455035127602E-2</v>
      </c>
      <c r="C55" s="4">
        <v>-5.6069998264637433E-2</v>
      </c>
      <c r="D55" s="4">
        <v>-0.14201214705159951</v>
      </c>
      <c r="E55" s="4">
        <v>0.02</v>
      </c>
    </row>
    <row r="56" spans="1:5" x14ac:dyDescent="0.3">
      <c r="A56" s="4" t="s">
        <v>71</v>
      </c>
      <c r="B56" s="4">
        <v>-7.2102482378860744E-2</v>
      </c>
      <c r="C56" s="4">
        <v>1.9106172985171529E-2</v>
      </c>
      <c r="D56" s="4">
        <v>0.1054744012806927</v>
      </c>
      <c r="E56" s="4">
        <v>0.02</v>
      </c>
    </row>
    <row r="57" spans="1:5" x14ac:dyDescent="0.3">
      <c r="A57" s="4" t="s">
        <v>72</v>
      </c>
      <c r="B57" s="4">
        <v>-7.7764971825161386E-2</v>
      </c>
      <c r="C57" s="4">
        <v>-7.2936853840657309E-3</v>
      </c>
      <c r="D57" s="4">
        <v>7.8722905434565144E-2</v>
      </c>
      <c r="E57" s="4">
        <v>0.02</v>
      </c>
    </row>
    <row r="58" spans="1:5" x14ac:dyDescent="0.3">
      <c r="A58" s="4" t="s">
        <v>73</v>
      </c>
      <c r="B58" s="4">
        <v>6.5505421175074241E-2</v>
      </c>
      <c r="C58" s="4">
        <v>2.0490392596973848E-2</v>
      </c>
      <c r="D58" s="4">
        <v>-4.7785222485835777E-2</v>
      </c>
      <c r="E58" s="4">
        <v>0.02</v>
      </c>
    </row>
    <row r="59" spans="1:5" x14ac:dyDescent="0.3">
      <c r="A59" s="4" t="s">
        <v>74</v>
      </c>
      <c r="B59" s="4">
        <v>-4.4966214300262847E-2</v>
      </c>
      <c r="C59" s="4">
        <v>3.2088162573598263E-2</v>
      </c>
      <c r="D59" s="4">
        <v>9.7346191106298025E-2</v>
      </c>
      <c r="E59" s="4">
        <v>0.01</v>
      </c>
    </row>
    <row r="60" spans="1:5" x14ac:dyDescent="0.3">
      <c r="A60" s="4" t="s">
        <v>75</v>
      </c>
      <c r="B60" s="4">
        <v>-6.709754889004875E-2</v>
      </c>
      <c r="C60" s="4">
        <v>3.6365394740952857E-2</v>
      </c>
      <c r="D60" s="4">
        <v>0.12908999303758781</v>
      </c>
      <c r="E60" s="4">
        <v>0.03</v>
      </c>
    </row>
    <row r="61" spans="1:5" x14ac:dyDescent="0.3">
      <c r="A61" s="4" t="s">
        <v>76</v>
      </c>
      <c r="B61" s="4">
        <v>2.845499475047451E-2</v>
      </c>
      <c r="C61" s="4">
        <v>3.7263480292409668E-2</v>
      </c>
      <c r="D61" s="4">
        <v>2.01107559665566E-2</v>
      </c>
      <c r="E61" s="4">
        <v>0.04</v>
      </c>
    </row>
    <row r="62" spans="1:5" x14ac:dyDescent="0.3">
      <c r="A62" s="4" t="s">
        <v>77</v>
      </c>
      <c r="B62" s="4">
        <v>-2.532011188489075E-2</v>
      </c>
      <c r="C62" s="4">
        <v>-5.6581724427122421E-5</v>
      </c>
      <c r="D62" s="4">
        <v>2.9916005464869829E-2</v>
      </c>
      <c r="E62" s="4">
        <v>0.04</v>
      </c>
    </row>
    <row r="63" spans="1:5" x14ac:dyDescent="0.3">
      <c r="A63" s="4" t="s">
        <v>78</v>
      </c>
      <c r="B63" s="4">
        <v>-4.4246069173867822E-3</v>
      </c>
      <c r="C63" s="4">
        <v>2.2528141150496801E-2</v>
      </c>
      <c r="D63" s="4">
        <v>3.7684827603866038E-2</v>
      </c>
      <c r="E63" s="4">
        <v>0.03</v>
      </c>
    </row>
    <row r="64" spans="1:5" x14ac:dyDescent="0.3">
      <c r="A64" s="4" t="s">
        <v>79</v>
      </c>
      <c r="B64" s="4">
        <v>3.0937882427794609E-2</v>
      </c>
      <c r="C64" s="4">
        <v>-9.7285620199104896E-3</v>
      </c>
      <c r="D64" s="4">
        <v>-5.1548299702563763E-2</v>
      </c>
      <c r="E64" s="4">
        <v>0.05</v>
      </c>
    </row>
    <row r="65" spans="1:5" x14ac:dyDescent="0.3">
      <c r="A65" s="4" t="s">
        <v>80</v>
      </c>
      <c r="B65" s="4">
        <v>-9.5388635997794308E-3</v>
      </c>
      <c r="C65" s="4">
        <v>6.9850381342326986E-3</v>
      </c>
      <c r="D65" s="4">
        <v>2.1694489639708551E-2</v>
      </c>
      <c r="E65" s="4">
        <v>0.06</v>
      </c>
    </row>
    <row r="66" spans="1:5" x14ac:dyDescent="0.3">
      <c r="A66" s="4" t="s">
        <v>81</v>
      </c>
      <c r="B66" s="4">
        <v>7.4417973021700251E-2</v>
      </c>
      <c r="C66" s="4">
        <v>5.1138055572347178E-2</v>
      </c>
      <c r="D66" s="4">
        <v>-1.3511270155087331E-2</v>
      </c>
      <c r="E66" s="4">
        <v>0.06</v>
      </c>
    </row>
    <row r="67" spans="1:5" x14ac:dyDescent="0.3">
      <c r="A67" s="4" t="s">
        <v>82</v>
      </c>
      <c r="B67" s="4">
        <v>-1.632385816814701E-2</v>
      </c>
      <c r="C67" s="4">
        <v>1.3720132774358389E-2</v>
      </c>
      <c r="D67" s="4">
        <v>3.981497336965456E-2</v>
      </c>
      <c r="E67" s="4">
        <v>7.0000000000000007E-2</v>
      </c>
    </row>
    <row r="68" spans="1:5" x14ac:dyDescent="0.3">
      <c r="A68" s="4" t="s">
        <v>83</v>
      </c>
      <c r="B68" s="4">
        <v>-6.5409931300857219E-3</v>
      </c>
      <c r="C68" s="4">
        <v>1.7166594420921369E-3</v>
      </c>
      <c r="D68" s="4">
        <v>1.0812839189458859E-2</v>
      </c>
      <c r="E68" s="4">
        <v>0.09</v>
      </c>
    </row>
    <row r="69" spans="1:5" x14ac:dyDescent="0.3">
      <c r="A69" s="4" t="s">
        <v>84</v>
      </c>
      <c r="B69" s="4">
        <v>3.3498381183519457E-2</v>
      </c>
      <c r="C69" s="4">
        <v>6.6244855455414716E-3</v>
      </c>
      <c r="D69" s="4">
        <v>-3.0266077839615262E-2</v>
      </c>
      <c r="E69" s="4">
        <v>0.09</v>
      </c>
    </row>
    <row r="70" spans="1:5" x14ac:dyDescent="0.3">
      <c r="A70" s="4" t="s">
        <v>85</v>
      </c>
      <c r="B70" s="4">
        <v>-4.159500800816162E-2</v>
      </c>
      <c r="C70" s="4">
        <v>8.8371304808502801E-3</v>
      </c>
      <c r="D70" s="4">
        <v>6.2350660869087499E-2</v>
      </c>
      <c r="E70" s="4">
        <v>0.09</v>
      </c>
    </row>
    <row r="71" spans="1:5" x14ac:dyDescent="0.3">
      <c r="A71" s="4" t="s">
        <v>86</v>
      </c>
      <c r="B71" s="4">
        <v>1.475466105377712E-2</v>
      </c>
      <c r="C71" s="4">
        <v>6.942128912641958E-2</v>
      </c>
      <c r="D71" s="4">
        <v>8.6393227406091955E-2</v>
      </c>
      <c r="E71" s="4">
        <v>0.08</v>
      </c>
    </row>
    <row r="72" spans="1:5" x14ac:dyDescent="0.3">
      <c r="A72" s="4" t="s">
        <v>87</v>
      </c>
      <c r="B72" s="4">
        <v>-1.9137607442497689E-2</v>
      </c>
      <c r="C72" s="4">
        <v>-5.5102300460914194E-3</v>
      </c>
      <c r="D72" s="4">
        <v>1.402809059163309E-2</v>
      </c>
      <c r="E72" s="4">
        <v>0.09</v>
      </c>
    </row>
    <row r="73" spans="1:5" x14ac:dyDescent="0.3">
      <c r="A73" s="4" t="s">
        <v>88</v>
      </c>
      <c r="B73" s="4">
        <v>-5.1086583775780108E-3</v>
      </c>
      <c r="C73" s="4">
        <v>1.099752331932328E-2</v>
      </c>
      <c r="D73" s="4">
        <v>2.1460897960908561E-2</v>
      </c>
      <c r="E73" s="4">
        <v>0.11</v>
      </c>
    </row>
    <row r="74" spans="1:5" x14ac:dyDescent="0.3">
      <c r="A74" s="4" t="s">
        <v>89</v>
      </c>
      <c r="B74" s="4">
        <v>-2.284567531010594E-2</v>
      </c>
      <c r="C74" s="4">
        <v>1.067246118219665E-2</v>
      </c>
      <c r="D74" s="4">
        <v>4.0809272740587391E-2</v>
      </c>
      <c r="E74" s="4">
        <v>0.11</v>
      </c>
    </row>
    <row r="75" spans="1:5" x14ac:dyDescent="0.3">
      <c r="A75" s="4" t="s">
        <v>90</v>
      </c>
      <c r="B75" s="4">
        <v>3.7949003303469199E-3</v>
      </c>
      <c r="C75" s="4">
        <v>-6.3609897105572272E-2</v>
      </c>
      <c r="D75" s="4">
        <v>-9.4233721909389404E-2</v>
      </c>
      <c r="E75" s="4">
        <v>0.12</v>
      </c>
    </row>
    <row r="76" spans="1:5" x14ac:dyDescent="0.3">
      <c r="A76" s="4" t="s">
        <v>91</v>
      </c>
      <c r="B76" s="4">
        <v>1.649249062386544E-2</v>
      </c>
      <c r="C76" s="4">
        <v>-1.313507139191224E-2</v>
      </c>
      <c r="D76" s="4">
        <v>-3.6336620262942362E-2</v>
      </c>
      <c r="E76" s="4">
        <v>0.14000000000000001</v>
      </c>
    </row>
    <row r="77" spans="1:5" x14ac:dyDescent="0.3">
      <c r="A77" s="4" t="s">
        <v>92</v>
      </c>
      <c r="B77" s="4">
        <v>4.2892028248995809E-2</v>
      </c>
      <c r="C77" s="4">
        <v>5.8146322162625941E-2</v>
      </c>
      <c r="D77" s="4">
        <v>3.5589161676592401E-2</v>
      </c>
      <c r="E77" s="4">
        <v>0.14000000000000001</v>
      </c>
    </row>
    <row r="78" spans="1:5" x14ac:dyDescent="0.3">
      <c r="A78" s="4" t="s">
        <v>93</v>
      </c>
      <c r="B78" s="4">
        <v>-3.111494548095492E-3</v>
      </c>
      <c r="C78" s="4">
        <v>-1.5875295322271669E-2</v>
      </c>
      <c r="D78" s="4">
        <v>-1.9168799247998549E-2</v>
      </c>
      <c r="E78" s="4">
        <v>0.14000000000000001</v>
      </c>
    </row>
    <row r="79" spans="1:5" x14ac:dyDescent="0.3">
      <c r="A79" s="4" t="s">
        <v>94</v>
      </c>
      <c r="B79" s="4">
        <v>1.9704464150437279E-2</v>
      </c>
      <c r="C79" s="4">
        <v>-1.7904665190449989E-2</v>
      </c>
      <c r="D79" s="4">
        <v>-4.7010989502453727E-2</v>
      </c>
      <c r="E79" s="4">
        <v>0.16</v>
      </c>
    </row>
    <row r="80" spans="1:5" x14ac:dyDescent="0.3">
      <c r="A80" s="4" t="s">
        <v>95</v>
      </c>
      <c r="B80" s="4">
        <v>-1.649381730795451E-2</v>
      </c>
      <c r="C80" s="4">
        <v>2.8163330867817731E-2</v>
      </c>
      <c r="D80" s="4">
        <v>5.7823086517986351E-2</v>
      </c>
      <c r="E80" s="4">
        <v>0.16</v>
      </c>
    </row>
    <row r="81" spans="1:5" x14ac:dyDescent="0.3">
      <c r="A81" s="4" t="s">
        <v>96</v>
      </c>
      <c r="B81" s="4">
        <v>-1.286668986608921E-2</v>
      </c>
      <c r="C81" s="4">
        <v>-2.7334062471547349E-2</v>
      </c>
      <c r="D81" s="4">
        <v>-2.4955004880566171E-2</v>
      </c>
      <c r="E81" s="4">
        <v>0.15</v>
      </c>
    </row>
    <row r="82" spans="1:5" x14ac:dyDescent="0.3">
      <c r="A82" s="4" t="s">
        <v>97</v>
      </c>
      <c r="B82" s="4">
        <v>1.9105292222400861E-2</v>
      </c>
      <c r="C82" s="4">
        <v>5.4798065693415818E-2</v>
      </c>
      <c r="D82" s="4">
        <v>5.7398294635999228E-2</v>
      </c>
      <c r="E82" s="4">
        <v>0.19</v>
      </c>
    </row>
    <row r="83" spans="1:5" x14ac:dyDescent="0.3">
      <c r="A83" s="4" t="s">
        <v>98</v>
      </c>
      <c r="B83" s="4">
        <v>2.143529073864282E-2</v>
      </c>
      <c r="C83" s="4">
        <v>-7.4663952433052988E-2</v>
      </c>
      <c r="D83" s="4">
        <v>-0.13034857237745409</v>
      </c>
      <c r="E83" s="4">
        <v>0.18</v>
      </c>
    </row>
    <row r="84" spans="1:5" x14ac:dyDescent="0.3">
      <c r="A84" s="4" t="s">
        <v>99</v>
      </c>
      <c r="B84" s="4">
        <v>1.822619388586243E-2</v>
      </c>
      <c r="C84" s="4">
        <v>3.3809287901340961E-2</v>
      </c>
      <c r="D84" s="4">
        <v>2.8661363122886151E-2</v>
      </c>
      <c r="E84" s="4">
        <v>0.19</v>
      </c>
    </row>
    <row r="85" spans="1:5" x14ac:dyDescent="0.3">
      <c r="A85" s="4" t="s">
        <v>100</v>
      </c>
      <c r="B85" s="4">
        <v>1.907257297982759E-2</v>
      </c>
      <c r="C85" s="4">
        <v>-9.118180031476486E-2</v>
      </c>
      <c r="D85" s="4">
        <v>-0.1515411839163501</v>
      </c>
      <c r="E85" s="4">
        <v>0.21</v>
      </c>
    </row>
    <row r="86" spans="1:5" x14ac:dyDescent="0.3">
      <c r="A86" s="4" t="s">
        <v>101</v>
      </c>
      <c r="B86" s="4">
        <v>-2.8344415861458899E-2</v>
      </c>
      <c r="C86" s="4">
        <v>3.3730395184483078E-2</v>
      </c>
      <c r="D86" s="4">
        <v>7.8235802509715333E-2</v>
      </c>
      <c r="E86" s="4">
        <v>0.18</v>
      </c>
    </row>
    <row r="87" spans="1:5" x14ac:dyDescent="0.3">
      <c r="A87" s="4" t="s">
        <v>102</v>
      </c>
      <c r="B87" s="4">
        <v>5.4490585698310674E-3</v>
      </c>
      <c r="C87" s="4">
        <v>2.602053896079972E-2</v>
      </c>
      <c r="D87" s="4">
        <v>3.1696110694760492E-2</v>
      </c>
      <c r="E87" s="4">
        <v>0.19</v>
      </c>
    </row>
    <row r="88" spans="1:5" x14ac:dyDescent="0.3">
      <c r="A88" s="4" t="s">
        <v>103</v>
      </c>
      <c r="B88" s="4">
        <v>3.4136674932845369E-3</v>
      </c>
      <c r="C88" s="4">
        <v>-3.2451968974243689E-3</v>
      </c>
      <c r="D88" s="4">
        <v>-8.7864009505153919E-3</v>
      </c>
      <c r="E88" s="4">
        <v>0.21</v>
      </c>
    </row>
    <row r="89" spans="1:5" x14ac:dyDescent="0.3">
      <c r="A89" s="4" t="s">
        <v>104</v>
      </c>
      <c r="B89" s="4">
        <v>-5.6349112137833147E-2</v>
      </c>
      <c r="C89" s="4">
        <v>-3.6641810119653728E-2</v>
      </c>
      <c r="D89" s="4">
        <v>9.680734064734851E-3</v>
      </c>
      <c r="E89" s="4">
        <v>0.21</v>
      </c>
    </row>
    <row r="90" spans="1:5" x14ac:dyDescent="0.3">
      <c r="A90" s="4" t="s">
        <v>105</v>
      </c>
      <c r="B90" s="4">
        <v>7.7622780678107822E-2</v>
      </c>
      <c r="C90" s="4">
        <v>-2.6062307111337609E-2</v>
      </c>
      <c r="D90" s="4">
        <v>-0.1303954459303954</v>
      </c>
      <c r="E90" s="4">
        <v>0.18</v>
      </c>
    </row>
    <row r="91" spans="1:5" x14ac:dyDescent="0.3">
      <c r="A91" s="4" t="s">
        <v>106</v>
      </c>
      <c r="B91" s="4">
        <v>-8.4423999491322482E-2</v>
      </c>
      <c r="C91" s="4">
        <v>1.700791332621095E-2</v>
      </c>
      <c r="D91" s="4">
        <v>0.1251881011617339</v>
      </c>
      <c r="E91" s="4">
        <v>0.19</v>
      </c>
    </row>
    <row r="92" spans="1:5" x14ac:dyDescent="0.3">
      <c r="A92" s="4" t="s">
        <v>107</v>
      </c>
      <c r="B92" s="4">
        <v>-6.0658176052959976E-3</v>
      </c>
      <c r="C92" s="4">
        <v>-1.8233462293328329E-2</v>
      </c>
      <c r="D92" s="4">
        <v>-2.1361398055150822E-2</v>
      </c>
      <c r="E92" s="4">
        <v>0.16</v>
      </c>
    </row>
    <row r="93" spans="1:5" x14ac:dyDescent="0.3">
      <c r="A93" s="4" t="s">
        <v>108</v>
      </c>
      <c r="B93" s="4">
        <v>3.0432426473594339E-2</v>
      </c>
      <c r="C93" s="4">
        <v>-3.052551075120765E-2</v>
      </c>
      <c r="D93" s="4">
        <v>-8.4216969926883004E-2</v>
      </c>
      <c r="E93" s="4">
        <v>0.18</v>
      </c>
    </row>
    <row r="94" spans="1:5" x14ac:dyDescent="0.3">
      <c r="A94" s="4" t="s">
        <v>109</v>
      </c>
      <c r="B94" s="4">
        <v>-2.1366443358262929E-2</v>
      </c>
      <c r="C94" s="4">
        <v>5.3988421850738537E-2</v>
      </c>
      <c r="D94" s="4">
        <v>0.1109658160308617</v>
      </c>
      <c r="E94" s="4">
        <v>0.15</v>
      </c>
    </row>
    <row r="95" spans="1:5" x14ac:dyDescent="0.3">
      <c r="A95" s="4" t="s">
        <v>110</v>
      </c>
      <c r="B95" s="4">
        <v>-3.775171301736141E-2</v>
      </c>
      <c r="C95" s="4">
        <v>1.2857158956698349E-2</v>
      </c>
      <c r="D95" s="4">
        <v>6.5924341868355413E-2</v>
      </c>
      <c r="E95" s="4">
        <v>0.12</v>
      </c>
    </row>
    <row r="96" spans="1:5" x14ac:dyDescent="0.3">
      <c r="A96" s="4" t="s">
        <v>111</v>
      </c>
      <c r="B96" s="4">
        <v>3.7390220133894092E-4</v>
      </c>
      <c r="C96" s="4">
        <v>1.6461910339168068E-2</v>
      </c>
      <c r="D96" s="4">
        <v>2.597530784644602E-2</v>
      </c>
      <c r="E96" s="4">
        <v>0.14000000000000001</v>
      </c>
    </row>
    <row r="97" spans="1:5" x14ac:dyDescent="0.3">
      <c r="A97" s="4" t="s">
        <v>114</v>
      </c>
      <c r="B97" s="4">
        <v>-1.523263020193398E-2</v>
      </c>
      <c r="C97" s="4">
        <v>-6.1078440776232172E-3</v>
      </c>
      <c r="D97" s="4">
        <v>9.2196981473859768E-3</v>
      </c>
      <c r="E97" s="4">
        <v>0.13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USA</vt:lpstr>
      <vt:lpstr>India</vt:lpstr>
      <vt:lpstr>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John Stanly</dc:creator>
  <cp:lastModifiedBy>Kevin John Stanly</cp:lastModifiedBy>
  <dcterms:created xsi:type="dcterms:W3CDTF">2022-10-01T23:54:42Z</dcterms:created>
  <dcterms:modified xsi:type="dcterms:W3CDTF">2022-10-02T12:31:02Z</dcterms:modified>
</cp:coreProperties>
</file>