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kr\Documents\2. Bootcamp\Module 1\"/>
    </mc:Choice>
  </mc:AlternateContent>
  <xr:revisionPtr revIDLastSave="0" documentId="13_ncr:1_{14EB9BC7-7BAD-4DD0-9E10-34AD5604425C}" xr6:coauthVersionLast="47" xr6:coauthVersionMax="47" xr10:uidLastSave="{00000000-0000-0000-0000-000000000000}"/>
  <bookViews>
    <workbookView xWindow="28680" yWindow="-120" windowWidth="25440" windowHeight="1539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2" i="11"/>
  <c r="E3" i="11"/>
  <c r="E4" i="11"/>
  <c r="E5" i="11"/>
  <c r="E6" i="11"/>
  <c r="E7" i="11"/>
  <c r="E8" i="11"/>
  <c r="E9" i="11"/>
  <c r="E10" i="11"/>
  <c r="E11" i="11"/>
  <c r="E12" i="11"/>
  <c r="E13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13" i="8"/>
  <c r="B13" i="8"/>
  <c r="C12" i="8"/>
  <c r="B12" i="8"/>
  <c r="C11" i="8"/>
  <c r="B11" i="8"/>
  <c r="C6" i="8"/>
  <c r="C5" i="8"/>
  <c r="C4" i="8"/>
  <c r="B4" i="8"/>
  <c r="B6" i="8"/>
  <c r="B5" i="8"/>
  <c r="B7" i="8" s="1"/>
  <c r="B10" i="8"/>
  <c r="B3" i="8"/>
  <c r="C10" i="8"/>
  <c r="C3" i="8"/>
  <c r="C9" i="8"/>
  <c r="C2" i="8"/>
  <c r="B9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C7" i="8"/>
  <c r="C14" i="8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<sst xmlns="http://schemas.openxmlformats.org/spreadsheetml/2006/main" count="33050" uniqueCount="8418">
  <si>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</si>
  <si>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</si>
  <si>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</si>
  <si>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</si>
  <si>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</si>
  <si>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</si>
  <si>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</si>
  <si>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</si>
  <si>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</si>
  <si>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</si>
  <si>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</si>
  <si>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</si>
  <si>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</si>
  <si>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</si>
  <si>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</si>
  <si>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</si>
  <si>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</si>
  <si>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</si>
  <si>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</si>
  <si>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</si>
  <si>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</si>
  <si>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</si>
  <si>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</si>
  <si>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</si>
  <si>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</si>
  <si>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</si>
  <si>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</si>
  <si>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</si>
  <si>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</si>
  <si>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</si>
  <si>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</si>
  <si>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</si>
  <si>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</si>
  <si>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</si>
  <si>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</si>
  <si>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</si>
  <si>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</si>
  <si>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</si>
  <si>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</si>
  <si>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</si>
  <si>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</si>
  <si>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</si>
  <si>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</si>
  <si>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</si>
  <si>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</si>
  <si>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</si>
  <si>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</si>
  <si>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</si>
  <si>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</si>
  <si>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</si>
  <si>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</si>
  <si>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</si>
  <si>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</si>
  <si>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</si>
  <si>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</si>
  <si>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</si>
  <si>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</si>
  <si>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</si>
  <si>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</si>
  <si>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</si>
  <si>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</si>
  <si>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</si>
  <si>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</si>
  <si>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</si>
  <si>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</si>
  <si>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</si>
  <si>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</si>
  <si>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</si>
  <si>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</si>
  <si>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</si>
  <si>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</si>
  <si>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</si>
  <si>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</si>
  <si>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</si>
  <si>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</si>
  <si>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</si>
  <si>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</si>
  <si>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</si>
  <si>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</si>
  <si>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</si>
  <si>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</si>
  <si>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</si>
  <si>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</si>
  <si>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</si>
  <si>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</si>
  <si>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</si>
  <si>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</si>
  <si>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</si>
  <si>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</si>
  <si>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</si>
  <si>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</si>
  <si>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</si>
  <si>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</si>
  <si>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</si>
  <si>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</si>
  <si>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</si>
  <si>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</si>
  <si>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</si>
  <si>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</si>
  <si>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</si>
  <si>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</si>
  <si>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</si>
  <si>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</si>
  <si>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</si>
  <si>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</si>
  <si>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</si>
  <si>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</si>
  <si>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</si>
  <si>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</si>
  <si>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</si>
  <si>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</si>
  <si>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</si>
  <si>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</si>
  <si>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</si>
  <si>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</si>
  <si>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</si>
  <si>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</si>
  <si>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</si>
  <si>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</si>
  <si>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</si>
  <si>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</si>
  <si>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</si>
  <si>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</si>
  <si>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</si>
  <si>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</si>
  <si>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</si>
  <si>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</si>
  <si>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</si>
  <si>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</si>
  <si>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</si>
  <si>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</si>
  <si>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</si>
  <si>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</si>
  <si>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</si>
  <si>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</si>
  <si>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</si>
  <si>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</si>
  <si>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</si>
  <si>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</si>
  <si>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</si>
  <si>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</si>
  <si>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</si>
  <si>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</si>
  <si>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</si>
  <si>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</si>
  <si>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</si>
  <si>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</si>
  <si>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</si>
  <si>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</si>
  <si>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</si>
  <si>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</si>
  <si>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</si>
  <si>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</si>
  <si>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</si>
  <si>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</si>
  <si>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</si>
  <si>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</si>
  <si>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</si>
  <si>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</si>
  <si>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</si>
  <si>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</si>
  <si>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</si>
  <si>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</si>
  <si>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</si>
  <si>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</si>
  <si>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</si>
  <si>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</si>
  <si>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</si>
  <si>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</si>
  <si>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</si>
  <si>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</si>
  <si>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</si>
  <si>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</si>
  <si>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</si>
  <si>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</si>
  <si>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</si>
  <si>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</si>
  <si>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</si>
  <si>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</si>
  <si>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</si>
  <si>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</si>
  <si>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</si>
  <si>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</si>
  <si>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</si>
  <si>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</si>
  <si>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</si>
  <si>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</si>
  <si>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</si>
  <si>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</si>
  <si>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</si>
  <si>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</si>
  <si>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</si>
  <si>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</si>
  <si>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</si>
  <si>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</si>
  <si>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</si>
  <si>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</si>
  <si>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</si>
  <si>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</si>
  <si>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</si>
  <si>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</si>
  <si>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</si>
  <si>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</si>
  <si>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</si>
  <si>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</si>
  <si>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</si>
  <si>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</si>
  <si>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</si>
  <si>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</si>
  <si>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</si>
  <si>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</si>
  <si>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</si>
  <si>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</si>
  <si>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</si>
  <si>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</si>
  <si>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</si>
  <si>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</si>
  <si>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</si>
  <si>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</si>
  <si>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</si>
  <si>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</si>
  <si>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</si>
  <si>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</si>
  <si>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</si>
  <si>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</si>
  <si>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</si>
  <si>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</si>
  <si>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</si>
  <si>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</si>
  <si>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</si>
  <si>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</si>
  <si>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</si>
  <si>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</si>
  <si>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</si>
  <si>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</si>
  <si>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</si>
  <si>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</si>
  <si>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</si>
  <si>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</si>
  <si>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</si>
  <si>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</si>
  <si>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</si>
  <si>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</si>
  <si>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</si>
  <si>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</si>
  <si>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</si>
  <si>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</si>
  <si>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</si>
  <si>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</si>
  <si>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</si>
  <si>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</si>
  <si>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</si>
  <si>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</si>
  <si>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</si>
  <si>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</si>
  <si>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</si>
  <si>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</si>
  <si>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</si>
  <si>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</si>
  <si>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</si>
  <si>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</si>
  <si>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</si>
  <si>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</si>
  <si>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</si>
  <si>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</si>
  <si>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</si>
  <si>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</si>
  <si>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</si>
  <si>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</si>
  <si>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</si>
  <si>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</si>
  <si>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</si>
  <si>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</si>
  <si>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</si>
  <si>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</si>
  <si>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</si>
  <si>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</si>
  <si>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</si>
  <si>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</si>
  <si>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</si>
  <si>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</si>
  <si>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</si>
  <si>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</si>
  <si>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</si>
  <si>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</si>
  <si>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</si>
  <si>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</si>
  <si>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</si>
  <si>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</si>
  <si>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</si>
  <si>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</si>
  <si>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</si>
  <si>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</si>
  <si>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</si>
  <si>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</si>
  <si>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</si>
  <si>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</si>
  <si>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</si>
  <si>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</si>
  <si>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</si>
  <si>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</si>
  <si>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</si>
  <si>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</si>
  <si>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</si>
  <si>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</si>
  <si>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</si>
  <si>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</si>
  <si>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</si>
  <si>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</si>
  <si>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</si>
  <si>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</si>
  <si>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</si>
  <si>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</si>
  <si>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</si>
  <si>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</si>
  <si>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</si>
  <si>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</si>
  <si>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</si>
  <si>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</si>
  <si>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</si>
  <si>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</si>
  <si>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</si>
  <si>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</si>
  <si>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</si>
  <si>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</si>
  <si>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</si>
  <si>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</si>
  <si>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</si>
  <si>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</si>
  <si>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</si>
  <si>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</si>
  <si>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</si>
  <si>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</si>
  <si>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</si>
  <si>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</si>
  <si>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</si>
  <si>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</si>
  <si>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</si>
  <si>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</si>
  <si>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</si>
  <si>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</si>
  <si>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</si>
  <si>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</si>
  <si>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</si>
  <si>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</si>
  <si>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</si>
  <si>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</si>
  <si>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</si>
  <si>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</si>
  <si>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</si>
  <si>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</si>
  <si>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</si>
  <si>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</si>
  <si>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</si>
  <si>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</si>
  <si>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</si>
  <si>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</si>
  <si>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</si>
  <si>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</si>
  <si>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</si>
  <si>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</si>
  <si>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</si>
  <si>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</si>
  <si>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</si>
  <si>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</si>
  <si>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</si>
  <si>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</si>
  <si>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</si>
  <si>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</si>
  <si>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</si>
  <si>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</si>
  <si>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</si>
  <si>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</si>
  <si>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</si>
  <si>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</si>
  <si>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</si>
  <si>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</si>
  <si>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</si>
  <si>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</si>
  <si>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</si>
  <si>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</si>
  <si>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</si>
  <si>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</si>
  <si>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</si>
  <si>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</si>
  <si>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</si>
  <si>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</si>
  <si>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</si>
  <si>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</si>
  <si>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</si>
  <si>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</si>
  <si>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</si>
  <si>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</si>
  <si>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</si>
  <si>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</si>
  <si>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</si>
  <si>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</si>
  <si>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</si>
  <si>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</si>
  <si>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</si>
  <si>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</si>
  <si>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</si>
  <si>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</si>
  <si>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</si>
  <si>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</si>
  <si>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</si>
  <si>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</si>
  <si>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</si>
  <si>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</si>
  <si>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</si>
  <si>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</si>
  <si>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</si>
  <si>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</si>
  <si>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</si>
  <si>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</si>
  <si>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</si>
  <si>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</si>
  <si>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</si>
  <si>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</si>
  <si>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</si>
  <si>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</si>
  <si>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</si>
  <si>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</si>
  <si>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</si>
  <si>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</si>
  <si>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</si>
  <si>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</si>
  <si>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</si>
  <si>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</si>
  <si>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</si>
  <si>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</si>
  <si>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</si>
  <si>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</si>
  <si>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</si>
  <si>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</si>
  <si>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</si>
  <si>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</si>
  <si>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</si>
  <si>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</si>
  <si>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</si>
  <si>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</si>
  <si>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</si>
  <si>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</si>
  <si>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</si>
  <si>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</si>
  <si>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</si>
  <si>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</si>
  <si>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</si>
  <si>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</si>
  <si>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</si>
  <si>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</si>
  <si>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</si>
  <si>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</si>
  <si>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</si>
  <si>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</si>
  <si>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</si>
  <si>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</si>
  <si>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</si>
  <si>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</si>
  <si>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</si>
  <si>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</si>
  <si>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</si>
  <si>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</si>
  <si>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</si>
  <si>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</si>
  <si>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</si>
  <si>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</si>
  <si>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</si>
  <si>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</si>
  <si>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</si>
  <si>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</si>
  <si>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</si>
  <si>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</si>
  <si>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</si>
  <si>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</si>
  <si>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</si>
  <si>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</si>
  <si>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</si>
  <si>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</si>
  <si>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</si>
  <si>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</si>
  <si>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</si>
  <si>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</si>
  <si>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</si>
  <si>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</si>
  <si>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</si>
  <si>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</si>
  <si>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</si>
  <si>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</si>
  <si>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</si>
  <si>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</si>
  <si>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</si>
  <si>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</si>
  <si>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</si>
  <si>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</si>
  <si>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</si>
  <si>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</si>
  <si>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</si>
  <si>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</si>
  <si>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</si>
  <si>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</si>
  <si>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</si>
  <si>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</si>
  <si>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</si>
  <si>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</si>
  <si>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</si>
  <si>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</si>
  <si>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</si>
  <si>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</si>
  <si>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</si>
  <si>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</si>
  <si>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</si>
  <si>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</si>
  <si>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</si>
  <si>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</si>
  <si>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</si>
  <si>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</si>
  <si>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</si>
  <si>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</si>
  <si>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</si>
  <si>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</si>
  <si>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</si>
  <si>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</si>
  <si>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</si>
  <si>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</si>
  <si>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</si>
  <si>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</si>
  <si>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</si>
  <si>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</si>
  <si>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</si>
  <si>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</si>
  <si>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</si>
  <si>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</si>
  <si>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</si>
  <si>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</si>
  <si>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</si>
  <si>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</si>
  <si>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</si>
  <si>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</si>
  <si>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</si>
  <si>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</si>
  <si>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</si>
  <si>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</si>
  <si>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</si>
  <si>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</si>
  <si>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</si>
  <si>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</si>
  <si>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</si>
  <si>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</si>
  <si>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</si>
  <si>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</si>
  <si>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</si>
  <si>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</si>
  <si>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</si>
  <si>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</si>
  <si>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</si>
  <si>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</si>
  <si>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</si>
  <si>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</si>
  <si>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</si>
  <si>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</si>
  <si>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</si>
  <si>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</si>
  <si>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</si>
  <si>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</si>
  <si>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</si>
  <si>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</si>
  <si>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</si>
  <si>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</si>
  <si>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</si>
  <si>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</si>
  <si>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</si>
  <si>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</si>
  <si>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</si>
  <si>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</si>
  <si>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</si>
  <si>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</si>
  <si>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</si>
  <si>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</si>
  <si>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</si>
  <si>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</si>
  <si>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</si>
  <si>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</si>
  <si>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</si>
  <si>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</si>
  <si>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</si>
  <si>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</si>
  <si>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</si>
  <si>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</si>
  <si>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</si>
  <si>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</si>
  <si>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</si>
  <si>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</si>
  <si>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</si>
  <si>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</si>
  <si>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</si>
  <si>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</si>
  <si>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</si>
  <si>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</si>
  <si>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</si>
  <si>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</si>
  <si>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</si>
  <si>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</si>
  <si>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</si>
  <si>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</si>
  <si>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</si>
  <si>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</si>
  <si>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</si>
  <si>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</si>
  <si>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</si>
  <si>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</si>
  <si>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</si>
  <si>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</si>
  <si>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</si>
  <si>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</si>
  <si>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</si>
  <si>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</si>
  <si>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</si>
  <si>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</si>
  <si>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</si>
  <si>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</si>
  <si>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</si>
  <si>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</si>
  <si>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</si>
  <si>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</si>
  <si>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</si>
  <si>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</si>
  <si>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</si>
  <si>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</si>
  <si>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</si>
  <si>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</si>
  <si>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</si>
  <si>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</si>
  <si>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</si>
  <si>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</si>
  <si>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</si>
  <si>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</si>
  <si>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</si>
  <si>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</si>
  <si>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</si>
  <si>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</si>
  <si>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</si>
  <si>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</si>
  <si>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</si>
  <si>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</si>
  <si>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</si>
  <si>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</si>
  <si>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</si>
  <si>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</si>
  <si>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</si>
  <si>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</si>
  <si>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</si>
  <si>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</si>
  <si>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</si>
  <si>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</si>
  <si>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</si>
  <si>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</si>
  <si>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</si>
  <si>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</si>
  <si>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</si>
  <si>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</si>
  <si>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</si>
  <si>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</si>
  <si>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</si>
  <si>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</si>
  <si>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</si>
  <si>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</si>
  <si>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</si>
  <si>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</si>
  <si>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</si>
  <si>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</si>
  <si>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</si>
  <si>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</si>
  <si>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</si>
  <si>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</si>
  <si>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</si>
  <si>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</si>
  <si>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</si>
  <si>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</si>
  <si>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</si>
  <si>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</si>
  <si>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</si>
  <si>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</si>
  <si>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</si>
  <si>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</si>
  <si>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</si>
  <si>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</si>
  <si>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</si>
  <si>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</si>
  <si>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</si>
  <si>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</si>
  <si>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</si>
  <si>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</si>
  <si>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</si>
  <si>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</si>
  <si>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</si>
  <si>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</si>
  <si>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</si>
  <si>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</si>
  <si>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</si>
  <si>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</si>
  <si>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</si>
  <si>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</si>
  <si>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</si>
  <si>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</si>
  <si>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</si>
  <si>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</si>
  <si>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</si>
  <si>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</si>
  <si>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</si>
  <si>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</si>
  <si>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</si>
  <si>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</si>
  <si>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</si>
  <si>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</si>
  <si>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</si>
  <si>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</si>
  <si>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</si>
  <si>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</si>
  <si>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</si>
  <si>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</si>
  <si>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</si>
  <si>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</si>
  <si>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</si>
  <si>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</si>
  <si>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</si>
  <si>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</si>
  <si>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</si>
  <si>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</si>
  <si>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</si>
  <si>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</si>
  <si>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</si>
  <si>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</si>
  <si>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</si>
  <si>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</si>
  <si>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</si>
  <si>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</si>
  <si>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</si>
  <si>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</si>
  <si>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</si>
  <si>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</si>
  <si>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</si>
  <si>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</si>
  <si>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</si>
  <si>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</si>
  <si>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</si>
  <si>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</si>
  <si>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</si>
  <si>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</si>
  <si>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</si>
  <si>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</si>
  <si>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</si>
  <si>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</si>
  <si>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</si>
  <si>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</si>
  <si>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</si>
  <si>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</si>
  <si>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</si>
  <si>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</si>
  <si>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</si>
  <si>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</si>
  <si>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</si>
  <si>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</si>
  <si>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</si>
  <si>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</si>
  <si>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</si>
  <si>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</si>
  <si>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</si>
  <si>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</si>
  <si>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</si>
  <si>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</si>
  <si>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</si>
  <si>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</si>
  <si>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</si>
  <si>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</si>
  <si>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</si>
  <si>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</si>
  <si>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</si>
  <si>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</si>
  <si>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</si>
  <si>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</si>
  <si>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</si>
  <si>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</si>
  <si>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</si>
  <si>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</si>
  <si>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</si>
  <si>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</si>
  <si>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</si>
  <si>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</si>
  <si>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</si>
  <si>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</si>
  <si>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</si>
  <si>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</si>
  <si>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</si>
  <si>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</si>
  <si>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</si>
  <si>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</si>
  <si>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</si>
  <si>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</si>
  <si>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</si>
  <si>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</si>
  <si>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</si>
  <si>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</si>
  <si>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</si>
  <si>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</si>
  <si>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</si>
  <si>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</si>
  <si>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</si>
  <si>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</si>
  <si>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</si>
  <si>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</si>
  <si>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</si>
  <si>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</si>
  <si>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</si>
  <si>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</si>
  <si>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</si>
  <si>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</si>
  <si>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</si>
  <si>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</si>
  <si>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</si>
  <si>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</si>
  <si>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</si>
  <si>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</si>
  <si>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</si>
  <si>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</si>
  <si>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</si>
  <si>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</si>
  <si>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</si>
  <si>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</si>
  <si>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</si>
  <si>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</si>
  <si>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</si>
  <si>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</si>
  <si>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</si>
  <si>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</si>
  <si>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</si>
  <si>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</si>
  <si>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</si>
  <si>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</si>
  <si>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</si>
  <si>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</si>
  <si>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</si>
  <si>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</si>
  <si>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</si>
  <si>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</si>
  <si>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</si>
  <si>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</si>
  <si>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</si>
  <si>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</si>
  <si>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</si>
  <si>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</si>
  <si>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</si>
  <si>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</si>
  <si>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</si>
  <si>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</si>
  <si>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</si>
  <si>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</si>
  <si>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</si>
  <si>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</si>
  <si>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</si>
  <si>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</si>
  <si>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</si>
  <si>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</si>
  <si>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</si>
  <si>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</si>
  <si>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</si>
  <si>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</si>
  <si>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</si>
  <si>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</si>
  <si>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</si>
  <si>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</si>
  <si>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</si>
  <si>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</si>
  <si>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</si>
  <si>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</si>
  <si>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</si>
  <si>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</si>
  <si>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</si>
  <si>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</si>
  <si>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</si>
  <si>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</si>
  <si>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</si>
  <si>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</si>
  <si>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</si>
  <si>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</si>
  <si>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</si>
  <si>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</si>
  <si>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</si>
  <si>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</si>
  <si>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</si>
  <si>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</si>
  <si>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</si>
  <si>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</si>
  <si>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</si>
  <si>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</si>
  <si>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</si>
  <si>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</si>
  <si>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</si>
  <si>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</si>
  <si>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</si>
  <si>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</si>
  <si>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</si>
  <si>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</si>
  <si>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</si>
  <si>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</si>
  <si>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</si>
  <si>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</si>
  <si>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</si>
  <si>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</si>
  <si>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</si>
  <si>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</si>
  <si>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</si>
  <si>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</si>
  <si>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</si>
  <si>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</si>
  <si>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</si>
  <si>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</si>
  <si>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</si>
  <si>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</si>
  <si>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</si>
  <si>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</si>
  <si>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</si>
  <si>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</si>
  <si>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</si>
  <si>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</si>
  <si>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</si>
  <si>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</si>
  <si>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</si>
  <si>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</si>
  <si>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</si>
  <si>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</si>
  <si>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</si>
  <si>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</si>
  <si>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</si>
  <si>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</si>
  <si>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</si>
  <si>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</si>
  <si>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</si>
  <si>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</si>
  <si>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</si>
  <si>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</si>
  <si>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</si>
  <si>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</si>
  <si>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</si>
  <si>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</si>
  <si>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</si>
  <si>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</si>
  <si>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</si>
  <si>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</si>
  <si>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</si>
  <si>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</si>
  <si>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</si>
  <si>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</si>
  <si>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</si>
  <si>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</si>
  <si>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</si>
  <si>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</si>
  <si>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</si>
  <si>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</si>
  <si>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</si>
  <si>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</si>
  <si>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</si>
  <si>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</si>
  <si>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</si>
  <si>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</si>
  <si>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</si>
  <si>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</si>
  <si>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</si>
  <si>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</si>
  <si>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</si>
  <si>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</si>
  <si>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</si>
  <si>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</si>
  <si>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</si>
  <si>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</si>
  <si>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</si>
  <si>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</si>
  <si>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</si>
  <si>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</si>
  <si>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</si>
  <si>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</si>
  <si>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</si>
  <si>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</si>
  <si>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</si>
  <si>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</si>
  <si>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</si>
  <si>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</si>
  <si>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</si>
  <si>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</si>
  <si>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</si>
  <si>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</si>
  <si>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</si>
  <si>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</si>
  <si>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</si>
  <si>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</si>
  <si>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</si>
  <si>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</si>
  <si>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</si>
  <si>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</si>
  <si>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</si>
  <si>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</si>
  <si>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</si>
  <si>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</si>
  <si>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</si>
  <si>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</si>
  <si>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</si>
  <si>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</si>
  <si>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</si>
  <si>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</si>
  <si>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</si>
  <si>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</si>
  <si>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</si>
  <si>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</si>
  <si>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</si>
  <si>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</si>
  <si>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</si>
  <si>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</si>
  <si>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</si>
  <si>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</si>
  <si>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</si>
  <si>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</si>
  <si>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</si>
  <si>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</si>
  <si>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</si>
  <si>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</si>
  <si>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</si>
  <si>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</si>
  <si>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</si>
  <si>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</si>
  <si>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</si>
  <si>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</si>
  <si>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</si>
  <si>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</si>
  <si>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</si>
  <si>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</si>
  <si>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</si>
  <si>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</si>
  <si>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</si>
  <si>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</si>
  <si>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</si>
  <si>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</si>
  <si>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</si>
  <si>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</si>
  <si>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</si>
  <si>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</si>
  <si>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</si>
  <si>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</si>
  <si>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</si>
  <si>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</si>
  <si>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</si>
  <si>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</si>
  <si>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</si>
  <si>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</si>
  <si>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</si>
  <si>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</si>
  <si>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</si>
  <si>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</si>
  <si>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</si>
  <si>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</si>
  <si>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</si>
  <si>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</si>
  <si>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</si>
  <si>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</si>
  <si>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</si>
  <si>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</si>
  <si>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</si>
  <si>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</si>
  <si>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</si>
  <si>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</si>
  <si>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</si>
  <si>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</si>
  <si>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</si>
  <si>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</si>
  <si>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</si>
  <si>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</si>
  <si>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</si>
  <si>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</si>
  <si>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</si>
  <si>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</si>
  <si>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</si>
  <si>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</si>
  <si>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</si>
  <si>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</si>
  <si>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</si>
  <si>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</si>
  <si>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</si>
  <si>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</si>
  <si>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</si>
  <si>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</si>
  <si>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</si>
  <si>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</si>
  <si>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</si>
  <si>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</si>
  <si>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</si>
  <si>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</si>
  <si>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</si>
  <si>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</si>
  <si>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</si>
  <si>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</si>
  <si>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</si>
  <si>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</si>
  <si>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</si>
  <si>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</si>
  <si>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</si>
  <si>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</si>
  <si>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</si>
  <si>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</si>
  <si>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</si>
  <si>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</si>
  <si>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</si>
  <si>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</si>
  <si>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</si>
  <si>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</si>
  <si>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</si>
  <si>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</si>
  <si>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</si>
  <si>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</si>
  <si>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</si>
  <si>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</si>
  <si>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</si>
  <si>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</si>
  <si>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</si>
  <si>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</si>
  <si>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</si>
  <si>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</si>
  <si>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</si>
  <si>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</si>
  <si>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</si>
  <si>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</si>
  <si>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</si>
  <si>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</si>
  <si>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</si>
  <si>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</si>
  <si>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</si>
  <si>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</si>
  <si>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</si>
  <si>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</si>
  <si>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</si>
  <si>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</si>
  <si>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</si>
  <si>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</si>
  <si>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</si>
  <si>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</si>
  <si>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</si>
  <si>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</si>
  <si>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</si>
  <si>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</si>
  <si>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</si>
  <si>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</si>
  <si>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</si>
  <si>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</si>
  <si>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</si>
  <si>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</si>
  <si>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</si>
  <si>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</si>
  <si>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</si>
  <si>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</si>
  <si>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</si>
  <si>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</si>
  <si>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</si>
  <si>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</si>
  <si>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</si>
  <si>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</si>
  <si>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</si>
  <si>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</si>
  <si>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</si>
  <si>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</si>
  <si>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</si>
  <si>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</si>
  <si>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</si>
  <si>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</si>
  <si>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</si>
  <si>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</si>
  <si>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</si>
  <si>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</si>
  <si>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</si>
  <si>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</si>
  <si>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</si>
  <si>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</si>
  <si>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</si>
  <si>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</si>
  <si>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</si>
  <si>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</si>
  <si>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</si>
  <si>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</si>
  <si>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</si>
  <si>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</si>
  <si>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</si>
  <si>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</si>
  <si>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</si>
  <si>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</si>
  <si>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</si>
  <si>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</si>
  <si>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</si>
  <si>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</si>
  <si>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</si>
  <si>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</si>
  <si>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</si>
  <si>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</si>
  <si>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</si>
  <si>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</si>
  <si>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</si>
  <si>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</si>
  <si>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</si>
  <si>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</si>
  <si>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</si>
  <si>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</si>
  <si>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</si>
  <si>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</si>
  <si>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</si>
  <si>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</si>
  <si>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</si>
  <si>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</si>
  <si>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</si>
  <si>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</si>
  <si>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</si>
  <si>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</si>
  <si>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</si>
  <si>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</si>
  <si>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</si>
  <si>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</si>
  <si>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</si>
  <si>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</si>
  <si>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</si>
  <si>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</si>
  <si>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</si>
  <si>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</si>
  <si>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</si>
  <si>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</si>
  <si>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</si>
  <si>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</si>
  <si>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</si>
  <si>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</si>
  <si>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</si>
  <si>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</si>
  <si>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</si>
  <si>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</si>
  <si>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</si>
  <si>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</si>
  <si>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</si>
  <si>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</si>
  <si>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</si>
  <si>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</si>
  <si>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</si>
  <si>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</si>
  <si>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</si>
  <si>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</si>
  <si>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</si>
  <si>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</si>
  <si>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</si>
  <si>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</si>
  <si>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</si>
  <si>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</si>
  <si>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</si>
  <si>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</si>
  <si>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</si>
  <si>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</si>
  <si>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</si>
  <si>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</si>
  <si>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</si>
  <si>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</si>
  <si>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</si>
  <si>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</si>
  <si>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</si>
  <si>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</si>
  <si>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</si>
  <si>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</si>
  <si>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</si>
  <si>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</si>
  <si>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</si>
  <si>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</si>
  <si>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</si>
  <si>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</si>
  <si>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</si>
  <si>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</si>
  <si>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</si>
  <si>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</si>
  <si>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</si>
  <si>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</si>
  <si>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</si>
  <si>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</si>
  <si>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</si>
  <si>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</si>
  <si>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</si>
  <si>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</si>
  <si>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</si>
  <si>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</si>
  <si>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</si>
  <si>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</si>
  <si>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</si>
  <si>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</si>
  <si>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</si>
  <si>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</si>
  <si>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</si>
  <si>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</si>
  <si>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</si>
  <si>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</si>
  <si>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</si>
  <si>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</si>
  <si>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</si>
  <si>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</si>
  <si>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</si>
  <si>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</si>
  <si>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</si>
  <si>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</si>
  <si>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</si>
  <si>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</si>
  <si>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</si>
  <si>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</si>
  <si>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</si>
  <si>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</si>
  <si>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</si>
  <si>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</si>
  <si>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</si>
  <si>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</si>
  <si>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</si>
  <si>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</si>
  <si>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</si>
  <si>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</si>
  <si>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</si>
  <si>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</si>
  <si>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</si>
  <si>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</si>
  <si>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</si>
  <si>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</si>
  <si>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</si>
  <si>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</si>
  <si>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</si>
  <si>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</si>
  <si>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</si>
  <si>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</si>
  <si>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</si>
  <si>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</si>
  <si>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</si>
  <si>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</si>
  <si>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</si>
  <si>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</si>
  <si>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</si>
  <si>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</si>
  <si>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</si>
  <si>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</si>
  <si>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</si>
  <si>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</si>
  <si>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</si>
  <si>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</si>
  <si>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</si>
  <si>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</si>
  <si>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</si>
  <si>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</si>
  <si>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</si>
  <si>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</si>
  <si>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</si>
  <si>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</si>
  <si>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</si>
  <si>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</si>
  <si>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</si>
  <si>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</si>
  <si>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</si>
  <si>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</si>
  <si>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</si>
  <si>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</si>
  <si>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</si>
  <si>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</si>
  <si>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</si>
  <si>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</si>
  <si>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</si>
  <si>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</si>
  <si>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</si>
  <si>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</si>
  <si>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</si>
  <si>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</si>
  <si>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</si>
  <si>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</si>
  <si>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</si>
  <si>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</si>
  <si>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</si>
  <si>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</si>
  <si>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</si>
  <si>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</si>
  <si>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</si>
  <si>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</si>
  <si>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</si>
  <si>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</si>
  <si>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</si>
  <si>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</si>
  <si>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</si>
  <si>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</si>
  <si>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</si>
  <si>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</si>
  <si>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</si>
  <si>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</si>
  <si>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</si>
  <si>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</si>
  <si>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</si>
  <si>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</si>
  <si>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</si>
  <si>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</si>
  <si>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</si>
  <si>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</si>
  <si>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</si>
  <si>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</si>
  <si>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</si>
  <si>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</si>
  <si>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</si>
  <si>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</si>
  <si>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</si>
  <si>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</si>
  <si>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</si>
  <si>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</si>
  <si>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</si>
  <si>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</si>
  <si>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</si>
  <si>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</si>
  <si>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</si>
  <si>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</si>
  <si>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</si>
  <si>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</si>
  <si>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</si>
  <si>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</si>
  <si>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</si>
  <si>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</si>
  <si>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</si>
  <si>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</si>
  <si>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</si>
  <si>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</si>
  <si>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</si>
  <si>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</si>
  <si>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</si>
  <si>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</si>
  <si>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</si>
  <si>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</si>
  <si>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</si>
  <si>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</si>
  <si>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</si>
  <si>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</si>
  <si>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</si>
  <si>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</si>
  <si>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</si>
  <si>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</si>
  <si>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</si>
  <si>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</si>
  <si>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</si>
  <si>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</si>
  <si>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</si>
  <si>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</si>
  <si>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</si>
  <si>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</si>
  <si>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</si>
  <si>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</si>
  <si>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</si>
  <si>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</si>
  <si>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</si>
  <si>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</si>
  <si>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</si>
  <si>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</si>
  <si>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</si>
  <si>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</si>
  <si>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</si>
  <si>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</si>
  <si>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</si>
  <si>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</si>
  <si>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</si>
  <si>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</si>
  <si>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</si>
  <si>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</si>
  <si>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</si>
  <si>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</si>
  <si>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</si>
  <si>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</si>
  <si>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</si>
  <si>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</si>
  <si>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</si>
  <si>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</si>
  <si>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</si>
  <si>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</si>
  <si>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</si>
  <si>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</si>
  <si>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</si>
  <si>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</si>
  <si>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</si>
  <si>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</si>
  <si>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</si>
  <si>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</si>
  <si>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</si>
  <si>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</si>
  <si>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</si>
  <si>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</si>
  <si>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</si>
  <si>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</si>
  <si>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</si>
  <si>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</si>
  <si>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</si>
  <si>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</si>
  <si>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</si>
  <si>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</si>
  <si>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</si>
  <si>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</si>
  <si>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</si>
  <si>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</si>
  <si>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</si>
  <si>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</si>
  <si>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</si>
  <si>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</si>
  <si>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</si>
  <si>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</si>
  <si>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</si>
  <si>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</si>
  <si>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</si>
  <si>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</si>
  <si>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</si>
  <si>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</si>
  <si>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</si>
  <si>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</si>
  <si>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</si>
  <si>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</si>
  <si>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</si>
  <si>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</si>
  <si>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</si>
  <si>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</si>
  <si>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</si>
  <si>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</si>
  <si>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</si>
  <si>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</si>
  <si>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</si>
  <si>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</si>
  <si>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</si>
  <si>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</si>
  <si>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</si>
  <si>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</si>
  <si>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</si>
  <si>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</si>
  <si>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</si>
  <si>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</si>
  <si>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</si>
  <si>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</si>
  <si>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</si>
  <si>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</si>
  <si>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</si>
  <si>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</si>
  <si>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</si>
  <si>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</si>
  <si>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</si>
  <si>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</si>
  <si>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</si>
  <si>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</si>
  <si>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</si>
  <si>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</si>
  <si>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</si>
  <si>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</si>
  <si>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</si>
  <si>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</si>
  <si>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</si>
  <si>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</si>
  <si>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</si>
  <si>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</si>
  <si>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</si>
  <si>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</si>
  <si>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</si>
  <si>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</si>
  <si>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</si>
  <si>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</si>
  <si>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</si>
  <si>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</si>
  <si>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</si>
  <si>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</si>
  <si>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</si>
  <si>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</si>
  <si>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</si>
  <si>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</si>
  <si>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</si>
  <si>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</si>
  <si>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</si>
  <si>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</si>
  <si>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</si>
  <si>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</si>
  <si>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</si>
  <si>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</si>
  <si>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</si>
  <si>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</si>
  <si>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</si>
  <si>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</si>
  <si>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</si>
  <si>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</si>
  <si>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</si>
  <si>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</si>
  <si>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</si>
  <si>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</si>
  <si>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</si>
  <si>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</si>
  <si>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</si>
  <si>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</si>
  <si>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</si>
  <si>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</si>
  <si>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</si>
  <si>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</si>
  <si>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</si>
  <si>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</si>
  <si>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</si>
  <si>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</si>
  <si>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</si>
  <si>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</si>
  <si>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</si>
  <si>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</si>
  <si>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</si>
  <si>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</si>
  <si>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</si>
  <si>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</si>
  <si>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</si>
  <si>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</si>
  <si>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</si>
  <si>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</si>
  <si>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</si>
  <si>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</si>
  <si>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</si>
  <si>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</si>
  <si>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</si>
  <si>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</si>
  <si>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</si>
  <si>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</si>
  <si>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</si>
  <si>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</si>
  <si>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</si>
  <si>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</si>
  <si>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</si>
  <si>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</si>
  <si>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</si>
  <si>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</si>
  <si>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</si>
  <si>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</si>
  <si>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</si>
  <si>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</si>
  <si>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</si>
  <si>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</si>
  <si>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</si>
  <si>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</si>
  <si>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</si>
  <si>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</si>
  <si>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</si>
  <si>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</si>
  <si>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</si>
  <si>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</si>
  <si>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</si>
  <si>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</si>
  <si>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</si>
  <si>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</si>
  <si>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</si>
  <si>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</si>
  <si>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</si>
  <si>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</si>
  <si>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</si>
  <si>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</si>
  <si>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</si>
  <si>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</si>
  <si>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</si>
  <si>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</si>
  <si>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</si>
  <si>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</si>
  <si>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</si>
  <si>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</si>
  <si>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</si>
  <si>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</si>
  <si>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</si>
  <si>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</si>
  <si>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</si>
  <si>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</si>
  <si>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</si>
  <si>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</si>
  <si>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</si>
  <si>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</si>
  <si>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</si>
  <si>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</si>
  <si>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</si>
  <si>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</si>
  <si>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</si>
  <si>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</si>
  <si>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</si>
  <si>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</si>
  <si>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</si>
  <si>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</si>
  <si>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</si>
  <si>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</si>
  <si>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</si>
  <si>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</si>
  <si>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</si>
  <si>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</si>
  <si>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</si>
  <si>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</si>
  <si>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</si>
  <si>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</si>
  <si>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</si>
  <si>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</si>
  <si>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</si>
  <si>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</si>
  <si>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</si>
  <si>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</si>
  <si>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</si>
  <si>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</si>
  <si>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</si>
  <si>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</si>
  <si>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</si>
  <si>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</si>
  <si>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</si>
  <si>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</si>
  <si>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</si>
  <si>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</si>
  <si>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</si>
  <si>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</si>
  <si>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</si>
  <si>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</si>
  <si>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</si>
  <si>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</si>
  <si>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</si>
  <si>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</si>
  <si>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</si>
  <si>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</si>
  <si>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</si>
  <si>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</si>
  <si>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</si>
  <si>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</si>
  <si>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</si>
  <si>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</si>
  <si>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</si>
  <si>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</si>
  <si>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</si>
  <si>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</si>
  <si>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</si>
  <si>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</si>
  <si>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</si>
  <si>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</si>
  <si>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</si>
  <si>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</si>
  <si>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</si>
  <si>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</si>
  <si>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</si>
  <si>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</si>
  <si>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</si>
  <si>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</si>
  <si>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</si>
  <si>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</si>
  <si>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</si>
  <si>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</si>
  <si>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</si>
  <si>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</si>
  <si>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</si>
  <si>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</si>
  <si>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</si>
  <si>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</si>
  <si>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</si>
  <si>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</si>
  <si>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</si>
  <si>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</si>
  <si>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</si>
  <si>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</si>
  <si>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</si>
  <si>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</si>
  <si>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</si>
  <si>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</si>
  <si>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</si>
  <si>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</si>
  <si>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</si>
  <si>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</si>
  <si>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</si>
  <si>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</si>
  <si>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</si>
  <si>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</si>
  <si>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</si>
  <si>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</si>
  <si>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</si>
  <si>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</si>
  <si>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</si>
  <si>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</si>
  <si>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</si>
  <si>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</si>
  <si>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</si>
  <si>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</si>
  <si>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</si>
  <si>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</si>
  <si>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</si>
  <si>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</si>
  <si>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</si>
  <si>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</si>
  <si>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</si>
  <si>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</si>
  <si>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</si>
  <si>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</si>
  <si>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</si>
  <si>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</si>
  <si>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</si>
  <si>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</si>
  <si>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</si>
  <si>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</si>
  <si>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</si>
  <si>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</si>
  <si>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</si>
  <si>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</si>
  <si>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</si>
  <si>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</si>
  <si>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</si>
  <si>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</si>
  <si>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</si>
  <si>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</si>
  <si>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</si>
  <si>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</si>
  <si>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</si>
  <si>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</si>
  <si>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</si>
  <si>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</si>
  <si>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</si>
  <si>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</si>
  <si>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</si>
  <si>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</si>
  <si>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</si>
  <si>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</si>
  <si>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</si>
  <si>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</si>
  <si>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</si>
  <si>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</si>
  <si>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</si>
  <si>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</si>
  <si>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</si>
  <si>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</si>
  <si>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</si>
  <si>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</si>
  <si>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</si>
  <si>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</si>
  <si>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</si>
  <si>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</si>
  <si>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</si>
  <si>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</si>
  <si>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</si>
  <si>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</si>
  <si>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</si>
  <si>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</si>
  <si>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</si>
  <si>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</si>
  <si>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</si>
  <si>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</si>
  <si>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</si>
  <si>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</si>
  <si>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</si>
  <si>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</si>
  <si>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</si>
  <si>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</si>
  <si>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</si>
  <si>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</si>
  <si>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</si>
  <si>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</si>
  <si>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</si>
  <si>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</si>
  <si>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</si>
  <si>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</si>
  <si>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</si>
  <si>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</si>
  <si>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</si>
  <si>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</si>
  <si>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</si>
  <si>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</si>
  <si>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</si>
  <si>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</si>
  <si>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</si>
  <si>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</si>
  <si>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</si>
  <si>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</si>
  <si>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</si>
  <si>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</si>
  <si>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</si>
  <si>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</si>
  <si>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</si>
  <si>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</si>
  <si>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</si>
  <si>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</si>
  <si>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</si>
  <si>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</si>
  <si>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</si>
  <si>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</si>
  <si>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</si>
  <si>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</si>
  <si>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</si>
  <si>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</si>
  <si>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</si>
  <si>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</si>
  <si>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</si>
  <si>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</si>
  <si>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</si>
  <si>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</si>
  <si>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</si>
  <si>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</si>
  <si>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</si>
  <si>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</si>
  <si>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</si>
  <si>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</si>
  <si>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</si>
  <si>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</si>
  <si>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</si>
  <si>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</si>
  <si>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</si>
  <si>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</si>
  <si>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</si>
  <si>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</si>
  <si>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</si>
  <si>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</si>
  <si>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</si>
  <si>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</si>
  <si>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</si>
  <si>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</si>
  <si>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</si>
  <si>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</si>
  <si>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</si>
  <si>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</si>
  <si>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</si>
  <si>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</si>
  <si>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</si>
  <si>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</si>
  <si>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</si>
  <si>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</si>
  <si>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</si>
  <si>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</si>
  <si>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</si>
  <si>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</si>
  <si>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</si>
  <si>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</si>
  <si>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</si>
  <si>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</si>
  <si>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</si>
  <si>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</si>
  <si>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</si>
  <si>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</si>
  <si>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</si>
  <si>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</si>
  <si>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</si>
  <si>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</si>
  <si>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</si>
  <si>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</si>
  <si>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</si>
  <si>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</si>
  <si>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</si>
  <si>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</si>
  <si>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</si>
  <si>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</si>
  <si>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</si>
  <si>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</si>
  <si>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</si>
  <si>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</si>
  <si>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</si>
  <si>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</si>
  <si>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</si>
  <si>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</si>
  <si>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</si>
  <si>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</si>
  <si>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</si>
  <si>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</si>
  <si>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</si>
  <si>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</si>
  <si>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</si>
  <si>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</si>
  <si>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</si>
  <si>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</si>
  <si>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</si>
  <si>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</si>
  <si>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</si>
  <si>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</si>
  <si>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</si>
  <si>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</si>
  <si>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</si>
  <si>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</si>
  <si>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</si>
  <si>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</si>
  <si>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</si>
  <si>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</si>
  <si>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</si>
  <si>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</si>
  <si>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</si>
  <si>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</si>
  <si>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</si>
  <si>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</si>
  <si>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</si>
  <si>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</si>
  <si>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</si>
  <si>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</si>
  <si>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</si>
  <si>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</si>
  <si>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</si>
  <si>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</si>
  <si>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</si>
  <si>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</si>
  <si>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</si>
  <si>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</si>
  <si>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</si>
  <si>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</si>
  <si>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</si>
  <si>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</si>
  <si>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</si>
  <si>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</si>
  <si>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</si>
  <si>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</si>
  <si>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</si>
  <si>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</si>
  <si>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</si>
  <si>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</si>
  <si>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</si>
  <si>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</si>
  <si>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</si>
  <si>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</si>
  <si>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</si>
  <si>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</si>
  <si>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</si>
  <si>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</si>
  <si>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</si>
  <si>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</si>
  <si>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</si>
  <si>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</si>
  <si>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</si>
  <si>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</si>
  <si>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</si>
  <si>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</si>
  <si>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</si>
  <si>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</si>
  <si>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</si>
  <si>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</si>
  <si>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</si>
  <si>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</si>
  <si>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</si>
  <si>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</si>
  <si>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</si>
  <si>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</si>
  <si>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</si>
  <si>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</si>
  <si>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</si>
  <si>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</si>
  <si>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</si>
  <si>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</si>
  <si>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</si>
  <si>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</si>
  <si>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</si>
  <si>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</si>
  <si>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</si>
  <si>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</si>
  <si>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</si>
  <si>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</si>
  <si>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</si>
  <si>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</si>
  <si>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</si>
  <si>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</si>
  <si>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</si>
  <si>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</si>
  <si>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</si>
  <si>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</si>
  <si>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</si>
  <si>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</si>
  <si>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</si>
  <si>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</si>
  <si>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</si>
  <si>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</si>
  <si>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</si>
  <si>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</si>
  <si>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</si>
  <si>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</si>
  <si>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</si>
  <si>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</si>
  <si>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</si>
  <si>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</si>
  <si>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</si>
  <si>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</si>
  <si>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</si>
  <si>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</si>
  <si>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</si>
  <si>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</si>
  <si>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</si>
  <si>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</si>
  <si>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</si>
  <si>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</si>
  <si>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</si>
  <si>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</si>
  <si>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</si>
  <si>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</si>
  <si>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</si>
  <si>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</si>
  <si>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</si>
  <si>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</si>
  <si>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</si>
  <si>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</si>
  <si>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</si>
  <si>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</si>
  <si>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</si>
  <si>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</si>
  <si>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</si>
  <si>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</si>
  <si>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</si>
  <si>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</si>
  <si>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</si>
  <si>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</si>
  <si>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</si>
  <si>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</si>
  <si>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</si>
  <si>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</si>
  <si>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</si>
  <si>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</si>
  <si>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</si>
  <si>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</si>
  <si>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</si>
  <si>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</si>
  <si>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</si>
  <si>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</si>
  <si>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</si>
  <si>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</si>
  <si>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</si>
  <si>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</si>
  <si>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</si>
  <si>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</si>
  <si>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</si>
  <si>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</si>
  <si>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</si>
  <si>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</si>
  <si>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</si>
  <si>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</si>
  <si>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</si>
  <si>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</si>
  <si>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</si>
  <si>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</si>
  <si>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</si>
  <si>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</si>
  <si>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</si>
  <si>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</si>
  <si>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</si>
  <si>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</si>
  <si>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</si>
  <si>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</si>
  <si>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</si>
  <si>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</si>
  <si>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</si>
  <si>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</si>
  <si>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</si>
  <si>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</si>
  <si>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</si>
  <si>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</si>
  <si>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</si>
  <si>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</si>
  <si>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</si>
  <si>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</si>
  <si>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</si>
  <si>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</si>
  <si>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</si>
  <si>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</si>
  <si>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</si>
  <si>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</si>
  <si>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</si>
  <si>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</si>
  <si>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</si>
  <si>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</si>
  <si>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</si>
  <si>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</si>
  <si>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</si>
  <si>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</si>
  <si>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</si>
  <si>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</si>
  <si>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</si>
  <si>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</si>
  <si>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</si>
  <si>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</si>
  <si>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</si>
  <si>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</si>
  <si>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</si>
  <si>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</si>
  <si>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</si>
  <si>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</si>
  <si>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</si>
  <si>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</si>
  <si>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</si>
  <si>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</si>
  <si>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</si>
  <si>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</si>
  <si>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</si>
  <si>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</si>
  <si>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</si>
  <si>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</si>
  <si>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</si>
  <si>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</si>
  <si>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</si>
  <si>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</si>
  <si>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</si>
  <si>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</si>
  <si>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</si>
  <si>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</si>
  <si>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</si>
  <si>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</si>
  <si>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</si>
  <si>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</si>
  <si>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</si>
  <si>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</si>
  <si>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</si>
  <si>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</si>
  <si>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</si>
  <si>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</si>
  <si>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</si>
  <si>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</si>
  <si>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</si>
  <si>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</si>
  <si>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</si>
  <si>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</si>
  <si>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</si>
  <si>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</si>
  <si>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</si>
  <si>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</si>
  <si>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</si>
  <si>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</si>
  <si>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</si>
  <si>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</si>
  <si>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</si>
  <si>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</si>
  <si>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</si>
  <si>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</si>
  <si>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</si>
  <si>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</si>
  <si>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</si>
  <si>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</si>
  <si>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</si>
  <si>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</si>
  <si>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</si>
  <si>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</si>
  <si>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</si>
  <si>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</si>
  <si>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</si>
  <si>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</si>
  <si>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</si>
  <si>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</si>
  <si>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</si>
  <si>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</si>
  <si>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</si>
  <si>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</si>
  <si>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</si>
  <si>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</si>
  <si>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</si>
  <si>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</si>
  <si>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</si>
  <si>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</si>
  <si>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</si>
  <si>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</si>
  <si>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</si>
  <si>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</si>
  <si>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</si>
  <si>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</si>
  <si>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</si>
  <si>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</si>
  <si>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</si>
  <si>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</si>
  <si>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</si>
  <si>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</si>
  <si>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</si>
  <si>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</si>
  <si>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</si>
  <si>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</si>
  <si>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</si>
  <si>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</si>
  <si>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</si>
  <si>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</si>
  <si>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</si>
  <si>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</si>
  <si>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</si>
  <si>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</si>
  <si>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</si>
  <si>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</si>
  <si>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</si>
  <si>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</si>
  <si>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</si>
  <si>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</si>
  <si>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</si>
  <si>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</si>
  <si>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</si>
  <si>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</si>
  <si>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</si>
  <si>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</si>
  <si>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</si>
  <si>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</si>
  <si>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</si>
  <si>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</si>
  <si>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</si>
  <si>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</si>
  <si>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</si>
  <si>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</si>
  <si>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</si>
  <si>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</si>
  <si>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</si>
  <si>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</si>
  <si>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</si>
  <si>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</si>
  <si>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</si>
  <si>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</si>
  <si>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</si>
  <si>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</si>
  <si>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</si>
  <si>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</si>
  <si>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</si>
  <si>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</si>
  <si>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</si>
  <si>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</si>
  <si>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</si>
  <si>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</si>
  <si>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</si>
  <si>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</si>
  <si>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</si>
  <si>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</si>
  <si>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</si>
  <si>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</si>
  <si>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</si>
  <si>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</si>
  <si>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</si>
  <si>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</si>
  <si>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</si>
  <si>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</si>
  <si>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</si>
  <si>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</si>
  <si>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</si>
  <si>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</si>
  <si>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</si>
  <si>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</si>
  <si>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</si>
  <si>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</si>
  <si>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</si>
  <si>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</si>
  <si>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</si>
  <si>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</si>
  <si>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</si>
  <si>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</si>
  <si>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</si>
  <si>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</si>
  <si>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</si>
  <si>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</si>
  <si>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</si>
  <si>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</si>
  <si>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</si>
  <si>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</si>
  <si>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</si>
  <si>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</si>
  <si>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</si>
  <si>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</si>
  <si>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</si>
  <si>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</si>
  <si>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</si>
  <si>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</si>
  <si>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</si>
  <si>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</si>
  <si>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</si>
  <si>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</si>
  <si>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</si>
  <si>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</si>
  <si>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</si>
  <si>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</si>
  <si>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</si>
  <si>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</si>
  <si>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</si>
  <si>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</si>
  <si>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</si>
  <si>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</si>
  <si>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</si>
  <si>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</si>
  <si>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</si>
  <si>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</si>
  <si>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</si>
  <si>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</si>
  <si>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</si>
  <si>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</si>
  <si>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</si>
  <si>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</si>
  <si>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</si>
  <si>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</si>
  <si>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</si>
  <si>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</si>
  <si>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</si>
  <si>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</si>
  <si>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</si>
  <si>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</si>
  <si>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</si>
  <si>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</si>
  <si>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</si>
  <si>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</si>
  <si>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</si>
  <si>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</si>
  <si>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</si>
  <si>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</si>
  <si>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</si>
  <si>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</si>
  <si>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</si>
  <si>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</si>
  <si>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</si>
  <si>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</si>
  <si>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</si>
  <si>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</si>
  <si>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</si>
  <si>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</si>
  <si>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</si>
  <si>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</si>
  <si>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</si>
  <si>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</si>
  <si>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</si>
  <si>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</si>
  <si>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</si>
  <si>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</si>
  <si>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</si>
  <si>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</si>
  <si>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</si>
  <si>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</si>
  <si>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</si>
  <si>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</si>
  <si>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</si>
  <si>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</si>
  <si>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</si>
  <si>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</si>
  <si>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</si>
  <si>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</si>
  <si>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</si>
  <si>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</si>
  <si>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</si>
  <si>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</si>
  <si>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</si>
  <si>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</si>
  <si>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</si>
  <si>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</si>
  <si>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</si>
  <si>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</si>
  <si>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</si>
  <si>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</si>
  <si>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</si>
  <si>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</si>
  <si>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</si>
  <si>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</si>
  <si>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</si>
  <si>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</si>
  <si>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</si>
  <si>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</si>
  <si>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</si>
  <si>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</si>
  <si>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</si>
  <si>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</si>
  <si>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</si>
  <si>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</si>
  <si>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</si>
  <si>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</si>
  <si>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</si>
  <si>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</si>
  <si>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</si>
  <si>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</si>
  <si>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</si>
  <si>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</si>
  <si>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</si>
  <si>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</si>
  <si>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</si>
  <si>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</si>
  <si>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</si>
  <si>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</si>
  <si>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</si>
  <si>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</si>
  <si>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</si>
  <si>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</si>
  <si>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</si>
  <si>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</si>
  <si>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</si>
  <si>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</si>
  <si>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</si>
  <si>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</si>
  <si>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</si>
  <si>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</si>
  <si>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</si>
  <si>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</si>
  <si>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</si>
  <si>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</si>
  <si>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</si>
  <si>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</si>
  <si>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</si>
  <si>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</si>
  <si>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</si>
  <si>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</si>
  <si>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</si>
  <si>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</si>
  <si>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</si>
  <si>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</si>
  <si>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</si>
  <si>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</si>
  <si>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</si>
  <si>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</si>
  <si>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</si>
  <si>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</si>
  <si>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</si>
  <si>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</si>
  <si>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</si>
  <si>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</si>
  <si>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</si>
  <si>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</si>
  <si>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</si>
  <si>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</si>
  <si>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</si>
  <si>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</si>
  <si>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</si>
  <si>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</si>
  <si>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</si>
  <si>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</si>
  <si>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</si>
  <si>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</si>
  <si>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</si>
  <si>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</si>
  <si>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</si>
  <si>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</si>
  <si>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</si>
  <si>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</si>
  <si>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</si>
  <si>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</si>
  <si>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</si>
  <si>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</si>
  <si>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</si>
  <si>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</si>
  <si>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</si>
  <si>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</si>
  <si>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</si>
  <si>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</si>
  <si>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</si>
  <si>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</si>
  <si>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</si>
  <si>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</si>
  <si>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</si>
  <si>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</si>
  <si>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</si>
  <si>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</si>
  <si>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</si>
  <si>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</si>
  <si>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</si>
  <si>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</si>
  <si>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</si>
  <si>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</si>
  <si>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</si>
  <si>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</si>
  <si>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</si>
  <si>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</si>
  <si>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</si>
  <si>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</si>
  <si>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</si>
  <si>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</si>
  <si>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</si>
  <si>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</si>
  <si>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</si>
  <si>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</si>
  <si>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</si>
  <si>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</si>
  <si>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</si>
  <si>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</si>
  <si>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</si>
  <si>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</si>
  <si>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</si>
  <si>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</si>
  <si>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</si>
  <si>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</si>
  <si>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</si>
  <si>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</si>
  <si>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</si>
  <si>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</si>
  <si>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</si>
  <si>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</si>
  <si>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</si>
  <si>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</si>
  <si>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</si>
  <si>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</si>
  <si>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</si>
  <si>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</si>
  <si>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</si>
  <si>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</si>
  <si>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</si>
  <si>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</si>
  <si>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</si>
  <si>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</si>
  <si>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</si>
  <si>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</si>
  <si>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</si>
  <si>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</si>
  <si>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</si>
  <si>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</si>
  <si>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</si>
  <si>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</si>
  <si>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</si>
  <si>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</si>
  <si>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</si>
  <si>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</si>
  <si>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</si>
  <si>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</si>
  <si>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</si>
  <si>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</si>
  <si>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</si>
  <si>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</si>
  <si>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</si>
  <si>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</si>
  <si>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</si>
  <si>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</si>
  <si>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</si>
  <si>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</si>
  <si>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</si>
  <si>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</si>
  <si>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</si>
  <si>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</si>
  <si>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</si>
  <si>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</si>
  <si>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</si>
  <si>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</si>
  <si>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</si>
  <si>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</si>
  <si>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</si>
  <si>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</si>
  <si>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</si>
  <si>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</si>
  <si>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</si>
  <si>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</si>
  <si>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</si>
  <si>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</si>
  <si>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</si>
  <si>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</si>
  <si>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</si>
  <si>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</si>
  <si>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</si>
  <si>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</si>
  <si>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</si>
  <si>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</si>
  <si>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</si>
  <si>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</si>
  <si>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</si>
  <si>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</si>
  <si>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</si>
  <si>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</si>
  <si>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</si>
  <si>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</si>
  <si>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</si>
  <si>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</si>
  <si>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</si>
  <si>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</si>
  <si>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</si>
  <si>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</si>
  <si>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</si>
  <si>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</si>
  <si>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</si>
  <si>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</si>
  <si>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</si>
  <si>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</si>
  <si>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</si>
  <si>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</si>
  <si>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</si>
  <si>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</si>
  <si>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</si>
  <si>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</si>
  <si>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</si>
  <si>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</si>
  <si>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</si>
  <si>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</si>
  <si>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</si>
  <si>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</si>
  <si>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</si>
  <si>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</si>
  <si>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</si>
  <si>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</si>
  <si>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</si>
  <si>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</si>
  <si>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</si>
  <si>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</si>
  <si>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</si>
  <si>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</si>
  <si>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</si>
  <si>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</si>
  <si>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</si>
  <si>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</si>
  <si>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</si>
  <si>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</si>
  <si>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</si>
  <si>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</si>
  <si>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</si>
  <si>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</si>
  <si>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</si>
  <si>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</si>
  <si>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</si>
  <si>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</si>
  <si>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</si>
  <si>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</si>
  <si>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</si>
  <si>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</si>
  <si>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</si>
  <si>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</si>
  <si>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</si>
  <si>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</si>
  <si>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</si>
  <si>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</si>
  <si>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</si>
  <si>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</si>
  <si>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</si>
  <si>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</si>
  <si>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</si>
  <si>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</si>
  <si>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</si>
  <si>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</si>
  <si>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</si>
  <si>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</si>
  <si>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</si>
  <si>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</si>
  <si>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</si>
  <si>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</si>
  <si>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</si>
  <si>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</si>
  <si>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</si>
  <si>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</si>
  <si>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</si>
  <si>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</si>
  <si>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</si>
  <si>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</si>
  <si>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</si>
  <si>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</si>
  <si>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</si>
  <si>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</si>
  <si>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</si>
  <si>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</si>
  <si>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</si>
  <si>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</si>
  <si>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</si>
  <si>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</si>
  <si>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</si>
  <si>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</si>
  <si>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</si>
  <si>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</si>
  <si>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</si>
  <si>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</si>
  <si>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</si>
  <si>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</si>
  <si>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</si>
  <si>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</si>
  <si>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</si>
  <si>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</si>
  <si>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</si>
  <si>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</si>
  <si>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</si>
  <si>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</si>
  <si>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</si>
  <si>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</si>
  <si>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</si>
  <si>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</si>
  <si>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</si>
  <si>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</si>
  <si>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</si>
  <si>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</si>
  <si>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</si>
  <si>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</si>
  <si>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</si>
  <si>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</si>
  <si>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</si>
  <si>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</si>
  <si>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</si>
  <si>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</si>
  <si>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</si>
  <si>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</si>
  <si>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</si>
  <si>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</si>
  <si>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</si>
  <si>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</si>
  <si>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</si>
  <si>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</si>
  <si>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</si>
  <si>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</si>
  <si>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</si>
  <si>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</si>
  <si>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</si>
  <si>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</si>
  <si>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</si>
  <si>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</si>
  <si>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</si>
  <si>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</si>
  <si>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</si>
  <si>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</si>
  <si>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</si>
  <si>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</si>
  <si>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</si>
  <si>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</si>
  <si>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</si>
  <si>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</si>
  <si>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</si>
  <si>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</si>
  <si>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</si>
  <si>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</si>
  <si>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</si>
  <si>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</si>
  <si>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</si>
  <si>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</si>
  <si>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</si>
  <si>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</si>
  <si>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</si>
  <si>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</si>
  <si>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</si>
  <si>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</si>
  <si>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</si>
  <si>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</si>
  <si>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</si>
  <si>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</si>
  <si>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</si>
  <si>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</si>
  <si>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</si>
  <si>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</si>
  <si>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</si>
  <si>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</si>
  <si>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</si>
  <si>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</si>
  <si>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</si>
  <si>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</si>
  <si>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</si>
  <si>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</si>
  <si>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</si>
  <si>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</si>
  <si>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</si>
  <si>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</si>
  <si>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</si>
  <si>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</si>
  <si>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</si>
  <si>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</si>
  <si>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</si>
  <si>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</si>
  <si>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</si>
  <si>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</si>
  <si>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</si>
  <si>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</si>
  <si>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</si>
  <si>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</si>
  <si>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</si>
  <si>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</si>
  <si>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</si>
  <si>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</si>
  <si>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</si>
  <si>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</si>
  <si>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</si>
  <si>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</si>
  <si>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</si>
  <si>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</si>
  <si>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</si>
  <si>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</si>
  <si>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</si>
  <si>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</si>
  <si>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</si>
  <si>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</si>
  <si>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</si>
  <si>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</si>
  <si>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</si>
  <si>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</si>
  <si>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</si>
  <si>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</si>
  <si>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</si>
  <si>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</si>
  <si>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</si>
  <si>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</si>
  <si>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</si>
  <si>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</si>
  <si>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</si>
  <si>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</si>
  <si>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</si>
  <si>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</si>
  <si>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</si>
  <si>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</si>
  <si>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</si>
  <si>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</si>
  <si>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</si>
  <si>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</si>
  <si>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</si>
  <si>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</si>
  <si>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</si>
  <si>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</si>
  <si>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</si>
  <si>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</si>
  <si>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</si>
  <si>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</si>
  <si>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</si>
  <si>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</si>
  <si>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</si>
  <si>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</si>
  <si>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</si>
  <si>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</si>
  <si>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</si>
  <si>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</si>
  <si>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</si>
  <si>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</si>
  <si>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</si>
  <si>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</si>
  <si>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</si>
  <si>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</si>
  <si>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</si>
  <si>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</si>
  <si>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</si>
  <si>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</si>
  <si>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</si>
  <si>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</si>
  <si>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</si>
  <si>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</si>
  <si>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</si>
  <si>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</si>
  <si>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</si>
  <si>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</si>
  <si>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</si>
  <si>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</si>
  <si>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</si>
  <si>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</si>
  <si>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</si>
  <si>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</si>
  <si>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</si>
  <si>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</si>
  <si>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</si>
  <si>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</si>
  <si>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</si>
  <si>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</si>
  <si>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</si>
  <si>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</si>
  <si>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</si>
  <si>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</si>
  <si>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</si>
  <si>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</si>
  <si>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</si>
  <si>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</si>
  <si>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</si>
  <si>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</si>
  <si>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</si>
  <si>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</si>
  <si>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</si>
  <si>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</si>
  <si>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</si>
  <si>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</si>
  <si>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</si>
  <si>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</si>
  <si>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</si>
  <si>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</si>
  <si>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</si>
  <si>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</si>
  <si>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</si>
  <si>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</si>
  <si>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</si>
  <si>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</si>
  <si>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</si>
  <si>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</si>
  <si>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</si>
  <si>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</si>
  <si>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</si>
  <si>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</si>
  <si>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</si>
  <si>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</si>
  <si>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</si>
  <si>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</si>
  <si>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</si>
  <si>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</si>
  <si>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</si>
  <si>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</si>
  <si>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</si>
  <si>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</si>
  <si>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</si>
  <si>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</si>
  <si>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</si>
  <si>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</si>
  <si>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</si>
  <si>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</si>
  <si>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</si>
  <si>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</si>
  <si>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</si>
  <si>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</si>
  <si>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</si>
  <si>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</si>
  <si>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</si>
  <si>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</si>
  <si>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</si>
  <si>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</si>
  <si>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</si>
  <si>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</si>
  <si>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</si>
  <si>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</si>
  <si>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</si>
  <si>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</si>
  <si>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</si>
  <si>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</si>
  <si>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</si>
  <si>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</si>
  <si>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</si>
  <si>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</si>
  <si>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</si>
  <si>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</si>
  <si>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</si>
  <si>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</si>
  <si>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</si>
  <si>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</si>
  <si>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</si>
  <si>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</si>
  <si>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</si>
  <si>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</si>
  <si>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</si>
  <si>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</si>
  <si>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</si>
  <si>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</si>
  <si>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</si>
  <si>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</si>
  <si>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</si>
  <si>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</si>
  <si>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</si>
  <si>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</si>
  <si>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</si>
  <si>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</si>
  <si>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</si>
  <si>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</si>
  <si>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</si>
  <si>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</si>
  <si>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</si>
  <si>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</si>
  <si>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</si>
  <si>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</si>
  <si>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</si>
  <si>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</si>
  <si>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</si>
  <si>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</si>
  <si>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</si>
  <si>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</si>
  <si>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</si>
  <si>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</si>
  <si>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</si>
  <si>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</si>
  <si>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</si>
  <si>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</si>
  <si>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</si>
  <si>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</si>
  <si>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</si>
  <si>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</si>
  <si>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</si>
  <si>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</si>
  <si>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</si>
  <si>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</si>
  <si>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</si>
  <si>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</si>
  <si>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</si>
  <si>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</si>
  <si>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</si>
  <si>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</si>
  <si>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</si>
  <si>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</si>
  <si>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</si>
  <si>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</si>
  <si>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</si>
  <si>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</si>
  <si>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</si>
  <si>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</si>
  <si>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</si>
  <si>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</si>
  <si>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</si>
  <si>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</si>
  <si>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</si>
  <si>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</si>
  <si>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</si>
  <si>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</si>
  <si>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</si>
  <si>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</si>
  <si>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</si>
  <si>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</si>
  <si>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</si>
  <si>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</si>
  <si>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</si>
  <si>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</si>
  <si>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</si>
  <si>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</si>
  <si>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</si>
  <si>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</si>
  <si>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</si>
  <si>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</si>
  <si>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</si>
  <si>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</si>
  <si>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</si>
  <si>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</si>
  <si>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</si>
  <si>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</si>
  <si>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</si>
  <si>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</si>
  <si>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</si>
  <si>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</si>
  <si>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</si>
  <si>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</si>
  <si>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</si>
  <si>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</si>
  <si>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</si>
  <si>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</si>
  <si>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</si>
  <si>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</si>
  <si>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</si>
  <si>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</si>
  <si>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</si>
  <si>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</si>
  <si>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</si>
  <si>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</si>
  <si>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</si>
  <si>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</si>
  <si>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</si>
  <si>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</si>
  <si>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</si>
  <si>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</si>
  <si>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</si>
  <si>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</si>
  <si>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</si>
  <si>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</si>
  <si>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</si>
  <si>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</si>
  <si>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</si>
  <si>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</si>
  <si>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</si>
  <si>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</si>
  <si>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</si>
  <si>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</si>
  <si>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</si>
  <si>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</si>
  <si>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</si>
  <si>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</si>
  <si>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</si>
  <si>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</si>
  <si>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</si>
  <si>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</si>
  <si>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</si>
  <si>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</si>
  <si>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</si>
  <si>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</si>
  <si>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</si>
  <si>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</si>
  <si>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</si>
  <si>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</si>
  <si>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</si>
  <si>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</si>
  <si>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</si>
  <si>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</si>
  <si>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</si>
  <si>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</si>
  <si>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</si>
  <si>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</si>
  <si>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</si>
  <si>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</si>
  <si>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</si>
  <si>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</si>
  <si>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</si>
  <si>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</si>
  <si>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</si>
  <si>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</si>
  <si>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</si>
  <si>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</si>
  <si>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</si>
  <si>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</si>
  <si>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</si>
  <si>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</si>
  <si>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</si>
  <si>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</si>
  <si>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</si>
  <si>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</si>
  <si>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</si>
  <si>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</si>
  <si>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</si>
  <si>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</si>
  <si>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</si>
  <si>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</si>
  <si>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</si>
  <si>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</si>
  <si>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</si>
  <si>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</si>
  <si>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</si>
  <si>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</si>
  <si>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</si>
  <si>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</si>
  <si>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</si>
  <si>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</si>
  <si>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</si>
  <si>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</si>
  <si>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</si>
  <si>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</si>
  <si>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</si>
  <si>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</si>
  <si>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</si>
  <si>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</si>
  <si>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</si>
  <si>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</si>
  <si>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</si>
  <si>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</si>
  <si>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</si>
  <si>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</si>
  <si>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</si>
  <si>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</si>
  <si>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</si>
  <si>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</si>
  <si>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</si>
  <si>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</si>
  <si>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</si>
  <si>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</si>
  <si>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</si>
  <si>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</si>
  <si>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</si>
  <si>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</si>
  <si>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</si>
  <si>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</si>
  <si>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</si>
  <si>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</si>
  <si>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</si>
  <si>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</si>
  <si>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</si>
  <si>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</si>
  <si>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</si>
  <si>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</si>
  <si>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</si>
  <si>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</si>
  <si>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</si>
  <si>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</si>
  <si>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</si>
  <si>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</si>
  <si>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</si>
  <si>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</si>
  <si>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</si>
  <si>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</si>
  <si>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</si>
  <si>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</si>
  <si>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</si>
  <si>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</si>
  <si>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</si>
  <si>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</si>
  <si>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</si>
  <si>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</si>
  <si>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</si>
  <si>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</si>
  <si>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</si>
  <si>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</si>
  <si>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</si>
  <si>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</si>
  <si>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</si>
  <si>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</si>
  <si>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</si>
  <si>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</si>
  <si>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</si>
  <si>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</si>
  <si>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</si>
  <si>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</si>
  <si>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</si>
  <si>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</si>
  <si>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</si>
  <si>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</si>
  <si>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</si>
  <si>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</si>
  <si>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</si>
  <si>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</si>
  <si>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</si>
  <si>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</si>
  <si>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</si>
  <si>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</si>
  <si>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</si>
  <si>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</si>
  <si>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</si>
  <si>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</si>
  <si>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</si>
  <si>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</si>
  <si>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</si>
  <si>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</si>
  <si>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</si>
  <si>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</si>
  <si>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</si>
  <si>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</si>
  <si>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</si>
  <si>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</si>
  <si>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</si>
  <si>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</si>
  <si>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</si>
  <si>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</si>
  <si>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</si>
  <si>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</si>
  <si>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</si>
  <si>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</si>
  <si>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</si>
  <si>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</si>
  <si>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</si>
  <si>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</si>
  <si>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</si>
  <si>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</si>
  <si>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</si>
  <si>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</si>
  <si>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</si>
  <si>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</si>
  <si>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</si>
  <si>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</si>
  <si>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</si>
  <si>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</si>
  <si>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</si>
  <si>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</si>
  <si>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</si>
  <si>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</si>
  <si>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</si>
  <si>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</si>
  <si>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</si>
  <si>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</si>
  <si>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</si>
  <si>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</si>
  <si>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</si>
  <si>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</si>
  <si>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</si>
  <si>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</si>
  <si>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</si>
  <si>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</si>
  <si>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</si>
  <si>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</si>
  <si>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</si>
  <si>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</si>
  <si>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</si>
  <si>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</si>
  <si>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</si>
  <si>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</si>
  <si>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</si>
  <si>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</si>
  <si>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</si>
  <si>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</si>
  <si>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</si>
  <si>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</si>
  <si>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</si>
  <si>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</si>
  <si>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</si>
  <si>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</si>
  <si>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</si>
  <si>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</si>
  <si>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</si>
  <si>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</si>
  <si>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</si>
  <si>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</si>
  <si>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</si>
  <si>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</si>
  <si>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</si>
  <si>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</si>
  <si>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</si>
  <si>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</si>
  <si>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</si>
  <si>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</si>
  <si>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</si>
  <si>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</si>
  <si>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</si>
  <si>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</si>
  <si>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</si>
  <si>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</si>
  <si>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</si>
  <si>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</si>
  <si>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</si>
  <si>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</si>
  <si>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</si>
  <si>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</si>
  <si>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</si>
  <si>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</si>
  <si>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</si>
  <si>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</si>
  <si>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</si>
  <si>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</si>
  <si>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</si>
  <si>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</si>
  <si>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</si>
  <si>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</si>
  <si>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</si>
  <si>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</si>
  <si>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</si>
  <si>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</si>
  <si>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</si>
  <si>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</si>
  <si>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</si>
  <si>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</si>
  <si>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</si>
  <si>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</si>
  <si>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</si>
  <si>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</si>
  <si>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</si>
  <si>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</si>
  <si>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</si>
  <si>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</si>
  <si>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</si>
  <si>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</si>
  <si>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</si>
  <si>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</si>
  <si>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</si>
  <si>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</si>
  <si>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</si>
  <si>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</si>
  <si>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</si>
  <si>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</si>
  <si>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</si>
  <si>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</si>
  <si>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</si>
  <si>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</si>
  <si>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</si>
  <si>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</si>
  <si>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</si>
  <si>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</si>
  <si>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</si>
  <si>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</si>
  <si>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</si>
  <si>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</si>
  <si>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</si>
  <si>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</si>
  <si>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</si>
  <si>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</si>
  <si>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</si>
  <si>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</si>
  <si>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</si>
  <si>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</si>
  <si>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</si>
  <si>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</si>
  <si>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</si>
  <si>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</si>
  <si>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</si>
  <si>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</si>
  <si>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</si>
  <si>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</si>
  <si>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</si>
  <si>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</si>
  <si>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</si>
  <si>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</si>
  <si>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</si>
  <si>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</si>
  <si>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</si>
  <si>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</si>
  <si>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</si>
  <si>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</si>
  <si>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</si>
  <si>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</si>
  <si>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</si>
  <si>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</si>
  <si>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</si>
  <si>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</si>
  <si>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</si>
  <si>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</si>
  <si>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</si>
  <si>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</si>
  <si>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</si>
  <si>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</si>
  <si>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</si>
  <si>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</si>
  <si>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</si>
  <si>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</si>
  <si>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</si>
  <si>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</si>
  <si>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</si>
  <si>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</si>
  <si>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</si>
  <si>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</si>
  <si>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</si>
  <si>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</si>
  <si>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</si>
  <si>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</si>
  <si>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</si>
  <si>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</si>
  <si>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</si>
  <si>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</si>
  <si>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</si>
  <si>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</si>
  <si>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</si>
  <si>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</si>
  <si>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</si>
  <si>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</si>
  <si>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</si>
  <si>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</si>
  <si>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</si>
  <si>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</si>
  <si>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</si>
  <si>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</si>
  <si>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</si>
  <si>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</si>
  <si>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</si>
  <si>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</si>
  <si>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</si>
  <si>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</si>
  <si>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</si>
  <si>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</si>
  <si>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</si>
  <si>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</si>
  <si>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</si>
  <si>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</si>
  <si>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</si>
  <si>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</si>
  <si>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</si>
  <si>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</si>
  <si>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</si>
  <si>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</si>
  <si>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</si>
  <si>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</si>
  <si>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</si>
  <si>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</si>
  <si>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</si>
  <si>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</si>
  <si>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</si>
  <si>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</si>
  <si>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</si>
  <si>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</si>
  <si>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</si>
  <si>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</si>
  <si>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</si>
  <si>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</si>
  <si>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</si>
  <si>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</si>
  <si>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</si>
  <si>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</si>
  <si>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</si>
  <si>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</si>
  <si>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</si>
  <si>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</si>
  <si>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</si>
  <si>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</si>
  <si>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</si>
  <si>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</si>
  <si>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</si>
  <si>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</si>
  <si>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</si>
  <si>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</si>
  <si>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</si>
  <si>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</si>
  <si>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</si>
  <si>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</si>
  <si>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</si>
  <si>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</si>
  <si>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</si>
  <si>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</si>
  <si>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</si>
  <si>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</si>
  <si>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</si>
  <si>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</si>
  <si>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</si>
  <si>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</si>
  <si>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</si>
  <si>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</si>
  <si>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</si>
  <si>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</si>
  <si>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</si>
  <si>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</si>
  <si>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</si>
  <si>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</si>
  <si>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</si>
  <si>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</si>
  <si>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</si>
  <si>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</si>
  <si>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</si>
  <si>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</si>
  <si>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</si>
  <si>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</si>
  <si>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</si>
  <si>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</si>
  <si>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</si>
  <si>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</si>
  <si>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</si>
  <si>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</si>
  <si>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</si>
  <si>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</si>
  <si>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</si>
  <si>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</si>
  <si>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</si>
  <si>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</si>
  <si>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</si>
  <si>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</si>
  <si>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</si>
  <si>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</si>
  <si>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</si>
  <si>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</si>
  <si>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</si>
  <si>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</si>
  <si>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</si>
  <si>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</si>
  <si>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</si>
  <si>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</si>
  <si>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</si>
  <si>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</si>
  <si>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</si>
  <si>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</si>
  <si>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</si>
  <si>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</si>
  <si>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</si>
  <si>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</si>
  <si>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</si>
  <si>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</si>
  <si>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</si>
  <si>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</si>
  <si>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</si>
  <si>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</si>
  <si>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</si>
  <si>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</si>
  <si>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</si>
  <si>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</si>
  <si>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</si>
  <si>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</si>
  <si>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</si>
  <si>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</si>
  <si>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</si>
  <si>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</si>
  <si>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</si>
  <si>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</si>
  <si>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</si>
  <si>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</si>
  <si>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</si>
  <si>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</si>
  <si>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</si>
  <si>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</si>
  <si>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</si>
  <si>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</si>
  <si>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</si>
  <si>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</si>
  <si>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</si>
  <si>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</si>
  <si>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</si>
  <si>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</si>
  <si>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</si>
  <si>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</si>
  <si>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</si>
  <si>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</si>
  <si>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</si>
  <si>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</si>
  <si>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</si>
  <si>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</si>
  <si>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</si>
  <si>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</si>
  <si>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</si>
  <si>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</si>
  <si>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</si>
  <si>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</si>
  <si>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</si>
  <si>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</si>
  <si>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</si>
  <si>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</si>
  <si>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</si>
  <si>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</si>
  <si>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</si>
  <si>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</si>
  <si>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</si>
  <si>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</si>
  <si>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</si>
  <si>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</si>
  <si>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</si>
  <si>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</si>
  <si>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</si>
  <si>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</si>
  <si>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</si>
  <si>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</si>
  <si>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</si>
  <si>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</si>
  <si>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</si>
  <si>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</si>
  <si>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</si>
  <si>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</si>
  <si>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</si>
  <si>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</si>
  <si>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</si>
  <si>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</si>
  <si>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</si>
  <si>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</si>
  <si>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</si>
  <si>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</si>
  <si>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</si>
  <si>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</si>
  <si>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</si>
  <si>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</si>
  <si>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</si>
  <si>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</si>
  <si>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</si>
  <si>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</si>
  <si>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</si>
  <si>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</si>
  <si>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</si>
  <si>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</si>
  <si>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</si>
  <si>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</si>
  <si>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</si>
  <si>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</si>
  <si>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</si>
  <si>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</si>
  <si>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</si>
  <si>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</si>
  <si>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</si>
  <si>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</si>
  <si>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</si>
  <si>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</si>
  <si>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</si>
  <si>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</si>
  <si>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</si>
  <si>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</si>
  <si>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</si>
  <si>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</si>
  <si>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</si>
  <si>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</si>
  <si>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</si>
  <si>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</si>
  <si>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</si>
  <si>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</si>
  <si>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</si>
  <si>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</si>
  <si>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</si>
  <si>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</si>
  <si>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</si>
  <si>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</si>
  <si>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</si>
  <si>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</si>
  <si>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</si>
  <si>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</si>
  <si>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</si>
  <si>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</si>
  <si>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</si>
  <si>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</si>
  <si>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</si>
  <si>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</si>
  <si>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</si>
  <si>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</si>
  <si>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</si>
  <si>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</si>
  <si>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</si>
  <si>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</si>
  <si>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</si>
  <si>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</si>
  <si>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</si>
  <si>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</si>
  <si>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</si>
  <si>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</si>
  <si>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</si>
  <si>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</si>
  <si>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</si>
  <si>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</si>
  <si>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</si>
  <si>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</si>
  <si>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</si>
  <si>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</si>
  <si>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</si>
  <si>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</si>
  <si>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</si>
  <si>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</si>
  <si>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</si>
  <si>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</si>
  <si>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</si>
  <si>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</si>
  <si>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</si>
  <si>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</si>
  <si>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</si>
  <si>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</si>
  <si>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</si>
  <si>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</si>
  <si>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</si>
  <si>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</si>
  <si>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</si>
  <si>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</si>
  <si>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</si>
  <si>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</si>
  <si>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</si>
  <si>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</si>
  <si>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</si>
  <si>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</si>
  <si>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</si>
  <si>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</si>
  <si>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</si>
  <si>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</si>
  <si>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</si>
  <si>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</si>
  <si>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</si>
  <si>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</si>
  <si>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</si>
  <si>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</si>
  <si>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</si>
  <si>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</si>
  <si>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</si>
  <si>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</si>
  <si>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</si>
  <si>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</si>
  <si>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</si>
  <si>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</si>
  <si>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</si>
  <si>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</si>
  <si>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</si>
  <si>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</si>
  <si>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</si>
  <si>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</si>
  <si>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</si>
  <si>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</si>
  <si>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</si>
  <si>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</si>
  <si>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</si>
  <si>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</si>
  <si>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</si>
  <si>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</si>
  <si>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</si>
  <si>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</si>
  <si>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</si>
  <si>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</si>
  <si>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</si>
  <si>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</si>
  <si>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</si>
  <si>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</si>
  <si>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</si>
  <si>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</si>
  <si>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</si>
  <si>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</si>
  <si>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</si>
  <si>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</si>
  <si>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</si>
  <si>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</si>
  <si>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</si>
  <si>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</si>
  <si>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</si>
  <si>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</si>
  <si>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</si>
  <si>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</si>
  <si>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</si>
  <si>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</si>
  <si>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</si>
  <si>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</si>
  <si>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</si>
  <si>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</si>
  <si>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</si>
  <si>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</si>
  <si>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</si>
  <si>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</si>
  <si>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</si>
  <si>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</si>
  <si>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</si>
  <si>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</si>
  <si>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</si>
  <si>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</si>
  <si>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</si>
  <si>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</si>
  <si>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</si>
  <si>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</si>
  <si>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</si>
  <si>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</si>
  <si>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</si>
  <si>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</si>
  <si>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</si>
  <si>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</si>
  <si>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</si>
  <si>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</si>
  <si>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</si>
  <si>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</si>
  <si>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</si>
  <si>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</si>
  <si>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</si>
  <si>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</si>
  <si>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</si>
  <si>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</si>
  <si>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</si>
  <si>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</si>
  <si>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</si>
  <si>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</si>
  <si>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</si>
  <si>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</si>
  <si>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</si>
  <si>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</si>
  <si>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</si>
  <si>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</si>
  <si>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</si>
  <si>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</si>
  <si>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</si>
  <si>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</si>
  <si>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</si>
  <si>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</si>
  <si>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</si>
  <si>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</si>
  <si>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</si>
  <si>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</si>
  <si>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</si>
  <si>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</si>
  <si>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</si>
  <si>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</si>
  <si>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</si>
  <si>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</si>
  <si>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</si>
  <si>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</si>
  <si>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</si>
  <si>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</si>
  <si>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</si>
  <si>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</si>
  <si>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</si>
  <si>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</si>
  <si>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</si>
  <si>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</si>
  <si>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</si>
  <si>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</si>
  <si>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</si>
  <si>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</si>
  <si>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</si>
  <si>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</si>
  <si>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</si>
  <si>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</si>
  <si>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</si>
  <si>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</si>
  <si>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</si>
  <si>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</si>
  <si>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</si>
  <si>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</si>
  <si>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</si>
  <si>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</si>
  <si>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</si>
  <si>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</si>
  <si>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</si>
  <si>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</si>
  <si>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</si>
  <si>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</si>
  <si>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</si>
  <si>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</si>
  <si>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</si>
  <si>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</si>
  <si>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</si>
  <si>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</si>
  <si>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</si>
  <si>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</si>
  <si>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</si>
  <si>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</si>
  <si>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</si>
  <si>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</si>
  <si>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</si>
  <si>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</si>
  <si>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</si>
  <si>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</si>
  <si>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</si>
  <si>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</si>
  <si>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</si>
  <si>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</si>
  <si>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</si>
  <si>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</si>
  <si>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</si>
  <si>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</si>
  <si>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</si>
  <si>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</si>
  <si>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</si>
  <si>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</si>
  <si>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</si>
  <si>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</si>
  <si>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</si>
  <si>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</si>
  <si>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</si>
  <si>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</si>
  <si>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</si>
  <si>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</si>
  <si>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</si>
  <si>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</si>
  <si>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</si>
  <si>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</si>
  <si>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</si>
  <si>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</si>
  <si>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</si>
  <si>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</si>
  <si>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</si>
  <si>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</si>
  <si>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</si>
  <si>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</si>
  <si>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</si>
  <si>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</si>
  <si>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</si>
  <si>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</si>
  <si>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</si>
  <si>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</si>
  <si>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</si>
  <si>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</si>
  <si>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</si>
  <si>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</si>
  <si>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</si>
  <si>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</si>
  <si>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</si>
  <si>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</si>
  <si>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</si>
  <si>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</si>
  <si>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</si>
  <si>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</si>
  <si>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</si>
  <si>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</si>
  <si>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</si>
  <si>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</si>
  <si>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</si>
  <si>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</si>
  <si>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</si>
  <si>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</si>
  <si>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</si>
  <si>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</si>
  <si>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</si>
  <si>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</si>
  <si>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</si>
  <si>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</si>
  <si>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</si>
  <si>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</si>
  <si>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</si>
  <si>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</si>
  <si>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</si>
  <si>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</si>
  <si>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</si>
  <si>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</si>
  <si>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</si>
  <si>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</si>
  <si>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</si>
  <si>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</si>
  <si>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</si>
  <si>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</si>
  <si>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</si>
  <si>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</si>
  <si>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</si>
  <si>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</si>
  <si>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</si>
  <si>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</si>
  <si>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</si>
  <si>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</si>
  <si>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</si>
  <si>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</si>
  <si>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</si>
  <si>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</si>
  <si>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</si>
  <si>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</si>
  <si>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</si>
  <si>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</si>
  <si>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</si>
  <si>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</si>
  <si>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</si>
  <si>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</si>
  <si>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</si>
  <si>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</si>
  <si>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</si>
  <si>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</si>
  <si>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</si>
  <si>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</si>
  <si>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</si>
  <si>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</si>
  <si>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</si>
  <si>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</si>
  <si>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</si>
  <si>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</si>
  <si>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</si>
  <si>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</si>
  <si>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</si>
  <si>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</si>
  <si>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</si>
  <si>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</si>
  <si>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</si>
  <si>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</si>
  <si>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</si>
  <si>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</si>
  <si>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</si>
  <si>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</si>
  <si>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</si>
  <si>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</si>
  <si>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</si>
  <si>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</si>
  <si>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</si>
  <si>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</si>
  <si>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</si>
  <si>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</si>
  <si>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</si>
  <si>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</si>
  <si>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</si>
  <si>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</si>
  <si>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</si>
  <si>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</si>
  <si>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</si>
  <si>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</si>
  <si>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</si>
  <si>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</si>
  <si>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</si>
  <si>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</si>
  <si>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</si>
  <si>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</si>
  <si>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</si>
  <si>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</si>
  <si>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</si>
  <si>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</si>
  <si>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</si>
  <si>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</si>
  <si>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</si>
  <si>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</si>
  <si>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</si>
  <si>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</si>
  <si>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</si>
  <si>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</si>
  <si>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</si>
  <si>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</si>
  <si>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</si>
  <si>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</si>
  <si>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</si>
  <si>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</si>
  <si>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</si>
  <si>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</si>
  <si>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</si>
  <si>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</si>
  <si>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</si>
  <si>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</si>
  <si>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</si>
  <si>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</si>
  <si>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</si>
  <si>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</si>
  <si>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</si>
  <si>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</si>
  <si>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</si>
  <si>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</si>
  <si>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</si>
  <si>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</si>
  <si>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</si>
  <si>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</si>
  <si>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</si>
  <si>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</si>
  <si>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</si>
  <si>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</si>
  <si>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</si>
  <si>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</si>
  <si>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</si>
  <si>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</si>
  <si>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</si>
  <si>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</si>
  <si>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</si>
  <si>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</si>
  <si>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</si>
  <si>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</si>
  <si>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</si>
  <si>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</si>
  <si>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</si>
  <si>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</si>
  <si>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</si>
  <si>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</si>
  <si>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</si>
  <si>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</si>
  <si>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</si>
  <si>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</si>
  <si>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</si>
  <si>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</si>
  <si>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</si>
  <si>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</si>
  <si>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</si>
  <si>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</si>
  <si>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</si>
  <si>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</si>
  <si>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</si>
  <si>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</si>
  <si>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</si>
  <si>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</si>
  <si>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</si>
  <si>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</si>
  <si>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</si>
  <si>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</si>
  <si>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</si>
  <si>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</si>
  <si>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</si>
  <si>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</si>
  <si>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</si>
  <si>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</si>
  <si>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</si>
  <si>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</si>
  <si>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</si>
  <si>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</si>
  <si>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</si>
  <si>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</si>
  <si>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</si>
  <si>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</si>
  <si>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</si>
  <si>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</si>
  <si>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</si>
  <si>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</si>
  <si>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</si>
  <si>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</si>
  <si>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</si>
  <si>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</si>
  <si>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</si>
  <si>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</si>
  <si>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</si>
  <si>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</si>
  <si>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</si>
  <si>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</si>
  <si>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</si>
  <si>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</si>
  <si>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</si>
  <si>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</si>
  <si>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</si>
  <si>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</si>
  <si>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</si>
  <si>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</si>
  <si>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</si>
  <si>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</si>
  <si>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</si>
  <si>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</si>
  <si>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</si>
  <si>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</si>
  <si>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</si>
  <si>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</si>
  <si>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</si>
  <si>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</si>
  <si>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</si>
  <si>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</si>
  <si>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</si>
  <si>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</si>
  <si>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</si>
  <si>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</si>
  <si>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</si>
  <si>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</si>
  <si>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</si>
  <si>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</si>
  <si>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</si>
  <si>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</si>
  <si>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</si>
  <si>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</si>
  <si>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</si>
  <si>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</si>
  <si>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</si>
  <si>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</si>
  <si>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</si>
  <si>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</si>
  <si>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</si>
  <si>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</si>
  <si>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</si>
  <si>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</si>
  <si>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</si>
  <si>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</si>
  <si>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</si>
  <si>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</si>
  <si>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</si>
  <si>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</si>
  <si>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</si>
  <si>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</si>
  <si>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</si>
  <si>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</si>
  <si>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</si>
  <si>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</si>
  <si>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</si>
  <si>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</si>
  <si>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</si>
  <si>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</si>
  <si>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</si>
  <si>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</si>
  <si>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</si>
  <si>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</si>
  <si>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</si>
  <si>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</si>
  <si>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</si>
  <si>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</si>
  <si>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</si>
  <si>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</si>
  <si>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</si>
  <si>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</si>
  <si>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</si>
  <si>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</si>
  <si>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</si>
  <si>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</si>
  <si>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</si>
  <si>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</si>
  <si>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</si>
  <si>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</si>
  <si>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</si>
  <si>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</si>
  <si>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</si>
  <si>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</si>
  <si>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</si>
  <si>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</si>
  <si>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</si>
  <si>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</si>
  <si>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</si>
  <si>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</si>
  <si>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</si>
  <si>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</si>
  <si>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</si>
  <si>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</si>
  <si>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</si>
  <si>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</si>
  <si>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</si>
  <si>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</si>
  <si>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</si>
  <si>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</si>
  <si>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</si>
  <si>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</si>
  <si>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</si>
  <si>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</si>
  <si>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</si>
  <si>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</si>
  <si>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</si>
  <si>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</si>
  <si>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</si>
  <si>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</si>
  <si>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</si>
  <si>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</si>
  <si>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</si>
  <si>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</si>
  <si>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</si>
  <si>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</si>
  <si>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</si>
  <si>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</si>
  <si>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</si>
  <si>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</si>
  <si>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</si>
  <si>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</si>
  <si>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</si>
  <si>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</si>
  <si>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</si>
  <si>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</si>
  <si>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</si>
  <si>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</si>
  <si>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</si>
  <si>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</si>
  <si>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</si>
  <si>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</si>
  <si>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</si>
  <si>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</si>
  <si>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</si>
  <si>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</si>
  <si>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</si>
  <si>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</si>
  <si>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</si>
  <si>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</si>
  <si>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</si>
  <si>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</si>
  <si>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</si>
  <si>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</si>
  <si>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</si>
  <si>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</si>
  <si>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</si>
  <si>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</si>
  <si>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</si>
  <si>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</si>
  <si>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</si>
  <si>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</si>
  <si>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</si>
  <si>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</si>
  <si>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</si>
  <si>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</si>
  <si>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</si>
  <si>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</si>
  <si>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</si>
  <si>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</si>
  <si>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</si>
  <si>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</si>
  <si>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</si>
  <si>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</si>
  <si>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</si>
  <si>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</si>
  <si>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</si>
  <si>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</si>
  <si>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</si>
  <si>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</si>
  <si>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</si>
  <si>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</si>
  <si>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</si>
  <si>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</si>
  <si>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</si>
  <si>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</si>
  <si>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</si>
  <si>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</si>
  <si>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</si>
  <si>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</si>
  <si>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</si>
  <si>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</si>
  <si>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</si>
  <si>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</si>
  <si>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</si>
  <si>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</si>
  <si>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</si>
  <si>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</si>
  <si>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</si>
  <si>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</si>
  <si>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</si>
  <si>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</si>
  <si>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</si>
  <si>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</si>
  <si>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</si>
  <si>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</si>
  <si>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</si>
  <si>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</si>
  <si>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</si>
  <si>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</si>
  <si>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</si>
  <si>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</si>
  <si>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</si>
  <si>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</si>
  <si>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</si>
  <si>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</si>
  <si>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</si>
  <si>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</si>
  <si>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</si>
  <si>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</si>
  <si>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</si>
  <si>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</si>
  <si>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</si>
  <si>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</si>
  <si>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</si>
  <si>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</si>
  <si>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</si>
  <si>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</si>
  <si>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</si>
  <si>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</si>
  <si>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</si>
  <si>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</si>
  <si>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</si>
  <si>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</si>
  <si>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</si>
  <si>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</si>
  <si>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</si>
  <si>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</si>
  <si>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</si>
  <si>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</si>
  <si>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</si>
  <si>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</si>
  <si>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</si>
  <si>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</si>
  <si>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</si>
  <si>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</si>
  <si>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</si>
  <si>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</si>
  <si>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</si>
  <si>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</si>
  <si>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</si>
  <si>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</si>
  <si>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</si>
  <si>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</si>
  <si>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</si>
  <si>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</si>
  <si>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</si>
  <si>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</si>
  <si>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</si>
  <si>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</si>
  <si>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</si>
  <si>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</si>
  <si>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</si>
  <si>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</si>
  <si>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</si>
  <si>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</si>
  <si>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</si>
  <si>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</si>
  <si>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</si>
  <si>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</si>
  <si>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</si>
  <si>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</si>
  <si>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</si>
  <si>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</si>
  <si>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</si>
  <si>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</si>
  <si>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</si>
  <si>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</si>
  <si>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</si>
  <si>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</si>
  <si>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</si>
  <si>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</si>
  <si>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</si>
  <si>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</si>
  <si>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</si>
  <si>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</si>
  <si>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</si>
  <si>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</si>
  <si>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</si>
  <si>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</si>
  <si>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</si>
  <si>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</si>
  <si>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</si>
  <si>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</si>
  <si>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</si>
  <si>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</si>
  <si>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</si>
  <si>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</si>
  <si>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</si>
  <si>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</si>
  <si>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</si>
  <si>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</si>
  <si>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</si>
  <si>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</si>
  <si>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</si>
  <si>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</si>
  <si>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</si>
  <si>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</si>
  <si>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</si>
  <si>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</si>
  <si>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</si>
  <si>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</si>
  <si>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</si>
  <si>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</si>
  <si>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</si>
  <si>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</si>
  <si>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</si>
  <si>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</si>
  <si>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</si>
  <si>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</si>
  <si>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</si>
  <si>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</si>
  <si>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</si>
  <si>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</si>
  <si>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</si>
  <si>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</si>
  <si>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</si>
  <si>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</si>
  <si>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</si>
  <si>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</si>
  <si>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</si>
  <si>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</si>
  <si>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</si>
  <si>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</si>
  <si>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</si>
  <si>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</si>
  <si>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</si>
  <si>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</si>
  <si>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</si>
  <si>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</si>
  <si>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</si>
  <si>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</si>
  <si>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</si>
  <si>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</si>
  <si>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</si>
  <si>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</si>
  <si>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</si>
  <si>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</si>
  <si>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</si>
  <si>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</si>
  <si>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</si>
  <si>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</si>
  <si>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</si>
  <si>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</si>
  <si>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</si>
  <si>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</si>
  <si>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</si>
  <si>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</si>
  <si>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</si>
  <si>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</si>
  <si>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</si>
  <si>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</si>
  <si>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</si>
  <si>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</si>
  <si>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</si>
  <si>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</si>
  <si>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</si>
  <si>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</si>
  <si>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</si>
  <si>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</si>
  <si>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</si>
  <si>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</si>
  <si>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</si>
  <si>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</si>
  <si>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</si>
  <si>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</si>
  <si>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</si>
  <si>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</si>
  <si>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</si>
  <si>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</si>
  <si>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</si>
  <si>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</si>
  <si>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</si>
  <si>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</si>
  <si>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</si>
  <si>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</si>
  <si>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</si>
  <si>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</si>
  <si>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</si>
  <si>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</si>
  <si>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</si>
  <si>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</si>
  <si>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</si>
  <si>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</si>
  <si>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</si>
  <si>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</si>
  <si>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</si>
  <si>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</si>
  <si>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</si>
  <si>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</si>
  <si>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</si>
  <si>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</si>
  <si>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</si>
  <si>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</si>
  <si>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</si>
  <si>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</si>
  <si>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</si>
  <si>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</si>
  <si>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</si>
  <si>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</si>
  <si>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</si>
  <si>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</si>
  <si>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</si>
  <si>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</si>
  <si>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</si>
  <si>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</si>
  <si>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</si>
  <si>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</si>
  <si>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</si>
  <si>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</si>
  <si>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</si>
  <si>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</si>
  <si>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</si>
  <si>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</si>
  <si>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</si>
  <si>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</si>
  <si>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</si>
  <si>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</si>
  <si>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</si>
  <si>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</si>
  <si>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</si>
  <si>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</si>
  <si>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</si>
  <si>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</si>
  <si>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</si>
  <si>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</si>
  <si>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</si>
  <si>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</si>
  <si>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</si>
  <si>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</si>
  <si>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</si>
  <si>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</si>
  <si>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</si>
  <si>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</si>
  <si>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</si>
  <si>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</si>
  <si>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</si>
  <si>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</si>
  <si>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</si>
  <si>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</si>
  <si>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</si>
  <si>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</si>
  <si>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</si>
  <si>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</si>
  <si>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</si>
  <si>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</si>
  <si>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</si>
  <si>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</si>
  <si>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</si>
  <si>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</si>
  <si>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</si>
  <si>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</si>
  <si>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</si>
  <si>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</si>
  <si>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</si>
  <si>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</si>
  <si>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</si>
  <si>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</si>
  <si>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</si>
  <si>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</si>
  <si>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</si>
  <si>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</si>
  <si>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</si>
  <si>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</si>
  <si>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</si>
  <si>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</si>
  <si>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</si>
  <si>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</si>
  <si>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</si>
  <si>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</si>
  <si>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</si>
  <si>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</si>
  <si>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</si>
  <si>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</si>
  <si>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</si>
  <si>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</si>
  <si>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</si>
  <si>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</si>
  <si>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</si>
  <si>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</si>
  <si>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</si>
  <si>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</si>
  <si>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</si>
  <si>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</si>
  <si>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</si>
  <si>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</si>
  <si>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</si>
  <si>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</si>
  <si>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</si>
  <si>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</si>
  <si>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</si>
  <si>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</si>
  <si>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</si>
  <si>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</si>
  <si>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</si>
  <si>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</si>
  <si>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</si>
  <si>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</si>
  <si>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</si>
  <si>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</si>
  <si>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</si>
  <si>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</si>
  <si>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</si>
  <si>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</si>
  <si>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</si>
  <si>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</si>
  <si>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</si>
  <si>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</si>
  <si>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</si>
  <si>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</si>
  <si>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</si>
  <si>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</si>
  <si>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</si>
  <si>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</si>
  <si>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</si>
  <si>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</si>
  <si>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</si>
  <si>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</si>
  <si>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</si>
  <si>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</si>
  <si>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</si>
  <si>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</si>
  <si>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</si>
  <si>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</si>
  <si>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</si>
  <si>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</si>
  <si>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</si>
  <si>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</si>
  <si>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</si>
  <si>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</si>
  <si>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</si>
  <si>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</si>
  <si>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</si>
  <si>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</si>
  <si>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</si>
  <si>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</si>
  <si>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</si>
  <si>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</si>
  <si>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</si>
  <si>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</si>
  <si>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</si>
  <si>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</si>
  <si>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</si>
  <si>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</si>
  <si>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</si>
  <si>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</si>
  <si>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</si>
  <si>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</si>
  <si>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</si>
  <si>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</si>
  <si>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</si>
  <si>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</si>
  <si>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</si>
  <si>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</si>
  <si>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</si>
  <si>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</si>
  <si>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</si>
  <si>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</si>
  <si>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</si>
  <si>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</si>
  <si>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</si>
  <si>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</si>
  <si>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</si>
  <si>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</si>
  <si>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</si>
  <si>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</si>
  <si>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</si>
  <si>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</si>
  <si>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</si>
  <si>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</si>
  <si>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</si>
  <si>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</si>
  <si>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</si>
  <si>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</si>
  <si>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</si>
  <si>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</si>
  <si>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</si>
  <si>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</si>
  <si>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</si>
  <si>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</si>
  <si>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</si>
  <si>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</si>
  <si>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</si>
  <si>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</si>
  <si>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</si>
  <si>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</si>
  <si>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</si>
  <si>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</si>
  <si>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</si>
  <si>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</si>
  <si>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</si>
  <si>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</si>
  <si>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</si>
  <si>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</si>
  <si>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</si>
  <si>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</si>
  <si>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</si>
  <si>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</si>
  <si>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</si>
  <si>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</si>
  <si>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</si>
  <si>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</si>
  <si>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</si>
  <si>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</si>
  <si>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</si>
  <si>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</si>
  <si>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</si>
  <si>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</si>
  <si>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</si>
  <si>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</si>
  <si>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</si>
  <si>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</si>
  <si>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</si>
  <si>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</si>
  <si>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</si>
  <si>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</si>
  <si>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</si>
  <si>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</si>
  <si>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</si>
  <si>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</si>
  <si>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</si>
  <si>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</si>
  <si>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</si>
  <si>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</si>
  <si>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</si>
  <si>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</si>
  <si>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</si>
  <si>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</si>
  <si>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</si>
  <si>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</si>
  <si>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</si>
  <si>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</si>
  <si>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</si>
  <si>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</si>
  <si>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</si>
  <si>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</si>
  <si>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</si>
  <si>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</si>
  <si>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</si>
  <si>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</si>
  <si>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</si>
  <si>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</si>
  <si>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</si>
  <si>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</si>
  <si>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</si>
  <si>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</si>
  <si>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</si>
  <si>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</si>
  <si>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</si>
  <si>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</si>
  <si>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</si>
  <si>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</si>
  <si>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</si>
  <si>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</si>
  <si>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</si>
  <si>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</si>
  <si>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</si>
  <si>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</si>
  <si>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</si>
  <si>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</si>
  <si>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</si>
  <si>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</si>
  <si>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</si>
  <si>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</si>
  <si>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</si>
  <si>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</si>
  <si>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</si>
  <si>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</si>
  <si>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</si>
  <si>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</si>
  <si>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</si>
  <si>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</si>
  <si>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</si>
  <si>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</si>
  <si>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</si>
  <si>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</si>
  <si>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</si>
  <si>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</si>
  <si>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</si>
  <si>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</si>
  <si>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</si>
  <si>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</si>
  <si>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</si>
  <si>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</si>
  <si>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</si>
  <si>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</si>
  <si>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</si>
  <si>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</si>
  <si>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</si>
  <si>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</si>
  <si>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</si>
  <si>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</si>
  <si>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</si>
  <si>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</si>
  <si>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</si>
  <si>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</si>
  <si>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</si>
  <si>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</si>
  <si>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</si>
  <si>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</si>
  <si>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</si>
  <si>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</si>
  <si>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</si>
  <si>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</si>
  <si>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</si>
  <si>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</si>
  <si>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</si>
  <si>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</si>
  <si>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</si>
  <si>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</si>
  <si>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</si>
  <si>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</si>
  <si>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</si>
  <si>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</si>
  <si>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</si>
  <si>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</si>
  <si>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</si>
  <si>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</si>
  <si>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</si>
  <si>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</si>
  <si>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</si>
  <si>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</si>
  <si>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</si>
  <si>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</si>
  <si>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</si>
  <si>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</si>
  <si>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</si>
  <si>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</si>
  <si>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</si>
  <si>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</si>
  <si>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</si>
  <si>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</si>
  <si>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</si>
  <si>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</si>
  <si>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</si>
  <si>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</si>
  <si>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</si>
  <si>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</si>
  <si>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</si>
  <si>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</si>
  <si>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</si>
  <si>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</si>
  <si>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</si>
  <si>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</si>
  <si>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</si>
  <si>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</si>
  <si>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</si>
  <si>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</si>
  <si>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</si>
  <si>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</si>
  <si>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</si>
  <si>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</si>
  <si>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</si>
  <si>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</si>
  <si>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</si>
  <si>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</si>
  <si>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</si>
  <si>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</si>
  <si>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</si>
  <si>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</si>
  <si>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</si>
  <si>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</si>
  <si>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</si>
  <si>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</si>
  <si>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</si>
  <si>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</si>
  <si>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</si>
  <si>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</si>
  <si>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</si>
  <si>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</si>
  <si>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</si>
  <si>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</si>
  <si>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</si>
  <si>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</si>
  <si>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</si>
  <si>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</si>
  <si>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</si>
  <si>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</si>
  <si>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</si>
  <si>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</si>
  <si>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</si>
  <si>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</si>
  <si>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</si>
  <si>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</si>
  <si>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</si>
  <si>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</si>
  <si>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</si>
  <si>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</si>
  <si>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</si>
  <si>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</si>
  <si>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</si>
  <si>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</si>
  <si>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</si>
  <si>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</si>
  <si>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</si>
  <si>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</si>
  <si>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</si>
  <si>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</si>
  <si>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</si>
  <si>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</si>
  <si>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</si>
  <si>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</si>
  <si>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</si>
  <si>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</si>
  <si>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</si>
  <si>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</si>
  <si>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</si>
  <si>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</si>
  <si>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</si>
  <si>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</si>
  <si>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</si>
  <si>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</si>
  <si>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</si>
  <si>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</si>
  <si>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</si>
  <si>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</si>
  <si>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</si>
  <si>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</si>
  <si>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</si>
  <si>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</si>
  <si>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</si>
  <si>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</si>
  <si>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</si>
  <si>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</si>
  <si>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</si>
  <si>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</si>
  <si>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</si>
  <si>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</si>
  <si>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</si>
  <si>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</si>
  <si>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</si>
  <si>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</si>
  <si>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</si>
  <si>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</si>
  <si>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</si>
  <si>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</si>
  <si>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</si>
  <si>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</si>
  <si>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</si>
  <si>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</si>
  <si>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</si>
  <si>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</si>
  <si>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</si>
  <si>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</si>
  <si>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</si>
  <si>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</si>
  <si>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</si>
  <si>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</si>
  <si>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</si>
  <si>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</si>
  <si>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</si>
  <si>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</si>
  <si>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</si>
  <si>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</si>
  <si>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</si>
  <si>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</si>
  <si>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</si>
  <si>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</si>
  <si>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</si>
  <si>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</si>
  <si>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</si>
  <si>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</si>
  <si>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</si>
  <si>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</si>
  <si>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</si>
  <si>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</si>
  <si>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</si>
  <si>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</si>
  <si>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</si>
  <si>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</si>
  <si>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</si>
  <si>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</si>
  <si>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</si>
  <si>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</si>
  <si>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</si>
  <si>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</si>
  <si>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</si>
  <si>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</si>
  <si>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</si>
  <si>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</si>
  <si>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</si>
  <si>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</si>
  <si>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</si>
  <si>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</si>
  <si>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</si>
  <si>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</si>
  <si>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</si>
  <si>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</si>
  <si>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</si>
  <si>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</si>
  <si>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</si>
  <si>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</si>
  <si>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</si>
  <si>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</si>
  <si>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</si>
  <si>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</si>
  <si>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</si>
  <si>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</si>
  <si>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</si>
  <si>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</si>
  <si>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</si>
  <si>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</si>
  <si>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</si>
  <si>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</si>
  <si>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</si>
  <si>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</si>
  <si>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</si>
  <si>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</si>
  <si>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</si>
  <si>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</si>
  <si>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</si>
  <si>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</si>
  <si>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</si>
  <si>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</si>
  <si>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</si>
  <si>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</si>
  <si>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</si>
  <si>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</si>
  <si>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</si>
  <si>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</si>
  <si>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</si>
  <si>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</si>
  <si>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</si>
  <si>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</si>
  <si>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</si>
  <si>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</si>
  <si>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</si>
  <si>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</si>
  <si>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</si>
  <si>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</si>
  <si>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</si>
  <si>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</si>
  <si>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</si>
  <si>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</si>
  <si>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</si>
  <si>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</si>
  <si>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</si>
  <si>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</si>
  <si>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</si>
  <si>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</si>
  <si>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</si>
  <si>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</si>
  <si>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</si>
  <si>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</si>
  <si>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</si>
  <si>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</si>
  <si>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</si>
  <si>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</si>
  <si>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</si>
  <si>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</si>
  <si>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</si>
  <si>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</si>
  <si>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</si>
  <si>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</si>
  <si>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</si>
  <si>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</si>
  <si>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</si>
  <si>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</si>
  <si>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</si>
  <si>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</si>
  <si>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</si>
  <si>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</si>
  <si>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</si>
  <si>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</si>
  <si>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</si>
  <si>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</si>
  <si>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</si>
  <si>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</si>
  <si>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</si>
  <si>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</si>
  <si>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</si>
  <si>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</si>
  <si>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</si>
  <si>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</si>
  <si>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</si>
  <si>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</si>
  <si>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</si>
  <si>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</si>
  <si>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</si>
  <si>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</si>
  <si>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</si>
  <si>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</si>
  <si>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</si>
  <si>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</si>
  <si>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</si>
  <si>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</si>
  <si>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</si>
  <si>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</si>
  <si>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</si>
  <si>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</si>
  <si>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</si>
  <si>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</si>
  <si>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</si>
  <si>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</si>
  <si>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</si>
  <si>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</si>
  <si>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</si>
  <si>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</si>
  <si>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</si>
  <si>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</si>
  <si>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</si>
  <si>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</si>
  <si>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</si>
  <si>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</si>
  <si>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</si>
  <si>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</si>
  <si>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</si>
  <si>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</si>
  <si>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</si>
  <si>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</si>
  <si>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</si>
  <si>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</si>
  <si>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</si>
  <si>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</si>
  <si>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</si>
  <si>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</si>
  <si>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</si>
  <si>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</si>
  <si>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</si>
  <si>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</si>
  <si>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</si>
  <si>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</si>
  <si>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</si>
  <si>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</si>
  <si>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</si>
  <si>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</si>
  <si>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</si>
  <si>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</si>
  <si>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</si>
  <si>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</si>
  <si>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</si>
  <si>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</si>
  <si>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</si>
  <si>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</si>
  <si>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</si>
  <si>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</si>
  <si>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</si>
  <si>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</si>
  <si>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</si>
  <si>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</si>
  <si>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</si>
  <si>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</si>
  <si>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</si>
  <si>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</si>
  <si>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</si>
  <si>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</si>
  <si>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</si>
  <si>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</si>
  <si>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</si>
  <si>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</si>
  <si>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</si>
  <si>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</si>
  <si>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</si>
  <si>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</si>
  <si>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</si>
  <si>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</si>
  <si>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</si>
  <si>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</si>
  <si>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</si>
  <si>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</si>
  <si>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</si>
  <si>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</si>
  <si>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</si>
  <si>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</si>
  <si>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</si>
  <si>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</si>
  <si>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</si>
  <si>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</si>
  <si>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</si>
  <si>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</si>
  <si>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</si>
  <si>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</si>
  <si>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</si>
  <si>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</si>
  <si>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</si>
  <si>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</si>
  <si>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</si>
  <si>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</si>
  <si>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</si>
  <si>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</si>
  <si>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</si>
  <si>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</si>
  <si>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</si>
  <si>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</si>
  <si>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</si>
  <si>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</si>
  <si>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</si>
  <si>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</si>
  <si>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</si>
  <si>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</si>
  <si>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</si>
  <si>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</si>
  <si>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</si>
  <si>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</si>
  <si>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</si>
  <si>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</si>
  <si>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</si>
  <si>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</si>
  <si>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</si>
  <si>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</si>
  <si>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</si>
  <si>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</si>
  <si>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</si>
  <si>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</si>
  <si>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</si>
  <si>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</si>
  <si>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</si>
  <si>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</si>
  <si>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</si>
  <si>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</si>
  <si>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</si>
  <si>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</si>
  <si>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</si>
  <si>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</si>
  <si>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</si>
  <si>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</si>
  <si>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</si>
  <si>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</si>
  <si>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</si>
  <si>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</si>
  <si>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</si>
  <si>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</si>
  <si>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</si>
  <si>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</si>
  <si>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</si>
  <si>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</si>
  <si>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</si>
  <si>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</si>
  <si>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</si>
  <si>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</si>
  <si>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</si>
  <si>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</si>
  <si>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</si>
  <si>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</si>
  <si>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</si>
  <si>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</si>
  <si>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</si>
  <si>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</si>
  <si>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</si>
  <si>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</si>
  <si>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</si>
  <si>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</si>
  <si>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</si>
  <si>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</si>
  <si>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</si>
  <si>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</si>
  <si>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</si>
  <si>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</si>
  <si>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</si>
  <si>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</si>
  <si>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</si>
  <si>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</si>
  <si>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</si>
  <si>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</si>
  <si>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</si>
  <si>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</si>
  <si>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</si>
  <si>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</si>
  <si>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</si>
  <si>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</si>
  <si>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</si>
  <si>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</si>
  <si>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</si>
  <si>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</si>
  <si>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</si>
  <si>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</si>
  <si>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</si>
  <si>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</si>
  <si>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</si>
  <si>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</si>
  <si>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</si>
  <si>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</si>
  <si>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</si>
  <si>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</si>
  <si>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</si>
  <si>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</si>
  <si>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</si>
  <si>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</si>
  <si>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</si>
  <si>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</si>
  <si>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</si>
  <si>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</si>
  <si>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</si>
  <si>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</si>
  <si>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</si>
  <si>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</si>
  <si>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</si>
  <si>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</si>
  <si>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</si>
  <si>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</si>
  <si>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</si>
  <si>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</si>
  <si>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</si>
  <si>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</si>
  <si>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</si>
  <si>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</si>
  <si>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</si>
  <si>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</si>
  <si>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</si>
  <si>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</si>
  <si>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</si>
  <si>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</si>
  <si>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</si>
  <si>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</si>
  <si>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</si>
  <si>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</si>
  <si>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</si>
  <si>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</si>
  <si>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</si>
  <si>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</si>
  <si>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</si>
  <si>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</si>
  <si>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</si>
  <si>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</si>
  <si>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</si>
  <si>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</si>
  <si>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</si>
  <si>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</si>
  <si>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</si>
  <si>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</si>
  <si>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</si>
  <si>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</si>
  <si>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</si>
  <si>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</si>
  <si>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</si>
  <si>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</si>
  <si>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</si>
  <si>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</si>
  <si>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</si>
  <si>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</si>
  <si>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</si>
  <si>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</si>
  <si>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</si>
  <si>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</si>
  <si>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</si>
  <si>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</si>
  <si>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</si>
  <si>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</si>
  <si>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</si>
  <si>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</si>
  <si>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</si>
  <si>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</si>
  <si>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</si>
  <si>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</si>
  <si>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</si>
  <si>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</si>
  <si>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</si>
  <si>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</si>
  <si>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</si>
  <si>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</si>
  <si>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</si>
  <si>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</si>
  <si>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</si>
  <si>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</si>
  <si>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</si>
  <si>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</si>
  <si>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</si>
  <si>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</si>
  <si>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</si>
  <si>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</si>
  <si>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</si>
  <si>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</si>
  <si>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</si>
  <si>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</si>
  <si>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</si>
  <si>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</si>
  <si>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</si>
  <si>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</si>
  <si>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</si>
  <si>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</si>
  <si>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</si>
  <si>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</si>
  <si>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</si>
  <si>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</si>
  <si>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</si>
  <si>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</si>
  <si>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</si>
  <si>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</si>
  <si>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</si>
  <si>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</si>
  <si>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</si>
  <si>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</si>
  <si>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</si>
  <si>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</si>
  <si>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</si>
  <si>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</si>
  <si>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</si>
  <si>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</si>
  <si>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</si>
  <si>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</si>
  <si>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</si>
  <si>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</si>
  <si>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</si>
  <si>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</si>
  <si>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</si>
  <si>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</si>
  <si>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</si>
  <si>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</si>
  <si>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</si>
  <si>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</si>
  <si>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</si>
  <si>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</si>
  <si>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</si>
  <si>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</si>
  <si>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</si>
  <si>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</si>
  <si>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</si>
  <si>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</si>
  <si>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</si>
  <si>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</si>
  <si>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</si>
  <si>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</si>
  <si>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</si>
  <si>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</si>
  <si>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</si>
  <si>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</si>
  <si>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</si>
  <si>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</si>
  <si>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</si>
  <si>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</si>
  <si>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</si>
  <si>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</si>
  <si>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</si>
  <si>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</si>
  <si>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</si>
  <si>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</si>
  <si>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</si>
  <si>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</si>
  <si>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</si>
  <si>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</si>
  <si>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</si>
  <si>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</si>
  <si>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</si>
  <si>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</si>
  <si>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</si>
  <si>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</si>
  <si>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</si>
  <si>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</si>
  <si>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</si>
  <si>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</si>
  <si>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</si>
  <si>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</si>
  <si>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</si>
  <si>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</si>
  <si>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</si>
  <si>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</si>
  <si>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</si>
  <si>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</si>
  <si>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</si>
  <si>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</si>
  <si>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</si>
  <si>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</si>
  <si>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</si>
  <si>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</si>
  <si>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</si>
  <si>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</si>
  <si>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</si>
  <si>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</si>
  <si>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</si>
  <si>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</si>
  <si>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</si>
  <si>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</si>
  <si>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</si>
  <si>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</si>
  <si>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</si>
  <si>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</si>
  <si>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</si>
  <si>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</si>
  <si>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</si>
  <si>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</si>
  <si>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</si>
  <si>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</si>
  <si>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</si>
  <si>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</si>
  <si>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</si>
  <si>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</si>
  <si>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</si>
  <si>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</si>
  <si>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</si>
  <si>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</si>
  <si>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</si>
  <si>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</si>
  <si>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</si>
  <si>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</si>
  <si>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</si>
  <si>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</si>
  <si>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</si>
  <si>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</si>
  <si>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</si>
  <si>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</si>
  <si>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</si>
  <si>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</si>
  <si>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</si>
  <si>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</si>
  <si>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</si>
  <si>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</si>
  <si>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</si>
  <si>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</si>
  <si>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</si>
  <si>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</si>
  <si>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</si>
  <si>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</si>
  <si>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</si>
  <si>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</si>
  <si>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</si>
  <si>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</si>
  <si>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</si>
  <si>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</si>
  <si>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</si>
  <si>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</si>
  <si>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</si>
  <si>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</si>
  <si>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</si>
  <si>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</si>
  <si>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</si>
  <si>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</si>
  <si>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</si>
  <si>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</si>
  <si>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</si>
  <si>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</si>
  <si>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</si>
  <si>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</si>
  <si>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</si>
  <si>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</si>
  <si>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</si>
  <si>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</si>
  <si>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</si>
  <si>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</si>
  <si>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</si>
  <si>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</si>
  <si>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</si>
  <si>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</si>
  <si>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</si>
  <si>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</si>
  <si>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</si>
  <si>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</si>
  <si>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</si>
  <si>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</si>
  <si>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</si>
  <si>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</si>
  <si>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</si>
  <si>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</si>
  <si>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</si>
  <si>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</si>
  <si>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</si>
  <si>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</si>
  <si>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</si>
  <si>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</si>
  <si>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</si>
  <si>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</si>
  <si>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</si>
  <si>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</si>
  <si>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</si>
  <si>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</si>
  <si>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</si>
  <si>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</si>
  <si>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</si>
  <si>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</si>
  <si>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</si>
  <si>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</si>
  <si>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</si>
  <si>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</si>
  <si>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</si>
  <si>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</si>
  <si>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</si>
  <si>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</si>
  <si>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</si>
  <si>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</si>
  <si>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</si>
  <si>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</si>
  <si>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</si>
  <si>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</si>
  <si>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</si>
  <si>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</si>
  <si>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</si>
  <si>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</si>
  <si>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</si>
  <si>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</si>
  <si>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</si>
  <si>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</si>
  <si>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</si>
  <si>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</si>
  <si>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</si>
  <si>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</si>
  <si>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</si>
  <si>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</si>
  <si>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</si>
  <si>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</si>
  <si>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</si>
  <si>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</si>
  <si>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</si>
  <si>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</si>
  <si>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</si>
  <si>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</si>
  <si>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</si>
  <si>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</si>
  <si>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</si>
  <si>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</si>
  <si>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</si>
  <si>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</si>
  <si>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</si>
  <si>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</si>
  <si>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</si>
  <si>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</si>
  <si>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</si>
  <si>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</si>
  <si>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</si>
  <si>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</si>
  <si>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</si>
  <si>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</si>
  <si>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</si>
  <si>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</si>
  <si>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</si>
  <si>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</si>
  <si>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</si>
  <si>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</si>
  <si>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</si>
  <si>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</si>
  <si>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</si>
  <si>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</si>
  <si>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</si>
  <si>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</si>
  <si>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</si>
  <si>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</si>
  <si>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</si>
  <si>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</si>
  <si>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</si>
  <si>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</si>
  <si>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</si>
  <si>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</si>
  <si>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</si>
  <si>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</si>
  <si>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</si>
  <si>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</si>
  <si>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</si>
  <si>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</si>
  <si>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</si>
  <si>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</si>
  <si>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</si>
  <si>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</si>
  <si>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</si>
  <si>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</si>
  <si>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</si>
  <si>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</si>
  <si>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</si>
  <si>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</si>
  <si>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</si>
  <si>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</si>
  <si>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</si>
  <si>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</si>
  <si>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</si>
  <si>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</si>
  <si>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</si>
  <si>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</si>
  <si>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</si>
  <si>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</si>
  <si>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</si>
  <si>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</si>
  <si>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</si>
  <si>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</si>
  <si>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</si>
  <si>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</si>
  <si>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</si>
  <si>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</si>
  <si>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</si>
  <si>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</si>
  <si>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</si>
  <si>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</si>
  <si>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</si>
  <si>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</si>
  <si>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</si>
  <si>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</si>
  <si>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</si>
  <si>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</si>
  <si>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</si>
  <si>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</si>
  <si>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</si>
  <si>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</si>
  <si>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</si>
  <si>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</si>
  <si>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</si>
  <si>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</si>
  <si>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</si>
  <si>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</si>
  <si>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</si>
  <si>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</si>
  <si>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</si>
  <si>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</si>
  <si>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</si>
  <si>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</si>
  <si>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</si>
  <si>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</si>
  <si>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</si>
  <si>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</si>
  <si>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</si>
  <si>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</si>
  <si>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</si>
  <si>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</si>
  <si>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</si>
  <si>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</si>
  <si>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</si>
  <si>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</si>
  <si>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</si>
  <si>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</si>
  <si>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</si>
  <si>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</si>
  <si>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</si>
  <si>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</si>
  <si>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</si>
  <si>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</si>
  <si>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</si>
  <si>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</si>
  <si>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</si>
  <si>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</si>
  <si>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</si>
  <si>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</si>
  <si>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</si>
  <si>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</si>
  <si>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</si>
  <si>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</si>
  <si>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</si>
  <si>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</si>
  <si>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</si>
  <si>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</si>
  <si>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</si>
  <si>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</si>
  <si>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</si>
  <si>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</si>
  <si>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</si>
  <si>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</si>
  <si>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</si>
  <si>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</si>
  <si>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</si>
  <si>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</si>
  <si>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</si>
  <si>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</si>
  <si>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</si>
  <si>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</si>
  <si>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</si>
  <si>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</si>
  <si>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</si>
  <si>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</si>
  <si>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</si>
  <si>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</si>
  <si>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</si>
  <si>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</si>
  <si>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</si>
  <si>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</si>
  <si>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</si>
  <si>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</si>
  <si>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</si>
  <si>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</si>
  <si>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</si>
  <si>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</si>
  <si>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</si>
  <si>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</si>
  <si>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</si>
  <si>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</si>
  <si>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</si>
  <si>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</si>
  <si>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</si>
  <si>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</si>
  <si>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</si>
  <si>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</si>
  <si>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</si>
  <si>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</si>
  <si>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</si>
  <si>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</si>
  <si>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</si>
  <si>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</si>
  <si>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</si>
  <si>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</si>
  <si>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</si>
  <si>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</si>
  <si>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</si>
  <si>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</si>
  <si>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</si>
  <si>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</si>
  <si>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</si>
  <si>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</si>
  <si>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</si>
  <si>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</si>
  <si>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</si>
  <si>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</si>
  <si>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</si>
  <si>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</si>
  <si>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</si>
  <si>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</si>
  <si>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</si>
  <si>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</si>
  <si>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</si>
  <si>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</si>
  <si>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</si>
  <si>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</si>
  <si>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</si>
  <si>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</si>
  <si>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</si>
  <si>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</si>
  <si>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</si>
  <si>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</si>
  <si>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</si>
  <si>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</si>
  <si>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</si>
  <si>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</si>
  <si>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</si>
  <si>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</si>
  <si>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</si>
  <si>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</si>
  <si>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</si>
  <si>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</si>
  <si>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</si>
  <si>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</si>
  <si>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</si>
  <si>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</si>
  <si>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</si>
  <si>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</si>
  <si>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</si>
  <si>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</si>
  <si>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</si>
  <si>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</si>
  <si>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</si>
  <si>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</si>
  <si>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</si>
  <si>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</si>
  <si>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</si>
  <si>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</si>
  <si>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</si>
  <si>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</si>
  <si>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</si>
  <si>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</si>
  <si>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</si>
  <si>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</si>
  <si>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</si>
  <si>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</si>
  <si>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</si>
  <si>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</si>
  <si>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</si>
  <si>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</si>
  <si>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</si>
  <si>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</si>
  <si>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</si>
  <si>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</si>
  <si>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</si>
  <si>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</si>
  <si>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</si>
  <si>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</si>
  <si>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</si>
  <si>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</si>
  <si>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</si>
  <si>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</si>
  <si>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</si>
  <si>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</si>
  <si>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</si>
  <si>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</si>
  <si>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</si>
  <si>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</si>
  <si>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</si>
  <si>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</si>
  <si>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</si>
  <si>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</si>
  <si>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</si>
  <si>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</si>
  <si>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</si>
  <si>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</si>
  <si>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</si>
  <si>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</si>
  <si>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</si>
  <si>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</si>
  <si>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</si>
  <si>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</si>
  <si>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</si>
  <si>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</si>
  <si>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</si>
  <si>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</si>
  <si>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</si>
  <si>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</si>
  <si>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</si>
  <si>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</si>
  <si>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</si>
  <si>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</si>
  <si>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</si>
  <si>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</si>
  <si>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</si>
  <si>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</si>
  <si>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</si>
  <si>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</si>
  <si>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</si>
  <si>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</si>
  <si>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</si>
  <si>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</si>
  <si>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</si>
  <si>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</si>
  <si>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</si>
  <si>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</si>
  <si>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</si>
  <si>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</si>
  <si>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</si>
  <si>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</si>
  <si>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</si>
  <si>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</si>
  <si>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</si>
  <si>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</si>
  <si>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</si>
  <si>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</si>
  <si>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</si>
  <si>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</si>
  <si>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</si>
  <si>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</si>
  <si>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</si>
  <si>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</si>
  <si>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</si>
  <si>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</si>
  <si>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</si>
  <si>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</si>
  <si>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</si>
  <si>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</si>
  <si>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</si>
  <si>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</si>
  <si>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</si>
  <si>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</si>
  <si>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</si>
  <si>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</si>
  <si>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</si>
  <si>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</si>
  <si>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</si>
  <si>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</si>
  <si>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</si>
  <si>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</si>
  <si>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</si>
  <si>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</si>
  <si>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</si>
  <si>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</si>
  <si>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</si>
  <si>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</si>
  <si>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</si>
  <si>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</si>
  <si>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</si>
  <si>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</si>
  <si>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</si>
  <si>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</si>
  <si>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</si>
  <si>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</si>
  <si>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</si>
  <si>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</si>
  <si>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</si>
  <si>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</si>
  <si>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</si>
  <si>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</si>
  <si>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</si>
  <si>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</si>
  <si>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</si>
  <si>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</si>
  <si>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</si>
  <si>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</si>
  <si>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</si>
  <si>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</si>
  <si>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</si>
  <si>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</si>
  <si>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</si>
  <si>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</si>
  <si>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</si>
  <si>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</si>
  <si>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</si>
  <si>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</si>
  <si>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</si>
  <si>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</si>
  <si>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</si>
  <si>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</si>
  <si>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</si>
  <si>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</si>
  <si>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</si>
  <si>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</si>
  <si>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</si>
  <si>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</si>
  <si>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</si>
  <si>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</si>
  <si>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</si>
  <si>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</si>
  <si>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</si>
  <si>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</si>
  <si>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</si>
  <si>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</si>
  <si>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</si>
  <si>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</si>
  <si>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</si>
  <si>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</si>
  <si>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</si>
  <si>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</si>
  <si>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</si>
  <si>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</si>
  <si>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</si>
  <si>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</si>
  <si>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</si>
  <si>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</si>
  <si>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</si>
  <si>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</si>
  <si>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</si>
  <si>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</si>
  <si>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</si>
  <si>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</si>
  <si>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</si>
  <si>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</si>
  <si>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</si>
  <si>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</si>
  <si>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</si>
  <si>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</si>
  <si>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</si>
  <si>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</si>
  <si>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</si>
  <si>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</si>
  <si>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</si>
  <si>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</si>
  <si>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</si>
  <si>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</si>
  <si>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</si>
  <si>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</si>
  <si>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</si>
  <si>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</si>
  <si>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</si>
  <si>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</si>
  <si>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</si>
  <si>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</si>
  <si>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</si>
  <si>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</si>
  <si>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</si>
  <si>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</si>
  <si>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</si>
  <si>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</si>
  <si>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</si>
  <si>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</si>
  <si>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</si>
  <si>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</si>
  <si>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</si>
  <si>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</si>
  <si>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</si>
  <si>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</si>
  <si>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</si>
  <si>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</si>
  <si>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</si>
  <si>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</si>
  <si>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</si>
  <si>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</si>
  <si>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</si>
  <si>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</si>
  <si>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</si>
  <si>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</si>
  <si>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</si>
  <si>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</si>
  <si>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</si>
  <si>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</si>
  <si>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</si>
  <si>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</si>
  <si>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</si>
  <si>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</si>
  <si>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</si>
  <si>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</si>
  <si>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</si>
  <si>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</si>
  <si>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</si>
  <si>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</si>
  <si>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</si>
  <si>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</si>
  <si>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</si>
  <si>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</si>
  <si>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</si>
  <si>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</si>
  <si>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</si>
  <si>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</si>
  <si>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</si>
  <si>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</si>
  <si>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</si>
  <si>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</si>
  <si>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</si>
  <si>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</si>
  <si>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</si>
  <si>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</si>
  <si>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</si>
  <si>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</si>
  <si>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</si>
  <si>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</si>
  <si>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</si>
  <si>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</si>
  <si>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</si>
  <si>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</si>
  <si>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</si>
  <si>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</si>
  <si>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</si>
  <si>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</si>
  <si>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</si>
  <si>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</si>
  <si>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</si>
  <si>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</si>
  <si>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</si>
  <si>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</si>
  <si>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</si>
  <si>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</si>
  <si>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</si>
  <si>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</si>
  <si>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</si>
  <si>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</si>
  <si>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</si>
  <si>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</si>
  <si>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</si>
  <si>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</si>
  <si>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</si>
  <si>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</si>
  <si>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</si>
  <si>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</si>
  <si>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</si>
  <si>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</si>
  <si>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</si>
  <si>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</si>
  <si>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</si>
  <si>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</si>
  <si>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</si>
  <si>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</si>
  <si>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</si>
  <si>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</si>
  <si>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</si>
  <si>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</si>
  <si>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</si>
  <si>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</si>
  <si>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</si>
  <si>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</si>
  <si>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</si>
  <si>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</si>
  <si>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</si>
  <si>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</si>
  <si>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</si>
  <si>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</si>
  <si>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</si>
  <si>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</si>
  <si>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</si>
  <si>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</si>
  <si>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</si>
  <si>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</si>
  <si>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</si>
  <si>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</si>
  <si>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</si>
  <si>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</si>
  <si>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</si>
  <si>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</si>
  <si>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</si>
  <si>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</si>
  <si>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</si>
  <si>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</si>
  <si>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</si>
  <si>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</si>
  <si>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</si>
  <si>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</si>
  <si>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</si>
  <si>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</si>
  <si>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</si>
  <si>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</si>
  <si>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</si>
  <si>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</si>
  <si>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</si>
  <si>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</si>
  <si>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</si>
  <si>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</si>
  <si>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</si>
  <si>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</si>
  <si>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</si>
  <si>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</si>
  <si>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</si>
  <si>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</si>
  <si>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</si>
  <si>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</si>
  <si>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</si>
  <si>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</si>
  <si>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</si>
  <si>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</si>
  <si>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</si>
  <si>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</si>
  <si>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</si>
  <si>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</si>
  <si>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</si>
  <si>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</si>
  <si>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</si>
  <si>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</si>
  <si>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</si>
  <si>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</si>
  <si>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</si>
  <si>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</si>
  <si>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</si>
  <si>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</si>
  <si>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</si>
  <si>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</si>
  <si>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</si>
  <si>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</si>
  <si>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</si>
  <si>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</si>
  <si>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</si>
  <si>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</si>
  <si>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</si>
  <si>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</si>
  <si>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</si>
  <si>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</si>
  <si>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</si>
  <si>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</si>
  <si>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</si>
  <si>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</si>
  <si>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</si>
  <si>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</si>
  <si>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</si>
  <si>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</si>
  <si>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</si>
  <si>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</si>
  <si>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</si>
  <si>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</si>
  <si>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</si>
  <si>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</si>
  <si>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</si>
  <si>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</si>
  <si>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</si>
  <si>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</si>
  <si>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</si>
  <si>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</si>
  <si>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</si>
  <si>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</si>
  <si>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</si>
  <si>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</si>
  <si>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</si>
  <si>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</si>
  <si>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</si>
  <si>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</si>
  <si>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</si>
  <si>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</si>
  <si>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</si>
  <si>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</si>
  <si>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</si>
  <si>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</si>
  <si>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</si>
  <si>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</si>
  <si>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</si>
  <si>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</si>
  <si>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</si>
  <si>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</si>
  <si>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</si>
  <si>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</si>
  <si>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</si>
  <si>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</si>
  <si>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</si>
  <si>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</si>
  <si>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</si>
  <si>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</si>
  <si>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</si>
  <si>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</si>
  <si>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</si>
  <si>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</si>
  <si>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</si>
  <si>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</si>
  <si>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</si>
  <si>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</si>
  <si>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</si>
  <si>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</si>
  <si>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</si>
  <si>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</si>
  <si>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</si>
  <si>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</si>
  <si>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</si>
  <si>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</si>
  <si>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</si>
  <si>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</si>
  <si>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</si>
  <si>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</si>
  <si>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</si>
  <si>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</si>
  <si>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</si>
  <si>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</si>
  <si>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</si>
  <si>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</si>
  <si>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</si>
  <si>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</si>
  <si>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</si>
  <si>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</si>
  <si>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</si>
  <si>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</si>
  <si>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</si>
  <si>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</si>
  <si>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</si>
  <si>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</si>
  <si>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</si>
  <si>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</si>
  <si>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</si>
  <si>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</si>
  <si>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</si>
  <si>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</si>
  <si>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</si>
  <si>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</si>
  <si>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</si>
  <si>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</si>
  <si>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</si>
  <si>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</si>
  <si>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</si>
  <si>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</si>
  <si>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</si>
  <si>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</si>
  <si>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</si>
  <si>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</si>
  <si>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</si>
  <si>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</si>
  <si>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</si>
  <si>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</si>
  <si>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</si>
  <si>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</si>
  <si>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</si>
  <si>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</si>
  <si>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</si>
  <si>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</si>
  <si>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</si>
  <si>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</si>
  <si>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</si>
  <si>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</si>
  <si>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</si>
  <si>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</si>
  <si>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</si>
  <si>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</si>
  <si>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</si>
  <si>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</si>
  <si>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</si>
  <si>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</si>
  <si>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</si>
  <si>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</si>
  <si>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</si>
  <si>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</si>
  <si>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</si>
  <si>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</si>
  <si>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</si>
  <si>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</si>
  <si>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</si>
  <si>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</si>
  <si>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</si>
  <si>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</si>
  <si>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</si>
  <si>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</si>
  <si>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</si>
  <si>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</si>
  <si>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</si>
  <si>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</si>
  <si>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</si>
  <si>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</si>
  <si>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</si>
  <si>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</si>
  <si>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</si>
  <si>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</si>
  <si>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</si>
  <si>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</si>
  <si>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</si>
  <si>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</si>
  <si>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</si>
  <si>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</si>
  <si>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</si>
  <si>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</si>
  <si>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</si>
  <si>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</si>
  <si>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</si>
  <si>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</si>
  <si>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</si>
  <si>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</si>
  <si>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</si>
  <si>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</si>
  <si>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</si>
  <si>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</si>
  <si>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</si>
  <si>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</si>
  <si>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</si>
  <si>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</si>
  <si>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</si>
  <si>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</si>
  <si>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</si>
  <si>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</si>
  <si>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</si>
  <si>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</si>
  <si>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</si>
  <si>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</si>
  <si>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</si>
  <si>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</si>
  <si>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</si>
  <si>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</si>
  <si>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</si>
  <si>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</si>
  <si>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</si>
  <si>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</si>
  <si>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</si>
  <si>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</si>
  <si>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</si>
  <si>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</si>
  <si>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</si>
  <si>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</si>
  <si>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</si>
  <si>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</si>
  <si>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</si>
  <si>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</si>
  <si>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</si>
  <si>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</si>
  <si>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</si>
  <si>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</si>
  <si>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</si>
  <si>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</si>
  <si>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</si>
  <si>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</si>
  <si>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</si>
  <si>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</si>
  <si>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</si>
  <si>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</si>
  <si>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</si>
  <si>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</si>
  <si>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</si>
  <si>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</si>
  <si>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</si>
  <si>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</si>
  <si>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</si>
  <si>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</si>
  <si>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</si>
  <si>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</si>
  <si>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</si>
  <si>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</si>
  <si>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</si>
  <si>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</si>
  <si>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</si>
  <si>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</si>
  <si>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</si>
  <si>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</si>
  <si>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</si>
  <si>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</si>
  <si>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</si>
  <si>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</si>
  <si>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</si>
  <si>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</si>
  <si>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</si>
  <si>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</si>
  <si>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</si>
  <si>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</si>
  <si>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</si>
  <si>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</si>
  <si>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</si>
  <si>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</si>
  <si>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</si>
  <si>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</si>
  <si>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</si>
  <si>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</si>
  <si>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</si>
  <si>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</si>
  <si>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</si>
  <si>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</si>
  <si>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</si>
  <si>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</si>
  <si>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</si>
  <si>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</si>
  <si>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</si>
  <si>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</si>
  <si>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</si>
  <si>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</si>
  <si>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</si>
  <si>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</si>
  <si>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</si>
  <si>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</si>
  <si>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</si>
  <si>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</si>
  <si>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</si>
  <si>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</si>
  <si>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</si>
  <si>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</si>
  <si>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</si>
  <si>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</si>
  <si>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</si>
  <si>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</si>
  <si>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</si>
  <si>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</si>
  <si>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</si>
  <si>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</si>
  <si>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</si>
  <si>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</si>
  <si>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</si>
  <si>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</si>
  <si>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</si>
  <si>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</si>
  <si>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</si>
  <si>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</si>
  <si>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</si>
  <si>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</si>
  <si>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</si>
  <si>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</si>
  <si>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</si>
  <si>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</si>
  <si>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</si>
  <si>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</si>
  <si>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</si>
  <si>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</si>
  <si>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</si>
  <si>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</si>
  <si>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</si>
  <si>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</si>
  <si>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</si>
  <si>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</si>
  <si>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</si>
  <si>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</si>
  <si>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</si>
  <si>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</si>
  <si>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</si>
  <si>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</si>
  <si>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</si>
  <si>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</si>
  <si>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</si>
  <si>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</si>
  <si>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</si>
  <si>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</si>
  <si>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</si>
  <si>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</si>
  <si>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</si>
  <si>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</si>
  <si>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</si>
  <si>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</si>
  <si>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</si>
  <si>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</si>
  <si>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</si>
  <si>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</si>
  <si>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</si>
  <si>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</si>
  <si>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</si>
  <si>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</si>
  <si>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</si>
  <si>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</si>
  <si>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</si>
  <si>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</si>
  <si>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</si>
  <si>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</si>
  <si>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</si>
  <si>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</si>
  <si>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</si>
  <si>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</si>
  <si>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</si>
  <si>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</si>
  <si>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</si>
  <si>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</si>
  <si>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</si>
  <si>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</si>
  <si>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</si>
  <si>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</si>
  <si>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</si>
  <si>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</si>
  <si>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</si>
  <si>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</si>
  <si>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</si>
  <si>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</si>
  <si>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</si>
  <si>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</si>
  <si>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</si>
  <si>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</si>
  <si>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</si>
  <si>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</si>
  <si>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</si>
  <si>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</si>
  <si>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</si>
  <si>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</si>
  <si>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</si>
  <si>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</si>
  <si>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</si>
  <si>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</si>
  <si>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</si>
  <si>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</si>
  <si>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</si>
  <si>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</si>
  <si>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</si>
  <si>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</si>
  <si>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</si>
  <si>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</si>
  <si>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</si>
  <si>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</si>
  <si>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</si>
  <si>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</si>
  <si>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</si>
  <si>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</si>
  <si>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</si>
  <si>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</si>
  <si>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</si>
  <si>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</si>
  <si>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</si>
  <si>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</si>
  <si>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</si>
  <si>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</si>
  <si>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</si>
  <si>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</si>
  <si>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</si>
  <si>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</si>
  <si>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</si>
  <si>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</si>
  <si>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</si>
  <si>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</si>
  <si>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</si>
  <si>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</si>
  <si>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</si>
  <si>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</si>
  <si>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</si>
  <si>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</si>
  <si>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</si>
  <si>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</si>
  <si>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</si>
  <si>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</si>
  <si>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</si>
  <si>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</si>
  <si>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</si>
  <si>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</si>
  <si>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</si>
  <si>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</si>
  <si>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</si>
  <si>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</si>
  <si>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</si>
  <si>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</si>
  <si>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</si>
  <si>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</si>
  <si>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</si>
  <si>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</si>
  <si>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</si>
  <si>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</si>
  <si>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</si>
  <si>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</si>
  <si>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</si>
  <si>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</si>
  <si>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</si>
  <si>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</si>
  <si>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</si>
  <si>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</si>
  <si>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</si>
  <si>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</si>
  <si>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</si>
  <si>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</si>
  <si>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</si>
  <si>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</si>
  <si>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</si>
  <si>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</si>
  <si>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</si>
  <si>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</si>
  <si>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</si>
  <si>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</si>
  <si>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</si>
  <si>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</si>
  <si>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</si>
  <si>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</si>
  <si>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</si>
  <si>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</si>
  <si>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</si>
  <si>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</si>
  <si>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</si>
  <si>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</si>
  <si>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</si>
  <si>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</si>
  <si>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</si>
  <si>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</si>
  <si>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</si>
  <si>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</si>
  <si>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</si>
  <si>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</si>
  <si>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</si>
  <si>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</si>
  <si>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</si>
  <si>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</si>
  <si>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</si>
  <si>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</si>
  <si>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</si>
  <si>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</si>
  <si>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</si>
  <si>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</si>
  <si>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</si>
  <si>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</si>
  <si>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</si>
  <si>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</si>
  <si>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</si>
  <si>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</si>
  <si>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</si>
  <si>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</si>
  <si>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</si>
  <si>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</si>
  <si>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</si>
  <si>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</si>
  <si>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</si>
  <si>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</si>
  <si>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</si>
  <si>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</si>
  <si>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</si>
  <si>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</si>
  <si>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</si>
  <si>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</si>
  <si>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</si>
  <si>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</si>
  <si>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</si>
  <si>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</si>
  <si>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</si>
  <si>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</si>
  <si>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</si>
  <si>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</si>
  <si>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</si>
  <si>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</si>
  <si>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</si>
  <si>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</si>
  <si>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</si>
  <si>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</si>
  <si>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</si>
  <si>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</si>
  <si>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</si>
  <si>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</si>
  <si>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</si>
  <si>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</si>
  <si>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</si>
  <si>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</si>
  <si>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</si>
  <si>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</si>
  <si>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</si>
  <si>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</si>
  <si>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</si>
  <si>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</si>
  <si>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</si>
  <si>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</si>
  <si>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</si>
  <si>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</si>
  <si>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</si>
  <si>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</si>
  <si>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</si>
  <si>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</si>
  <si>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</si>
  <si>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</si>
  <si>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</si>
  <si>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</si>
  <si>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</si>
  <si>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</si>
  <si>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</si>
  <si>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</si>
  <si>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</si>
  <si>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</si>
  <si>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</si>
  <si>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</si>
  <si>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</si>
  <si>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</si>
  <si>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</si>
  <si>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</si>
  <si>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</si>
  <si>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</si>
  <si>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</si>
  <si>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</si>
  <si>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</si>
  <si>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</si>
  <si>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</si>
  <si>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</si>
  <si>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</si>
  <si>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</si>
  <si>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</si>
  <si>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</si>
  <si>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</si>
  <si>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</si>
  <si>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</si>
  <si>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</si>
  <si>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</si>
  <si>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</si>
  <si>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</si>
  <si>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</si>
  <si>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</si>
  <si>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</si>
  <si>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</si>
  <si>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</si>
  <si>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</si>
  <si>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</si>
  <si>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</si>
  <si>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</si>
  <si>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</si>
  <si>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</si>
  <si>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</si>
  <si>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</si>
  <si>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</si>
  <si>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</si>
  <si>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</si>
  <si>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</si>
  <si>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</si>
  <si>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</si>
  <si>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</si>
  <si>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</si>
  <si>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</si>
  <si>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</si>
  <si>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</si>
  <si>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</si>
  <si>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</si>
  <si>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</si>
  <si>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</si>
  <si>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</si>
  <si>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</si>
  <si>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</si>
  <si>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</si>
  <si>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</si>
  <si>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</si>
  <si>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</si>
  <si>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</si>
  <si>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</si>
  <si>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</si>
  <si>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</si>
  <si>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</si>
  <si>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</si>
  <si>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</si>
  <si>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</si>
  <si>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</si>
  <si>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</si>
  <si>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</si>
  <si>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</si>
  <si>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</si>
  <si>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</si>
  <si>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</si>
  <si>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</si>
  <si>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</si>
  <si>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</si>
  <si>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</si>
  <si>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</si>
  <si>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</si>
  <si>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</si>
  <si>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</si>
  <si>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</si>
  <si>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</si>
  <si>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</si>
  <si>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</si>
  <si>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</si>
  <si>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</si>
  <si>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</si>
  <si>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</si>
  <si>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</si>
  <si>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</si>
  <si>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</si>
  <si>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</si>
  <si>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</si>
  <si>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</si>
  <si>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</si>
  <si>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</si>
  <si>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</si>
  <si>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</si>
  <si>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</si>
  <si>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</si>
  <si>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</si>
  <si>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</si>
  <si>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</si>
  <si>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</si>
  <si>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</si>
  <si>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</si>
  <si>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</si>
  <si>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</si>
  <si>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</si>
  <si>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</si>
  <si>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</si>
  <si>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</si>
  <si>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</si>
  <si>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</si>
  <si>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</si>
  <si>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</si>
  <si>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</si>
  <si>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</si>
  <si>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</si>
  <si>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</si>
  <si>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</si>
  <si>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</si>
  <si>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</si>
  <si>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</si>
  <si>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</si>
  <si>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</si>
  <si>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</si>
  <si>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</si>
  <si>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</si>
  <si>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</si>
  <si>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</si>
  <si>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</si>
  <si>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</si>
  <si>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</si>
  <si>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</si>
  <si>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</si>
  <si>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</si>
  <si>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</si>
  <si>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</si>
  <si>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</si>
  <si>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</si>
  <si>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</si>
  <si>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</si>
  <si>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</si>
  <si>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</si>
  <si>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</si>
  <si>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</si>
  <si>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</si>
  <si>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</si>
  <si>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</si>
  <si>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</si>
  <si>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</si>
  <si>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</si>
  <si>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</si>
  <si>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</si>
  <si>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</si>
  <si>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</si>
  <si>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</si>
  <si>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</si>
  <si>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</si>
  <si>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</si>
  <si>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</si>
  <si>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</si>
  <si>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</si>
  <si>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</si>
  <si>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</si>
  <si>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</si>
  <si>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</si>
  <si>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</si>
  <si>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</si>
  <si>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</si>
  <si>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</si>
  <si>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</si>
  <si>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</si>
  <si>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</si>
  <si>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</si>
  <si>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</si>
  <si>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</si>
  <si>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</si>
  <si>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</si>
  <si>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</si>
  <si>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</si>
  <si>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</si>
  <si>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</si>
  <si>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</si>
  <si>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</si>
  <si>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</si>
  <si>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</si>
  <si>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</si>
  <si>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</si>
  <si>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</si>
  <si>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</si>
  <si>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</si>
  <si>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</si>
  <si>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</si>
  <si>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</si>
  <si>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</si>
  <si>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</si>
  <si>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</si>
  <si>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</si>
  <si>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</si>
  <si>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</si>
  <si>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</si>
  <si>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</si>
  <si>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</si>
  <si>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</si>
  <si>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</si>
  <si>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</si>
  <si>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</si>
  <si>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</si>
  <si>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</si>
  <si>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</si>
  <si>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</si>
  <si>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</si>
  <si>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</si>
  <si>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</si>
  <si>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</si>
  <si>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</si>
  <si>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</si>
  <si>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</si>
  <si>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</si>
  <si>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</si>
  <si>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</si>
  <si>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</si>
  <si>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</si>
  <si>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</si>
  <si>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</si>
  <si>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</si>
  <si>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</si>
  <si>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</si>
  <si>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</si>
  <si>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</si>
  <si>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</si>
  <si>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</si>
  <si>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</si>
  <si>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</si>
  <si>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</si>
  <si>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</si>
  <si>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</si>
  <si>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</si>
  <si>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</si>
  <si>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</si>
  <si>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</si>
  <si>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</si>
  <si>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</si>
  <si>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</si>
  <si>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</si>
  <si>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</si>
  <si>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</si>
  <si>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</si>
  <si>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</si>
  <si>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</si>
  <si>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</si>
  <si>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</si>
  <si>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</si>
  <si>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</si>
  <si>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</si>
  <si>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</si>
  <si>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</si>
  <si>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</si>
  <si>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</si>
  <si>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</si>
  <si>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</si>
  <si>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</si>
  <si>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</si>
  <si>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</si>
  <si>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</si>
  <si>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</si>
  <si>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</si>
  <si>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</si>
  <si>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</si>
  <si>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</si>
  <si>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</si>
  <si>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</si>
  <si>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</si>
  <si>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</si>
  <si>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</si>
  <si>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</si>
  <si>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</si>
  <si>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</si>
  <si>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</si>
  <si>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</si>
  <si>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</si>
  <si>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</si>
  <si>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</si>
  <si>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</si>
  <si>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</si>
  <si>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</si>
  <si>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</si>
  <si>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</si>
  <si>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</si>
  <si>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</si>
  <si>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</si>
  <si>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</si>
  <si>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</si>
  <si>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</si>
  <si>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</si>
  <si>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</si>
  <si>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</si>
  <si>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</si>
  <si>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</si>
  <si>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</si>
  <si>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</si>
  <si>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</si>
  <si>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</si>
  <si>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</si>
  <si>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</si>
  <si>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</si>
  <si>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</si>
  <si>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</si>
  <si>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</si>
  <si>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</si>
  <si>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</si>
  <si>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</si>
  <si>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</si>
  <si>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</si>
  <si>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</si>
  <si>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</si>
  <si>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</si>
  <si>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</si>
  <si>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</si>
  <si>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</si>
  <si>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</si>
  <si>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</si>
  <si>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</si>
  <si>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</si>
  <si>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</si>
  <si>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</si>
  <si>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</si>
  <si>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</si>
  <si>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</si>
  <si>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</si>
  <si>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</si>
  <si>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</si>
  <si>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</si>
  <si>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</si>
  <si>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</si>
  <si>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</si>
  <si>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</si>
  <si>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</si>
  <si>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</si>
  <si>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</si>
  <si>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</si>
  <si>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</si>
  <si>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</si>
  <si>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</si>
  <si>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</si>
  <si>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</si>
  <si>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</si>
  <si>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</si>
  <si>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</si>
  <si>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</si>
  <si>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</si>
  <si>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</si>
  <si>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</si>
  <si>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</si>
  <si>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</si>
  <si>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</si>
  <si>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</si>
  <si>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</si>
  <si>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</si>
  <si>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</si>
  <si>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</si>
  <si>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</si>
  <si>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</si>
  <si>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</si>
  <si>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</si>
  <si>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</si>
  <si>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</si>
  <si>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</si>
  <si>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</si>
  <si>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</si>
  <si>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</si>
  <si>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</si>
  <si>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</si>
  <si>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</si>
  <si>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</si>
  <si>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</si>
  <si>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</si>
  <si>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</si>
  <si>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</si>
  <si>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</si>
  <si>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</si>
  <si>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</si>
  <si>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</si>
  <si>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</si>
  <si>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</si>
  <si>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</si>
  <si>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</si>
  <si>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</si>
  <si>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</si>
  <si>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</si>
  <si>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</si>
  <si>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</si>
  <si>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</si>
  <si>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</si>
  <si>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</si>
  <si>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</si>
  <si>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</si>
  <si>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</si>
  <si>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</si>
  <si>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</si>
  <si>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</si>
  <si>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</si>
  <si>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</si>
  <si>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</si>
  <si>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</si>
  <si>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</si>
  <si>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</si>
  <si>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</si>
  <si>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</si>
  <si>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</si>
  <si>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</si>
  <si>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</si>
  <si>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</si>
  <si>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</si>
  <si>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</si>
  <si>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</si>
  <si>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</si>
  <si>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</si>
  <si>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</si>
  <si>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</si>
  <si>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</si>
  <si>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</si>
  <si>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</si>
  <si>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</si>
  <si>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</si>
  <si>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</si>
  <si>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</si>
  <si>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</si>
  <si>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</si>
  <si>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</si>
  <si>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</si>
  <si>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</si>
  <si>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</si>
  <si>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</si>
  <si>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</si>
  <si>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</si>
  <si>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</si>
  <si>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</si>
  <si>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</si>
  <si>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</si>
  <si>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</si>
  <si>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</si>
  <si>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</si>
  <si>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</si>
  <si>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</si>
  <si>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</si>
  <si>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</si>
  <si>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</si>
  <si>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</si>
  <si>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</si>
  <si>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</si>
  <si>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</si>
  <si>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</si>
  <si>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</si>
  <si>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</si>
  <si>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</si>
  <si>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</si>
  <si>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</si>
  <si>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</si>
  <si>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</si>
  <si>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</si>
  <si>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</si>
  <si>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</si>
  <si>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</si>
  <si>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</si>
  <si>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</si>
  <si>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</si>
  <si>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</si>
  <si>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</si>
  <si>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</si>
  <si>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</si>
  <si>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</si>
  <si>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</si>
  <si>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</si>
  <si>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</si>
  <si>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</si>
  <si>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</si>
  <si>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</si>
  <si>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</si>
  <si>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</si>
  <si>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</si>
  <si>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</si>
  <si>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</si>
  <si>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</si>
  <si>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</si>
  <si>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</si>
  <si>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</si>
  <si>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</si>
  <si>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</si>
  <si>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</si>
  <si>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</si>
  <si>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</si>
  <si>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</si>
  <si>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</si>
  <si>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</si>
  <si>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</si>
  <si>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</si>
  <si>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</si>
  <si>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</si>
  <si>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</si>
  <si>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</si>
  <si>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</si>
  <si>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</si>
  <si>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</si>
  <si>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</si>
  <si>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</si>
  <si>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</si>
  <si>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</si>
  <si>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</si>
  <si>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</si>
  <si>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</si>
  <si>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</si>
  <si>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</si>
  <si>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</si>
  <si>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</si>
  <si>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</si>
  <si>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</si>
  <si>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</si>
  <si>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</si>
  <si>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</si>
  <si>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</si>
  <si>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</si>
  <si>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</si>
  <si>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</si>
  <si>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</si>
  <si>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</si>
  <si>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</si>
  <si>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</si>
  <si>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</si>
  <si>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</si>
  <si>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</si>
  <si>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</si>
  <si>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</si>
  <si>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</si>
  <si>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</si>
  <si>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</si>
  <si>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</si>
  <si>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</si>
  <si>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</si>
  <si>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</si>
  <si>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</si>
  <si>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</si>
  <si>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</si>
  <si>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</si>
  <si>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</si>
  <si>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</si>
  <si>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</si>
  <si>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</si>
  <si>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</si>
  <si>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</si>
  <si>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</si>
  <si>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</si>
  <si>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</si>
  <si>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</si>
  <si>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</si>
  <si>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</si>
  <si>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</si>
  <si>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</si>
  <si>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</si>
  <si>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</si>
  <si>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</si>
  <si>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</si>
  <si>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</si>
  <si>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</si>
  <si>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</si>
  <si>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</si>
  <si>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</si>
  <si>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</si>
  <si>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</si>
  <si>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</si>
  <si>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</si>
  <si>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</si>
  <si>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</si>
  <si>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</si>
  <si>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</si>
  <si>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</si>
  <si>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</si>
  <si>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</si>
  <si>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</si>
  <si>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</si>
  <si>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</si>
  <si>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</si>
  <si>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</si>
  <si>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</si>
  <si>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</si>
  <si>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</si>
  <si>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</si>
  <si>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</si>
  <si>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</si>
  <si>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</si>
  <si>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</si>
  <si>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</si>
  <si>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</si>
  <si>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</si>
  <si>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</si>
  <si>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</si>
  <si>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</si>
  <si>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</si>
  <si>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</si>
  <si>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</si>
  <si>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</si>
  <si>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</si>
  <si>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</si>
  <si>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</si>
  <si>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</si>
  <si>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</si>
  <si>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</si>
  <si>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</si>
  <si>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</si>
  <si>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</si>
  <si>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</si>
  <si>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</si>
  <si>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</si>
  <si>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</si>
  <si>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</si>
  <si>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</si>
  <si>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</si>
  <si>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</si>
  <si>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</si>
  <si>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</si>
  <si>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</si>
  <si>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</si>
  <si>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</si>
  <si>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</si>
  <si>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</si>
  <si>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</si>
  <si>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</si>
  <si>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</si>
  <si>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</si>
  <si>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</si>
  <si>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</si>
  <si>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</si>
  <si>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</si>
  <si>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</si>
  <si>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</si>
  <si>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</si>
  <si>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</si>
  <si>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</si>
  <si>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</si>
  <si>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</si>
  <si>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</si>
  <si>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</si>
  <si>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</si>
  <si>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</si>
  <si>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</si>
  <si>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</si>
  <si>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</si>
  <si>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</si>
  <si>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</si>
  <si>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</si>
  <si>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</si>
  <si>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</si>
  <si>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</si>
  <si>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</si>
  <si>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</si>
  <si>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</si>
  <si>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</si>
  <si>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</si>
  <si>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</si>
  <si>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</si>
  <si>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</si>
  <si>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</si>
  <si>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</si>
  <si>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</si>
  <si>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</si>
  <si>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</si>
  <si>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</si>
  <si>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</si>
  <si>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</si>
  <si>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</si>
  <si>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</si>
  <si>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</si>
  <si>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</si>
  <si>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</si>
  <si>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</si>
  <si>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</si>
  <si>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</si>
  <si>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</si>
  <si>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</si>
  <si>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</si>
  <si>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</si>
  <si>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</si>
  <si>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</si>
  <si>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</si>
  <si>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</si>
  <si>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</si>
  <si>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</si>
  <si>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</si>
  <si>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</si>
  <si>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</si>
  <si>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</si>
  <si>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</si>
  <si>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</si>
  <si>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</si>
  <si>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</si>
  <si>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</si>
  <si>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</si>
  <si>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</si>
  <si>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</si>
  <si>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</si>
  <si>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</si>
  <si>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</si>
  <si>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</si>
  <si>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</si>
  <si>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</si>
  <si>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</si>
  <si>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</si>
  <si>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</si>
  <si>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</si>
  <si>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</si>
  <si>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</si>
  <si>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</si>
  <si>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</si>
  <si>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</si>
  <si>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</si>
  <si>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</si>
  <si>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</si>
  <si>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</si>
  <si>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</si>
  <si>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</si>
  <si>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</si>
  <si>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</si>
  <si>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</si>
  <si>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</si>
  <si>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</si>
  <si>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</si>
  <si>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</si>
  <si>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</si>
  <si>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</si>
  <si>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</si>
  <si>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</si>
  <si>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</si>
  <si>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</si>
  <si>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</si>
  <si>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</si>
  <si>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</si>
  <si>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</si>
  <si>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</si>
  <si>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</si>
  <si>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</si>
  <si>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</si>
  <si>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</si>
  <si>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</si>
  <si>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</si>
  <si>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</si>
  <si>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</si>
  <si>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</si>
  <si>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</si>
  <si>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</si>
  <si>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</si>
  <si>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</si>
  <si>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</si>
  <si>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</si>
  <si>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</si>
  <si>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</si>
  <si>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</si>
  <si>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</si>
  <si>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</si>
  <si>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</si>
  <si>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</si>
  <si>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</si>
  <si>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</si>
  <si>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</si>
  <si>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</si>
  <si>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</si>
  <si>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</si>
  <si>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</si>
  <si>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</si>
  <si>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</si>
  <si>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</si>
  <si>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</si>
  <si>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</si>
  <si>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</si>
  <si>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</si>
  <si>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</si>
  <si>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</si>
  <si>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</si>
  <si>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</si>
  <si>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</si>
  <si>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</si>
  <si>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</si>
  <si>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</si>
  <si>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</si>
  <si>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</si>
  <si>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</si>
  <si>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</si>
  <si>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</si>
  <si>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</si>
  <si>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</si>
  <si>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</si>
  <si>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</si>
  <si>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</si>
  <si>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</si>
  <si>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</si>
  <si>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</si>
  <si>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</si>
  <si>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</si>
  <si>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</si>
  <si>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</si>
  <si>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</si>
  <si>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</si>
  <si>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</si>
  <si>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</si>
  <si>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</si>
  <si>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</si>
  <si>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</si>
  <si>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</si>
  <si>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</si>
  <si>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</si>
  <si>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</si>
  <si>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</si>
  <si>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</si>
  <si>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</si>
  <si>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</si>
  <si>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</si>
  <si>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</si>
  <si>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</si>
  <si>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</si>
  <si>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</si>
  <si>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</si>
  <si>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</si>
  <si>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</si>
  <si>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</si>
  <si>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</si>
  <si>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</si>
  <si>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</si>
  <si>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</si>
  <si>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</si>
  <si>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</si>
  <si>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</si>
  <si>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</si>
  <si>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</si>
  <si>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</si>
  <si>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</si>
  <si>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</si>
  <si>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</si>
  <si>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</si>
  <si>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</si>
  <si>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</si>
  <si>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</si>
  <si>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</si>
  <si>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</si>
  <si>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</si>
  <si>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</si>
  <si>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</si>
  <si>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</si>
  <si>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</si>
  <si>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</si>
  <si>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</si>
  <si>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</si>
  <si>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</si>
  <si>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</si>
  <si>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</si>
  <si>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</si>
  <si>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</si>
  <si>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</si>
  <si>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</si>
  <si>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</si>
  <si>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</si>
  <si>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</si>
  <si>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</si>
  <si>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</si>
  <si>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</si>
  <si>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</si>
  <si>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</si>
  <si>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</si>
  <si>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</si>
  <si>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</si>
  <si>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</si>
  <si>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</si>
  <si>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</si>
  <si>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</si>
  <si>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</si>
  <si>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</si>
  <si>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</si>
  <si>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</si>
  <si>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</si>
  <si>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</si>
  <si>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</si>
  <si>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</si>
  <si>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</si>
  <si>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</si>
  <si>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</si>
  <si>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</si>
  <si>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</si>
  <si>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</si>
  <si>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</si>
  <si>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</si>
  <si>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</si>
  <si>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</si>
  <si>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</si>
  <si>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</si>
  <si>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</si>
  <si>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</si>
  <si>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</si>
  <si>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</si>
  <si>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</si>
  <si>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</si>
  <si>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</si>
  <si>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</si>
  <si>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</si>
  <si>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</si>
  <si>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</si>
  <si>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</si>
  <si>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</si>
  <si>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</si>
  <si>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</si>
  <si>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</si>
  <si>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</si>
  <si>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</si>
  <si>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</si>
  <si>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</si>
  <si>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</si>
  <si>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</si>
  <si>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</si>
  <si>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</si>
  <si>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</si>
  <si>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</si>
  <si>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</si>
  <si>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</si>
  <si>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</si>
  <si>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</si>
  <si>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</si>
  <si>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</si>
  <si>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</si>
  <si>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</si>
  <si>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</si>
  <si>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</si>
  <si>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</si>
  <si>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</si>
  <si>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</si>
  <si>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</si>
  <si>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</si>
  <si>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</si>
  <si>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</si>
  <si>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</si>
  <si>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</si>
  <si>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</si>
  <si>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</si>
  <si>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</si>
  <si>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</si>
  <si>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</si>
  <si>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</si>
  <si>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</si>
  <si>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</si>
  <si>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</si>
  <si>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</si>
  <si>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</si>
  <si>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</si>
  <si>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</si>
  <si>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</si>
  <si>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</si>
  <si>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</si>
  <si>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</si>
  <si>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</si>
  <si>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</si>
  <si>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</si>
  <si>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</si>
  <si>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</si>
  <si>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</si>
  <si>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</si>
  <si>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</si>
  <si>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</si>
  <si>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</si>
  <si>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</si>
  <si>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</si>
  <si>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</si>
  <si>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</si>
  <si>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</si>
  <si>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</si>
  <si>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</si>
  <si>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</si>
  <si>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</si>
  <si>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</si>
  <si>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</si>
  <si>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</si>
  <si>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</si>
  <si>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</si>
  <si>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</si>
  <si>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</si>
  <si>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</si>
  <si>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</si>
  <si>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</si>
  <si>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</si>
  <si>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</si>
  <si>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</si>
  <si>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</si>
  <si>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</si>
  <si>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</si>
  <si>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</si>
  <si>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</si>
  <si>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</si>
  <si>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</si>
  <si>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</si>
  <si>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</si>
  <si>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</si>
  <si>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</si>
  <si>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</si>
  <si>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</si>
  <si>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</si>
  <si>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</si>
  <si>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</si>
  <si>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</si>
  <si>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</si>
  <si>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</si>
  <si>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</si>
  <si>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</si>
  <si>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</si>
  <si>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</si>
  <si>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</si>
  <si>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</si>
  <si>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</si>
  <si>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</si>
  <si>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</si>
  <si>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</si>
  <si>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</si>
  <si>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</si>
  <si>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</si>
  <si>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</si>
  <si>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</si>
  <si>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</si>
  <si>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</si>
  <si>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</si>
  <si>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</si>
  <si>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</si>
  <si>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</si>
  <si>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</si>
  <si>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</si>
  <si>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</si>
  <si>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</si>
  <si>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</si>
  <si>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</si>
  <si>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</si>
  <si>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</si>
  <si>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</si>
  <si>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</si>
  <si>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</si>
  <si>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</si>
  <si>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</si>
  <si>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</si>
  <si>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</si>
  <si>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</si>
  <si>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</si>
  <si>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</si>
  <si>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</si>
  <si>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</si>
  <si>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</si>
  <si>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</si>
  <si>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</si>
  <si>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</si>
  <si>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</si>
  <si>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</si>
  <si>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</si>
  <si>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</si>
  <si>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</si>
  <si>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</si>
  <si>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</si>
  <si>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</si>
  <si>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</si>
  <si>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</si>
  <si>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</si>
  <si>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</si>
  <si>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</si>
  <si>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</si>
  <si>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</si>
  <si>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</si>
  <si>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</si>
  <si>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</si>
  <si>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</si>
  <si>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</si>
  <si>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</si>
  <si>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</si>
  <si>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</si>
  <si>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</si>
  <si>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</si>
  <si>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</si>
  <si>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</si>
  <si>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</si>
  <si>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</si>
  <si>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</si>
  <si>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</si>
  <si>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</si>
  <si>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</si>
  <si>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</si>
  <si>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</si>
  <si>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</si>
  <si>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</si>
  <si>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</si>
  <si>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</si>
  <si>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</si>
  <si>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</si>
  <si>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</si>
  <si>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</si>
  <si>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</si>
  <si>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</si>
  <si>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</si>
  <si>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</si>
  <si>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</si>
  <si>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</si>
  <si>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</si>
  <si>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</si>
  <si>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</si>
  <si>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</si>
  <si>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</si>
  <si>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</si>
  <si>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</si>
  <si>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</si>
  <si>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</si>
  <si>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</si>
  <si>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</si>
  <si>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</si>
  <si>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</si>
  <si>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</si>
  <si>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</si>
  <si>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</si>
  <si>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</si>
  <si>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</si>
  <si>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</si>
  <si>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</si>
  <si>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</si>
  <si>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</si>
  <si>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</si>
  <si>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</si>
  <si>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</si>
  <si>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</si>
  <si>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</si>
  <si>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</si>
  <si>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</si>
  <si>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</si>
  <si>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</si>
  <si>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</si>
  <si>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</si>
  <si>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</si>
  <si>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</si>
  <si>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</si>
  <si>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</si>
  <si>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</si>
  <si>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</si>
  <si>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</si>
  <si>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</si>
  <si>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</si>
  <si>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</si>
  <si>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</si>
  <si>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</si>
  <si>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</si>
  <si>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</si>
  <si>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</si>
  <si>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</si>
  <si>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</si>
  <si>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</si>
  <si>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</si>
  <si>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</si>
  <si>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</si>
  <si>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</si>
  <si>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</si>
  <si>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</si>
  <si>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</si>
  <si>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</si>
  <si>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</si>
  <si>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</si>
  <si>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</si>
  <si>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</si>
  <si>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</si>
  <si>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</si>
  <si>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</si>
  <si>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</si>
  <si>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</si>
  <si>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</si>
  <si>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</si>
  <si>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</si>
  <si>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</si>
  <si>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</si>
  <si>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</si>
  <si>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</si>
  <si>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</si>
  <si>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</si>
  <si>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</si>
  <si>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</si>
  <si>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</si>
  <si>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</si>
  <si>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</si>
  <si>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</si>
  <si>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</si>
  <si>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</si>
  <si>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</si>
  <si>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</si>
  <si>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</si>
  <si>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</si>
  <si>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</si>
  <si>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</si>
  <si>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</si>
  <si>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</si>
  <si>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</si>
  <si>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</si>
  <si>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</si>
  <si>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</si>
  <si>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</si>
  <si>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</si>
  <si>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</si>
  <si>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</si>
  <si>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</si>
  <si>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</si>
  <si>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</si>
  <si>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</si>
  <si>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</si>
  <si>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</si>
  <si>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</si>
  <si>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</si>
  <si>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</si>
  <si>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</si>
  <si>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</si>
  <si>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</si>
  <si>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</si>
  <si>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</si>
  <si>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</si>
  <si>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</si>
  <si>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</si>
  <si>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</si>
  <si>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</si>
  <si>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</si>
  <si>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</si>
  <si>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</si>
  <si>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</si>
  <si>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</si>
  <si>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</si>
  <si>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</si>
  <si>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</si>
  <si>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</si>
  <si>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</si>
  <si>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</si>
  <si>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</si>
  <si>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</si>
  <si>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</si>
  <si>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</si>
  <si>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</si>
  <si>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</si>
  <si>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</si>
  <si>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</si>
  <si>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</si>
  <si>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</si>
  <si>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</si>
  <si>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</si>
  <si>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</si>
  <si>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</si>
  <si>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</si>
  <si>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</si>
  <si>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</si>
  <si>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</si>
  <si>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</si>
  <si>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</si>
  <si>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</si>
  <si>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</si>
  <si>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</si>
  <si>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</si>
  <si>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</si>
  <si>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</si>
  <si>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</si>
  <si>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</si>
  <si>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</si>
  <si>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</si>
  <si>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</si>
  <si>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</si>
  <si>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</si>
  <si>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</si>
  <si>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</si>
  <si>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</si>
  <si>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</si>
  <si>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</si>
  <si>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</si>
  <si>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</si>
  <si>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</si>
  <si>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</si>
  <si>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</si>
  <si>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</si>
  <si>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</si>
  <si>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</si>
  <si>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</si>
  <si>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</si>
  <si>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</si>
  <si>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</si>
  <si>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</si>
  <si>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</si>
  <si>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</si>
  <si>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</si>
  <si>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</si>
  <si>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</si>
  <si>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</si>
  <si>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</si>
  <si>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</si>
  <si>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</si>
  <si>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</si>
  <si>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</si>
  <si>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</si>
  <si>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</si>
  <si>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</si>
  <si>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</si>
  <si>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</si>
  <si>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</si>
  <si>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</si>
  <si>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</si>
  <si>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</si>
  <si>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</si>
  <si>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</si>
  <si>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</si>
  <si>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</si>
  <si>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</si>
  <si>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</si>
  <si>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</si>
  <si>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</si>
  <si>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</si>
  <si>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</si>
  <si>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</si>
  <si>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</si>
  <si>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</si>
  <si>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</si>
  <si>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</si>
  <si>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</si>
  <si>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</si>
  <si>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</si>
  <si>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</si>
  <si>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</si>
  <si>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</si>
  <si>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</si>
  <si>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</si>
  <si>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</si>
  <si>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</si>
  <si>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</si>
  <si>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</si>
  <si>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</si>
  <si>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</si>
  <si>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</si>
  <si>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</si>
  <si>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</si>
  <si>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</si>
  <si>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</si>
  <si>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</si>
  <si>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</si>
  <si>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</si>
  <si>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</si>
  <si>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</si>
  <si>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</si>
  <si>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</si>
  <si>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</si>
  <si>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</si>
  <si>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</si>
  <si>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</si>
  <si>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</si>
  <si>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</si>
  <si>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</si>
  <si>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</si>
  <si>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</si>
  <si>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</si>
  <si>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</si>
  <si>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</si>
  <si>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</si>
  <si>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</si>
  <si>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</si>
  <si>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</si>
  <si>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</si>
  <si>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</si>
  <si>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</si>
  <si>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</si>
  <si>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</si>
  <si>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</si>
  <si>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</si>
  <si>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</si>
  <si>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</si>
  <si>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</si>
  <si>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</si>
  <si>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</si>
  <si>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</si>
  <si>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</si>
  <si>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</si>
  <si>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</si>
  <si>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</si>
  <si>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</si>
  <si>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</si>
  <si>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</si>
  <si>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</si>
  <si>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</si>
  <si>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</si>
  <si>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</si>
  <si>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</si>
  <si>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</si>
  <si>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</si>
  <si>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</si>
  <si>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</si>
  <si>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</si>
  <si>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</si>
  <si>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</si>
  <si>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</si>
  <si>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</si>
  <si>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</si>
  <si>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</si>
  <si>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</si>
  <si>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</si>
  <si>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</si>
  <si>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</si>
  <si>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</si>
  <si>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</si>
  <si>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</si>
  <si>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</si>
  <si>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</si>
  <si>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</si>
  <si>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</si>
  <si>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</si>
  <si>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</si>
  <si>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</si>
  <si>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</si>
  <si>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</si>
  <si>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</si>
  <si>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</si>
  <si>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</si>
  <si>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</si>
  <si>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</si>
  <si>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</si>
  <si>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</si>
  <si>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</si>
  <si>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</si>
  <si>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</si>
  <si>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</si>
  <si>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</si>
  <si>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</si>
  <si>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</si>
  <si>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</si>
  <si>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</si>
  <si>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</si>
  <si>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</si>
  <si>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</si>
  <si>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</si>
  <si>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</si>
  <si>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</si>
  <si>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</si>
  <si>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</si>
  <si>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</si>
  <si>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</si>
  <si>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</si>
  <si>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</si>
  <si>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</si>
  <si>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</si>
  <si>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</si>
  <si>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</si>
  <si>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</si>
  <si>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</si>
  <si>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</si>
  <si>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</si>
  <si>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</si>
  <si>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</si>
  <si>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</si>
  <si>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</si>
  <si>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</si>
  <si>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</si>
  <si>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</si>
  <si>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</si>
  <si>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</si>
  <si>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</si>
  <si>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</si>
  <si>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</si>
  <si>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</si>
  <si>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</si>
  <si>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</si>
  <si>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</si>
  <si>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</si>
  <si>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</si>
  <si>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</si>
  <si>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</si>
  <si>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</si>
  <si>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</si>
  <si>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</si>
  <si>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</si>
  <si>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</si>
  <si>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</si>
  <si>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</si>
  <si>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</si>
  <si>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</si>
  <si>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</si>
  <si>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</si>
  <si>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</si>
  <si>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</si>
  <si>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</si>
  <si>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</si>
  <si>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</si>
  <si>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</si>
  <si>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</si>
  <si>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</si>
  <si>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</si>
  <si>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</si>
  <si>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</si>
  <si>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</si>
  <si>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</si>
  <si>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</si>
  <si>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</si>
  <si>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</si>
  <si>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</si>
  <si>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</si>
  <si>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</si>
  <si>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</si>
  <si>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</si>
  <si>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</si>
  <si>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</si>
  <si>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</si>
  <si>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</si>
  <si>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</si>
  <si>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</si>
  <si>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</si>
  <si>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</si>
  <si>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</si>
  <si>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</si>
  <si>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</si>
  <si>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</si>
  <si>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</si>
  <si>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</si>
  <si>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</si>
  <si>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</si>
  <si>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</si>
  <si>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</si>
  <si>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</si>
  <si>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</si>
  <si>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</si>
  <si>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</si>
  <si>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</si>
  <si>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</si>
  <si>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</si>
  <si>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</si>
  <si>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</si>
  <si>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</si>
  <si>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</si>
  <si>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</si>
  <si>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</si>
  <si>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</si>
  <si>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</si>
  <si>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</si>
  <si>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</si>
  <si>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</si>
  <si>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</si>
  <si>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</si>
  <si>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</si>
  <si>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</si>
  <si>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</si>
  <si>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</si>
  <si>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</si>
  <si>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</si>
  <si>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</si>
  <si>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</si>
  <si>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</si>
  <si>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</si>
  <si>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</si>
  <si>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</si>
  <si>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</si>
  <si>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</si>
  <si>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</si>
  <si>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</si>
  <si>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</si>
  <si>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</si>
  <si>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</si>
  <si>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</si>
  <si>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</si>
  <si>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</si>
  <si>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</si>
  <si>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</si>
  <si>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</si>
  <si>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</si>
  <si>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</si>
  <si>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</si>
  <si>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</si>
  <si>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</si>
  <si>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</si>
  <si>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</si>
  <si>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</si>
  <si>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</si>
  <si>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</si>
  <si>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</si>
  <si>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</si>
  <si>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</si>
  <si>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</si>
  <si>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</si>
  <si>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</si>
  <si>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</si>
  <si>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</si>
  <si>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</si>
  <si>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</si>
  <si>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</si>
  <si>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</si>
  <si>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</si>
  <si>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</si>
  <si>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</si>
  <si>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</si>
  <si>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</si>
  <si>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</si>
  <si>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</si>
  <si>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</si>
  <si>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</si>
  <si>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</si>
  <si>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</si>
  <si>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</si>
  <si>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</si>
  <si>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</si>
  <si>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</si>
  <si>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</si>
  <si>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</si>
  <si>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</si>
  <si>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Blurb 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</si>
  <si>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</si>
  <si>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</si>
  <si>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</si>
  <si>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</si>
  <si>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</si>
  <si>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</si>
  <si>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</si>
  <si>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</si>
  <si>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</si>
  <si>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</si>
  <si>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</si>
  <si>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</si>
  <si>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</si>
  <si>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</si>
  <si>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</si>
  <si>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Qaurtile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</si>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</sst>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1028072899338288"/>
          <c:y val="6.41061630275957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D-4ADF-BA4B-98CE571848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D-4ADF-BA4B-98CE571848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3D-4ADF-BA4B-98CE57184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792"/>
        <c:axId val="531053744"/>
      </c:lineChart>
      <c:catAx>
        <c:axId val="531050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053744"/>
        <c:crosses val="autoZero"/>
        <c:auto val="1"/>
        <c:lblAlgn val="ctr"/>
        <c:lblOffset val="100"/>
        <c:noMultiLvlLbl val="0"/>
      </c:catAx>
      <c:valAx>
        <c:axId val="53105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05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1-4BC8-A094-B3BD294676D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1-4BC8-A094-B3BD294676D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31-4BC8-A094-B3BD29467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818848"/>
        <c:axId val="584820160"/>
      </c:lineChart>
      <c:catAx>
        <c:axId val="58481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20160"/>
        <c:crosses val="autoZero"/>
        <c:auto val="1"/>
        <c:lblAlgn val="ctr"/>
        <c:lblOffset val="100"/>
        <c:noMultiLvlLbl val="0"/>
      </c:catAx>
      <c:valAx>
        <c:axId val="58482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878393241150617"/>
          <c:y val="9.93504844152545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9-4FBE-9B7B-81930AC919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69-4FBE-9B7B-81930AC919F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69-4FBE-9B7B-81930AC919F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69-4FBE-9B7B-81930AC91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9141632"/>
        <c:axId val="599139336"/>
      </c:barChart>
      <c:catAx>
        <c:axId val="59914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39336"/>
        <c:crosses val="autoZero"/>
        <c:auto val="1"/>
        <c:lblAlgn val="ctr"/>
        <c:lblOffset val="100"/>
        <c:noMultiLvlLbl val="0"/>
      </c:catAx>
      <c:valAx>
        <c:axId val="59913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4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5-4F62-B739-58B6829910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D5-4F62-B739-58B6829910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D5-4F62-B739-58B682991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649176"/>
        <c:axId val="579645568"/>
      </c:barChart>
      <c:catAx>
        <c:axId val="579649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45568"/>
        <c:crosses val="autoZero"/>
        <c:auto val="1"/>
        <c:lblAlgn val="ctr"/>
        <c:lblOffset val="100"/>
        <c:noMultiLvlLbl val="0"/>
      </c:catAx>
      <c:valAx>
        <c:axId val="57964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49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Month</a:t>
            </a:r>
          </a:p>
        </c:rich>
      </c:tx>
      <c:layout>
        <c:manualLayout>
          <c:xMode val="edge"/>
          <c:yMode val="edge"/>
          <c:x val="0.34186814883433686"/>
          <c:y val="5.12865501022356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B1-4422-BFDB-DA1891198E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B1-4422-BFDB-DA1891198E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B1-4422-BFDB-DA1891198E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B1-4422-BFDB-DA1891198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192176"/>
        <c:axId val="452190208"/>
      </c:lineChart>
      <c:catAx>
        <c:axId val="45219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90208"/>
        <c:crosses val="autoZero"/>
        <c:auto val="1"/>
        <c:lblAlgn val="ctr"/>
        <c:lblOffset val="100"/>
        <c:noMultiLvlLbl val="0"/>
      </c:catAx>
      <c:valAx>
        <c:axId val="4521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9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4</xdr:row>
      <xdr:rowOff>152400</xdr:rowOff>
    </xdr:from>
    <xdr:to>
      <xdr:col>16</xdr:col>
      <xdr:colOff>238124</xdr:colOff>
      <xdr:row>25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BFF92-C7CE-80A2-0A2D-B8D46B3BF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10</xdr:row>
      <xdr:rowOff>53976</xdr:rowOff>
    </xdr:from>
    <xdr:to>
      <xdr:col>11</xdr:col>
      <xdr:colOff>561975</xdr:colOff>
      <xdr:row>35</xdr:row>
      <xdr:rowOff>34926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BCD0A-61C2-DAD4-6CF9-8BCE4D2E2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5</xdr:row>
      <xdr:rowOff>144462</xdr:rowOff>
    </xdr:from>
    <xdr:to>
      <xdr:col>13</xdr:col>
      <xdr:colOff>606425</xdr:colOff>
      <xdr:row>20</xdr:row>
      <xdr:rowOff>179387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70FA5-9C71-7BAB-C210-CD212F79E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3</xdr:row>
      <xdr:rowOff>85725</xdr:rowOff>
    </xdr:from>
    <xdr:to>
      <xdr:col>17</xdr:col>
      <xdr:colOff>549275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9FDEC-95F1-3928-E060-A792E05E1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123825</xdr:rowOff>
    </xdr:from>
    <xdr:to>
      <xdr:col>16</xdr:col>
      <xdr:colOff>104775</xdr:colOff>
      <xdr:row>24</xdr:row>
      <xdr:rowOff>173037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387E1-C30D-6841-CCD3-791FD867A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kr" refreshedDate="44802.711483333333" createdVersion="8" refreshedVersion="8" minRefreshableVersion="3" recordCount="4114" xr:uid="{2D2D50B1-200A-4CDA-ACEB-A7FCBF3E8A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kr" refreshedDate="44802.722286921293" createdVersion="8" refreshedVersion="8" minRefreshableVersion="3" recordCount="4114" xr:uid="{43AABAF4-2E95-4F5E-9CAD-8F757F8FBE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kr" refreshedDate="44803.887820254633" createdVersion="8" refreshedVersion="8" minRefreshableVersion="3" recordCount="4114" xr:uid="{CA15DCD9-E47B-43A1-8BA7-FE458935B42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D0D11-A62F-4484-A32A-3112108C105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60F29-125C-4459-B261-16EEA349498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04072-B382-4093-AAE6-096F4FC0760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38916-8E9A-485C-9CD2-A94BDB352D2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pane ySplit="1" topLeftCell="A2" activePane="bottomLeft" state="frozen"/>
      <selection pane="bottomLeft" activeCell="C2" sqref="C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14.54296875" customWidth="1"/>
    <col min="18" max="18" width="15.6328125" bestFit="1" customWidth="1"/>
    <col min="19" max="19" width="22.453125" style="15" bestFit="1" customWidth="1"/>
    <col min="20" max="20" width="21.26953125" style="15" bestFit="1" customWidth="1"/>
    <col min="21" max="21" width="5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 0)</f>
        <v>7814</v>
      </c>
      <c r="P2">
        <f>IFERROR(ROUND(E2/L2, 2), 0)</f>
        <v>88.6</v>
      </c>
      <c r="Q2" s="10" t="s">
        <v>8308</v>
      </c>
      <c r="R2" s="10" t="s">
        <v>8309</v>
      </c>
      <c r="S2" s="15">
        <f>(((J2/60)/60)/24)+DATE(1970, 1, 1)</f>
        <v>41324.214571759258</v>
      </c>
      <c r="T2" s="15">
        <f>(((I2/60)/60)/24)+DATE(1970, 1, 1)</f>
        <v>41358.172905092593</v>
      </c>
      <c r="U2">
        <f>YEAR(S2)</f>
        <v>2013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 0)</f>
        <v>21535</v>
      </c>
      <c r="P3">
        <f t="shared" ref="P3:P66" si="1">IFERROR(ROUND(E3/L3, 2), 0)</f>
        <v>1389.36</v>
      </c>
      <c r="Q3" s="10" t="s">
        <v>8308</v>
      </c>
      <c r="R3" s="10" t="s">
        <v>8310</v>
      </c>
      <c r="S3" s="15">
        <f t="shared" ref="S3:S66" si="2">(((J3/60)/60)/24)+DATE(1970, 1, 1)</f>
        <v>42714.440416666665</v>
      </c>
      <c r="T3" s="15">
        <f t="shared" ref="T3:T66" si="3">(((I3/60)/60)/24)+DATE(1970, 1, 1)</f>
        <v>42759.440416666665</v>
      </c>
      <c r="U3">
        <f t="shared" ref="U3:U66" si="4">YEAR(S3)</f>
        <v>2016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s="10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s="10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s="10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s="10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s="10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s="10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s="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s="10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s="10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s="10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s="10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s="10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s="10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s="10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s="10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s="10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s="1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s="10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s="10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s="10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s="10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s="10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s="10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s="10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s="10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s="10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s="1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s="10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s="10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s="10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s="10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s="10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s="10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s="10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s="10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s="10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s="1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s="10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s="10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s="10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s="10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s="10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s="10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s="10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s="10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s="10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s="1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s="10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s="10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s="10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s="10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s="10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s="10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s="10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s="10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s="10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s="1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s="10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s="10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s="10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s="10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s="10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s="10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 0)</f>
        <v>579</v>
      </c>
      <c r="P67">
        <f t="shared" ref="P67:P130" si="6">IFERROR(ROUND(E67/L67, 2), 0)</f>
        <v>61.38</v>
      </c>
      <c r="Q67" s="10" t="s">
        <v>8308</v>
      </c>
      <c r="R67" s="10" t="s">
        <v>8309</v>
      </c>
      <c r="S67" s="15">
        <f t="shared" ref="S67:S130" si="7">(((J67/60)/60)/24)+DATE(1970, 1, 1)</f>
        <v>42557.792453703703</v>
      </c>
      <c r="T67" s="15">
        <f t="shared" ref="T67:T130" si="8">(((I67/60)/60)/24)+DATE(1970, 1, 1)</f>
        <v>42587.792453703703</v>
      </c>
      <c r="U67">
        <f t="shared" ref="U67:U130" si="9">YEAR(S67)</f>
        <v>2016</v>
      </c>
    </row>
    <row r="68" spans="1:21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s="10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s="10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s="1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s="10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s="10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s="10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s="10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s="10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s="10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s="10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s="10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s="10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s="1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s="10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s="10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s="10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s="10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s="10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s="10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s="10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s="10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s="10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s="1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s="10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s="10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s="10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s="10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s="10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s="10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s="10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s="10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s="10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s="1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s="10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s="10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s="10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s="10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s="10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s="10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s="10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s="10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s="10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s="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s="10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s="10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s="10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s="10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s="10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s="10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s="10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s="10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s="10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s="1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s="10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s="10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s="10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s="10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s="10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s="10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s="10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s="10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s="10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s="1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 0)</f>
        <v>120</v>
      </c>
      <c r="P131">
        <f t="shared" ref="P131:P194" si="11">IFERROR(ROUND(E131/L131, 2), 0)</f>
        <v>118.45</v>
      </c>
      <c r="Q131" s="10" t="s">
        <v>8308</v>
      </c>
      <c r="R131" s="10" t="s">
        <v>8309</v>
      </c>
      <c r="S131" s="15">
        <f t="shared" ref="S131:S194" si="12">(((J131/60)/60)/24)+DATE(1970, 1, 1)</f>
        <v>41975.329317129625</v>
      </c>
      <c r="T131" s="15">
        <f t="shared" ref="T131:T194" si="13">(((I131/60)/60)/24)+DATE(1970, 1, 1)</f>
        <v>42013.041666666672</v>
      </c>
      <c r="U131">
        <f t="shared" ref="U131:U194" si="14">YEAR(S131)</f>
        <v>2014</v>
      </c>
    </row>
    <row r="132" spans="1:2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s="10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s="10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s="10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s="10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s="10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s="10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s="10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s="10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s="1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s="10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s="10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s="10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s="10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s="10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s="10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s="10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s="10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s="10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s="1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s="10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s="10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s="10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s="10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s="10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s="10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s="10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s="10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s="10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s="1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s="10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s="10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s="10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s="10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s="10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s="10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s="10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s="10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s="10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s="1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s="10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s="10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s="10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s="10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s="10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s="10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s="10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s="10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s="10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s="1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s="10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s="10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s="10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s="10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s="10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s="10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s="10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s="10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s="10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s="1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s="10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s="10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s="10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s="10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 0)</f>
        <v>104</v>
      </c>
      <c r="P195">
        <f t="shared" ref="P195:P258" si="16">IFERROR(ROUND(E195/L195, 2), 0)</f>
        <v>922.22</v>
      </c>
      <c r="Q195" s="10" t="s">
        <v>8323</v>
      </c>
      <c r="R195" s="10" t="s">
        <v>8324</v>
      </c>
      <c r="S195" s="15">
        <f t="shared" ref="S195:S258" si="17">(((J195/60)/60)/24)+DATE(1970, 1, 1)</f>
        <v>42756.690162037034</v>
      </c>
      <c r="T195" s="15">
        <f t="shared" ref="T195:T258" si="18">(((I195/60)/60)/24)+DATE(1970, 1, 1)</f>
        <v>42816.648495370369</v>
      </c>
      <c r="U195">
        <f t="shared" ref="U195:U258" si="19">YEAR(S195)</f>
        <v>2017</v>
      </c>
    </row>
    <row r="196" spans="1:21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s="10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s="10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s="10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s="10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s="1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s="10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s="10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s="10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s="10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s="10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s="10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s="10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s="10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s="10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s="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s="10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s="10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s="10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s="10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s="10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s="10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s="10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s="10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s="10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s="1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s="10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s="10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s="10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s="10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s="10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s="10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s="10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s="10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s="10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s="1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s="10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s="10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s="10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s="10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s="10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s="10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s="10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s="10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s="10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s="1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s="10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s="10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s="10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s="10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s="10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s="10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s="10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s="10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s="10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s="1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s="10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s="10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s="10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s="10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s="10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s="10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s="10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s="10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 0)</f>
        <v>265</v>
      </c>
      <c r="P259">
        <f t="shared" ref="P259:P322" si="21">IFERROR(ROUND(E259/L259, 2), 0)</f>
        <v>57.63</v>
      </c>
      <c r="Q259" s="10" t="s">
        <v>8323</v>
      </c>
      <c r="R259" s="10" t="s">
        <v>8324</v>
      </c>
      <c r="S259" s="15">
        <f t="shared" ref="S259:S322" si="22">(((J259/60)/60)/24)+DATE(1970, 1, 1)</f>
        <v>42387.398472222223</v>
      </c>
      <c r="T259" s="15">
        <f t="shared" ref="T259:T322" si="23">(((I259/60)/60)/24)+DATE(1970, 1, 1)</f>
        <v>42421.398472222223</v>
      </c>
      <c r="U259">
        <f t="shared" ref="U259:U322" si="24">YEAR(S259)</f>
        <v>2016</v>
      </c>
    </row>
    <row r="260" spans="1:21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s="1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s="10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s="10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s="10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s="10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s="10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s="10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s="10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s="10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s="10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s="1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s="10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s="10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s="10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s="10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s="10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s="10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s="10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s="10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s="10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s="1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s="10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s="10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s="10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s="10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s="10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s="10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s="10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s="10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s="10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s="1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s="10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s="10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s="10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s="10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s="10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s="10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s="10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s="10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s="10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s="1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s="10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s="10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s="10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s="10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s="10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s="10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s="10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s="10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s="10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s="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s="10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s="10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s="10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s="10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s="10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s="10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s="10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s="10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s="10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s="1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s="10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s="10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 0)</f>
        <v>29</v>
      </c>
      <c r="P323">
        <f t="shared" ref="P323:P386" si="26">IFERROR(ROUND(E323/L323, 2), 0)</f>
        <v>85</v>
      </c>
      <c r="Q323" s="10" t="s">
        <v>8308</v>
      </c>
      <c r="R323" s="10" t="s">
        <v>8310</v>
      </c>
      <c r="S323" s="15">
        <f t="shared" ref="S323:S386" si="27">(((J323/60)/60)/24)+DATE(1970, 1, 1)</f>
        <v>42506.709722222222</v>
      </c>
      <c r="T323" s="15">
        <f t="shared" ref="T323:T386" si="28">(((I323/60)/60)/24)+DATE(1970, 1, 1)</f>
        <v>42540.340277777781</v>
      </c>
      <c r="U323">
        <f t="shared" ref="U323:U386" si="29">YEAR(S323)</f>
        <v>2016</v>
      </c>
    </row>
    <row r="324" spans="1:21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s="10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s="10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s="10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s="10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s="10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s="10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s="1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s="10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s="10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s="10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s="10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s="10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s="10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s="10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s="10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s="10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s="1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s="10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s="10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s="10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s="10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s="10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s="10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s="10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s="10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s="10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s="1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s="10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s="10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s="10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s="10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s="10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s="10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s="10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s="10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s="10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s="1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s="10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s="10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s="10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s="10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s="10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s="10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s="10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s="10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s="10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s="1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s="10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s="10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s="10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s="10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s="10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s="10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s="10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s="10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s="10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s="1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s="10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s="10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s="10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s="10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s="10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s="10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 0)</f>
        <v>107</v>
      </c>
      <c r="P387">
        <f t="shared" ref="P387:P450" si="31">IFERROR(ROUND(E387/L387, 2), 0)</f>
        <v>97.64</v>
      </c>
      <c r="Q387" s="10" t="s">
        <v>8321</v>
      </c>
      <c r="R387" s="10" t="s">
        <v>8322</v>
      </c>
      <c r="S387" s="15">
        <f t="shared" ref="S387:S450" si="32">(((J387/60)/60)/24)+DATE(1970, 1, 1)</f>
        <v>41017.885462962964</v>
      </c>
      <c r="T387" s="15">
        <f t="shared" ref="T387:T450" si="33">(((I387/60)/60)/24)+DATE(1970, 1, 1)</f>
        <v>41067.621527777781</v>
      </c>
      <c r="U387">
        <f t="shared" ref="U387:U450" si="34">YEAR(S387)</f>
        <v>2012</v>
      </c>
    </row>
    <row r="388" spans="1:21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s="10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s="10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s="1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s="10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s="10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s="10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s="10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s="10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s="10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s="10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s="10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s="10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s="1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s="10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s="10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s="10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s="10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s="10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s="10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s="10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s="10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s="10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s="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s="10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s="10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s="10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s="10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s="10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s="10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s="10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s="10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s="10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s="1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s="10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s="10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s="10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s="10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s="10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s="10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s="10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s="10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s="10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s="1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s="10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s="10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s="10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s="10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s="10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s="10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s="10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s="10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s="10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s="1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s="10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s="10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s="10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s="10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s="10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s="10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s="10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s="10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s="10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s="1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 0)</f>
        <v>118</v>
      </c>
      <c r="P451">
        <f t="shared" ref="P451:P514" si="36">IFERROR(ROUND(E451/L451, 2), 0)</f>
        <v>180.41</v>
      </c>
      <c r="Q451" s="10" t="s">
        <v>8313</v>
      </c>
      <c r="R451" s="10" t="s">
        <v>8314</v>
      </c>
      <c r="S451" s="15">
        <f t="shared" ref="S451:S514" si="37">(((J451/60)/60)/24)+DATE(1970, 1, 1)</f>
        <v>41939.00712962963</v>
      </c>
      <c r="T451" s="15">
        <f t="shared" ref="T451:T514" si="38">(((I451/60)/60)/24)+DATE(1970, 1, 1)</f>
        <v>41969.052083333328</v>
      </c>
      <c r="U451">
        <f t="shared" ref="U451:U514" si="39">YEAR(S451)</f>
        <v>2014</v>
      </c>
    </row>
    <row r="452" spans="1:21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s="10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s="10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s="10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s="10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s="10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s="10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s="10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s="10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s="1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s="10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s="10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s="10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s="10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s="10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s="10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s="10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s="10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s="10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s="1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s="10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s="10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s="10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s="10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s="10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s="10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s="10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s="10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s="10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s="1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s="10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s="10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s="10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s="10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s="10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s="10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s="10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s="10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s="10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s="1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s="10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s="10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s="10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s="10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s="10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s="10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s="10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s="10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s="10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s="1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s="10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s="10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s="10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s="10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s="10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s="10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s="10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s="10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s="10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s="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s="10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s="10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s="10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s="10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 0)</f>
        <v>102</v>
      </c>
      <c r="P515">
        <f t="shared" ref="P515:P578" si="41">IFERROR(ROUND(E515/L515, 2), 0)</f>
        <v>88.04</v>
      </c>
      <c r="Q515" s="10" t="s">
        <v>8327</v>
      </c>
      <c r="R515" s="10" t="s">
        <v>8331</v>
      </c>
      <c r="S515" s="15">
        <f t="shared" ref="S515:S578" si="42">(((J515/60)/60)/24)+DATE(1970, 1, 1)</f>
        <v>41388.021261574075</v>
      </c>
      <c r="T515" s="15">
        <f t="shared" ref="T515:T578" si="43">(((I515/60)/60)/24)+DATE(1970, 1, 1)</f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s="10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s="10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s="10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s="10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s="1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s="10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s="10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s="10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s="10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s="10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s="10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s="10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s="10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s="10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s="1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s="10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s="10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s="10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s="10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s="10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s="10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s="10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s="10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s="10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s="1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s="10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s="10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s="10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s="10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s="10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s="10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s="10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s="10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s="10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s="1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s="10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s="10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s="10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s="10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s="10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s="10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s="10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s="10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s="10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s="1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s="10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s="10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s="10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s="10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s="10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s="10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s="10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s="10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s="10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s="1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s="10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s="10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s="10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s="10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s="10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s="10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s="10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s="10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 0)</f>
        <v>127</v>
      </c>
      <c r="P579">
        <f t="shared" ref="P579:P642" si="46">IFERROR(ROUND(E579/L579, 2), 0)</f>
        <v>69.569999999999993</v>
      </c>
      <c r="Q579" s="10" t="s">
        <v>8323</v>
      </c>
      <c r="R579" s="10" t="s">
        <v>8326</v>
      </c>
      <c r="S579" s="15">
        <f t="shared" ref="S579:S642" si="47">(((J579/60)/60)/24)+DATE(1970, 1, 1)</f>
        <v>41871.755694444444</v>
      </c>
      <c r="T579" s="15">
        <f t="shared" ref="T579:T642" si="48">(((I579/60)/60)/24)+DATE(1970, 1, 1)</f>
        <v>41901.755694444444</v>
      </c>
      <c r="U579">
        <f t="shared" ref="U579:U642" si="49">YEAR(S579)</f>
        <v>2014</v>
      </c>
    </row>
    <row r="580" spans="1:21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s="1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s="10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s="10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s="10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s="10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s="10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s="10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s="10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s="10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s="10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s="1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s="10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s="10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s="10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s="10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s="10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s="10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s="10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s="10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s="10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s="1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s="10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s="10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s="10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s="10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s="10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s="10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s="10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s="10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s="10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s="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s="10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s="10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s="10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s="10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s="10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s="10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s="10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s="10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s="10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s="1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s="10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s="10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s="10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s="10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s="10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s="10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s="10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s="10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s="10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s="1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s="10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s="10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s="10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s="10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s="10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s="10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s="10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s="10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s="10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s="1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s="10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s="10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 0)</f>
        <v>119</v>
      </c>
      <c r="P643">
        <f t="shared" ref="P643:P706" si="51">IFERROR(ROUND(E643/L643, 2), 0)</f>
        <v>50.16</v>
      </c>
      <c r="Q643" s="10" t="s">
        <v>8323</v>
      </c>
      <c r="R643" s="10" t="s">
        <v>8326</v>
      </c>
      <c r="S643" s="15">
        <f t="shared" ref="S643:S706" si="52">(((J643/60)/60)/24)+DATE(1970, 1, 1)</f>
        <v>41778.637245370373</v>
      </c>
      <c r="T643" s="15">
        <f t="shared" ref="T643:T706" si="53">(((I643/60)/60)/24)+DATE(1970, 1, 1)</f>
        <v>41810.958333333336</v>
      </c>
      <c r="U643">
        <f t="shared" ref="U643:U706" si="54">YEAR(S643)</f>
        <v>2014</v>
      </c>
    </row>
    <row r="644" spans="1:21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s="10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s="10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s="10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s="10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s="10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s="10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s="1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s="10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s="10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s="10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s="10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s="10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s="10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s="10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s="10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s="10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s="1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s="10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s="10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s="10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s="10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s="10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s="10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s="10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s="10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s="10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s="1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s="10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s="10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s="10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s="10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s="10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s="10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s="10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s="10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s="10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s="1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s="10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s="10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s="10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s="10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s="10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s="10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s="10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s="10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s="10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s="1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s="10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s="10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s="10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s="10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s="10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s="10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s="10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s="10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s="10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s="1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s="10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s="10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s="10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s="10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s="10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s="10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 0)</f>
        <v>102</v>
      </c>
      <c r="P707">
        <f t="shared" ref="P707:P770" si="56">IFERROR(ROUND(E707/L707, 2), 0)</f>
        <v>137.24</v>
      </c>
      <c r="Q707" s="10" t="s">
        <v>8323</v>
      </c>
      <c r="R707" s="10" t="s">
        <v>8326</v>
      </c>
      <c r="S707" s="15">
        <f t="shared" ref="S707:S770" si="57">(((J707/60)/60)/24)+DATE(1970, 1, 1)</f>
        <v>41880.76357638889</v>
      </c>
      <c r="T707" s="15">
        <f t="shared" ref="T707:T770" si="58">(((I707/60)/60)/24)+DATE(1970, 1, 1)</f>
        <v>41895.166666666664</v>
      </c>
      <c r="U707">
        <f t="shared" ref="U707:U770" si="59">YEAR(S707)</f>
        <v>2014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s="10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s="10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s="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s="10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s="10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s="10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s="10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s="10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s="10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s="10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s="10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s="10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s="1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s="10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s="10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s="10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s="10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s="10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s="10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s="10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s="10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s="10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s="1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s="10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s="10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s="10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s="10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s="10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s="10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s="10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s="10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s="10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s="1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s="10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s="10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s="10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s="10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s="10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s="10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s="10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s="10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s="10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s="1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s="10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s="10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s="10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s="10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s="10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s="10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s="10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s="10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s="10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s="1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s="10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s="10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s="10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s="10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s="10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s="10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s="10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s="10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s="10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s="1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 0)</f>
        <v>15</v>
      </c>
      <c r="P771">
        <f t="shared" ref="P771:P834" si="61">IFERROR(ROUND(E771/L771, 2), 0)</f>
        <v>93.9</v>
      </c>
      <c r="Q771" s="10" t="s">
        <v>8308</v>
      </c>
      <c r="R771" s="10" t="s">
        <v>8310</v>
      </c>
      <c r="S771" s="15">
        <f t="shared" ref="S771:S834" si="62">(((J771/60)/60)/24)+DATE(1970, 1, 1)</f>
        <v>42556.695706018523</v>
      </c>
      <c r="T771" s="15">
        <f t="shared" ref="T771:T834" si="63">(((I771/60)/60)/24)+DATE(1970, 1, 1)</f>
        <v>42616.695706018523</v>
      </c>
      <c r="U771">
        <f t="shared" ref="U771:U834" si="64">YEAR(S771)</f>
        <v>2016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s="10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s="10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s="10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s="10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s="10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s="10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s="10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s="10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s="1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s="10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s="10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s="10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s="10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s="10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s="10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s="10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s="10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s="10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s="1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s="10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s="10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s="10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s="10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s="10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s="10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s="10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s="10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s="10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s="1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s="10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s="10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s="10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s="10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s="10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s="10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s="10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s="10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s="10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s="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s="10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s="10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s="10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s="10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s="10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s="10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s="10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s="10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s="10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s="1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s="10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s="10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s="10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s="10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s="10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s="10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s="10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s="10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s="10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s="1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s="10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s="10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s="10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s="10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 0)</f>
        <v>101</v>
      </c>
      <c r="P835">
        <f t="shared" ref="P835:P898" si="66">IFERROR(ROUND(E835/L835, 2), 0)</f>
        <v>104.99</v>
      </c>
      <c r="Q835" s="10" t="s">
        <v>8323</v>
      </c>
      <c r="R835" s="10" t="s">
        <v>8326</v>
      </c>
      <c r="S835" s="15">
        <f t="shared" ref="S835:S898" si="67">(((J835/60)/60)/24)+DATE(1970, 1, 1)</f>
        <v>42053.732627314821</v>
      </c>
      <c r="T835" s="15">
        <f t="shared" ref="T835:T898" si="68">(((I835/60)/60)/24)+DATE(1970, 1, 1)</f>
        <v>42083.705555555556</v>
      </c>
      <c r="U835">
        <f t="shared" ref="U835:U898" si="69">YEAR(S835)</f>
        <v>2015</v>
      </c>
    </row>
    <row r="836" spans="1:21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s="10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s="10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s="10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s="10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s="1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s="10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s="10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s="10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s="10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s="10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s="10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s="10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s="10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s="10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s="1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s="10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s="10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s="10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s="10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s="10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s="10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s="10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s="10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s="10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s="1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s="10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s="10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s="10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s="10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s="10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s="10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s="10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s="10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s="10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s="1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s="10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s="10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s="10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s="10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s="10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s="10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s="10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s="10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s="10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s="1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s="10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s="10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s="10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s="10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s="10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s="10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s="10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s="10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s="10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s="1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s="10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s="10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s="10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s="10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s="10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s="10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s="10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s="10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 0)</f>
        <v>29</v>
      </c>
      <c r="P899">
        <f t="shared" ref="P899:P962" si="71">IFERROR(ROUND(E899/L899, 2), 0)</f>
        <v>43.98</v>
      </c>
      <c r="Q899" s="10" t="s">
        <v>8316</v>
      </c>
      <c r="R899" s="10" t="s">
        <v>8334</v>
      </c>
      <c r="S899" s="15">
        <f t="shared" ref="S899:S962" si="72">(((J899/60)/60)/24)+DATE(1970, 1, 1)</f>
        <v>42353.16679398148</v>
      </c>
      <c r="T899" s="15">
        <f t="shared" ref="T899:T962" si="73">(((I899/60)/60)/24)+DATE(1970, 1, 1)</f>
        <v>42383.16679398148</v>
      </c>
      <c r="U899">
        <f t="shared" ref="U899:U962" si="74">YEAR(S899)</f>
        <v>2015</v>
      </c>
    </row>
    <row r="900" spans="1:21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s="1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s="10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s="10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s="10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s="10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s="10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s="10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s="10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s="10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s="10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s="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s="10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s="10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s="10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s="10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s="10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s="10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s="10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s="10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s="10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s="1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s="10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s="10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s="10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s="10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s="10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s="10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s="10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s="10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s="10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s="1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s="10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s="10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s="10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s="10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s="10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s="10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s="10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s="10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s="10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s="1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s="10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s="10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s="10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s="10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s="10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s="10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s="10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s="10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s="10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s="1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s="10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s="10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s="10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s="10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s="10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s="10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s="10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s="10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s="10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s="1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s="10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s="10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 0)</f>
        <v>106</v>
      </c>
      <c r="P963">
        <f t="shared" ref="P963:P1026" si="76">IFERROR(ROUND(E963/L963, 2), 0)</f>
        <v>108.02</v>
      </c>
      <c r="Q963" s="10" t="s">
        <v>8327</v>
      </c>
      <c r="R963" s="10" t="s">
        <v>8331</v>
      </c>
      <c r="S963" s="15">
        <f t="shared" ref="S963:S1026" si="77">(((J963/60)/60)/24)+DATE(1970, 1, 1)</f>
        <v>40585.796817129631</v>
      </c>
      <c r="T963" s="15">
        <f t="shared" ref="T963:T1026" si="78">(((I963/60)/60)/24)+DATE(1970, 1, 1)</f>
        <v>40614.166666666664</v>
      </c>
      <c r="U963">
        <f t="shared" ref="U963:U1026" si="79">YEAR(S963)</f>
        <v>2011</v>
      </c>
    </row>
    <row r="964" spans="1:21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s="10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s="10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s="10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s="10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s="10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s="10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s="1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s="10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s="10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s="10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s="10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s="10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s="10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s="10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s="10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s="10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s="1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s="10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s="10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s="10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s="10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s="10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s="10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s="10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s="10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s="10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s="1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s="10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s="10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s="10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s="10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s="10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s="10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s="10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s="10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s="10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s="1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s="10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s="10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s="10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s="10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s="10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s="10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s="10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s="10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s="10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s="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s="10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s="10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s="10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s="10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s="10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s="10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s="10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s="10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s="10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s="1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s="10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s="10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s="10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s="10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s="10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s="10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 0)</f>
        <v>49</v>
      </c>
      <c r="P1027">
        <f t="shared" ref="P1027:P1090" si="81">IFERROR(ROUND(E1027/L1027, 2), 0)</f>
        <v>42.16</v>
      </c>
      <c r="Q1027" s="10" t="s">
        <v>8313</v>
      </c>
      <c r="R1027" s="10" t="s">
        <v>8314</v>
      </c>
      <c r="S1027" s="15">
        <f t="shared" ref="S1027:S1090" si="82">(((J1027/60)/60)/24)+DATE(1970, 1, 1)</f>
        <v>42033.314074074078</v>
      </c>
      <c r="T1027" s="15">
        <f t="shared" ref="T1027:T1090" si="83">(((I1027/60)/60)/24)+DATE(1970, 1, 1)</f>
        <v>42063.314074074078</v>
      </c>
      <c r="U1027">
        <f t="shared" ref="U1027:U1090" si="84">YEAR(S1027)</f>
        <v>2015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s="10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s="10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s="1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s="10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s="10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s="10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s="10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s="10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s="10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s="10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s="10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s="10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s="1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s="10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s="10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s="10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s="10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s="10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s="10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s="10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s="10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s="10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s="1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s="10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s="10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s="10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s="10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s="10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s="10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s="10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s="10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s="10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s="1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s="10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s="10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s="10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s="10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s="10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s="10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s="10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s="10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s="10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s="1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s="10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s="10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s="10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s="10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s="10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s="10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s="10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s="10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s="10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s="1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s="10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s="10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s="10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s="10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s="10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s="10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s="10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s="10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s="10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s="1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 0)</f>
        <v>15</v>
      </c>
      <c r="P1091">
        <f t="shared" ref="P1091:P1154" si="86">IFERROR(ROUND(E1091/L1091, 2), 0)</f>
        <v>71.34</v>
      </c>
      <c r="Q1091" s="10" t="s">
        <v>8313</v>
      </c>
      <c r="R1091" s="10" t="s">
        <v>8314</v>
      </c>
      <c r="S1091" s="15">
        <f t="shared" ref="S1091:S1154" si="87">(((J1091/60)/60)/24)+DATE(1970, 1, 1)</f>
        <v>42388.575104166666</v>
      </c>
      <c r="T1091" s="15">
        <f t="shared" ref="T1091:T1154" si="88">(((I1091/60)/60)/24)+DATE(1970, 1, 1)</f>
        <v>42421.575104166666</v>
      </c>
      <c r="U1091">
        <f t="shared" ref="U1091:U1154" si="89">YEAR(S1091)</f>
        <v>2016</v>
      </c>
    </row>
    <row r="1092" spans="1:21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s="10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s="10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s="10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s="10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s="10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s="10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s="10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s="10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s="1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s="10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s="10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s="10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s="10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s="10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s="10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s="10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s="10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s="10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s="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s="10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s="10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s="10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s="10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s="10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s="10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s="10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s="10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s="10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s="1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s="10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s="10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s="10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s="10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s="10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s="10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s="10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s="10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s="10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s="1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s="10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s="10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s="10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s="10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s="10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s="10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s="10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s="10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s="10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s="1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s="10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s="10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s="10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s="10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s="10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s="10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s="10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s="10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s="10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s="1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s="10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s="10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s="10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s="10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 0)</f>
        <v>102</v>
      </c>
      <c r="P1155">
        <f t="shared" ref="P1155:P1218" si="91">IFERROR(ROUND(E1155/L1155, 2), 0)</f>
        <v>51.47</v>
      </c>
      <c r="Q1155" s="10" t="s">
        <v>8311</v>
      </c>
      <c r="R1155" s="10" t="s">
        <v>8333</v>
      </c>
      <c r="S1155" s="15">
        <f t="shared" ref="S1155:S1218" si="92">(((J1155/60)/60)/24)+DATE(1970, 1, 1)</f>
        <v>41789.330312500002</v>
      </c>
      <c r="T1155" s="15">
        <f t="shared" ref="T1155:T1218" si="93">(((I1155/60)/60)/24)+DATE(1970, 1, 1)</f>
        <v>41829.330312500002</v>
      </c>
      <c r="U1155">
        <f t="shared" ref="U1155:U1218" si="94">YEAR(S1155)</f>
        <v>2014</v>
      </c>
    </row>
    <row r="1156" spans="1:21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s="10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s="10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s="10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s="10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s="1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s="10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s="10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s="10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s="10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s="10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s="10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s="10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s="10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s="10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s="1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s="10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s="10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s="10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s="10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s="10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s="10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s="10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s="10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s="10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s="1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s="10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s="10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s="10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s="10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s="10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s="10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s="10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s="10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s="10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s="1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s="10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s="10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s="10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s="10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s="10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s="10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s="10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s="10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s="10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s="1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s="10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s="10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s="10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s="10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s="10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s="10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s="10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s="10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s="10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s="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s="10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s="10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s="10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s="10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s="10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s="10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s="10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s="10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 0)</f>
        <v>4</v>
      </c>
      <c r="P1219">
        <f t="shared" ref="P1219:P1282" si="96">IFERROR(ROUND(E1219/L1219, 2), 0)</f>
        <v>125.27</v>
      </c>
      <c r="Q1219" s="10" t="s">
        <v>8323</v>
      </c>
      <c r="R1219" s="10" t="s">
        <v>8324</v>
      </c>
      <c r="S1219" s="15">
        <f t="shared" ref="S1219:S1282" si="97">(((J1219/60)/60)/24)+DATE(1970, 1, 1)</f>
        <v>42081.731273148151</v>
      </c>
      <c r="T1219" s="15">
        <f t="shared" ref="T1219:T1282" si="98">(((I1219/60)/60)/24)+DATE(1970, 1, 1)</f>
        <v>42111.731273148151</v>
      </c>
      <c r="U1219">
        <f t="shared" ref="U1219:U1282" si="99">YEAR(S1219)</f>
        <v>2015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s="1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s="10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s="10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s="10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s="10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s="10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s="10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s="10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s="10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s="10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s="1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s="10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s="10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s="10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s="10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s="10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s="10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s="10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s="10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s="10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s="1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s="10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s="10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s="10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s="10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s="10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s="10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s="10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s="10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s="10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s="1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s="10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s="10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s="10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s="10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s="10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s="10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s="10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s="10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s="10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s="1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s="10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s="10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s="10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s="10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s="10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s="10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s="10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s="10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s="10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s="1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s="10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s="10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s="10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s="10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s="10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s="10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s="10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s="10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s="10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s="1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s="10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s="10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 0)</f>
        <v>119</v>
      </c>
      <c r="P1283">
        <f t="shared" ref="P1283:P1346" si="101">IFERROR(ROUND(E1283/L1283, 2), 0)</f>
        <v>44.96</v>
      </c>
      <c r="Q1283" s="10" t="s">
        <v>8327</v>
      </c>
      <c r="R1283" s="10" t="s">
        <v>8338</v>
      </c>
      <c r="S1283" s="15">
        <f t="shared" ref="S1283:S1346" si="102">(((J1283/60)/60)/24)+DATE(1970, 1, 1)</f>
        <v>40564.649456018517</v>
      </c>
      <c r="T1283" s="15">
        <f t="shared" ref="T1283:T1346" si="103">(((I1283/60)/60)/24)+DATE(1970, 1, 1)</f>
        <v>40596.125</v>
      </c>
      <c r="U1283">
        <f t="shared" ref="U1283:U1346" si="104">YEAR(S1283)</f>
        <v>2011</v>
      </c>
    </row>
    <row r="1284" spans="1:21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s="10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s="10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s="10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s="10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s="10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s="10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s="1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s="10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s="10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s="10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s="10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s="10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s="10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s="10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s="10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s="10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s="1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s="10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s="10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s="10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s="10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s="10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s="10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s="10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s="10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s="10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s="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s="10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s="10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s="10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s="10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s="10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s="10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s="10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s="10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s="10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s="1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s="10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s="10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s="10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s="10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s="10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s="10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s="10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s="10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s="10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s="1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s="10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s="10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s="10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s="10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s="10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s="10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s="10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s="10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s="10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s="1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s="10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s="10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s="10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s="10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s="10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s="10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 0)</f>
        <v>118</v>
      </c>
      <c r="P1347">
        <f t="shared" ref="P1347:P1410" si="106">IFERROR(ROUND(E1347/L1347, 2), 0)</f>
        <v>100.06</v>
      </c>
      <c r="Q1347" s="10" t="s">
        <v>8323</v>
      </c>
      <c r="R1347" s="10" t="s">
        <v>8326</v>
      </c>
      <c r="S1347" s="15">
        <f t="shared" ref="S1347:S1410" si="107">(((J1347/60)/60)/24)+DATE(1970, 1, 1)</f>
        <v>42179.344988425932</v>
      </c>
      <c r="T1347" s="15">
        <f t="shared" ref="T1347:T1410" si="108">(((I1347/60)/60)/24)+DATE(1970, 1, 1)</f>
        <v>42219.75</v>
      </c>
      <c r="U1347">
        <f t="shared" ref="U1347:U1410" si="109">YEAR(S1347)</f>
        <v>2015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s="10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s="10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s="1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s="10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s="10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s="10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s="10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s="10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s="10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s="10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s="10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s="10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s="1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s="10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s="10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s="10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s="10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s="10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s="10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s="10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s="10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s="10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s="1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s="10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s="10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s="10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s="10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s="10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s="10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s="10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s="10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s="10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s="1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s="10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s="10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s="10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s="10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s="10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s="10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s="10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s="10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s="10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s="1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s="10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s="10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s="10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s="10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s="10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s="10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s="10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s="10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s="10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s="1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s="10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s="10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s="10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s="10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s="10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s="10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s="10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s="10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s="10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s="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 0)</f>
        <v>139</v>
      </c>
      <c r="P1411">
        <f t="shared" ref="P1411:P1474" si="111">IFERROR(ROUND(E1411/L1411, 2), 0)</f>
        <v>29.62</v>
      </c>
      <c r="Q1411" s="10" t="s">
        <v>8327</v>
      </c>
      <c r="R1411" s="10" t="s">
        <v>8331</v>
      </c>
      <c r="S1411" s="15">
        <f t="shared" ref="S1411:S1474" si="112">(((J1411/60)/60)/24)+DATE(1970, 1, 1)</f>
        <v>42438.667071759264</v>
      </c>
      <c r="T1411" s="15">
        <f t="shared" ref="T1411:T1474" si="113">(((I1411/60)/60)/24)+DATE(1970, 1, 1)</f>
        <v>42468.625405092593</v>
      </c>
      <c r="U1411">
        <f t="shared" ref="U1411:U1474" si="114">YEAR(S1411)</f>
        <v>2016</v>
      </c>
    </row>
    <row r="1412" spans="1:21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s="10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s="10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s="10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s="10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s="10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s="10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s="10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s="10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s="1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s="10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s="10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s="10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s="10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s="10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s="10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s="10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s="10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s="10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s="1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s="10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s="10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s="10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s="10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s="10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s="10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s="10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s="10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s="10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s="1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s="10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s="10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s="10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s="10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s="10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s="10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s="10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s="10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s="10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s="1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s="10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s="10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s="10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s="10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s="10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s="10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s="10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s="10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s="10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s="1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s="10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s="10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s="10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s="10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s="10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s="10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s="10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s="10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s="10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s="1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s="10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s="10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s="10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s="10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 0)</f>
        <v>108</v>
      </c>
      <c r="P1475">
        <f t="shared" ref="P1475:P1538" si="116">IFERROR(ROUND(E1475/L1475, 2), 0)</f>
        <v>41.96</v>
      </c>
      <c r="Q1475" s="10" t="s">
        <v>8327</v>
      </c>
      <c r="R1475" s="10" t="s">
        <v>8328</v>
      </c>
      <c r="S1475" s="15">
        <f t="shared" ref="S1475:S1538" si="117">(((J1475/60)/60)/24)+DATE(1970, 1, 1)</f>
        <v>41593.082002314812</v>
      </c>
      <c r="T1475" s="15">
        <f t="shared" ref="T1475:T1538" si="118">(((I1475/60)/60)/24)+DATE(1970, 1, 1)</f>
        <v>41623.082002314812</v>
      </c>
      <c r="U1475">
        <f t="shared" ref="U1475:U1538" si="119">YEAR(S1475)</f>
        <v>2013</v>
      </c>
    </row>
    <row r="1476" spans="1:21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s="10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s="10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s="10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s="10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s="1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s="10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s="10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s="10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s="10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s="10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s="10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s="10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s="10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s="10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s="1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s="10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s="10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s="10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s="10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s="10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s="10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s="10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s="10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s="10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s="1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s="10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s="10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s="10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s="10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s="10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s="10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s="10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s="10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s="10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s="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s="10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s="10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s="10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s="10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s="10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s="10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s="10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s="10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s="10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s="1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s="10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s="10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s="10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s="10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s="10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s="10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s="10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s="10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s="10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s="1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s="10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s="10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s="10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s="10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s="10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s="10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s="10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s="10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 0)</f>
        <v>101</v>
      </c>
      <c r="P1539">
        <f t="shared" ref="P1539:P1602" si="121">IFERROR(ROUND(E1539/L1539, 2), 0)</f>
        <v>116.73</v>
      </c>
      <c r="Q1539" s="10" t="s">
        <v>8323</v>
      </c>
      <c r="R1539" s="10" t="s">
        <v>8324</v>
      </c>
      <c r="S1539" s="15">
        <f t="shared" ref="S1539:S1602" si="122">(((J1539/60)/60)/24)+DATE(1970, 1, 1)</f>
        <v>42360.212025462963</v>
      </c>
      <c r="T1539" s="15">
        <f t="shared" ref="T1539:T1602" si="123">(((I1539/60)/60)/24)+DATE(1970, 1, 1)</f>
        <v>42390.212025462963</v>
      </c>
      <c r="U1539">
        <f t="shared" ref="U1539:U1602" si="124">YEAR(S1539)</f>
        <v>2015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s="1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s="10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s="10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s="10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s="10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s="10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s="10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s="10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s="10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s="10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s="1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s="10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s="10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s="10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s="10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s="10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s="10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s="10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s="10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s="10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s="1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s="10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s="10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s="10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s="10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s="10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s="10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s="10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s="10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s="10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s="1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s="10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s="10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s="10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s="10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s="10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s="10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s="10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s="10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s="10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s="1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s="10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s="10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s="10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s="10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s="10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s="10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s="10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s="10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s="10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s="1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s="10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s="10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s="10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s="10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s="10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s="10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s="10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s="10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s="10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s="1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s="10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s="10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 0)</f>
        <v>47</v>
      </c>
      <c r="P1603">
        <f t="shared" ref="P1603:P1666" si="126">IFERROR(ROUND(E1603/L1603, 2), 0)</f>
        <v>166.06</v>
      </c>
      <c r="Q1603" s="10" t="s">
        <v>8323</v>
      </c>
      <c r="R1603" s="10" t="s">
        <v>8326</v>
      </c>
      <c r="S1603" s="15">
        <f t="shared" ref="S1603:S1666" si="127">(((J1603/60)/60)/24)+DATE(1970, 1, 1)</f>
        <v>41804.937083333331</v>
      </c>
      <c r="T1603" s="15">
        <f t="shared" ref="T1603:T1666" si="128">(((I1603/60)/60)/24)+DATE(1970, 1, 1)</f>
        <v>41821.9375</v>
      </c>
      <c r="U1603">
        <f t="shared" ref="U1603:U1666" si="129">YEAR(S1603)</f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s="10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s="10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s="10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s="10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s="10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s="10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s="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s="10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s="10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s="10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s="10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s="10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s="10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s="10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s="10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s="10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s="1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s="10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s="10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s="10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s="10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s="10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s="10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s="10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s="10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s="10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s="1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s="10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s="10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s="10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s="10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s="10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s="10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s="10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s="10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s="10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s="1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s="10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s="10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s="10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s="10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s="10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s="10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s="10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s="10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s="10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s="1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s="10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s="10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s="10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s="10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s="10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s="10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s="10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s="10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s="10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s="1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s="10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s="10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s="10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s="10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s="10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s="10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 0)</f>
        <v>103</v>
      </c>
      <c r="P1667">
        <f t="shared" ref="P1667:P1730" si="131">IFERROR(ROUND(E1667/L1667, 2), 0)</f>
        <v>47.57</v>
      </c>
      <c r="Q1667" s="10" t="s">
        <v>8323</v>
      </c>
      <c r="R1667" s="10" t="s">
        <v>8335</v>
      </c>
      <c r="S1667" s="15">
        <f t="shared" ref="S1667:S1730" si="132">(((J1667/60)/60)/24)+DATE(1970, 1, 1)</f>
        <v>42495.956631944442</v>
      </c>
      <c r="T1667" s="15">
        <f t="shared" ref="T1667:T1730" si="133">(((I1667/60)/60)/24)+DATE(1970, 1, 1)</f>
        <v>42525.956631944442</v>
      </c>
      <c r="U1667">
        <f t="shared" ref="U1667:U1730" si="134">YEAR(S1667)</f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s="10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s="10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s="1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s="10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s="10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s="10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s="10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s="10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s="10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s="10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s="10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s="10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s="1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s="10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s="10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s="10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s="10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s="10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s="10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s="10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s="10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s="10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s="1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s="10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s="10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s="10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s="10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s="10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s="10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s="10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s="10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s="10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s="1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s="10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s="10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s="10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s="10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s="10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s="10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s="10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s="10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s="10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s="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s="10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s="10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s="10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s="10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s="10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s="10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s="10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s="10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s="10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s="1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s="10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s="10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s="10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s="10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s="10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s="10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s="10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s="10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s="10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s="1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 0)</f>
        <v>160</v>
      </c>
      <c r="P1731">
        <f t="shared" ref="P1731:P1794" si="136">IFERROR(ROUND(E1731/L1731, 2), 0)</f>
        <v>25</v>
      </c>
      <c r="Q1731" s="10" t="s">
        <v>8327</v>
      </c>
      <c r="R1731" s="10" t="s">
        <v>8331</v>
      </c>
      <c r="S1731" s="15">
        <f t="shared" ref="S1731:S1794" si="137">(((J1731/60)/60)/24)+DATE(1970, 1, 1)</f>
        <v>41080.960243055553</v>
      </c>
      <c r="T1731" s="15">
        <f t="shared" ref="T1731:T1794" si="138">(((I1731/60)/60)/24)+DATE(1970, 1, 1)</f>
        <v>41110.960243055553</v>
      </c>
      <c r="U1731">
        <f t="shared" ref="U1731:U1794" si="139">YEAR(S1731)</f>
        <v>2012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s="10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s="10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s="10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s="10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s="10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s="10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s="10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s="10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s="1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s="10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s="10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s="10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s="10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s="10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s="10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s="10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s="10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s="10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s="1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s="10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s="10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s="10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s="10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s="10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s="10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s="10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s="10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s="10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s="1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s="10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s="10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s="10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s="10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s="10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s="10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s="10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s="10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s="10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s="1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s="10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s="10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s="10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s="10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s="10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s="10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s="10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s="10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s="10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s="1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s="10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s="10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s="10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s="10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s="10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s="10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s="10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s="10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s="10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s="1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s="10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s="10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s="10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s="10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 0)</f>
        <v>109</v>
      </c>
      <c r="P1795">
        <f t="shared" ref="P1795:P1858" si="141">IFERROR(ROUND(E1795/L1795, 2), 0)</f>
        <v>63.97</v>
      </c>
      <c r="Q1795" s="10" t="s">
        <v>8313</v>
      </c>
      <c r="R1795" s="10" t="s">
        <v>8314</v>
      </c>
      <c r="S1795" s="15">
        <f t="shared" ref="S1795:S1858" si="142">(((J1795/60)/60)/24)+DATE(1970, 1, 1)</f>
        <v>42710.876967592587</v>
      </c>
      <c r="T1795" s="15">
        <f t="shared" ref="T1795:T1858" si="143">(((I1795/60)/60)/24)+DATE(1970, 1, 1)</f>
        <v>42742.875</v>
      </c>
      <c r="U1795">
        <f t="shared" ref="U1795:U1858" si="144">YEAR(S1795)</f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s="10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s="10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s="10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s="10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s="1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s="10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s="10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s="10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s="10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s="10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s="10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s="10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s="10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s="10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s="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s="10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s="10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s="10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s="10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s="10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s="10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s="10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s="10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s="10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s="1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s="10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s="10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s="10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s="10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s="10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s="10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s="10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s="10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s="10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s="1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s="10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s="10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s="10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s="10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s="10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s="10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s="10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s="10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s="10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s="1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s="10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s="10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s="10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s="10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s="10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s="10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s="10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s="10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s="10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s="1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s="10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s="10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s="10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s="10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s="10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s="10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s="10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s="10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 0)</f>
        <v>205</v>
      </c>
      <c r="P1859">
        <f t="shared" ref="P1859:P1922" si="146">IFERROR(ROUND(E1859/L1859, 2), 0)</f>
        <v>45.62</v>
      </c>
      <c r="Q1859" s="10" t="s">
        <v>8327</v>
      </c>
      <c r="R1859" s="10" t="s">
        <v>8331</v>
      </c>
      <c r="S1859" s="15">
        <f t="shared" ref="S1859:S1922" si="147">(((J1859/60)/60)/24)+DATE(1970, 1, 1)</f>
        <v>42614.722013888888</v>
      </c>
      <c r="T1859" s="15">
        <f t="shared" ref="T1859:T1922" si="148">(((I1859/60)/60)/24)+DATE(1970, 1, 1)</f>
        <v>42644.722013888888</v>
      </c>
      <c r="U1859">
        <f t="shared" ref="U1859:U1922" si="149">YEAR(S1859)</f>
        <v>2016</v>
      </c>
    </row>
    <row r="1860" spans="1:21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s="1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s="10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s="10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s="10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s="10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s="10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s="10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s="10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s="10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s="10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s="1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s="10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s="10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s="10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s="10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s="10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s="10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s="10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s="10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s="10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s="1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s="10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s="10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s="10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s="10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s="10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s="10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s="10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s="10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s="10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s="1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s="10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s="10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s="10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s="10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s="10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s="10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s="10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s="10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s="10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s="1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s="10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s="10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s="10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s="10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s="10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s="10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s="10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s="10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s="10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s="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s="10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s="10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s="10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s="10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s="10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s="10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s="10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s="10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s="10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s="1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s="10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s="10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 0)</f>
        <v>7</v>
      </c>
      <c r="P1923">
        <f t="shared" ref="P1923:P1986" si="151">IFERROR(ROUND(E1923/L1923, 2), 0)</f>
        <v>82.58</v>
      </c>
      <c r="Q1923" s="10" t="s">
        <v>8327</v>
      </c>
      <c r="R1923" s="10" t="s">
        <v>8350</v>
      </c>
      <c r="S1923" s="15">
        <f t="shared" ref="S1923:S1986" si="152">(((J1923/60)/60)/24)+DATE(1970, 1, 1)</f>
        <v>41004.139108796298</v>
      </c>
      <c r="T1923" s="15">
        <f t="shared" ref="T1923:T1986" si="153">(((I1923/60)/60)/24)+DATE(1970, 1, 1)</f>
        <v>41034.139108796298</v>
      </c>
      <c r="U1923">
        <f t="shared" ref="U1923:U1986" si="154">YEAR(S1923)</f>
        <v>2012</v>
      </c>
    </row>
    <row r="1924" spans="1:21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s="10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s="10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s="10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s="10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s="10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s="10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s="1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s="10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s="10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s="10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s="10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s="10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s="10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s="10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s="10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s="10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s="1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s="10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s="10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s="10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s="10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s="10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s="10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s="10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s="10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s="10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s="1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s="10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s="10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s="10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s="10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s="10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s="10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s="10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s="10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s="10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s="1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s="10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s="10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s="10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s="10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s="10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s="10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s="10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s="10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s="10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s="1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s="10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s="10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s="10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s="10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s="10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s="10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s="10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s="10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s="10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s="1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s="10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s="10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s="10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s="10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s="10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s="10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 0)</f>
        <v>293</v>
      </c>
      <c r="P1987">
        <f t="shared" ref="P1987:P2050" si="156">IFERROR(ROUND(E1987/L1987, 2), 0)</f>
        <v>73.13</v>
      </c>
      <c r="Q1987" s="10" t="s">
        <v>8327</v>
      </c>
      <c r="R1987" s="10" t="s">
        <v>8329</v>
      </c>
      <c r="S1987" s="15">
        <f t="shared" ref="S1987:S2050" si="157">(((J1987/60)/60)/24)+DATE(1970, 1, 1)</f>
        <v>41646.792222222226</v>
      </c>
      <c r="T1987" s="15">
        <f t="shared" ref="T1987:T2050" si="158">(((I1987/60)/60)/24)+DATE(1970, 1, 1)</f>
        <v>41676.792222222226</v>
      </c>
      <c r="U1987">
        <f t="shared" ref="U1987:U2050" si="159">YEAR(S1987)</f>
        <v>2014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s="10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s="10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s="1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s="10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s="10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s="10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s="10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s="10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s="10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s="10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s="10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s="10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s="1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s="10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s="10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s="10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s="10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s="10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s="10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s="10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s="10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s="10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s="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s="10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s="10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s="10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s="10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s="10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s="10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s="10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s="10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s="10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s="1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s="10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s="10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s="10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s="10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s="10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s="10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s="10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s="10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s="10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s="1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s="10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s="10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s="10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s="10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s="10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s="10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s="10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s="10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s="10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s="1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s="10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s="10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s="10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s="10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s="10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s="10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s="10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s="10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s="10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s="1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 0)</f>
        <v>26</v>
      </c>
      <c r="P2051">
        <f t="shared" ref="P2051:P2114" si="161">IFERROR(ROUND(E2051/L2051, 2), 0)</f>
        <v>87.31</v>
      </c>
      <c r="Q2051" s="10" t="s">
        <v>8321</v>
      </c>
      <c r="R2051" s="10" t="s">
        <v>8325</v>
      </c>
      <c r="S2051" s="15">
        <f t="shared" ref="S2051:S2114" si="162">(((J2051/60)/60)/24)+DATE(1970, 1, 1)</f>
        <v>41867.083368055559</v>
      </c>
      <c r="T2051" s="15">
        <f t="shared" ref="T2051:T2114" si="163">(((I2051/60)/60)/24)+DATE(1970, 1, 1)</f>
        <v>41897.083368055559</v>
      </c>
      <c r="U2051">
        <f t="shared" ref="U2051:U2114" si="164">YEAR(S2051)</f>
        <v>2014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s="10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s="10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s="10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s="10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s="10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s="10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s="10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s="10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s="1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s="10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s="10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s="10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s="10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s="10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s="10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s="10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s="10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s="10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s="1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s="10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s="10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s="10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s="10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s="10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s="10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s="10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s="10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s="10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s="1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s="10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s="10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s="10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s="10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s="10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s="10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s="10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s="10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s="10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s="1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s="10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s="10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s="10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s="10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s="10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s="10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s="10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s="10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s="10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s="1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s="10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s="10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s="10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s="10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s="10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s="10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s="10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s="10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s="10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s="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s="10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s="10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s="10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s="10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 0)</f>
        <v>1</v>
      </c>
      <c r="P2115">
        <f t="shared" ref="P2115:P2178" si="166">IFERROR(ROUND(E2115/L2115, 2), 0)</f>
        <v>292.2</v>
      </c>
      <c r="Q2115" s="10" t="s">
        <v>8308</v>
      </c>
      <c r="R2115" s="10" t="s">
        <v>8342</v>
      </c>
      <c r="S2115" s="15">
        <f t="shared" ref="S2115:S2178" si="167">(((J2115/60)/60)/24)+DATE(1970, 1, 1)</f>
        <v>42140.921064814815</v>
      </c>
      <c r="T2115" s="15">
        <f t="shared" ref="T2115:T2178" si="168">(((I2115/60)/60)/24)+DATE(1970, 1, 1)</f>
        <v>42170.921064814815</v>
      </c>
      <c r="U2115">
        <f t="shared" ref="U2115:U2178" si="169">YEAR(S2115)</f>
        <v>2015</v>
      </c>
    </row>
    <row r="2116" spans="1:21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s="10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s="10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s="10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s="10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s="1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s="10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s="10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s="10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s="10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s="10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s="10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s="10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s="10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s="10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s="1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s="10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s="10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s="10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s="10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s="10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s="10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s="10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s="10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s="10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s="1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s="10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s="10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s="10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s="10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s="10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s="10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s="10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s="10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s="10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s="1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s="10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s="10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s="10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s="10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s="10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s="10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s="10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s="10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s="10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s="1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s="10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s="10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s="10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s="10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s="10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s="10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s="10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s="10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s="10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s="1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s="10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s="10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s="10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s="10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s="10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s="10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s="10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s="10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 2), 0)</f>
        <v>50.04</v>
      </c>
      <c r="Q2179" s="10" t="s">
        <v>8327</v>
      </c>
      <c r="R2179" s="10" t="s">
        <v>8331</v>
      </c>
      <c r="S2179" s="15">
        <f t="shared" ref="S2179:S2242" si="172">(((J2179/60)/60)/24)+DATE(1970, 1, 1)</f>
        <v>41827.906689814816</v>
      </c>
      <c r="T2179" s="15">
        <f t="shared" ref="T2179:T2242" si="173">(((I2179/60)/60)/24)+DATE(1970, 1, 1)</f>
        <v>41848.041666666664</v>
      </c>
      <c r="U2179">
        <f t="shared" ref="U2179:U2242" si="174">YEAR(S2179)</f>
        <v>2014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s="1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s="10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s="10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s="10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s="10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s="10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s="10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s="10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s="10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s="10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s="1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s="10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s="10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s="10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s="10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s="10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s="10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s="10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s="10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s="10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s="1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s="10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s="10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s="10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s="10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s="10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s="10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s="10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s="10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s="10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s="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s="10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s="10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s="10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s="10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s="10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s="10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s="10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s="10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s="10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s="1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s="10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s="10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s="10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s="10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s="10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s="10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s="10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s="10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s="10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s="1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s="10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s="10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s="10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s="10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s="10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s="10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s="10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s="10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s="10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s="1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s="10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s="10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 0)</f>
        <v>117</v>
      </c>
      <c r="P2243">
        <f t="shared" ref="P2243:P2306" si="176">IFERROR(ROUND(E2243/L2243, 2), 0)</f>
        <v>44.92</v>
      </c>
      <c r="Q2243" s="10" t="s">
        <v>8323</v>
      </c>
      <c r="R2243" s="10" t="s">
        <v>8326</v>
      </c>
      <c r="S2243" s="15">
        <f t="shared" ref="S2243:S2306" si="177">(((J2243/60)/60)/24)+DATE(1970, 1, 1)</f>
        <v>41837.323009259257</v>
      </c>
      <c r="T2243" s="15">
        <f t="shared" ref="T2243:T2306" si="178">(((I2243/60)/60)/24)+DATE(1970, 1, 1)</f>
        <v>41847.958333333336</v>
      </c>
      <c r="U2243">
        <f t="shared" ref="U2243:U2306" si="179">YEAR(S2243)</f>
        <v>2014</v>
      </c>
    </row>
    <row r="2244" spans="1:21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s="10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s="10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s="10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s="10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s="10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s="10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s="1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s="10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s="10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s="10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s="10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s="10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s="10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s="10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s="10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s="10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s="1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s="10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s="10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s="10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s="10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s="10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s="10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s="10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s="10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s="10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s="1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s="10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s="10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s="10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s="10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s="10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s="10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s="10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s="10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s="10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s="1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s="10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s="10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s="10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s="10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s="10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s="10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s="10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s="10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s="10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s="1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s="10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s="10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s="10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s="10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s="10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s="10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s="10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s="10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s="10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s="1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s="10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s="10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s="10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s="10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s="10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s="10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 0)</f>
        <v>50</v>
      </c>
      <c r="P2307">
        <f t="shared" ref="P2307:P2370" si="181">IFERROR(ROUND(E2307/L2307, 2), 0)</f>
        <v>117.56</v>
      </c>
      <c r="Q2307" s="10" t="s">
        <v>8308</v>
      </c>
      <c r="R2307" s="10" t="s">
        <v>8340</v>
      </c>
      <c r="S2307" s="15">
        <f t="shared" ref="S2307:S2370" si="182">(((J2307/60)/60)/24)+DATE(1970, 1, 1)</f>
        <v>42482.624699074076</v>
      </c>
      <c r="T2307" s="15">
        <f t="shared" ref="T2307:T2370" si="183">(((I2307/60)/60)/24)+DATE(1970, 1, 1)</f>
        <v>42512.624699074076</v>
      </c>
      <c r="U2307">
        <f t="shared" ref="U2307:U2370" si="184">YEAR(S2307)</f>
        <v>2016</v>
      </c>
    </row>
    <row r="2308" spans="1:21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s="10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s="10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s="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s="10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s="10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s="10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s="10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s="10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s="10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s="10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s="10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s="10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s="1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s="10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s="10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s="10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s="10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s="10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s="10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s="10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s="10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s="10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s="1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s="10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s="10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s="10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s="10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s="10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s="10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s="10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s="10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s="10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s="1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s="10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s="10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s="10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s="10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s="10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s="10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s="10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s="10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s="10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s="1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s="10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s="10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s="10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s="10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s="10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s="10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s="10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s="10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s="10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s="1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s="10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s="10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s="10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s="10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s="10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s="10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s="10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s="10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s="10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s="1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43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 0)</f>
        <v>100</v>
      </c>
      <c r="P2371">
        <f t="shared" ref="P2371:P2434" si="186">IFERROR(ROUND(E2371/L2371, 2), 0)</f>
        <v>125</v>
      </c>
      <c r="Q2371" s="10" t="s">
        <v>8323</v>
      </c>
      <c r="R2371" s="10" t="s">
        <v>8326</v>
      </c>
      <c r="S2371" s="15">
        <f t="shared" ref="S2371:S2434" si="187">(((J2371/60)/60)/24)+DATE(1970, 1, 1)</f>
        <v>42297.748738425929</v>
      </c>
      <c r="T2371" s="15">
        <f t="shared" ref="T2371:T2434" si="188">(((I2371/60)/60)/24)+DATE(1970, 1, 1)</f>
        <v>42327.790405092594</v>
      </c>
      <c r="U2371">
        <f t="shared" ref="U2371:U2434" si="189">YEAR(S2371)</f>
        <v>2015</v>
      </c>
    </row>
    <row r="2372" spans="1:21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s="10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s="10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s="10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s="10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s="10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s="10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s="10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s="10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s="1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s="10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s="10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s="10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s="10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s="10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s="10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s="10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s="10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s="10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s="1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s="10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s="10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s="10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s="10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s="10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s="10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s="10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s="10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s="10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s="1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s="10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s="10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s="10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s="10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s="10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s="10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s="10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s="10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s="10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s="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s="10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s="10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s="10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s="10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s="10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s="10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s="10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s="10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s="10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s="1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s="10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s="10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s="10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s="10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s="10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s="10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s="10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s="10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s="10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s="1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s="10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s="10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s="10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s="10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 0)</f>
        <v>39</v>
      </c>
      <c r="P2435">
        <f t="shared" ref="P2435:P2498" si="191">IFERROR(ROUND(E2435/L2435, 2), 0)</f>
        <v>40.479999999999997</v>
      </c>
      <c r="Q2435" s="10" t="s">
        <v>8316</v>
      </c>
      <c r="R2435" s="10" t="s">
        <v>8334</v>
      </c>
      <c r="S2435" s="15">
        <f t="shared" ref="S2435:S2498" si="192">(((J2435/60)/60)/24)+DATE(1970, 1, 1)</f>
        <v>41572.229849537034</v>
      </c>
      <c r="T2435" s="15">
        <f t="shared" ref="T2435:T2498" si="193">(((I2435/60)/60)/24)+DATE(1970, 1, 1)</f>
        <v>41604.271516203706</v>
      </c>
      <c r="U2435">
        <f t="shared" ref="U2435:U2498" si="194">YEAR(S2435)</f>
        <v>2013</v>
      </c>
    </row>
    <row r="2436" spans="1:21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s="10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s="10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s="10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s="10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s="1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s="10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s="10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s="10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s="10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s="10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s="10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s="10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s="10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s="10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s="1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s="10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s="10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s="10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s="10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s="10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s="10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s="10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s="10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s="10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s="1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s="10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s="10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s="10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s="10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s="10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s="10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s="10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s="10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s="10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s="1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s="10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s="10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s="10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s="10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s="10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s="10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s="10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s="10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s="10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s="1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s="10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s="10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s="10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s="10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s="10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s="10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s="10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s="10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s="10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s="1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s="10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s="10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s="10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s="10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s="10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s="10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s="10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s="10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 0)</f>
        <v>3</v>
      </c>
      <c r="P2499">
        <f t="shared" ref="P2499:P2562" si="196">IFERROR(ROUND(E2499/L2499, 2), 0)</f>
        <v>34.880000000000003</v>
      </c>
      <c r="Q2499" s="10" t="s">
        <v>8316</v>
      </c>
      <c r="R2499" s="10" t="s">
        <v>8334</v>
      </c>
      <c r="S2499" s="15">
        <f t="shared" ref="S2499:S2562" si="197">(((J2499/60)/60)/24)+DATE(1970, 1, 1)</f>
        <v>40952.636979166666</v>
      </c>
      <c r="T2499" s="15">
        <f t="shared" ref="T2499:T2562" si="198">(((I2499/60)/60)/24)+DATE(1970, 1, 1)</f>
        <v>41012.595312500001</v>
      </c>
      <c r="U2499">
        <f t="shared" ref="U2499:U2562" si="199">YEAR(S2499)</f>
        <v>2012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s="1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s="10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s="10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s="10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s="10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s="10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s="10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s="10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s="10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s="10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s="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s="10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s="10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s="10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s="10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s="10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s="10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s="10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s="10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s="10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s="1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s="10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s="10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s="10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s="10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s="10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s="10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s="10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s="10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s="10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s="1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s="10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s="10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s="10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s="10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s="10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s="10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s="10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s="10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s="10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s="1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s="10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s="10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s="10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s="10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s="10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s="10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s="10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s="10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s="10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s="1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s="10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s="10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s="10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s="10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s="10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s="10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s="10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s="10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s="10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s="1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s="10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s="10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 0)</f>
        <v>1</v>
      </c>
      <c r="P2563">
        <f t="shared" ref="P2563:P2626" si="201">IFERROR(ROUND(E2563/L2563, 2), 0)</f>
        <v>24.5</v>
      </c>
      <c r="Q2563" s="10" t="s">
        <v>8308</v>
      </c>
      <c r="R2563" s="10" t="s">
        <v>8318</v>
      </c>
      <c r="S2563" s="15">
        <f t="shared" ref="S2563:S2626" si="202">(((J2563/60)/60)/24)+DATE(1970, 1, 1)</f>
        <v>41890.511319444442</v>
      </c>
      <c r="T2563" s="15">
        <f t="shared" ref="T2563:T2626" si="203">(((I2563/60)/60)/24)+DATE(1970, 1, 1)</f>
        <v>41920.511319444442</v>
      </c>
      <c r="U2563">
        <f t="shared" ref="U2563:U2626" si="204">YEAR(S2563)</f>
        <v>2014</v>
      </c>
    </row>
    <row r="2564" spans="1:21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s="10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s="10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s="10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s="10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s="10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s="10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s="1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s="10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s="10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s="10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s="10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s="10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s="10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s="10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s="10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s="10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s="1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s="10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s="10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s="10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s="10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s="10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s="10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s="10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s="10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s="10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s="1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s="10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s="10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s="10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s="10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s="10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s="10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s="10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s="10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s="10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s="1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s="10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s="10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s="10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s="10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s="10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s="10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s="10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s="10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s="10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s="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s="10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s="10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s="10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s="10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s="10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s="10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s="10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s="10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s="10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s="1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s="10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s="10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s="10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s="10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s="10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s="10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 0)</f>
        <v>10</v>
      </c>
      <c r="P2627">
        <f t="shared" ref="P2627:P2690" si="206">IFERROR(ROUND(E2627/L2627, 2), 0)</f>
        <v>62.22</v>
      </c>
      <c r="Q2627" s="10" t="s">
        <v>8327</v>
      </c>
      <c r="R2627" s="10" t="s">
        <v>8330</v>
      </c>
      <c r="S2627" s="15">
        <f t="shared" ref="S2627:S2690" si="207">(((J2627/60)/60)/24)+DATE(1970, 1, 1)</f>
        <v>41845.968159722222</v>
      </c>
      <c r="T2627" s="15">
        <f t="shared" ref="T2627:T2690" si="208">(((I2627/60)/60)/24)+DATE(1970, 1, 1)</f>
        <v>41875.968159722222</v>
      </c>
      <c r="U2627">
        <f t="shared" ref="U2627:U2690" si="209">YEAR(S2627)</f>
        <v>2014</v>
      </c>
    </row>
    <row r="2628" spans="1:21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s="10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s="10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s="1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s="10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s="10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s="10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s="10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s="10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s="10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s="10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s="10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s="10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s="1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s="10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s="10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s="10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s="10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s="10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s="10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s="10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s="10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s="10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s="1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s="10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s="10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s="10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s="10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s="10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s="10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s="10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s="10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s="10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s="1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s="10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s="10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s="10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s="10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s="10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s="10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s="10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s="10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s="10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s="1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s="10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s="10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s="10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s="10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s="10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s="10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s="10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s="10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s="10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s="1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s="10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s="10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s="10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s="10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s="10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s="10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s="10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s="10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s="10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s="1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 0)</f>
        <v>10</v>
      </c>
      <c r="P2691">
        <f t="shared" ref="P2691:P2754" si="211">IFERROR(ROUND(E2691/L2691, 2), 0)</f>
        <v>37.54</v>
      </c>
      <c r="Q2691" s="10" t="s">
        <v>8323</v>
      </c>
      <c r="R2691" s="10" t="s">
        <v>8326</v>
      </c>
      <c r="S2691" s="15">
        <f t="shared" ref="S2691:S2754" si="212">(((J2691/60)/60)/24)+DATE(1970, 1, 1)</f>
        <v>42467.548541666663</v>
      </c>
      <c r="T2691" s="15">
        <f t="shared" ref="T2691:T2754" si="213">(((I2691/60)/60)/24)+DATE(1970, 1, 1)</f>
        <v>42496.544444444444</v>
      </c>
      <c r="U2691">
        <f t="shared" ref="U2691:U2754" si="214">YEAR(S2691)</f>
        <v>2016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s="10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s="10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s="10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s="10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s="10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s="10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s="10" t="s">
        <v>8339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s="10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s="1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s="10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s="10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s="10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s="10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s="10" t="s">
        <v>8331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s="10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s="10" t="s">
        <v>8343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s="10" t="s">
        <v>8343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s="10" t="s">
        <v>8345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s="10" t="s">
        <v>8345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s="10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s="10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s="10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s="10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s="10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s="10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s="10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s="10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s="10" t="s">
        <v>8326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s="1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s="10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s="10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s="10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s="10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s="10" t="s">
        <v>8325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s="10" t="s">
        <v>8331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s="10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s="10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s="10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3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s="10" t="s">
        <v>8320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s="10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s="10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s="10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s="10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s="10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s="10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s="10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s="10" t="s">
        <v>8343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s="10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s="10" t="s">
        <v>8344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s="10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s="10" t="s">
        <v>8326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s="10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s="10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s="10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s="10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s="10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s="10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s="10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s="1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s="10" t="s">
        <v>8332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s="10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s="10" t="s">
        <v>8326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s="10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 0)</f>
        <v>1</v>
      </c>
      <c r="P2755">
        <f t="shared" ref="P2755:P2818" si="216">IFERROR(ROUND(E2755/L2755, 2), 0)</f>
        <v>45.33</v>
      </c>
      <c r="Q2755" s="10" t="s">
        <v>8308</v>
      </c>
      <c r="R2755" s="10" t="s">
        <v>8310</v>
      </c>
      <c r="S2755" s="15">
        <f t="shared" ref="S2755:S2818" si="217">(((J2755/60)/60)/24)+DATE(1970, 1, 1)</f>
        <v>41935.221585648149</v>
      </c>
      <c r="T2755" s="15">
        <f t="shared" ref="T2755:T2818" si="218">(((I2755/60)/60)/24)+DATE(1970, 1, 1)</f>
        <v>41975.263252314813</v>
      </c>
      <c r="U2755">
        <f t="shared" ref="U2755:U2818" si="219">YEAR(S2755)</f>
        <v>2014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s="10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s="10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s="10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s="10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s="1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s="10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s="10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s="10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s="10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s="10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s="10" t="s">
        <v>8326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s="10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s="10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s="10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s="1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s="10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s="10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s="10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s="10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s="10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s="10" t="s">
        <v>8325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s="10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s="10" t="s">
        <v>8356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s="10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s="1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s="10" t="s">
        <v>8324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s="10" t="s">
        <v>8350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s="10" t="s">
        <v>8333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s="10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s="10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s="10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s="10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s="10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s="10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s="1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s="10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s="10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s="10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s="10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s="10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s="10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s="10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s="10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s="10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s="1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s="10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s="10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s="10" t="s">
        <v>8326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s="10" t="s">
        <v>8326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s="10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s="10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s="10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s="10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s="10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s="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s="10" t="s">
        <v>8339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s="10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s="10" t="s">
        <v>8345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s="10" t="s">
        <v>8324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s="10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s="10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s="10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s="10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 0)</f>
        <v>4</v>
      </c>
      <c r="P2819">
        <f t="shared" ref="P2819:P2882" si="221">IFERROR(ROUND(E2819/L2819, 2), 0)</f>
        <v>108.33</v>
      </c>
      <c r="Q2819" s="10" t="s">
        <v>8321</v>
      </c>
      <c r="R2819" s="10" t="s">
        <v>8325</v>
      </c>
      <c r="S2819" s="15">
        <f t="shared" ref="S2819:S2882" si="222">(((J2819/60)/60)/24)+DATE(1970, 1, 1)</f>
        <v>42052.83530092593</v>
      </c>
      <c r="T2819" s="15">
        <f t="shared" ref="T2819:T2882" si="223">(((I2819/60)/60)/24)+DATE(1970, 1, 1)</f>
        <v>42082.793634259258</v>
      </c>
      <c r="U2819">
        <f t="shared" ref="U2819:U2882" si="224">YEAR(S2819)</f>
        <v>2015</v>
      </c>
    </row>
    <row r="2820" spans="1:21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s="1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s="10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s="10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s="10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s="10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s="10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s="10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s="10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s="10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s="10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s="10" t="s">
        <v>8331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s="10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s="10" t="s">
        <v>8345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s="10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s="10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s="10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s="10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s="10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s="10" t="s">
        <v>8331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s="10" t="s">
        <v>8328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s="10" t="s">
        <v>8326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s="10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s="10" t="s">
        <v>8336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s="10" t="s">
        <v>8336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s="10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s="10" t="s">
        <v>8328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s="10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s="10" t="s">
        <v>8326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s="10" t="s">
        <v>8335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s="10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s="1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s="10" t="s">
        <v>8326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s="10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s="10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s="10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s="10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s="10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s="10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s="10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s="10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s="10" t="s">
        <v>8326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s="10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s="10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s="10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s="10" t="s">
        <v>8328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s="10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s="10" t="s">
        <v>8351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s="10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s="10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s="10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s="1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s="10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s="10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s="10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s="10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s="10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s="10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s="10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s="10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s="10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s="1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s="10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s="10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 0)</f>
        <v>108</v>
      </c>
      <c r="P2883">
        <f t="shared" ref="P2883:P2946" si="226">IFERROR(ROUND(E2883/L2883, 2), 0)</f>
        <v>38.57</v>
      </c>
      <c r="Q2883" s="10" t="s">
        <v>8323</v>
      </c>
      <c r="R2883" s="10" t="s">
        <v>8326</v>
      </c>
      <c r="S2883" s="15">
        <f t="shared" ref="S2883:S2946" si="227">(((J2883/60)/60)/24)+DATE(1970, 1, 1)</f>
        <v>42571.626192129625</v>
      </c>
      <c r="T2883" s="15">
        <f t="shared" ref="T2883:T2946" si="228">(((I2883/60)/60)/24)+DATE(1970, 1, 1)</f>
        <v>42583.570138888885</v>
      </c>
      <c r="U2883">
        <f t="shared" ref="U2883:U2946" si="229">YEAR(S2883)</f>
        <v>2016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s="10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s="10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s="10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s="10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s="10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s="10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s="10" t="s">
        <v>8310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s="10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s="10" t="s">
        <v>8318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s="10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s="10" t="s">
        <v>8326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s="10" t="s">
        <v>8326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s="10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s="10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s="10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s="10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s="1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s="10" t="s">
        <v>8326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s="10" t="s">
        <v>8326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s="10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s="10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s="10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s="10" t="s">
        <v>8339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s="10" t="s">
        <v>8342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s="10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s="10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s="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s="10" t="s">
        <v>8335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s="10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s="10" t="s">
        <v>8326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s="10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s="10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s="10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s="10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s="10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s="10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s="1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s="10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s="10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s="10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s="10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s="10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s="10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s="10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s="10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s="10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s="1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s="10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s="10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s="10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s="10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s="10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s="10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s="10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s="10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s="10" t="s">
        <v>8326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s="10" t="s">
        <v>8326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s="10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s="10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s="10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s="10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s="10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s="10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 0)</f>
        <v>0</v>
      </c>
      <c r="P2947">
        <f t="shared" ref="P2947:P3010" si="231">IFERROR(ROUND(E2947/L2947, 2), 0)</f>
        <v>71.67</v>
      </c>
      <c r="Q2947" s="10" t="s">
        <v>8321</v>
      </c>
      <c r="R2947" s="10" t="s">
        <v>8339</v>
      </c>
      <c r="S2947" s="15">
        <f t="shared" ref="S2947:S3010" si="232">(((J2947/60)/60)/24)+DATE(1970, 1, 1)</f>
        <v>40882.481666666667</v>
      </c>
      <c r="T2947" s="15">
        <f t="shared" ref="T2947:T3010" si="233">(((I2947/60)/60)/24)+DATE(1970, 1, 1)</f>
        <v>40913.481249999997</v>
      </c>
      <c r="U2947">
        <f t="shared" ref="U2947:U3010" si="234">YEAR(S2947)</f>
        <v>2011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s="10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s="10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s="1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s="10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s="10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s="10" t="s">
        <v>8344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s="10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s="10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s="10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s="10" t="s">
        <v>8357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s="10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s="10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s="10" t="s">
        <v>8310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s="10" t="s">
        <v>8328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s="10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s="10" t="s">
        <v>8351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s="10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s="10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s="10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s="10" t="s">
        <v>8326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s="10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s="10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s="10" t="s">
        <v>8326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s="10" t="s">
        <v>8325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s="10" t="s">
        <v>8342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s="10" t="s">
        <v>8328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s="10" t="s">
        <v>8333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s="10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s="10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s="10" t="s">
        <v>8326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s="10" t="s">
        <v>8326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s="10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s="1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s="10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s="10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s="10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s="10" t="s">
        <v>8326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s="10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s="10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s="10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s="10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s="10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s="1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s="10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s="10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s="10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s="10" t="s">
        <v>8325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s="10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s="10" t="s">
        <v>8331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s="10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s="10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s="10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s="1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s="10" t="s">
        <v>8352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s="10" t="s">
        <v>8326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s="10" t="s">
        <v>8342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s="10" t="s">
        <v>8324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s="10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s="10" t="s">
        <v>8352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s="10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s="10" t="s">
        <v>8355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s="10" t="s">
        <v>8326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s="10" t="s">
        <v>8326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 0)</f>
        <v>41</v>
      </c>
      <c r="P3011">
        <f t="shared" ref="P3011:P3074" si="236">IFERROR(ROUND(E3011/L3011, 2), 0)</f>
        <v>23.57</v>
      </c>
      <c r="Q3011" s="10" t="s">
        <v>8316</v>
      </c>
      <c r="R3011" s="10" t="s">
        <v>8334</v>
      </c>
      <c r="S3011" s="15">
        <f t="shared" ref="S3011:S3074" si="237">(((J3011/60)/60)/24)+DATE(1970, 1, 1)</f>
        <v>40973.740451388891</v>
      </c>
      <c r="T3011" s="15">
        <f t="shared" ref="T3011:T3074" si="238">(((I3011/60)/60)/24)+DATE(1970, 1, 1)</f>
        <v>41003.698784722219</v>
      </c>
      <c r="U3011">
        <f t="shared" ref="U3011:U3074" si="239">YEAR(S3011)</f>
        <v>2012</v>
      </c>
    </row>
    <row r="3012" spans="1:21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s="10" t="s">
        <v>8326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s="10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s="10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s="10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s="10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s="10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s="10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s="10" t="s">
        <v>8331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s="10" t="s">
        <v>8326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s="10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s="10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s="10" t="s">
        <v>8345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s="10" t="s">
        <v>8345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s="10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s="10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s="10" t="s">
        <v>8339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s="10" t="s">
        <v>8352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s="10" t="s">
        <v>8330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s="10" t="s">
        <v>8356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s="10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s="10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s="10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s="10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s="10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s="10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s="10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s="10" t="s">
        <v>8339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s="10" t="s">
        <v>8324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s="1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s="10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s="10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s="10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s="10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s="10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s="10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s="10" t="s">
        <v>8326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s="10" t="s">
        <v>8326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s="10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s="1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s="10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s="10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s="10" t="s">
        <v>8340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s="10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s="10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s="10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s="10" t="s">
        <v>8325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s="10" t="s">
        <v>8334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s="10" t="s">
        <v>8326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s="1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s="10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s="10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s="10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s="10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s="10" t="s">
        <v>8310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s="10" t="s">
        <v>8324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s="10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s="10" t="s">
        <v>8339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s="10" t="s">
        <v>8328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s="10" t="s">
        <v>8344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s="10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s="10" t="s">
        <v>8344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s="10" t="s">
        <v>8324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s="10" t="s">
        <v>8326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 0)</f>
        <v>1</v>
      </c>
      <c r="P3075">
        <f t="shared" ref="P3075:P3138" si="241">IFERROR(ROUND(E3075/L3075, 2), 0)</f>
        <v>62.5</v>
      </c>
      <c r="Q3075" s="10" t="s">
        <v>8323</v>
      </c>
      <c r="R3075" s="10" t="s">
        <v>8326</v>
      </c>
      <c r="S3075" s="15">
        <f t="shared" ref="S3075:S3138" si="242">(((J3075/60)/60)/24)+DATE(1970, 1, 1)</f>
        <v>41878.911550925928</v>
      </c>
      <c r="T3075" s="15">
        <f t="shared" ref="T3075:T3138" si="243">(((I3075/60)/60)/24)+DATE(1970, 1, 1)</f>
        <v>41938.911550925928</v>
      </c>
      <c r="U3075">
        <f t="shared" ref="U3075:U3138" si="244">YEAR(S3075)</f>
        <v>2014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s="10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s="10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s="10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s="10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s="10" t="s">
        <v>8350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s="10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s="10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s="10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s="10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s="10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s="10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s="10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s="10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s="10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s="1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s="10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s="10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s="10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s="10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s="10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s="10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s="10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s="10" t="s">
        <v>8330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s="10" t="s">
        <v>8356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s="1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s="10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s="10" t="s">
        <v>8326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s="10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s="10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s="10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s="10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s="10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s="10" t="s">
        <v>8342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s="10" t="s">
        <v>8310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s="10" t="s">
        <v>8310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s="10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s="10" t="s">
        <v>8331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s="10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s="10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s="10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s="10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s="10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s="10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s="10" t="s">
        <v>8326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s="1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s="10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s="10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s="10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s="10" t="s">
        <v>8350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s="10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s="10" t="s">
        <v>8326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s="10" t="s">
        <v>8325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s="10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s="10" t="s">
        <v>8350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s="1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s="10" t="s">
        <v>8345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s="10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s="10" t="s">
        <v>8345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s="10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s="10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s="10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s="10" t="s">
        <v>8352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s="10" t="s">
        <v>8355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 0)</f>
        <v>3</v>
      </c>
      <c r="P3139">
        <f t="shared" ref="P3139:P3202" si="246">IFERROR(ROUND(E3139/L3139, 2), 0)</f>
        <v>100</v>
      </c>
      <c r="Q3139" s="10" t="s">
        <v>8311</v>
      </c>
      <c r="R3139" s="10" t="s">
        <v>8349</v>
      </c>
      <c r="S3139" s="15">
        <f t="shared" ref="S3139:S3202" si="247">(((J3139/60)/60)/24)+DATE(1970, 1, 1)</f>
        <v>40672.729872685188</v>
      </c>
      <c r="T3139" s="15">
        <f t="shared" ref="T3139:T3202" si="248">(((I3139/60)/60)/24)+DATE(1970, 1, 1)</f>
        <v>40702.729872685188</v>
      </c>
      <c r="U3139">
        <f t="shared" ref="U3139:U3202" si="249">YEAR(S3139)</f>
        <v>2011</v>
      </c>
    </row>
    <row r="3140" spans="1:21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s="1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s="10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s="10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s="10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s="10" t="s">
        <v>8326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s="10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s="10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s="10" t="s">
        <v>8326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s="10" t="s">
        <v>8326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s="10" t="s">
        <v>8326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s="10" t="s">
        <v>8326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s="10" t="s">
        <v>8326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s="10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s="10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s="10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s="10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s="10" t="s">
        <v>8326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s="10" t="s">
        <v>8355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s="10" t="s">
        <v>8326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s="10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s="1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s="10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s="10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s="10" t="s">
        <v>8310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s="10" t="s">
        <v>8350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s="10" t="s">
        <v>8350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s="10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s="10" t="s">
        <v>8356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s="10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s="10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s="1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s="10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s="10" t="s">
        <v>8330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s="10" t="s">
        <v>8318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s="10" t="s">
        <v>8334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s="10" t="s">
        <v>8334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s="10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s="10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s="10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s="10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s="10" t="s">
        <v>8339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s="10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s="10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s="10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s="10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s="10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s="10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s="10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s="10" t="s">
        <v>8326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s="10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s="1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s="10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s="10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s="10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s="10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s="10" t="s">
        <v>8348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s="10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s="10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s="10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s="10" t="s">
        <v>8357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s="1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s="10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s="10" t="s">
        <v>8326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 0)</f>
        <v>0</v>
      </c>
      <c r="P3203">
        <f t="shared" ref="P3203:P3266" si="251">IFERROR(ROUND(E3203/L3203, 2), 0)</f>
        <v>37.5</v>
      </c>
      <c r="Q3203" s="10" t="s">
        <v>8323</v>
      </c>
      <c r="R3203" s="10" t="s">
        <v>8324</v>
      </c>
      <c r="S3203" s="15">
        <f t="shared" ref="S3203:S3266" si="252">(((J3203/60)/60)/24)+DATE(1970, 1, 1)</f>
        <v>42122.670069444444</v>
      </c>
      <c r="T3203" s="15">
        <f t="shared" ref="T3203:T3266" si="253">(((I3203/60)/60)/24)+DATE(1970, 1, 1)</f>
        <v>42152.665972222225</v>
      </c>
      <c r="U3203">
        <f t="shared" ref="U3203:U3266" si="254">YEAR(S3203)</f>
        <v>2015</v>
      </c>
    </row>
    <row r="3204" spans="1:21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s="10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s="10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s="10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s="10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s="10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s="10" t="s">
        <v>8345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s="10" t="s">
        <v>8324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s="10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s="10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s="10" t="s">
        <v>8328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s="10" t="s">
        <v>8334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s="10" t="s">
        <v>8345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s="10" t="s">
        <v>8326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s="10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s="10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s="10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s="1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s="10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s="10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s="10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s="10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s="10" t="s">
        <v>8350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s="10" t="s">
        <v>8350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s="10" t="s">
        <v>8310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s="10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s="10" t="s">
        <v>8357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s="1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s="10" t="s">
        <v>8326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s="10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s="10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s="10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s="10" t="s">
        <v>8339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s="10" t="s">
        <v>8342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s="10" t="s">
        <v>8310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s="10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s="10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s="1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s="10" t="s">
        <v>8355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s="10" t="s">
        <v>8318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s="10" t="s">
        <v>8326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s="10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s="10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s="10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s="10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s="10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s="10" t="s">
        <v>8342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s="10" t="s">
        <v>8334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s="10" t="s">
        <v>8324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s="10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s="10" t="s">
        <v>8348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s="10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s="10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s="10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s="10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s="10" t="s">
        <v>8326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s="10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s="1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s="10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s="10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s="10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s="10" t="s">
        <v>8339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s="10" t="s">
        <v>8342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s="10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 0)</f>
        <v>3</v>
      </c>
      <c r="P3267">
        <f t="shared" ref="P3267:P3330" si="256">IFERROR(ROUND(E3267/L3267, 2), 0)</f>
        <v>25.5</v>
      </c>
      <c r="Q3267" s="10" t="s">
        <v>8321</v>
      </c>
      <c r="R3267" s="10" t="s">
        <v>8325</v>
      </c>
      <c r="S3267" s="15">
        <f t="shared" ref="S3267:S3330" si="257">(((J3267/60)/60)/24)+DATE(1970, 1, 1)</f>
        <v>41825.791226851856</v>
      </c>
      <c r="T3267" s="15">
        <f t="shared" ref="T3267:T3330" si="258">(((I3267/60)/60)/24)+DATE(1970, 1, 1)</f>
        <v>41883.165972222225</v>
      </c>
      <c r="U3267">
        <f t="shared" ref="U3267:U3330" si="259">YEAR(S3267)</f>
        <v>2014</v>
      </c>
    </row>
    <row r="3268" spans="1:21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s="10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s="10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s="1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s="10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s="10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s="10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s="10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s="10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s="10" t="s">
        <v>8325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s="10" t="s">
        <v>8325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s="10" t="s">
        <v>8339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s="10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s="1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s="10" t="s">
        <v>8342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s="10" t="s">
        <v>8352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s="10" t="s">
        <v>8350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s="10" t="s">
        <v>8350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s="10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s="10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s="10" t="s">
        <v>8345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s="10" t="s">
        <v>8352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s="10" t="s">
        <v>8355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s="10" t="s">
        <v>8330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s="10" t="s">
        <v>8318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s="10" t="s">
        <v>8353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s="10" t="s">
        <v>8334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s="10" t="s">
        <v>8334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s="10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s="10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s="10" t="s">
        <v>8345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s="10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s="10" t="s">
        <v>8345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s="10" t="s">
        <v>8345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s="10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s="10" t="s">
        <v>8324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s="10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s="10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s="10" t="s">
        <v>8326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s="10" t="s">
        <v>8326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s="10" t="s">
        <v>8326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s="10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s="10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s="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s="10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s="10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s="10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s="10" t="s">
        <v>8350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s="10" t="s">
        <v>8350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s="10" t="s">
        <v>8334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s="10" t="s">
        <v>8334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s="10" t="s">
        <v>8334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s="10" t="s">
        <v>8334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s="1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s="10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s="10" t="s">
        <v>8356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s="10" t="s">
        <v>8326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s="10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s="10" t="s">
        <v>8326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s="10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s="10" t="s">
        <v>8326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s="10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s="10" t="s">
        <v>8345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s="10" t="s">
        <v>8318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 0)</f>
        <v>0</v>
      </c>
      <c r="P3331">
        <f t="shared" ref="P3331:P3394" si="261">IFERROR(ROUND(E3331/L3331, 2), 0)</f>
        <v>6.83</v>
      </c>
      <c r="Q3331" s="10" t="s">
        <v>8316</v>
      </c>
      <c r="R3331" s="10" t="s">
        <v>8334</v>
      </c>
      <c r="S3331" s="15">
        <f t="shared" ref="S3331:S3394" si="262">(((J3331/60)/60)/24)+DATE(1970, 1, 1)</f>
        <v>42538.77243055556</v>
      </c>
      <c r="T3331" s="15">
        <f t="shared" ref="T3331:T3394" si="263">(((I3331/60)/60)/24)+DATE(1970, 1, 1)</f>
        <v>42565.758333333331</v>
      </c>
      <c r="U3331">
        <f t="shared" ref="U3331:U3394" si="264">YEAR(S3331)</f>
        <v>2016</v>
      </c>
    </row>
    <row r="3332" spans="1:21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s="10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s="10" t="s">
        <v>8326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s="10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s="10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s="10" t="s">
        <v>8350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s="10" t="s">
        <v>8350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s="10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s="10" t="s">
        <v>8314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s="1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s="10" t="s">
        <v>8314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s="10" t="s">
        <v>8345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s="10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s="10" t="s">
        <v>8324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s="10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s="10" t="s">
        <v>8326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s="10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s="10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s="10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s="1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s="10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s="10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s="10" t="s">
        <v>8345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s="10" t="s">
        <v>8356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s="10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s="10" t="s">
        <v>8345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s="10" t="s">
        <v>8345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s="10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s="10" t="s">
        <v>8330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s="1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s="10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s="10" t="s">
        <v>8356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s="10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s="10" t="s">
        <v>8335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s="10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s="10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s="10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s="10" t="s">
        <v>8334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s="10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s="1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s="10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s="10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s="10" t="s">
        <v>8339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s="10" t="s">
        <v>8342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s="10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s="10" t="s">
        <v>8339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s="10" t="s">
        <v>8328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s="10" t="s">
        <v>8350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s="10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s="10" t="s">
        <v>8345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s="10" t="s">
        <v>8352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s="10" t="s">
        <v>8314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s="10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s="10" t="s">
        <v>8345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s="10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s="10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s="10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s="10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s="10" t="s">
        <v>8341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s="10" t="s">
        <v>8326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s="10" t="s">
        <v>8326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s="10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s="10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s="10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 0)</f>
        <v>0</v>
      </c>
      <c r="P3395">
        <f t="shared" ref="P3395:P3458" si="266">IFERROR(ROUND(E3395/L3395, 2), 0)</f>
        <v>13.01</v>
      </c>
      <c r="Q3395" s="10" t="s">
        <v>8319</v>
      </c>
      <c r="R3395" s="10" t="s">
        <v>8345</v>
      </c>
      <c r="S3395" s="15">
        <f t="shared" ref="S3395:S3458" si="267">(((J3395/60)/60)/24)+DATE(1970, 1, 1)</f>
        <v>41787.898240740738</v>
      </c>
      <c r="T3395" s="15">
        <f t="shared" ref="T3395:T3458" si="268">(((I3395/60)/60)/24)+DATE(1970, 1, 1)</f>
        <v>41817.898240740738</v>
      </c>
      <c r="U3395">
        <f t="shared" ref="U3395:U3458" si="269">YEAR(S3395)</f>
        <v>2014</v>
      </c>
    </row>
    <row r="3396" spans="1:21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s="10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s="10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s="10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s="10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s="10" t="s">
        <v>8344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s="10" t="s">
        <v>8334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s="10" t="s">
        <v>8345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s="10" t="s">
        <v>8345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s="10" t="s">
        <v>8324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s="10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s="10" t="s">
        <v>8326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s="10" t="s">
        <v>8326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s="10" t="s">
        <v>8339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s="10" t="s">
        <v>8339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s="10" t="s">
        <v>8342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s="10" t="s">
        <v>8350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s="10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s="10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s="10" t="s">
        <v>8345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s="10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s="10" t="s">
        <v>8314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s="10" t="s">
        <v>8353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s="10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s="10" t="s">
        <v>8334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s="1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s="10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s="10" t="s">
        <v>8345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s="10" t="s">
        <v>8345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s="10" t="s">
        <v>8356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s="10" t="s">
        <v>8326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s="10" t="s">
        <v>8326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s="10" t="s">
        <v>8324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s="10" t="s">
        <v>8324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s="10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s="1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s="10" t="s">
        <v>8326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s="10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s="10" t="s">
        <v>8326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s="10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s="10" t="s">
        <v>8326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s="10" t="s">
        <v>8326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s="10" t="s">
        <v>8326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s="10" t="s">
        <v>8339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s="10" t="s">
        <v>8324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s="10" t="s">
        <v>8326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s="10" t="s">
        <v>8326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s="10" t="s">
        <v>8330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s="10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s="10" t="s">
        <v>8352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s="10" t="s">
        <v>8350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s="10" t="s">
        <v>8334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s="10" t="s">
        <v>8344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s="10" t="s">
        <v>8345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s="10" t="s">
        <v>8326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s="1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s="10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s="10" t="s">
        <v>8326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s="10" t="s">
        <v>8325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s="10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s="10" t="s">
        <v>8342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s="10" t="s">
        <v>8328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s="10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s="10" t="s">
        <v>8355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 0)</f>
        <v>0</v>
      </c>
      <c r="P3459">
        <f t="shared" ref="P3459:P3522" si="271">IFERROR(ROUND(E3459/L3459, 2), 0)</f>
        <v>20</v>
      </c>
      <c r="Q3459" s="10" t="s">
        <v>8327</v>
      </c>
      <c r="R3459" s="10" t="s">
        <v>8330</v>
      </c>
      <c r="S3459" s="15">
        <f t="shared" ref="S3459:S3522" si="272">(((J3459/60)/60)/24)+DATE(1970, 1, 1)</f>
        <v>41884.874328703707</v>
      </c>
      <c r="T3459" s="15">
        <f t="shared" ref="T3459:T3522" si="273">(((I3459/60)/60)/24)+DATE(1970, 1, 1)</f>
        <v>41914.874328703707</v>
      </c>
      <c r="U3459">
        <f t="shared" ref="U3459:U3522" si="274">YEAR(S3459)</f>
        <v>2014</v>
      </c>
    </row>
    <row r="3460" spans="1:21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s="10" t="s">
        <v>8326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s="10" t="s">
        <v>8326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s="10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s="10" t="s">
        <v>8326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s="10" t="s">
        <v>8326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s="10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s="10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s="10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s="10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s="10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s="1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s="10" t="s">
        <v>8334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s="10" t="s">
        <v>8326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s="10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s="10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s="10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s="10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s="10" t="s">
        <v>8348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s="10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s="10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s="1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s="10" t="s">
        <v>8314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s="10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s="10" t="s">
        <v>8315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s="10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s="10" t="s">
        <v>8326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s="10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s="10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s="10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s="10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s="1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s="10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s="10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s="10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s="10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s="10" t="s">
        <v>8339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s="10" t="s">
        <v>8310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s="10" t="s">
        <v>8334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s="10" t="s">
        <v>8344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s="10" t="s">
        <v>8330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s="10" t="s">
        <v>8324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s="10" t="s">
        <v>8326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s="10" t="s">
        <v>8326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s="10" t="s">
        <v>8326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s="10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s="10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s="10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s="10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s="10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s="10" t="s">
        <v>8339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s="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s="10" t="s">
        <v>8342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s="10" t="s">
        <v>8342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s="10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s="10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s="10" t="s">
        <v>8352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s="10" t="s">
        <v>8336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s="10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s="10" t="s">
        <v>8334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s="10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s="10" t="s">
        <v>8344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s="10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s="10" t="s">
        <v>8355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 0)</f>
        <v>0</v>
      </c>
      <c r="P3523">
        <f t="shared" ref="P3523:P3586" si="276">IFERROR(ROUND(E3523/L3523, 2), 0)</f>
        <v>10</v>
      </c>
      <c r="Q3523" s="10" t="s">
        <v>8311</v>
      </c>
      <c r="R3523" s="10" t="s">
        <v>8349</v>
      </c>
      <c r="S3523" s="15">
        <f t="shared" ref="S3523:S3586" si="277">(((J3523/60)/60)/24)+DATE(1970, 1, 1)</f>
        <v>42121.367002314815</v>
      </c>
      <c r="T3523" s="15">
        <f t="shared" ref="T3523:T3586" si="278">(((I3523/60)/60)/24)+DATE(1970, 1, 1)</f>
        <v>42152.836805555555</v>
      </c>
      <c r="U3523">
        <f t="shared" ref="U3523:U3586" si="279">YEAR(S3523)</f>
        <v>2015</v>
      </c>
    </row>
    <row r="3524" spans="1:21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s="10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s="10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s="10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s="10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s="10" t="s">
        <v>8334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s="10" t="s">
        <v>8329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s="1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s="10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s="10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s="10" t="s">
        <v>8345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s="10" t="s">
        <v>8356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s="10" t="s">
        <v>8356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s="10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s="10" t="s">
        <v>8326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s="10" t="s">
        <v>8324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s="10" t="s">
        <v>8324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s="1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s="10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s="10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s="10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s="10" t="s">
        <v>8326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s="10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s="10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s="10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s="10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s="10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s="10" t="s">
        <v>8326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s="10" t="s">
        <v>8326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s="10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s="10" t="s">
        <v>8326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s="10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s="10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s="10" t="s">
        <v>8310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s="10" t="s">
        <v>8318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s="10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s="10" t="s">
        <v>8345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s="1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s="10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s="10" t="s">
        <v>8326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s="10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s="10" t="s">
        <v>8342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s="10" t="s">
        <v>8342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s="10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s="10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s="10" t="s">
        <v>8355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s="10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s="10" t="s">
        <v>8326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s="10" t="s">
        <v>8325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s="10" t="s">
        <v>8339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s="10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s="10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s="10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s="10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s="10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s="10" t="s">
        <v>8334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s="10" t="s">
        <v>8344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s="10" t="s">
        <v>8345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s="10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s="10" t="s">
        <v>8352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s="10" t="s">
        <v>8352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s="10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s="10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s="10" t="s">
        <v>8345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 0)</f>
        <v>0</v>
      </c>
      <c r="P3587">
        <f t="shared" ref="P3587:P3650" si="281">IFERROR(ROUND(E3587/L3587, 2), 0)</f>
        <v>1</v>
      </c>
      <c r="Q3587" s="10" t="s">
        <v>8319</v>
      </c>
      <c r="R3587" s="10" t="s">
        <v>8345</v>
      </c>
      <c r="S3587" s="15">
        <f t="shared" ref="S3587:S3650" si="282">(((J3587/60)/60)/24)+DATE(1970, 1, 1)</f>
        <v>42027.856990740736</v>
      </c>
      <c r="T3587" s="15">
        <f t="shared" ref="T3587:T3650" si="283">(((I3587/60)/60)/24)+DATE(1970, 1, 1)</f>
        <v>42087.815324074079</v>
      </c>
      <c r="U3587">
        <f t="shared" ref="U3587:U3650" si="284">YEAR(S3587)</f>
        <v>2015</v>
      </c>
    </row>
    <row r="3588" spans="1:21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s="10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s="10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s="1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s="10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s="10" t="s">
        <v>8326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s="10" t="s">
        <v>8324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s="10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s="10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s="10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s="10" t="s">
        <v>8326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s="10" t="s">
        <v>8326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s="10" t="s">
        <v>8326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s="10" t="s">
        <v>8326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s="10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s="10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s="10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s="10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s="10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s="10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s="10" t="s">
        <v>8310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s="10" t="s">
        <v>8348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s="10" t="s">
        <v>8351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s="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s="10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s="10" t="s">
        <v>8335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s="10" t="s">
        <v>8326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s="10" t="s">
        <v>8326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s="10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s="10" t="s">
        <v>8326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s="10" t="s">
        <v>8339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s="10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s="10" t="s">
        <v>8352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s="1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s="10" t="s">
        <v>8353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s="10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s="10" t="s">
        <v>8334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s="10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s="10" t="s">
        <v>8345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s="10" t="s">
        <v>8345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s="10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s="10" t="s">
        <v>8326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s="10" t="s">
        <v>8326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s="1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s="10" t="s">
        <v>8324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s="10" t="s">
        <v>8335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s="10" t="s">
        <v>8326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s="10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s="10" t="s">
        <v>8325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s="10" t="s">
        <v>8325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s="10" t="s">
        <v>8325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s="10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s="10" t="s">
        <v>8339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s="10" t="s">
        <v>8339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s="10" t="s">
        <v>8342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s="10" t="s">
        <v>8342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s="10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s="10" t="s">
        <v>8342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s="10" t="s">
        <v>8342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s="10" t="s">
        <v>8342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s="10" t="s">
        <v>8342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s="10" t="s">
        <v>8342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s="10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s="10" t="s">
        <v>8342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 0)</f>
        <v>0</v>
      </c>
      <c r="P3651">
        <f t="shared" ref="P3651:P3714" si="286">IFERROR(ROUND(E3651/L3651, 2), 0)</f>
        <v>1</v>
      </c>
      <c r="Q3651" s="10" t="s">
        <v>8308</v>
      </c>
      <c r="R3651" s="10" t="s">
        <v>8342</v>
      </c>
      <c r="S3651" s="15">
        <f t="shared" ref="S3651:S3714" si="287">(((J3651/60)/60)/24)+DATE(1970, 1, 1)</f>
        <v>41865.583275462966</v>
      </c>
      <c r="T3651" s="15">
        <f t="shared" ref="T3651:T3714" si="288">(((I3651/60)/60)/24)+DATE(1970, 1, 1)</f>
        <v>41925.583275462966</v>
      </c>
      <c r="U3651">
        <f t="shared" ref="U3651:U3714" si="289">YEAR(S3651)</f>
        <v>2014</v>
      </c>
    </row>
    <row r="3652" spans="1:21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s="10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s="10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s="10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s="10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s="10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s="10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s="10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s="10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s="10" t="s">
        <v>8348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s="10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s="10" t="s">
        <v>8348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s="10" t="s">
        <v>8352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s="10" t="s">
        <v>8355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s="10" t="s">
        <v>8351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s="10" t="s">
        <v>8351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s="10" t="s">
        <v>8330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s="10" t="s">
        <v>8330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s="10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s="10" t="s">
        <v>8330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s="10" t="s">
        <v>8330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s="10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s="10" t="s">
        <v>8334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s="10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s="10" t="s">
        <v>8345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s="10" t="s">
        <v>8345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s="10" t="s">
        <v>8345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s="10" t="s">
        <v>8345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s="10" t="s">
        <v>8345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s="10" t="s">
        <v>8345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s="10" t="s">
        <v>8345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s="10" t="s">
        <v>8345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s="10" t="s">
        <v>8345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s="10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s="10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s="10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s="10" t="s">
        <v>8324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s="10" t="s">
        <v>8324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s="10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s="10" t="s">
        <v>8335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s="10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s="10" t="s">
        <v>8335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s="10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s="10" t="s">
        <v>8335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s="10" t="s">
        <v>8326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s="10" t="s">
        <v>8326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s="10" t="s">
        <v>8326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s="10" t="s">
        <v>8326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s="10" t="s">
        <v>8326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s="1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s="10" t="s">
        <v>8326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s="10" t="s">
        <v>8326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s="10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s="10" t="s">
        <v>8326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s="10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s="10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0" t="s">
        <v>8321</v>
      </c>
      <c r="R3707" s="10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0" t="s">
        <v>8321</v>
      </c>
      <c r="R3708" s="10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0" t="s">
        <v>8321</v>
      </c>
      <c r="R3709" s="10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0" t="s">
        <v>8321</v>
      </c>
      <c r="R3710" s="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0" t="s">
        <v>8321</v>
      </c>
      <c r="R3711" s="10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0" t="s">
        <v>8321</v>
      </c>
      <c r="R3712" s="10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0" t="s">
        <v>8321</v>
      </c>
      <c r="R3713" s="10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0" t="s">
        <v>8321</v>
      </c>
      <c r="R3714" s="10" t="s">
        <v>8337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 0)</f>
        <v>0</v>
      </c>
      <c r="P3715">
        <f t="shared" ref="P3715:P3778" si="291">IFERROR(ROUND(E3715/L3715, 2), 0)</f>
        <v>0</v>
      </c>
      <c r="Q3715" s="10" t="s">
        <v>8321</v>
      </c>
      <c r="R3715" s="10" t="s">
        <v>8337</v>
      </c>
      <c r="S3715" s="15">
        <f t="shared" ref="S3715:S3778" si="292">(((J3715/60)/60)/24)+DATE(1970, 1, 1)</f>
        <v>42053.198287037041</v>
      </c>
      <c r="T3715" s="15">
        <f t="shared" ref="T3715:T3778" si="293">(((I3715/60)/60)/24)+DATE(1970, 1, 1)</f>
        <v>42083.15662037037</v>
      </c>
      <c r="U3715">
        <f t="shared" ref="U3715:U3778" si="294">YEAR(S3715)</f>
        <v>2015</v>
      </c>
    </row>
    <row r="3716" spans="1:21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8321</v>
      </c>
      <c r="R3716" s="10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8321</v>
      </c>
      <c r="R3717" s="10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8321</v>
      </c>
      <c r="R3718" s="10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s="10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0" t="s">
        <v>8321</v>
      </c>
      <c r="R3720" s="10" t="s">
        <v>8325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0" t="s">
        <v>8321</v>
      </c>
      <c r="R3721" s="10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0" t="s">
        <v>8321</v>
      </c>
      <c r="R3722" s="10" t="s">
        <v>8325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0" t="s">
        <v>8321</v>
      </c>
      <c r="R3723" s="10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0" t="s">
        <v>8321</v>
      </c>
      <c r="R3724" s="10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s="10" t="s">
        <v>8325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0" t="s">
        <v>8321</v>
      </c>
      <c r="R3726" s="10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0" t="s">
        <v>8321</v>
      </c>
      <c r="R3727" s="10" t="s">
        <v>8325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0" t="s">
        <v>8321</v>
      </c>
      <c r="R3728" s="10" t="s">
        <v>8325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0" t="s">
        <v>8321</v>
      </c>
      <c r="R3729" s="10" t="s">
        <v>8325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0" t="s">
        <v>8321</v>
      </c>
      <c r="R3730" s="1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0" t="s">
        <v>8321</v>
      </c>
      <c r="R3731" s="10" t="s">
        <v>8325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0" t="s">
        <v>8321</v>
      </c>
      <c r="R3732" s="10" t="s">
        <v>8325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s="10" t="s">
        <v>8325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0" t="s">
        <v>8321</v>
      </c>
      <c r="R3734" s="10" t="s">
        <v>8325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0" t="s">
        <v>8321</v>
      </c>
      <c r="R3735" s="10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0" t="s">
        <v>8321</v>
      </c>
      <c r="R3736" s="10" t="s">
        <v>8325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0" t="s">
        <v>8321</v>
      </c>
      <c r="R3737" s="10" t="s">
        <v>8325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0" t="s">
        <v>8321</v>
      </c>
      <c r="R3738" s="10" t="s">
        <v>8325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0" t="s">
        <v>8321</v>
      </c>
      <c r="R3739" s="10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0" t="s">
        <v>8321</v>
      </c>
      <c r="R3740" s="10" t="s">
        <v>8325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0" t="s">
        <v>8321</v>
      </c>
      <c r="R3741" s="10" t="s">
        <v>8325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0" t="s">
        <v>8321</v>
      </c>
      <c r="R3742" s="10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0" t="s">
        <v>8321</v>
      </c>
      <c r="R3743" s="10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0" t="s">
        <v>8321</v>
      </c>
      <c r="R3744" s="10" t="s">
        <v>8325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0" t="s">
        <v>8321</v>
      </c>
      <c r="R3745" s="10" t="s">
        <v>8325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0" t="s">
        <v>8321</v>
      </c>
      <c r="R3746" s="10" t="s">
        <v>8325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0" t="s">
        <v>8321</v>
      </c>
      <c r="R3747" s="10" t="s">
        <v>8325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0" t="s">
        <v>8321</v>
      </c>
      <c r="R3748" s="10" t="s">
        <v>8325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0" t="s">
        <v>8321</v>
      </c>
      <c r="R3749" s="10" t="s">
        <v>8339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0" t="s">
        <v>8321</v>
      </c>
      <c r="R3750" s="10" t="s">
        <v>8339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8321</v>
      </c>
      <c r="R3751" s="10" t="s">
        <v>8339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8321</v>
      </c>
      <c r="R3752" s="10" t="s">
        <v>8339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0" t="s">
        <v>8321</v>
      </c>
      <c r="R3753" s="10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0" t="s">
        <v>8321</v>
      </c>
      <c r="R3754" s="10" t="s">
        <v>8339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0" t="s">
        <v>8321</v>
      </c>
      <c r="R3755" s="10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0" t="s">
        <v>8321</v>
      </c>
      <c r="R3756" s="10" t="s">
        <v>8339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0" t="s">
        <v>8321</v>
      </c>
      <c r="R3757" s="10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0" t="s">
        <v>8321</v>
      </c>
      <c r="R3758" s="10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0" t="s">
        <v>8321</v>
      </c>
      <c r="R3759" s="10" t="s">
        <v>8339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0" t="s">
        <v>8321</v>
      </c>
      <c r="R3760" s="10" t="s">
        <v>8339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8321</v>
      </c>
      <c r="R3761" s="10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8321</v>
      </c>
      <c r="R3762" s="10" t="s">
        <v>8339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0" t="s">
        <v>8321</v>
      </c>
      <c r="R3763" s="10" t="s">
        <v>8339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s="10" t="s">
        <v>8339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0" t="s">
        <v>8321</v>
      </c>
      <c r="R3765" s="10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0" t="s">
        <v>8321</v>
      </c>
      <c r="R3766" s="10" t="s">
        <v>8339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0" t="s">
        <v>8321</v>
      </c>
      <c r="R3767" s="10" t="s">
        <v>8339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0" t="s">
        <v>8321</v>
      </c>
      <c r="R3768" s="10" t="s">
        <v>8339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0" t="s">
        <v>8321</v>
      </c>
      <c r="R3769" s="10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0" t="s">
        <v>8321</v>
      </c>
      <c r="R3770" s="1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0" t="s">
        <v>8321</v>
      </c>
      <c r="R3771" s="10" t="s">
        <v>8339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0" t="s">
        <v>8321</v>
      </c>
      <c r="R3772" s="10" t="s">
        <v>8339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0" t="s">
        <v>8321</v>
      </c>
      <c r="R3773" s="10" t="s">
        <v>8339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0" t="s">
        <v>8321</v>
      </c>
      <c r="R3774" s="10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0" t="s">
        <v>8321</v>
      </c>
      <c r="R3775" s="10" t="s">
        <v>8339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0" t="s">
        <v>8308</v>
      </c>
      <c r="R3776" s="10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0" t="s">
        <v>8308</v>
      </c>
      <c r="R3777" s="10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0" t="s">
        <v>8308</v>
      </c>
      <c r="R3778" s="10" t="s">
        <v>8342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 0)</f>
        <v>0</v>
      </c>
      <c r="P3779">
        <f t="shared" ref="P3779:P3842" si="296">IFERROR(ROUND(E3779/L3779, 2), 0)</f>
        <v>0</v>
      </c>
      <c r="Q3779" s="10" t="s">
        <v>8308</v>
      </c>
      <c r="R3779" s="10" t="s">
        <v>8342</v>
      </c>
      <c r="S3779" s="15">
        <f t="shared" ref="S3779:S3842" si="297">(((J3779/60)/60)/24)+DATE(1970, 1, 1)</f>
        <v>42057.883159722223</v>
      </c>
      <c r="T3779" s="15">
        <f t="shared" ref="T3779:T3842" si="298">(((I3779/60)/60)/24)+DATE(1970, 1, 1)</f>
        <v>42087.841493055559</v>
      </c>
      <c r="U3779">
        <f t="shared" ref="U3779:U3842" si="299">YEAR(S3779)</f>
        <v>2015</v>
      </c>
    </row>
    <row r="3780" spans="1:21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8308</v>
      </c>
      <c r="R3780" s="1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8308</v>
      </c>
      <c r="R3781" s="10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s="10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s="10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s="10" t="s">
        <v>8342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s="10" t="s">
        <v>8342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s="10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0" t="s">
        <v>8308</v>
      </c>
      <c r="R3787" s="10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0" t="s">
        <v>8308</v>
      </c>
      <c r="R3788" s="10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s="10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s="1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s="10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s="10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0" t="s">
        <v>8308</v>
      </c>
      <c r="R3793" s="10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s="10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s="10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s="10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s="10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s="10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s="10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s="1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s="10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0" t="s">
        <v>8308</v>
      </c>
      <c r="R3802" s="10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0" t="s">
        <v>8308</v>
      </c>
      <c r="R3803" s="10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0" t="s">
        <v>8308</v>
      </c>
      <c r="R3804" s="10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0" t="s">
        <v>8308</v>
      </c>
      <c r="R3805" s="10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8311</v>
      </c>
      <c r="R3806" s="10" t="s">
        <v>8352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8311</v>
      </c>
      <c r="R3807" s="10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0" t="s">
        <v>8311</v>
      </c>
      <c r="R3808" s="10" t="s">
        <v>8352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0" t="s">
        <v>8311</v>
      </c>
      <c r="R3809" s="10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0" t="s">
        <v>8311</v>
      </c>
      <c r="R3810" s="10" t="s">
        <v>8352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0" t="s">
        <v>8311</v>
      </c>
      <c r="R3811" s="10" t="s">
        <v>8352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0" t="s">
        <v>8327</v>
      </c>
      <c r="R3812" s="10" t="s">
        <v>8350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0" t="s">
        <v>8327</v>
      </c>
      <c r="R3813" s="10" t="s">
        <v>8328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0" t="s">
        <v>8327</v>
      </c>
      <c r="R3814" s="10" t="s">
        <v>8328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0" t="s">
        <v>8327</v>
      </c>
      <c r="R3815" s="10" t="s">
        <v>8350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8327</v>
      </c>
      <c r="R3816" s="10" t="s">
        <v>8350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0" t="s">
        <v>8327</v>
      </c>
      <c r="R3817" s="10" t="s">
        <v>8350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0" t="s">
        <v>8327</v>
      </c>
      <c r="R3818" s="10" t="s">
        <v>8350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0" t="s">
        <v>8327</v>
      </c>
      <c r="R3819" s="10" t="s">
        <v>8350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0" t="s">
        <v>8327</v>
      </c>
      <c r="R3820" s="10" t="s">
        <v>8350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0" t="s">
        <v>8327</v>
      </c>
      <c r="R3821" s="10" t="s">
        <v>8350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0" t="s">
        <v>8327</v>
      </c>
      <c r="R3822" s="10" t="s">
        <v>8350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0" t="s">
        <v>8327</v>
      </c>
      <c r="R3823" s="10" t="s">
        <v>8350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0" t="s">
        <v>8327</v>
      </c>
      <c r="R3824" s="10" t="s">
        <v>8350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0" t="s">
        <v>8327</v>
      </c>
      <c r="R3825" s="10" t="s">
        <v>8350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0" t="s">
        <v>8327</v>
      </c>
      <c r="R3826" s="10" t="s">
        <v>8350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0" t="s">
        <v>8308</v>
      </c>
      <c r="R3827" s="10" t="s">
        <v>8310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0" t="s">
        <v>8308</v>
      </c>
      <c r="R3828" s="10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0" t="s">
        <v>8346</v>
      </c>
      <c r="R3829" s="10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8346</v>
      </c>
      <c r="R3830" s="1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0" t="s">
        <v>8346</v>
      </c>
      <c r="R3831" s="10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0" t="s">
        <v>8346</v>
      </c>
      <c r="R3832" s="10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0" t="s">
        <v>8346</v>
      </c>
      <c r="R3833" s="10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0" t="s">
        <v>8346</v>
      </c>
      <c r="R3834" s="10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0" t="s">
        <v>8346</v>
      </c>
      <c r="R3835" s="10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0" t="s">
        <v>8346</v>
      </c>
      <c r="R3836" s="10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0" t="s">
        <v>8346</v>
      </c>
      <c r="R3837" s="10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0" t="s">
        <v>8346</v>
      </c>
      <c r="R3838" s="10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0" t="s">
        <v>8346</v>
      </c>
      <c r="R3839" s="10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0" t="s">
        <v>8346</v>
      </c>
      <c r="R3840" s="1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0" t="s">
        <v>8346</v>
      </c>
      <c r="R3841" s="10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0" t="s">
        <v>8346</v>
      </c>
      <c r="R3842" s="10" t="s">
        <v>8347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 0)</f>
        <v>0</v>
      </c>
      <c r="P3843">
        <f t="shared" ref="P3843:P3906" si="301">IFERROR(ROUND(E3843/L3843, 2), 0)</f>
        <v>0</v>
      </c>
      <c r="Q3843" s="10" t="s">
        <v>8316</v>
      </c>
      <c r="R3843" s="10" t="s">
        <v>8334</v>
      </c>
      <c r="S3843" s="15">
        <f t="shared" ref="S3843:S3906" si="302">(((J3843/60)/60)/24)+DATE(1970, 1, 1)</f>
        <v>42295.753391203703</v>
      </c>
      <c r="T3843" s="15">
        <f t="shared" ref="T3843:T3906" si="303">(((I3843/60)/60)/24)+DATE(1970, 1, 1)</f>
        <v>42325.795057870375</v>
      </c>
      <c r="U3843">
        <f t="shared" ref="U3843:U3906" si="304">YEAR(S3843)</f>
        <v>2015</v>
      </c>
    </row>
    <row r="3844" spans="1:2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8316</v>
      </c>
      <c r="R3844" s="10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8316</v>
      </c>
      <c r="R3845" s="10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8316</v>
      </c>
      <c r="R3846" s="10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8316</v>
      </c>
      <c r="R3847" s="10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0" t="s">
        <v>8316</v>
      </c>
      <c r="R3848" s="10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0" t="s">
        <v>8316</v>
      </c>
      <c r="R3849" s="10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0" t="s">
        <v>8316</v>
      </c>
      <c r="R3850" s="1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0" t="s">
        <v>8316</v>
      </c>
      <c r="R3851" s="10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0" t="s">
        <v>8316</v>
      </c>
      <c r="R3852" s="10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0" t="s">
        <v>8316</v>
      </c>
      <c r="R3853" s="10" t="s">
        <v>8344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8319</v>
      </c>
      <c r="R3854" s="10" t="s">
        <v>8345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8319</v>
      </c>
      <c r="R3855" s="10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0" t="s">
        <v>8319</v>
      </c>
      <c r="R3856" s="10" t="s">
        <v>8345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0" t="s">
        <v>8319</v>
      </c>
      <c r="R3857" s="10" t="s">
        <v>8345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0" t="s">
        <v>8319</v>
      </c>
      <c r="R3858" s="10" t="s">
        <v>8345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0" t="s">
        <v>8319</v>
      </c>
      <c r="R3859" s="10" t="s">
        <v>8345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0" t="s">
        <v>8319</v>
      </c>
      <c r="R3860" s="10" t="s">
        <v>8345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0" t="s">
        <v>8319</v>
      </c>
      <c r="R3861" s="10" t="s">
        <v>8345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0" t="s">
        <v>8319</v>
      </c>
      <c r="R3862" s="10" t="s">
        <v>8345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s="10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0" t="s">
        <v>8327</v>
      </c>
      <c r="R3864" s="10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0" t="s">
        <v>8327</v>
      </c>
      <c r="R3865" s="10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0" t="s">
        <v>8327</v>
      </c>
      <c r="R3866" s="10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0" t="s">
        <v>8327</v>
      </c>
      <c r="R3867" s="10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0" t="s">
        <v>8327</v>
      </c>
      <c r="R3868" s="10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0" t="s">
        <v>8327</v>
      </c>
      <c r="R3869" s="10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0" t="s">
        <v>8327</v>
      </c>
      <c r="R3870" s="1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0" t="s">
        <v>8308</v>
      </c>
      <c r="R3871" s="10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0" t="s">
        <v>8308</v>
      </c>
      <c r="R3872" s="10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0" t="s">
        <v>8308</v>
      </c>
      <c r="R3873" s="10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0" t="s">
        <v>8311</v>
      </c>
      <c r="R3874" s="10" t="s">
        <v>8348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0" t="s">
        <v>8311</v>
      </c>
      <c r="R3875" s="10" t="s">
        <v>8348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0" t="s">
        <v>8311</v>
      </c>
      <c r="R3876" s="10" t="s">
        <v>8348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0" t="s">
        <v>8311</v>
      </c>
      <c r="R3877" s="10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0" t="s">
        <v>8311</v>
      </c>
      <c r="R3878" s="10" t="s">
        <v>8348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0" t="s">
        <v>8311</v>
      </c>
      <c r="R3879" s="10" t="s">
        <v>8348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0" t="s">
        <v>8311</v>
      </c>
      <c r="R3880" s="10" t="s">
        <v>8348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0" t="s">
        <v>8311</v>
      </c>
      <c r="R3881" s="10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0" t="s">
        <v>8311</v>
      </c>
      <c r="R3882" s="10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0" t="s">
        <v>8311</v>
      </c>
      <c r="R3883" s="10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0" t="s">
        <v>8311</v>
      </c>
      <c r="R3884" s="10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0" t="s">
        <v>8311</v>
      </c>
      <c r="R3885" s="10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0" t="s">
        <v>8311</v>
      </c>
      <c r="R3886" s="10" t="s">
        <v>8348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8311</v>
      </c>
      <c r="R3887" s="10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0" t="s">
        <v>8311</v>
      </c>
      <c r="R3888" s="10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0" t="s">
        <v>8311</v>
      </c>
      <c r="R3889" s="10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0" t="s">
        <v>8311</v>
      </c>
      <c r="R3890" s="1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0" t="s">
        <v>8311</v>
      </c>
      <c r="R3891" s="10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0" t="s">
        <v>8311</v>
      </c>
      <c r="R3892" s="10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0" t="s">
        <v>8311</v>
      </c>
      <c r="R3893" s="10" t="s">
        <v>8352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0" t="s">
        <v>8311</v>
      </c>
      <c r="R3894" s="10" t="s">
        <v>8352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0" t="s">
        <v>8311</v>
      </c>
      <c r="R3895" s="10" t="s">
        <v>8352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0" t="s">
        <v>8311</v>
      </c>
      <c r="R3896" s="10" t="s">
        <v>8352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0" t="s">
        <v>8311</v>
      </c>
      <c r="R3897" s="10" t="s">
        <v>8352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0" t="s">
        <v>8311</v>
      </c>
      <c r="R3898" s="10" t="s">
        <v>8352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0" t="s">
        <v>8313</v>
      </c>
      <c r="R3899" s="10" t="s">
        <v>8355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0" t="s">
        <v>8313</v>
      </c>
      <c r="R3900" s="10" t="s">
        <v>8355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0" t="s">
        <v>8313</v>
      </c>
      <c r="R3901" s="10" t="s">
        <v>8355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0" t="s">
        <v>8313</v>
      </c>
      <c r="R3902" s="10" t="s">
        <v>8355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0" t="s">
        <v>8313</v>
      </c>
      <c r="R3903" s="10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0" t="s">
        <v>8313</v>
      </c>
      <c r="R3904" s="10" t="s">
        <v>8355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0" t="s">
        <v>8311</v>
      </c>
      <c r="R3905" s="10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0" t="s">
        <v>8311</v>
      </c>
      <c r="R3906" s="10" t="s">
        <v>8349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 0)</f>
        <v>0</v>
      </c>
      <c r="P3907">
        <f t="shared" ref="P3907:P3970" si="306">IFERROR(ROUND(E3907/L3907, 2), 0)</f>
        <v>0</v>
      </c>
      <c r="Q3907" s="10" t="s">
        <v>8311</v>
      </c>
      <c r="R3907" s="10" t="s">
        <v>8349</v>
      </c>
      <c r="S3907" s="15">
        <f t="shared" ref="S3907:S3970" si="307">(((J3907/60)/60)/24)+DATE(1970, 1, 1)</f>
        <v>40990.050069444449</v>
      </c>
      <c r="T3907" s="15">
        <f t="shared" ref="T3907:T3970" si="308">(((I3907/60)/60)/24)+DATE(1970, 1, 1)</f>
        <v>41050.050069444449</v>
      </c>
      <c r="U3907">
        <f t="shared" ref="U3907:U3970" si="309">YEAR(S3907)</f>
        <v>2012</v>
      </c>
    </row>
    <row r="3908" spans="1:21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8313</v>
      </c>
      <c r="R3908" s="10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8313</v>
      </c>
      <c r="R3909" s="10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8313</v>
      </c>
      <c r="R3910" s="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8313</v>
      </c>
      <c r="R3911" s="10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0" t="s">
        <v>8313</v>
      </c>
      <c r="R3912" s="10" t="s">
        <v>8351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0" t="s">
        <v>8313</v>
      </c>
      <c r="R3913" s="10" t="s">
        <v>8351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0" t="s">
        <v>8313</v>
      </c>
      <c r="R3914" s="10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0" t="s">
        <v>8327</v>
      </c>
      <c r="R3915" s="10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0" t="s">
        <v>8327</v>
      </c>
      <c r="R3916" s="10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0" t="s">
        <v>8327</v>
      </c>
      <c r="R3917" s="10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0" t="s">
        <v>8327</v>
      </c>
      <c r="R3918" s="10" t="s">
        <v>8330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0" t="s">
        <v>8327</v>
      </c>
      <c r="R3919" s="10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0" t="s">
        <v>8327</v>
      </c>
      <c r="R3920" s="10" t="s">
        <v>8330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0" t="s">
        <v>8327</v>
      </c>
      <c r="R3921" s="10" t="s">
        <v>8330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0" t="s">
        <v>8327</v>
      </c>
      <c r="R3922" s="10" t="s">
        <v>8330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0" t="s">
        <v>8327</v>
      </c>
      <c r="R3923" s="10" t="s">
        <v>8330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0" t="s">
        <v>8327</v>
      </c>
      <c r="R3924" s="10" t="s">
        <v>8330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0" t="s">
        <v>8327</v>
      </c>
      <c r="R3925" s="10" t="s">
        <v>8330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0" t="s">
        <v>8327</v>
      </c>
      <c r="R3926" s="10" t="s">
        <v>8330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s="10" t="s">
        <v>8330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0" t="s">
        <v>8327</v>
      </c>
      <c r="R3928" s="10" t="s">
        <v>8330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0" t="s">
        <v>8313</v>
      </c>
      <c r="R3929" s="10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0" t="s">
        <v>8313</v>
      </c>
      <c r="R3930" s="1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0" t="s">
        <v>8313</v>
      </c>
      <c r="R3931" s="10" t="s">
        <v>8314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0" t="s">
        <v>8313</v>
      </c>
      <c r="R3932" s="10" t="s">
        <v>8314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0" t="s">
        <v>8316</v>
      </c>
      <c r="R3933" s="10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0" t="s">
        <v>8316</v>
      </c>
      <c r="R3934" s="10" t="s">
        <v>8344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0" t="s">
        <v>8316</v>
      </c>
      <c r="R3935" s="10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0" t="s">
        <v>8316</v>
      </c>
      <c r="R3936" s="10" t="s">
        <v>8344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0" t="s">
        <v>8316</v>
      </c>
      <c r="R3937" s="10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0" t="s">
        <v>8313</v>
      </c>
      <c r="R3938" s="10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0" t="s">
        <v>8313</v>
      </c>
      <c r="R3939" s="10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0" t="s">
        <v>8313</v>
      </c>
      <c r="R3940" s="10" t="s">
        <v>8353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0" t="s">
        <v>8313</v>
      </c>
      <c r="R3941" s="10" t="s">
        <v>8353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0" t="s">
        <v>8313</v>
      </c>
      <c r="R3942" s="10" t="s">
        <v>8353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0" t="s">
        <v>8316</v>
      </c>
      <c r="R3943" s="10" t="s">
        <v>8334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0" t="s">
        <v>8316</v>
      </c>
      <c r="R3944" s="10" t="s">
        <v>8334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s="10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s="10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s="10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0" t="s">
        <v>8308</v>
      </c>
      <c r="R3948" s="10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0" t="s">
        <v>8308</v>
      </c>
      <c r="R3949" s="10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0" t="s">
        <v>8308</v>
      </c>
      <c r="R3950" s="1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0" t="s">
        <v>8308</v>
      </c>
      <c r="R3951" s="10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0" t="s">
        <v>8308</v>
      </c>
      <c r="R3952" s="10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8308</v>
      </c>
      <c r="R3953" s="10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8308</v>
      </c>
      <c r="R3954" s="10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0" t="s">
        <v>8308</v>
      </c>
      <c r="R3955" s="10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8308</v>
      </c>
      <c r="R3956" s="10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s="10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0" t="s">
        <v>8308</v>
      </c>
      <c r="R3958" s="10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8308</v>
      </c>
      <c r="R3959" s="10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0" t="s">
        <v>8308</v>
      </c>
      <c r="R3960" s="1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0" t="s">
        <v>8308</v>
      </c>
      <c r="R3961" s="10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0" t="s">
        <v>8308</v>
      </c>
      <c r="R3962" s="10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0" t="s">
        <v>8308</v>
      </c>
      <c r="R3963" s="10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0" t="s">
        <v>8308</v>
      </c>
      <c r="R3964" s="10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0" t="s">
        <v>8308</v>
      </c>
      <c r="R3965" s="10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s="10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0" t="s">
        <v>8308</v>
      </c>
      <c r="R3967" s="10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0" t="s">
        <v>8308</v>
      </c>
      <c r="R3968" s="10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0" t="s">
        <v>8308</v>
      </c>
      <c r="R3969" s="10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0" t="s">
        <v>8308</v>
      </c>
      <c r="R3970" s="10" t="s">
        <v>8342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 0)</f>
        <v>0</v>
      </c>
      <c r="P3971">
        <f t="shared" ref="P3971:P4034" si="311">IFERROR(ROUND(E3971/L3971, 2), 0)</f>
        <v>0</v>
      </c>
      <c r="Q3971" s="10" t="s">
        <v>8308</v>
      </c>
      <c r="R3971" s="10" t="s">
        <v>8342</v>
      </c>
      <c r="S3971" s="15">
        <f t="shared" ref="S3971:S4034" si="312">(((J3971/60)/60)/24)+DATE(1970, 1, 1)</f>
        <v>41956.853078703702</v>
      </c>
      <c r="T3971" s="15">
        <f t="shared" ref="T3971:T4034" si="313">(((I3971/60)/60)/24)+DATE(1970, 1, 1)</f>
        <v>41991.853078703702</v>
      </c>
      <c r="U3971">
        <f t="shared" ref="U3971:U4034" si="314">YEAR(S3971)</f>
        <v>2014</v>
      </c>
    </row>
    <row r="3972" spans="1:21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8308</v>
      </c>
      <c r="R3972" s="10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8319</v>
      </c>
      <c r="R3973" s="10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8319</v>
      </c>
      <c r="R3974" s="10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8319</v>
      </c>
      <c r="R3975" s="10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0" t="s">
        <v>8319</v>
      </c>
      <c r="R3976" s="10" t="s">
        <v>8345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0" t="s">
        <v>8319</v>
      </c>
      <c r="R3977" s="10" t="s">
        <v>8345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0" t="s">
        <v>8319</v>
      </c>
      <c r="R3978" s="10" t="s">
        <v>8345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0" t="s">
        <v>8319</v>
      </c>
      <c r="R3979" s="10" t="s">
        <v>8345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0" t="s">
        <v>8319</v>
      </c>
      <c r="R3980" s="10" t="s">
        <v>8345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0" t="s">
        <v>8319</v>
      </c>
      <c r="R3981" s="10" t="s">
        <v>8345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0" t="s">
        <v>8319</v>
      </c>
      <c r="R3982" s="10" t="s">
        <v>8357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0" t="s">
        <v>8319</v>
      </c>
      <c r="R3983" s="10" t="s">
        <v>8357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0" t="s">
        <v>8319</v>
      </c>
      <c r="R3984" s="10" t="s">
        <v>8357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0" t="s">
        <v>8319</v>
      </c>
      <c r="R3985" s="10" t="s">
        <v>8357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0" t="s">
        <v>8319</v>
      </c>
      <c r="R3986" s="10" t="s">
        <v>8357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0" t="s">
        <v>8319</v>
      </c>
      <c r="R3987" s="10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0" t="s">
        <v>8319</v>
      </c>
      <c r="R3988" s="10" t="s">
        <v>8357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0" t="s">
        <v>8319</v>
      </c>
      <c r="R3989" s="10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0" t="s">
        <v>8319</v>
      </c>
      <c r="R3990" s="10" t="s">
        <v>8357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0" t="s">
        <v>8319</v>
      </c>
      <c r="R3991" s="10" t="s">
        <v>8357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0" t="s">
        <v>8319</v>
      </c>
      <c r="R3992" s="10" t="s">
        <v>8357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0" t="s">
        <v>8319</v>
      </c>
      <c r="R3993" s="10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0" t="s">
        <v>8319</v>
      </c>
      <c r="R3994" s="10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s="10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s="10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8319</v>
      </c>
      <c r="R3997" s="10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0" t="s">
        <v>8319</v>
      </c>
      <c r="R3998" s="10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0" t="s">
        <v>8319</v>
      </c>
      <c r="R3999" s="10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0" t="s">
        <v>8319</v>
      </c>
      <c r="R4000" s="1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0" t="s">
        <v>8319</v>
      </c>
      <c r="R4001" s="10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0" t="s">
        <v>8319</v>
      </c>
      <c r="R4002" s="10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0" t="s">
        <v>8319</v>
      </c>
      <c r="R4003" s="10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0" t="s">
        <v>8319</v>
      </c>
      <c r="R4004" s="10" t="s">
        <v>8345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8319</v>
      </c>
      <c r="R4005" s="10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0" t="s">
        <v>8319</v>
      </c>
      <c r="R4006" s="10" t="s">
        <v>8345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0" t="s">
        <v>8308</v>
      </c>
      <c r="R4007" s="10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0" t="s">
        <v>8319</v>
      </c>
      <c r="R4008" s="10" t="s">
        <v>8345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0" t="s">
        <v>8319</v>
      </c>
      <c r="R4009" s="10" t="s">
        <v>8345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0" t="s">
        <v>8319</v>
      </c>
      <c r="R4010" s="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0" t="s">
        <v>8311</v>
      </c>
      <c r="R4011" s="10" t="s">
        <v>8356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0" t="s">
        <v>8311</v>
      </c>
      <c r="R4012" s="10" t="s">
        <v>8356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0" t="s">
        <v>8311</v>
      </c>
      <c r="R4013" s="10" t="s">
        <v>8356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0" t="s">
        <v>8311</v>
      </c>
      <c r="R4014" s="10" t="s">
        <v>8356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0" t="s">
        <v>8311</v>
      </c>
      <c r="R4015" s="10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0" t="s">
        <v>8311</v>
      </c>
      <c r="R4016" s="10" t="s">
        <v>8356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0" t="s">
        <v>8311</v>
      </c>
      <c r="R4017" s="10" t="s">
        <v>8356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0" t="s">
        <v>8311</v>
      </c>
      <c r="R4018" s="10" t="s">
        <v>8356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0" t="s">
        <v>8311</v>
      </c>
      <c r="R4019" s="10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8323</v>
      </c>
      <c r="R4020" s="1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8323</v>
      </c>
      <c r="R4021" s="10" t="s">
        <v>8326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8323</v>
      </c>
      <c r="R4022" s="10" t="s">
        <v>8326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8323</v>
      </c>
      <c r="R4023" s="10" t="s">
        <v>8326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8323</v>
      </c>
      <c r="R4024" s="10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8323</v>
      </c>
      <c r="R4025" s="10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8323</v>
      </c>
      <c r="R4026" s="10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8323</v>
      </c>
      <c r="R4027" s="10" t="s">
        <v>8326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s="10" t="s">
        <v>8326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s="10" t="s">
        <v>8326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8323</v>
      </c>
      <c r="R4030" s="10" t="s">
        <v>8326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8323</v>
      </c>
      <c r="R4031" s="10" t="s">
        <v>8326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8323</v>
      </c>
      <c r="R4032" s="10" t="s">
        <v>8326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8323</v>
      </c>
      <c r="R4033" s="10" t="s">
        <v>8326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0" t="s">
        <v>8323</v>
      </c>
      <c r="R4034" s="10" t="s">
        <v>8324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 0)</f>
        <v>0</v>
      </c>
      <c r="P4035">
        <f t="shared" ref="P4035:P4098" si="316">IFERROR(ROUND(E4035/L4035, 2), 0)</f>
        <v>0</v>
      </c>
      <c r="Q4035" s="10" t="s">
        <v>8323</v>
      </c>
      <c r="R4035" s="10" t="s">
        <v>8324</v>
      </c>
      <c r="S4035" s="15">
        <f t="shared" ref="S4035:S4098" si="317">(((J4035/60)/60)/24)+DATE(1970, 1, 1)</f>
        <v>42118.139583333337</v>
      </c>
      <c r="T4035" s="15">
        <f t="shared" ref="T4035:T4098" si="318">(((I4035/60)/60)/24)+DATE(1970, 1, 1)</f>
        <v>42148.139583333337</v>
      </c>
      <c r="U4035">
        <f t="shared" ref="U4035:U4098" si="319">YEAR(S4035)</f>
        <v>2015</v>
      </c>
    </row>
    <row r="4036" spans="1:21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8323</v>
      </c>
      <c r="R4036" s="10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8323</v>
      </c>
      <c r="R4037" s="10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8323</v>
      </c>
      <c r="R4038" s="10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8323</v>
      </c>
      <c r="R4039" s="10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0" t="s">
        <v>8323</v>
      </c>
      <c r="R4040" s="1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0" t="s">
        <v>8323</v>
      </c>
      <c r="R4041" s="10" t="s">
        <v>8324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0" t="s">
        <v>8323</v>
      </c>
      <c r="R4042" s="10" t="s">
        <v>8324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0" t="s">
        <v>8323</v>
      </c>
      <c r="R4043" s="10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0" t="s">
        <v>8323</v>
      </c>
      <c r="R4044" s="10" t="s">
        <v>8324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0" t="s">
        <v>8323</v>
      </c>
      <c r="R4045" s="10" t="s">
        <v>8324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0" t="s">
        <v>8323</v>
      </c>
      <c r="R4046" s="10" t="s">
        <v>8324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0" t="s">
        <v>8323</v>
      </c>
      <c r="R4047" s="10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0" t="s">
        <v>8323</v>
      </c>
      <c r="R4048" s="10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8323</v>
      </c>
      <c r="R4049" s="10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8323</v>
      </c>
      <c r="R4050" s="1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8323</v>
      </c>
      <c r="R4051" s="10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0" t="s">
        <v>8323</v>
      </c>
      <c r="R4052" s="10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0" t="s">
        <v>8323</v>
      </c>
      <c r="R4053" s="10" t="s">
        <v>8335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0" t="s">
        <v>8323</v>
      </c>
      <c r="R4054" s="10" t="s">
        <v>8335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0" t="s">
        <v>8323</v>
      </c>
      <c r="R4055" s="10" t="s">
        <v>8335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0" t="s">
        <v>8323</v>
      </c>
      <c r="R4056" s="10" t="s">
        <v>8335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0" t="s">
        <v>8323</v>
      </c>
      <c r="R4057" s="10" t="s">
        <v>8335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0" t="s">
        <v>8323</v>
      </c>
      <c r="R4058" s="10" t="s">
        <v>8335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0" t="s">
        <v>8323</v>
      </c>
      <c r="R4059" s="10" t="s">
        <v>8335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8323</v>
      </c>
      <c r="R4060" s="10" t="s">
        <v>8326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8323</v>
      </c>
      <c r="R4061" s="10" t="s">
        <v>8326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8323</v>
      </c>
      <c r="R4062" s="10" t="s">
        <v>8326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8323</v>
      </c>
      <c r="R4063" s="10" t="s">
        <v>8326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0" t="s">
        <v>8323</v>
      </c>
      <c r="R4064" s="10" t="s">
        <v>8335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0" t="s">
        <v>8323</v>
      </c>
      <c r="R4065" s="10" t="s">
        <v>8335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0" t="s">
        <v>8323</v>
      </c>
      <c r="R4066" s="10" t="s">
        <v>8335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0" t="s">
        <v>8323</v>
      </c>
      <c r="R4067" s="10" t="s">
        <v>8335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8323</v>
      </c>
      <c r="R4068" s="10" t="s">
        <v>8326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0" t="s">
        <v>8323</v>
      </c>
      <c r="R4069" s="10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0" t="s">
        <v>8323</v>
      </c>
      <c r="R4070" s="1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0" t="s">
        <v>8323</v>
      </c>
      <c r="R4071" s="10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0" t="s">
        <v>8323</v>
      </c>
      <c r="R4072" s="10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0" t="s">
        <v>8323</v>
      </c>
      <c r="R4073" s="10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0" t="s">
        <v>8323</v>
      </c>
      <c r="R4074" s="10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0" t="s">
        <v>8323</v>
      </c>
      <c r="R4075" s="10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0" t="s">
        <v>8323</v>
      </c>
      <c r="R4076" s="10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0" t="s">
        <v>8323</v>
      </c>
      <c r="R4077" s="10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0" t="s">
        <v>8323</v>
      </c>
      <c r="R4078" s="10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s="10" t="s">
        <v>8326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8323</v>
      </c>
      <c r="R4080" s="10" t="s">
        <v>8326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8323</v>
      </c>
      <c r="R4081" s="10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s="10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s="10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8323</v>
      </c>
      <c r="R4084" s="10" t="s">
        <v>8326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8323</v>
      </c>
      <c r="R4085" s="10" t="s">
        <v>8326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s="10" t="s">
        <v>8326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8323</v>
      </c>
      <c r="R4087" s="10" t="s">
        <v>8326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8323</v>
      </c>
      <c r="R4088" s="10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8323</v>
      </c>
      <c r="R4089" s="10" t="s">
        <v>8326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8323</v>
      </c>
      <c r="R4090" s="1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8323</v>
      </c>
      <c r="R4091" s="10" t="s">
        <v>8326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8323</v>
      </c>
      <c r="R4092" s="10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8323</v>
      </c>
      <c r="R4093" s="10" t="s">
        <v>8326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s="10" t="s">
        <v>8326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s="10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8323</v>
      </c>
      <c r="R4096" s="10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8323</v>
      </c>
      <c r="R4097" s="10" t="s">
        <v>8326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0" t="s">
        <v>8323</v>
      </c>
      <c r="R4098" s="10" t="s">
        <v>8326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>
        <f t="shared" ref="P4099:P4115" si="321">IFERROR(ROUND(E4099/L4099, 2), 0)</f>
        <v>0</v>
      </c>
      <c r="Q4099" s="10" t="s">
        <v>8323</v>
      </c>
      <c r="R4099" s="10" t="s">
        <v>8326</v>
      </c>
      <c r="S4099" s="15">
        <f t="shared" ref="S4099:S4115" si="322">(((J4099/60)/60)/24)+DATE(1970, 1, 1)</f>
        <v>42282.655543981484</v>
      </c>
      <c r="T4099" s="15">
        <f t="shared" ref="T4099:T4115" si="323">(((I4099/60)/60)/24)+DATE(1970, 1, 1)</f>
        <v>42342.697210648148</v>
      </c>
      <c r="U4099">
        <f t="shared" ref="U4099:U4115" si="324">YEAR(S4099)</f>
        <v>2015</v>
      </c>
    </row>
    <row r="4100" spans="1:21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8323</v>
      </c>
      <c r="R4100" s="10" t="s">
        <v>8326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s="10" t="s">
        <v>8326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8323</v>
      </c>
      <c r="R4102" s="10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s="10" t="s">
        <v>8326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8323</v>
      </c>
      <c r="R4104" s="10" t="s">
        <v>8326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s="10" t="s">
        <v>8326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8323</v>
      </c>
      <c r="R4106" s="10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8323</v>
      </c>
      <c r="R4107" s="10" t="s">
        <v>8326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s="10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8323</v>
      </c>
      <c r="R4109" s="10" t="s">
        <v>8326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8323</v>
      </c>
      <c r="R4110" s="10" t="s">
        <v>8326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8323</v>
      </c>
      <c r="R4111" s="10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8323</v>
      </c>
      <c r="R4112" s="10" t="s">
        <v>8326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8323</v>
      </c>
      <c r="R4113" s="10" t="s">
        <v>8326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8323</v>
      </c>
      <c r="R4114" s="10" t="s">
        <v>8326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8323</v>
      </c>
      <c r="R4115" s="10" t="s">
        <v>8326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94138-1059-4239-AB20-14FA27066342}">
  <dimension ref="A1:E18"/>
  <sheetViews>
    <sheetView workbookViewId="0">
      <selection activeCell="B10" sqref="B1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1" t="s">
        <v>8358</v>
      </c>
      <c r="B1" t="s">
        <v>8323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07BC8-D1BB-413C-A324-B59BB75A892D}">
  <dimension ref="A1:H13"/>
  <sheetViews>
    <sheetView tabSelected="1" workbookViewId="0">
      <selection activeCell="F4" sqref="F4"/>
    </sheetView>
  </sheetViews>
  <sheetFormatPr defaultRowHeight="14.5" x14ac:dyDescent="0.35"/>
  <cols>
    <col min="1" max="1" width="28.7265625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s="18" t="s">
        <v>8382</v>
      </c>
      <c r="B1" s="18" t="s">
        <v>8399</v>
      </c>
      <c r="C1" s="18" t="s">
        <v>8400</v>
      </c>
      <c r="D1" s="18" t="s">
        <v>8401</v>
      </c>
      <c r="E1" s="18" t="s">
        <v>8402</v>
      </c>
      <c r="F1" s="18" t="s">
        <v>8403</v>
      </c>
      <c r="G1" s="18" t="s">
        <v>8404</v>
      </c>
      <c r="H1" s="18" t="s">
        <v>8405</v>
      </c>
    </row>
    <row r="2" spans="1:8" x14ac:dyDescent="0.35">
      <c r="A2" t="s">
        <v>8406</v>
      </c>
      <c r="B2">
        <f>COUNTIFS(Kickstarter!$F:$F,"successful", Kickstarter!$D:$D, "&lt;1000", Kickstarter!$R:$R, "plays")</f>
        <v>141</v>
      </c>
      <c r="C2">
        <f>COUNTIFS(Kickstarter!$F:$F,"failed", Kickstarter!$D:$D, "&lt;1000", Kickstarter!$R:$R, "plays")</f>
        <v>45</v>
      </c>
      <c r="D2">
        <f>COUNTIFS(Kickstarter!$F:$F,"canceled", Kickstarter!$D:$D, "&lt;1000",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8407</v>
      </c>
      <c r="B3">
        <f>COUNTIFS(Kickstarter!$F:$F,"successful", Kickstarter!$D:$D, "&gt;=1000", Kickstarter!$D:$D, "&lt;=4999", Kickstarter!$R:$R, "plays")</f>
        <v>388</v>
      </c>
      <c r="C3">
        <f>COUNTIFS(Kickstarter!$F:$F,"failed", Kickstarter!$D:$D, "&gt;=1000", Kickstarter!$D:$D, "&lt;=4999", Kickstarter!$R:$R, "plays")</f>
        <v>146</v>
      </c>
      <c r="D3">
        <f>COUNTIFS(Kickstarter!$F:$F,"canceled", Kickstarter!$D:$D, "&gt;=1000", Kickstarter!$D:$D, "&lt;=4999", 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8408</v>
      </c>
      <c r="B4">
        <f>COUNTIFS(Kickstarter!$F:$F,"successful", Kickstarter!$D:$D, "&gt;=5000", Kickstarter!$D:$D, "&lt;=9999", Kickstarter!$R:$R, "plays")</f>
        <v>93</v>
      </c>
      <c r="C4">
        <f>COUNTIFS(Kickstarter!$F:$F,"failed", Kickstarter!$D:$D, "&gt;=5000", Kickstarter!$D:$D, "&lt;=9999", Kickstarter!$R:$R, "plays")</f>
        <v>76</v>
      </c>
      <c r="D4">
        <f>COUNTIFS(Kickstarter!$F:$F,"canceled", Kickstarter!$D:$D, "&gt;=5000", Kickstarter!$D:$D, "&lt;=9999", 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8409</v>
      </c>
      <c r="B5">
        <f>COUNTIFS(Kickstarter!$F:$F,"successful", Kickstarter!$D:$D, "&gt;=10000", Kickstarter!$D:$D, "&lt;=14999", Kickstarter!$R:$R, "plays")</f>
        <v>39</v>
      </c>
      <c r="C5">
        <f>COUNTIFS(Kickstarter!$F:$F,"failed", Kickstarter!$D:$D, "&gt;=10000", Kickstarter!$D:$D, "&lt;=14999", Kickstarter!$R:$R, "plays")</f>
        <v>33</v>
      </c>
      <c r="D5">
        <f>COUNTIFS(Kickstarter!$F:$F,"canceled", Kickstarter!$D:$D, "&gt;=10000", Kickstarter!$D:$D, "&lt;=14999", 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8410</v>
      </c>
      <c r="B6">
        <f>COUNTIFS(Kickstarter!$F:$F,"successful", Kickstarter!$D:$D, "&gt;=15000", Kickstarter!$D:$D, "&lt;=19999", Kickstarter!$R:$R, "plays")</f>
        <v>12</v>
      </c>
      <c r="C6">
        <f>COUNTIFS(Kickstarter!$F:$F,"failed", Kickstarter!$D:$D, "&gt;=15000", Kickstarter!$D:$D, "&lt;=19999", Kickstarter!$R:$R, "plays")</f>
        <v>12</v>
      </c>
      <c r="D6">
        <f>COUNTIFS(Kickstarter!$F:$F,"canceled", Kickstarter!$D:$D, "&gt;=15000", Kickstarter!$D:$D, "&lt;=19999", 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8411</v>
      </c>
      <c r="B7">
        <f>COUNTIFS(Kickstarter!$F:$F,"successful", Kickstarter!$D:$D, "&gt;=20000", Kickstarter!$D:$D, "&lt;=24999", Kickstarter!$R:$R, "plays")</f>
        <v>9</v>
      </c>
      <c r="C7">
        <f>COUNTIFS(Kickstarter!$F:$F,"failed", Kickstarter!$D:$D, "&gt;=20000", Kickstarter!$D:$D, "&lt;=24999", Kickstarter!$R:$R, "plays")</f>
        <v>11</v>
      </c>
      <c r="D7">
        <f>COUNTIFS(Kickstarter!$F:$F,"canceled", Kickstarter!$D:$D, "&gt;=20000", Kickstarter!$D:$D, "&lt;=24999", 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8412</v>
      </c>
      <c r="B8">
        <f>COUNTIFS(Kickstarter!$F:$F,"successful", Kickstarter!$D:$D, "&gt;=25000", Kickstarter!$D:$D, "&lt;=29999", Kickstarter!$R:$R, "plays")</f>
        <v>1</v>
      </c>
      <c r="C8">
        <f>COUNTIFS(Kickstarter!$F:$F,"failed", Kickstarter!$D:$D, "&gt;=25000", Kickstarter!$D:$D, "&lt;=29999", Kickstarter!$R:$R, "plays")</f>
        <v>4</v>
      </c>
      <c r="D8">
        <f>COUNTIFS(Kickstarter!$F:$F,"canceled", Kickstarter!$D:$D, "&gt;=25000", Kickstarter!$D:$D, "&lt;=29999", 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8413</v>
      </c>
      <c r="B9">
        <f>COUNTIFS(Kickstarter!$F:$F,"successful", Kickstarter!$D:$D, "&gt;=30000", Kickstarter!$D:$D, "&lt;=34999", Kickstarter!$R:$R, "plays")</f>
        <v>3</v>
      </c>
      <c r="C9">
        <f>COUNTIFS(Kickstarter!$F:$F,"failed", Kickstarter!$D:$D, "&gt;=30000", Kickstarter!$D:$D, "&lt;=34999", Kickstarter!$R:$R, "plays")</f>
        <v>8</v>
      </c>
      <c r="D9">
        <f>COUNTIFS(Kickstarter!$F:$F,"canceled", Kickstarter!$D:$D, "&gt;=30000", Kickstarter!$D:$D, "&lt;=34999", 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8414</v>
      </c>
      <c r="B10">
        <f>COUNTIFS(Kickstarter!$F:$F,"successful", Kickstarter!$D:$D, "&gt;=35000", Kickstarter!$D:$D, "&lt;=39999", Kickstarter!$R:$R, "plays")</f>
        <v>4</v>
      </c>
      <c r="C10">
        <f>COUNTIFS(Kickstarter!$F:$F,"failed", Kickstarter!$D:$D, "&gt;=35000", Kickstarter!$D:$D, "&lt;=39999", Kickstarter!$R:$R, "plays")</f>
        <v>2</v>
      </c>
      <c r="D10">
        <f>COUNTIFS(Kickstarter!$F:$F,"canceled", Kickstarter!$D:$D, "&gt;=35000", Kickstarter!$D:$D, "&lt;=39999", 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8415</v>
      </c>
      <c r="B11">
        <f>COUNTIFS(Kickstarter!$F:$F,"successful", Kickstarter!$D:$D, "&gt;=40000", Kickstarter!$D:$D, "&lt;=44999", Kickstarter!$R:$R, "plays")</f>
        <v>2</v>
      </c>
      <c r="C11">
        <f>COUNTIFS(Kickstarter!$F:$F,"failed", Kickstarter!$D:$D, "&gt;=40000", Kickstarter!$D:$D, "&lt;=44999", Kickstarter!$R:$R, "plays")</f>
        <v>1</v>
      </c>
      <c r="D11">
        <f>COUNTIFS(Kickstarter!$F:$F,"canceled", Kickstarter!$D:$D, "&gt;=40000", Kickstarter!$D:$D, "&lt;=44999", 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8416</v>
      </c>
      <c r="B12">
        <f>COUNTIFS(Kickstarter!$F:$F,"successful", Kickstarter!$D:$D, "&gt;=45000", Kickstarter!$D:$D, "&lt;=49999", Kickstarter!$R:$R, "plays")</f>
        <v>0</v>
      </c>
      <c r="C12">
        <f>COUNTIFS(Kickstarter!$F:$F,"failed", Kickstarter!$D:$D, "&gt;=45000", Kickstarter!$D:$D, "&lt;=49999", Kickstarter!$R:$R, "plays")</f>
        <v>1</v>
      </c>
      <c r="D12">
        <f>COUNTIFS(Kickstarter!$F:$F,"canceled", Kickstarter!$D:$D, "&gt;=45000", Kickstarter!$D:$D, "&lt;=49999",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8417</v>
      </c>
      <c r="B13">
        <f>COUNTIFS(Kickstarter!$F:$F,"successful", Kickstarter!$D:$D, "&gt;=50000", Kickstarter!$R:$R, "plays")</f>
        <v>2</v>
      </c>
      <c r="C13">
        <f>COUNTIFS(Kickstarter!$F:$F,"failed", Kickstarter!$D:$D, "&gt;=50000", Kickstarter!$R:$R, "plays")</f>
        <v>14</v>
      </c>
      <c r="D13">
        <f>COUNTIFS(Kickstarter!$F:$F,"canceled", Kickstarter!$D:$D, "&gt;=50000", 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C0C7C-A320-4479-80A0-D9C85BEF5294}">
  <dimension ref="A1:C14"/>
  <sheetViews>
    <sheetView workbookViewId="0">
      <selection activeCell="D15" sqref="D15"/>
    </sheetView>
  </sheetViews>
  <sheetFormatPr defaultRowHeight="14.5" x14ac:dyDescent="0.35"/>
  <cols>
    <col min="1" max="1" width="27.08984375" bestFit="1" customWidth="1"/>
    <col min="2" max="2" width="10.81640625" bestFit="1" customWidth="1"/>
    <col min="3" max="3" width="11.8164062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35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35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35">
      <c r="A5" t="s">
        <v>8392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35">
      <c r="A6" t="s">
        <v>8393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35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35">
      <c r="B8" s="17"/>
      <c r="C8" s="17"/>
    </row>
    <row r="9" spans="1:3" x14ac:dyDescent="0.35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35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35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35">
      <c r="A12" t="s">
        <v>8396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35">
      <c r="A13" t="s">
        <v>8397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35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6D94-05BE-4D3F-AC71-674F972D8FF6}">
  <dimension ref="A1:T6"/>
  <sheetViews>
    <sheetView workbookViewId="0">
      <selection activeCell="E9" sqref="E9"/>
    </sheetView>
  </sheetViews>
  <sheetFormatPr defaultRowHeight="14.5" x14ac:dyDescent="0.35"/>
  <cols>
    <col min="1" max="1" width="32" bestFit="1" customWidth="1"/>
    <col min="2" max="2" width="110.7265625" bestFit="1" customWidth="1"/>
    <col min="5" max="5" width="16.1796875" bestFit="1" customWidth="1"/>
    <col min="6" max="6" width="17.1796875" bestFit="1" customWidth="1"/>
    <col min="9" max="9" width="8.4531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2695312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8380</v>
      </c>
      <c r="B1" s="2" t="s">
        <v>8381</v>
      </c>
      <c r="C1" s="2" t="s">
        <v>8382</v>
      </c>
      <c r="D1" s="5" t="s">
        <v>8383</v>
      </c>
      <c r="E1" s="7" t="s">
        <v>8307</v>
      </c>
      <c r="F1" s="1" t="s">
        <v>8384</v>
      </c>
      <c r="G1" s="1"/>
      <c r="H1" s="1"/>
      <c r="I1" s="1"/>
      <c r="J1" s="1"/>
      <c r="K1" s="1"/>
      <c r="L1" s="1"/>
      <c r="M1" s="1"/>
      <c r="N1" s="1"/>
      <c r="O1" s="1"/>
      <c r="P1" s="1"/>
      <c r="Q1" s="9"/>
      <c r="R1" s="1"/>
      <c r="S1" s="14"/>
      <c r="T1" s="14"/>
    </row>
    <row r="2" spans="1:20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20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20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20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20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EF396-3FD7-4C50-AD1F-1FE0A6BCEF89}">
  <dimension ref="A1:F6"/>
  <sheetViews>
    <sheetView workbookViewId="0">
      <selection activeCell="D8" sqref="D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C2BA-BBD2-45A8-9376-820CFAE2CD67}">
  <dimension ref="A1:E7"/>
  <sheetViews>
    <sheetView workbookViewId="0">
      <selection activeCell="C9" sqref="C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7FE74-9C35-43AE-BA79-A2B01C6E4511}">
  <dimension ref="A1:F18"/>
  <sheetViews>
    <sheetView workbookViewId="0">
      <selection activeCell="D8" sqref="D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8323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kevkr</cp:lastModifiedBy>
  <dcterms:created xsi:type="dcterms:W3CDTF">2017-04-20T15:17:24Z</dcterms:created>
  <dcterms:modified xsi:type="dcterms:W3CDTF">2022-08-31T17:56:40Z</dcterms:modified>
</cp:coreProperties>
</file>