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50" yWindow="790" windowWidth="37790" windowHeight="172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46" i="1"/>
  <c r="F46"/>
  <c r="G46"/>
  <c r="H46"/>
  <c r="I46"/>
  <c r="J46"/>
  <c r="K46"/>
  <c r="L46"/>
  <c r="M46"/>
  <c r="N46"/>
  <c r="O46"/>
  <c r="P46"/>
  <c r="Q46"/>
  <c r="R46"/>
  <c r="S46"/>
  <c r="T46"/>
  <c r="D46"/>
  <c r="E45"/>
  <c r="F45"/>
  <c r="G45"/>
  <c r="H45"/>
  <c r="I45"/>
  <c r="J45"/>
  <c r="K45"/>
  <c r="L45"/>
  <c r="M45"/>
  <c r="N45"/>
  <c r="O45"/>
  <c r="P45"/>
  <c r="Q45"/>
  <c r="R45"/>
  <c r="S45"/>
  <c r="T45"/>
  <c r="D45"/>
  <c r="E44"/>
  <c r="F44"/>
  <c r="G44"/>
  <c r="H44"/>
  <c r="I44"/>
  <c r="J44"/>
  <c r="K44"/>
  <c r="L44"/>
  <c r="M44"/>
  <c r="N44"/>
  <c r="O44"/>
  <c r="P44"/>
  <c r="Q44"/>
  <c r="R44"/>
  <c r="S44"/>
  <c r="T44"/>
  <c r="D44"/>
  <c r="E43"/>
  <c r="F43"/>
  <c r="G43"/>
  <c r="H43"/>
  <c r="I43"/>
  <c r="J43"/>
  <c r="K43"/>
  <c r="L43"/>
  <c r="M43"/>
  <c r="N43"/>
  <c r="O43"/>
  <c r="P43"/>
  <c r="Q43"/>
  <c r="R43"/>
  <c r="S43"/>
  <c r="T43"/>
  <c r="D43"/>
  <c r="F42"/>
  <c r="G42"/>
  <c r="H42"/>
  <c r="I42"/>
  <c r="J42"/>
  <c r="K42"/>
  <c r="L42"/>
  <c r="M42"/>
  <c r="N42"/>
  <c r="O42"/>
  <c r="P42"/>
  <c r="Q42"/>
  <c r="R42"/>
  <c r="S42"/>
  <c r="T42"/>
  <c r="E42"/>
  <c r="E41"/>
  <c r="F41"/>
  <c r="G41"/>
  <c r="H41"/>
  <c r="I41"/>
  <c r="J41"/>
  <c r="K41"/>
  <c r="L41"/>
  <c r="M41"/>
  <c r="N41"/>
  <c r="O41"/>
  <c r="P41"/>
  <c r="Q41"/>
  <c r="R41"/>
  <c r="S41"/>
  <c r="T41"/>
  <c r="D41"/>
  <c r="F40"/>
  <c r="G40"/>
  <c r="H40"/>
  <c r="I40"/>
  <c r="J40"/>
  <c r="K40"/>
  <c r="L40"/>
  <c r="M40"/>
  <c r="N40"/>
  <c r="O40"/>
  <c r="P40"/>
  <c r="Q40"/>
  <c r="R40"/>
  <c r="S40"/>
  <c r="T40"/>
  <c r="E40"/>
  <c r="E39"/>
  <c r="F39"/>
  <c r="G39"/>
  <c r="H39"/>
  <c r="I39"/>
  <c r="J39"/>
  <c r="K39"/>
  <c r="L39"/>
  <c r="M39"/>
  <c r="N39"/>
  <c r="O39"/>
  <c r="P39"/>
  <c r="Q39"/>
  <c r="R39"/>
  <c r="S39"/>
  <c r="T39"/>
  <c r="D39"/>
  <c r="E36"/>
  <c r="F36"/>
  <c r="G36"/>
  <c r="H36"/>
  <c r="I36"/>
  <c r="J36"/>
  <c r="K36"/>
  <c r="L36"/>
  <c r="M36"/>
  <c r="N36"/>
  <c r="O36"/>
  <c r="P36"/>
  <c r="Q36"/>
  <c r="R36"/>
  <c r="S36"/>
  <c r="T36"/>
  <c r="D36"/>
  <c r="E37"/>
  <c r="F37"/>
  <c r="G37"/>
  <c r="H37"/>
  <c r="I37"/>
  <c r="J37"/>
  <c r="K37"/>
  <c r="L37"/>
  <c r="M37"/>
  <c r="N37"/>
  <c r="O37"/>
  <c r="P37"/>
  <c r="Q37"/>
  <c r="R37"/>
  <c r="S37"/>
  <c r="T37"/>
  <c r="D37"/>
  <c r="F31"/>
  <c r="G31"/>
  <c r="H31"/>
  <c r="I31"/>
  <c r="J31"/>
  <c r="K31"/>
  <c r="L31"/>
  <c r="M31"/>
  <c r="N31"/>
  <c r="O31"/>
  <c r="P31"/>
  <c r="Q31"/>
  <c r="R31"/>
  <c r="S31"/>
  <c r="E31"/>
  <c r="S30"/>
  <c r="E30"/>
  <c r="F30"/>
  <c r="G30"/>
  <c r="H30"/>
  <c r="I30"/>
  <c r="J30"/>
  <c r="K30"/>
  <c r="L30"/>
  <c r="M30"/>
  <c r="N30"/>
  <c r="O30"/>
  <c r="P30"/>
  <c r="Q30"/>
  <c r="R30"/>
  <c r="D30"/>
</calcChain>
</file>

<file path=xl/sharedStrings.xml><?xml version="1.0" encoding="utf-8"?>
<sst xmlns="http://schemas.openxmlformats.org/spreadsheetml/2006/main" count="175" uniqueCount="89">
  <si>
    <t>107-01</t>
  </si>
  <si>
    <t>107-02</t>
  </si>
  <si>
    <t>107-03</t>
  </si>
  <si>
    <t>107-04</t>
  </si>
  <si>
    <t>108-01</t>
  </si>
  <si>
    <t>108-02</t>
  </si>
  <si>
    <t>108-03</t>
  </si>
  <si>
    <t>108-04</t>
  </si>
  <si>
    <t>109-01</t>
  </si>
  <si>
    <t>109-02</t>
  </si>
  <si>
    <t>109-03</t>
  </si>
  <si>
    <t>109-04</t>
  </si>
  <si>
    <t>110-01</t>
  </si>
  <si>
    <t>110-02</t>
  </si>
  <si>
    <t>110-03</t>
  </si>
  <si>
    <t>110-04</t>
  </si>
  <si>
    <t>111-01</t>
  </si>
  <si>
    <t>公司代號</t>
  </si>
  <si>
    <t>流動資產</t>
  </si>
  <si>
    <t>非流動資產</t>
  </si>
  <si>
    <t>資產總計</t>
  </si>
  <si>
    <t>流動負債</t>
  </si>
  <si>
    <t>非流動負債</t>
  </si>
  <si>
    <t>負債總計</t>
  </si>
  <si>
    <t>股本</t>
  </si>
  <si>
    <t>資本公積</t>
  </si>
  <si>
    <t>保留盈餘</t>
  </si>
  <si>
    <t>其他權益</t>
  </si>
  <si>
    <t>庫藏股票</t>
  </si>
  <si>
    <t>歸屬於母公司業主之權益合計</t>
  </si>
  <si>
    <t>共同控制下前手權益</t>
  </si>
  <si>
    <t>合併前非屬共同控制股權</t>
  </si>
  <si>
    <t>非控制權益</t>
  </si>
  <si>
    <t>權益總計</t>
  </si>
  <si>
    <t>待註銷股本股數（單位：股）</t>
  </si>
  <si>
    <t>預收股款（權益項下）之約當發行股數（單位：股）</t>
  </si>
  <si>
    <t>母公司暨子公司所持有之母公司庫藏股股數（單位：股）</t>
  </si>
  <si>
    <t>每股參考淨值</t>
  </si>
  <si>
    <t>權益─具證券性質之虛擬通貨</t>
  </si>
  <si>
    <t>營業收入</t>
  </si>
  <si>
    <t>營業成本</t>
  </si>
  <si>
    <t>原始認列生物資產及農產品之利益（損失）</t>
  </si>
  <si>
    <t>生物資產當期公允價值減出售成本之變動利益（損失）</t>
  </si>
  <si>
    <t>營業毛利（毛損）</t>
  </si>
  <si>
    <t>未實現銷貨（損）益</t>
  </si>
  <si>
    <t>已實現銷貨（損）益</t>
  </si>
  <si>
    <t>營業毛利（毛損）淨額</t>
  </si>
  <si>
    <t>營業費用</t>
  </si>
  <si>
    <t>其他收益及費損淨額</t>
  </si>
  <si>
    <t>營業利益（損失）</t>
  </si>
  <si>
    <t>營業外收入及支出</t>
  </si>
  <si>
    <t>稅前淨利（淨損）</t>
  </si>
  <si>
    <t>所得稅費用（利益）</t>
  </si>
  <si>
    <t>繼續營業單位本期淨利（淨損）</t>
  </si>
  <si>
    <t>停業單位損益</t>
  </si>
  <si>
    <t>合併前非屬共同控制股權損益</t>
  </si>
  <si>
    <t>本期淨利（淨損）</t>
  </si>
  <si>
    <t>其他綜合損益（淨額）</t>
  </si>
  <si>
    <t>合併前非屬共同控制股權綜合損益淨額</t>
  </si>
  <si>
    <t>本期綜合損益總額</t>
  </si>
  <si>
    <t>淨利（淨損）歸屬於母公司業主</t>
  </si>
  <si>
    <t>淨利（淨損）歸屬於共同控制下前手權益</t>
  </si>
  <si>
    <t>淨利（淨損）歸屬於非控制權益</t>
  </si>
  <si>
    <t>綜合損益總額歸屬於母公司業主</t>
  </si>
  <si>
    <t>綜合損益總額歸屬於共同控制下前手權益</t>
  </si>
  <si>
    <t>綜合損益總額歸屬於非控制權益</t>
  </si>
  <si>
    <t>基本每股盈餘（元）</t>
  </si>
  <si>
    <t>ROA</t>
    <phoneticPr fontId="3" type="noConversion"/>
  </si>
  <si>
    <t>D_ROA</t>
    <phoneticPr fontId="3" type="noConversion"/>
  </si>
  <si>
    <t>營業活動之淨現金流入（流出）</t>
  </si>
  <si>
    <t>投資活動之淨現金流入（流出）</t>
  </si>
  <si>
    <t>籌資活動之淨現金流入（流出）</t>
  </si>
  <si>
    <t>匯率變動對現金及約當現金之影響</t>
  </si>
  <si>
    <t>本期現金及約當現金增加（減少）數</t>
  </si>
  <si>
    <t>期初現金及約當現金餘額</t>
  </si>
  <si>
    <t>期末現金及約當現金餘額</t>
  </si>
  <si>
    <t>Net Income</t>
    <phoneticPr fontId="3" type="noConversion"/>
  </si>
  <si>
    <t>OCF</t>
    <phoneticPr fontId="3" type="noConversion"/>
  </si>
  <si>
    <t>ICF</t>
    <phoneticPr fontId="3" type="noConversion"/>
  </si>
  <si>
    <t>NT - OCF - ICF</t>
    <phoneticPr fontId="3" type="noConversion"/>
  </si>
  <si>
    <t>CFO - Net Income</t>
    <phoneticPr fontId="3" type="noConversion"/>
  </si>
  <si>
    <t>long-term debt ratio</t>
    <phoneticPr fontId="3" type="noConversion"/>
  </si>
  <si>
    <t>D_LTD</t>
    <phoneticPr fontId="3" type="noConversion"/>
  </si>
  <si>
    <t>short-term debt ratio</t>
    <phoneticPr fontId="3" type="noConversion"/>
  </si>
  <si>
    <t>D_STD</t>
    <phoneticPr fontId="3" type="noConversion"/>
  </si>
  <si>
    <t>debt ratio</t>
    <phoneticPr fontId="3" type="noConversion"/>
  </si>
  <si>
    <t>debt to equity ratio</t>
    <phoneticPr fontId="3" type="noConversion"/>
  </si>
  <si>
    <t>long-term debt to equity ratio</t>
    <phoneticPr fontId="3" type="noConversion"/>
  </si>
  <si>
    <t>Current Ratio</t>
    <phoneticPr fontId="3" type="noConversion"/>
  </si>
</sst>
</file>

<file path=xl/styles.xml><?xml version="1.0" encoding="utf-8"?>
<styleSheet xmlns="http://schemas.openxmlformats.org/spreadsheetml/2006/main">
  <numFmts count="1">
    <numFmt numFmtId="180" formatCode="0.00_ "/>
  </numFmts>
  <fonts count="4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10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180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Sheet1!$C$30</c:f>
              <c:strCache>
                <c:ptCount val="1"/>
                <c:pt idx="0">
                  <c:v>ROA</c:v>
                </c:pt>
              </c:strCache>
            </c:strRef>
          </c:tx>
          <c:marker>
            <c:symbol val="none"/>
          </c:marker>
          <c:cat>
            <c:strRef>
              <c:f>Sheet1!$D$29:$S$29</c:f>
              <c:strCache>
                <c:ptCount val="16"/>
                <c:pt idx="0">
                  <c:v>107-02</c:v>
                </c:pt>
                <c:pt idx="1">
                  <c:v>107-03</c:v>
                </c:pt>
                <c:pt idx="2">
                  <c:v>107-04</c:v>
                </c:pt>
                <c:pt idx="3">
                  <c:v>108-01</c:v>
                </c:pt>
                <c:pt idx="4">
                  <c:v>108-02</c:v>
                </c:pt>
                <c:pt idx="5">
                  <c:v>108-03</c:v>
                </c:pt>
                <c:pt idx="6">
                  <c:v>108-04</c:v>
                </c:pt>
                <c:pt idx="7">
                  <c:v>109-01</c:v>
                </c:pt>
                <c:pt idx="8">
                  <c:v>109-02</c:v>
                </c:pt>
                <c:pt idx="9">
                  <c:v>109-03</c:v>
                </c:pt>
                <c:pt idx="10">
                  <c:v>109-04</c:v>
                </c:pt>
                <c:pt idx="11">
                  <c:v>110-01</c:v>
                </c:pt>
                <c:pt idx="12">
                  <c:v>110-02</c:v>
                </c:pt>
                <c:pt idx="13">
                  <c:v>110-03</c:v>
                </c:pt>
                <c:pt idx="14">
                  <c:v>110-04</c:v>
                </c:pt>
                <c:pt idx="15">
                  <c:v>111-01</c:v>
                </c:pt>
              </c:strCache>
            </c:strRef>
          </c:cat>
          <c:val>
            <c:numRef>
              <c:f>Sheet1!$D$30:$S$30</c:f>
              <c:numCache>
                <c:formatCode>0.00%</c:formatCode>
                <c:ptCount val="16"/>
                <c:pt idx="0">
                  <c:v>-6.6458119199433972E-3</c:v>
                </c:pt>
                <c:pt idx="1">
                  <c:v>-4.0416532599594733E-3</c:v>
                </c:pt>
                <c:pt idx="2">
                  <c:v>-1.1660704679434008E-2</c:v>
                </c:pt>
                <c:pt idx="3">
                  <c:v>-5.373780447408257E-3</c:v>
                </c:pt>
                <c:pt idx="4">
                  <c:v>-4.3437146510843828E-2</c:v>
                </c:pt>
                <c:pt idx="5">
                  <c:v>-7.9413239833061186E-2</c:v>
                </c:pt>
                <c:pt idx="6">
                  <c:v>-0.12120918660313788</c:v>
                </c:pt>
                <c:pt idx="7">
                  <c:v>-9.5673723576074343E-3</c:v>
                </c:pt>
                <c:pt idx="8">
                  <c:v>1.1391865418674265E-2</c:v>
                </c:pt>
                <c:pt idx="9">
                  <c:v>1.692383165343045E-3</c:v>
                </c:pt>
                <c:pt idx="10">
                  <c:v>-1.03249459556709E-2</c:v>
                </c:pt>
                <c:pt idx="11">
                  <c:v>8.3532604603972996E-3</c:v>
                </c:pt>
                <c:pt idx="12">
                  <c:v>2.3612333991830096E-2</c:v>
                </c:pt>
                <c:pt idx="13">
                  <c:v>1.1251733707813332E-2</c:v>
                </c:pt>
                <c:pt idx="14">
                  <c:v>4.0808234640628801E-3</c:v>
                </c:pt>
                <c:pt idx="15">
                  <c:v>-3.9161331218362635E-4</c:v>
                </c:pt>
              </c:numCache>
            </c:numRef>
          </c:val>
        </c:ser>
        <c:marker val="1"/>
        <c:axId val="215896064"/>
        <c:axId val="215897600"/>
      </c:lineChart>
      <c:catAx>
        <c:axId val="215896064"/>
        <c:scaling>
          <c:orientation val="minMax"/>
        </c:scaling>
        <c:axPos val="b"/>
        <c:tickLblPos val="nextTo"/>
        <c:crossAx val="215897600"/>
        <c:crosses val="autoZero"/>
        <c:auto val="1"/>
        <c:lblAlgn val="ctr"/>
        <c:lblOffset val="100"/>
      </c:catAx>
      <c:valAx>
        <c:axId val="215897600"/>
        <c:scaling>
          <c:orientation val="minMax"/>
        </c:scaling>
        <c:axPos val="l"/>
        <c:majorGridlines/>
        <c:numFmt formatCode="0.00%" sourceLinked="1"/>
        <c:tickLblPos val="nextTo"/>
        <c:crossAx val="215896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Sheet1!$C$33</c:f>
              <c:strCache>
                <c:ptCount val="1"/>
                <c:pt idx="0">
                  <c:v>Net Income</c:v>
                </c:pt>
              </c:strCache>
            </c:strRef>
          </c:tx>
          <c:marker>
            <c:symbol val="none"/>
          </c:marker>
          <c:cat>
            <c:strRef>
              <c:f>Sheet1!$D$32:$T$32</c:f>
              <c:strCache>
                <c:ptCount val="17"/>
                <c:pt idx="0">
                  <c:v>107-01</c:v>
                </c:pt>
                <c:pt idx="1">
                  <c:v>107-02</c:v>
                </c:pt>
                <c:pt idx="2">
                  <c:v>107-03</c:v>
                </c:pt>
                <c:pt idx="3">
                  <c:v>107-04</c:v>
                </c:pt>
                <c:pt idx="4">
                  <c:v>108-01</c:v>
                </c:pt>
                <c:pt idx="5">
                  <c:v>108-02</c:v>
                </c:pt>
                <c:pt idx="6">
                  <c:v>108-03</c:v>
                </c:pt>
                <c:pt idx="7">
                  <c:v>108-04</c:v>
                </c:pt>
                <c:pt idx="8">
                  <c:v>109-01</c:v>
                </c:pt>
                <c:pt idx="9">
                  <c:v>109-02</c:v>
                </c:pt>
                <c:pt idx="10">
                  <c:v>109-03</c:v>
                </c:pt>
                <c:pt idx="11">
                  <c:v>109-04</c:v>
                </c:pt>
                <c:pt idx="12">
                  <c:v>110-01</c:v>
                </c:pt>
                <c:pt idx="13">
                  <c:v>110-02</c:v>
                </c:pt>
                <c:pt idx="14">
                  <c:v>110-03</c:v>
                </c:pt>
                <c:pt idx="15">
                  <c:v>110-04</c:v>
                </c:pt>
                <c:pt idx="16">
                  <c:v>111-01</c:v>
                </c:pt>
              </c:strCache>
            </c:strRef>
          </c:cat>
          <c:val>
            <c:numRef>
              <c:f>Sheet1!$D$33:$T$33</c:f>
              <c:numCache>
                <c:formatCode>General</c:formatCode>
                <c:ptCount val="17"/>
                <c:pt idx="0">
                  <c:v>-24305</c:v>
                </c:pt>
                <c:pt idx="1">
                  <c:v>-29151</c:v>
                </c:pt>
                <c:pt idx="2">
                  <c:v>-18314</c:v>
                </c:pt>
                <c:pt idx="3">
                  <c:v>-51600</c:v>
                </c:pt>
                <c:pt idx="4">
                  <c:v>-22590</c:v>
                </c:pt>
                <c:pt idx="5">
                  <c:v>-174184</c:v>
                </c:pt>
                <c:pt idx="6">
                  <c:v>-297200</c:v>
                </c:pt>
                <c:pt idx="7">
                  <c:v>-434311</c:v>
                </c:pt>
                <c:pt idx="8">
                  <c:v>-33620</c:v>
                </c:pt>
                <c:pt idx="9">
                  <c:v>40002</c:v>
                </c:pt>
                <c:pt idx="10">
                  <c:v>5944</c:v>
                </c:pt>
                <c:pt idx="11">
                  <c:v>-36442</c:v>
                </c:pt>
                <c:pt idx="12">
                  <c:v>30290</c:v>
                </c:pt>
                <c:pt idx="13">
                  <c:v>87332</c:v>
                </c:pt>
                <c:pt idx="14">
                  <c:v>42193</c:v>
                </c:pt>
                <c:pt idx="15">
                  <c:v>15788</c:v>
                </c:pt>
                <c:pt idx="16">
                  <c:v>-1614</c:v>
                </c:pt>
              </c:numCache>
            </c:numRef>
          </c:val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OCF</c:v>
                </c:pt>
              </c:strCache>
            </c:strRef>
          </c:tx>
          <c:marker>
            <c:symbol val="none"/>
          </c:marker>
          <c:cat>
            <c:strRef>
              <c:f>Sheet1!$D$32:$T$32</c:f>
              <c:strCache>
                <c:ptCount val="17"/>
                <c:pt idx="0">
                  <c:v>107-01</c:v>
                </c:pt>
                <c:pt idx="1">
                  <c:v>107-02</c:v>
                </c:pt>
                <c:pt idx="2">
                  <c:v>107-03</c:v>
                </c:pt>
                <c:pt idx="3">
                  <c:v>107-04</c:v>
                </c:pt>
                <c:pt idx="4">
                  <c:v>108-01</c:v>
                </c:pt>
                <c:pt idx="5">
                  <c:v>108-02</c:v>
                </c:pt>
                <c:pt idx="6">
                  <c:v>108-03</c:v>
                </c:pt>
                <c:pt idx="7">
                  <c:v>108-04</c:v>
                </c:pt>
                <c:pt idx="8">
                  <c:v>109-01</c:v>
                </c:pt>
                <c:pt idx="9">
                  <c:v>109-02</c:v>
                </c:pt>
                <c:pt idx="10">
                  <c:v>109-03</c:v>
                </c:pt>
                <c:pt idx="11">
                  <c:v>109-04</c:v>
                </c:pt>
                <c:pt idx="12">
                  <c:v>110-01</c:v>
                </c:pt>
                <c:pt idx="13">
                  <c:v>110-02</c:v>
                </c:pt>
                <c:pt idx="14">
                  <c:v>110-03</c:v>
                </c:pt>
                <c:pt idx="15">
                  <c:v>110-04</c:v>
                </c:pt>
                <c:pt idx="16">
                  <c:v>111-01</c:v>
                </c:pt>
              </c:strCache>
            </c:strRef>
          </c:cat>
          <c:val>
            <c:numRef>
              <c:f>Sheet1!$D$34:$T$34</c:f>
              <c:numCache>
                <c:formatCode>General</c:formatCode>
                <c:ptCount val="17"/>
                <c:pt idx="0">
                  <c:v>66967</c:v>
                </c:pt>
                <c:pt idx="1">
                  <c:v>144769</c:v>
                </c:pt>
                <c:pt idx="2">
                  <c:v>268293</c:v>
                </c:pt>
                <c:pt idx="3">
                  <c:v>171490</c:v>
                </c:pt>
                <c:pt idx="4">
                  <c:v>-109763</c:v>
                </c:pt>
                <c:pt idx="5">
                  <c:v>-191697</c:v>
                </c:pt>
                <c:pt idx="6">
                  <c:v>-179420</c:v>
                </c:pt>
                <c:pt idx="7">
                  <c:v>-221173</c:v>
                </c:pt>
                <c:pt idx="8">
                  <c:v>-232465</c:v>
                </c:pt>
                <c:pt idx="9">
                  <c:v>8329</c:v>
                </c:pt>
                <c:pt idx="10">
                  <c:v>55382</c:v>
                </c:pt>
                <c:pt idx="11">
                  <c:v>506537</c:v>
                </c:pt>
                <c:pt idx="12">
                  <c:v>71314</c:v>
                </c:pt>
                <c:pt idx="13">
                  <c:v>7938</c:v>
                </c:pt>
                <c:pt idx="14">
                  <c:v>-99548</c:v>
                </c:pt>
                <c:pt idx="15">
                  <c:v>-150628</c:v>
                </c:pt>
                <c:pt idx="16">
                  <c:v>90830</c:v>
                </c:pt>
              </c:numCache>
            </c:numRef>
          </c:val>
        </c:ser>
        <c:marker val="1"/>
        <c:axId val="213927424"/>
        <c:axId val="213929344"/>
      </c:lineChart>
      <c:catAx>
        <c:axId val="213927424"/>
        <c:scaling>
          <c:orientation val="minMax"/>
        </c:scaling>
        <c:axPos val="b"/>
        <c:tickLblPos val="nextTo"/>
        <c:crossAx val="213929344"/>
        <c:crosses val="autoZero"/>
        <c:auto val="1"/>
        <c:lblAlgn val="ctr"/>
        <c:lblOffset val="100"/>
      </c:catAx>
      <c:valAx>
        <c:axId val="213929344"/>
        <c:scaling>
          <c:orientation val="minMax"/>
        </c:scaling>
        <c:axPos val="l"/>
        <c:majorGridlines/>
        <c:numFmt formatCode="General" sourceLinked="1"/>
        <c:tickLblPos val="nextTo"/>
        <c:crossAx val="213927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Sheet1!$C$36</c:f>
              <c:strCache>
                <c:ptCount val="1"/>
                <c:pt idx="0">
                  <c:v>CFO - Net Income</c:v>
                </c:pt>
              </c:strCache>
            </c:strRef>
          </c:tx>
          <c:marker>
            <c:symbol val="none"/>
          </c:marker>
          <c:cat>
            <c:strRef>
              <c:f>Sheet1!$W$1:$AM$1</c:f>
              <c:strCache>
                <c:ptCount val="17"/>
                <c:pt idx="0">
                  <c:v>107-01</c:v>
                </c:pt>
                <c:pt idx="1">
                  <c:v>107-02</c:v>
                </c:pt>
                <c:pt idx="2">
                  <c:v>107-03</c:v>
                </c:pt>
                <c:pt idx="3">
                  <c:v>107-04</c:v>
                </c:pt>
                <c:pt idx="4">
                  <c:v>108-01</c:v>
                </c:pt>
                <c:pt idx="5">
                  <c:v>108-02</c:v>
                </c:pt>
                <c:pt idx="6">
                  <c:v>108-03</c:v>
                </c:pt>
                <c:pt idx="7">
                  <c:v>108-04</c:v>
                </c:pt>
                <c:pt idx="8">
                  <c:v>109-01</c:v>
                </c:pt>
                <c:pt idx="9">
                  <c:v>109-02</c:v>
                </c:pt>
                <c:pt idx="10">
                  <c:v>109-03</c:v>
                </c:pt>
                <c:pt idx="11">
                  <c:v>109-04</c:v>
                </c:pt>
                <c:pt idx="12">
                  <c:v>110-01</c:v>
                </c:pt>
                <c:pt idx="13">
                  <c:v>110-02</c:v>
                </c:pt>
                <c:pt idx="14">
                  <c:v>110-03</c:v>
                </c:pt>
                <c:pt idx="15">
                  <c:v>110-04</c:v>
                </c:pt>
                <c:pt idx="16">
                  <c:v>111-01</c:v>
                </c:pt>
              </c:strCache>
            </c:strRef>
          </c:cat>
          <c:val>
            <c:numRef>
              <c:f>Sheet1!$D$36:$T$36</c:f>
              <c:numCache>
                <c:formatCode>0.00%</c:formatCode>
                <c:ptCount val="17"/>
                <c:pt idx="0">
                  <c:v>2.12422202393171E-2</c:v>
                </c:pt>
                <c:pt idx="1">
                  <c:v>3.8855973960778077E-2</c:v>
                </c:pt>
                <c:pt idx="2">
                  <c:v>6.2487749669636251E-2</c:v>
                </c:pt>
                <c:pt idx="3">
                  <c:v>5.2324007781170301E-2</c:v>
                </c:pt>
                <c:pt idx="4">
                  <c:v>-2.1036651066890965E-2</c:v>
                </c:pt>
                <c:pt idx="5">
                  <c:v>-4.5181022061640506E-3</c:v>
                </c:pt>
                <c:pt idx="6">
                  <c:v>3.2637674428528954E-2</c:v>
                </c:pt>
                <c:pt idx="7">
                  <c:v>5.9910748618728624E-2</c:v>
                </c:pt>
                <c:pt idx="8">
                  <c:v>-5.7296422579017597E-2</c:v>
                </c:pt>
                <c:pt idx="9">
                  <c:v>-8.9158312092094318E-3</c:v>
                </c:pt>
                <c:pt idx="10">
                  <c:v>1.4239182435096627E-2</c:v>
                </c:pt>
                <c:pt idx="11">
                  <c:v>0.15137197659024085</c:v>
                </c:pt>
                <c:pt idx="12">
                  <c:v>1.1192819396012285E-2</c:v>
                </c:pt>
                <c:pt idx="13">
                  <c:v>-2.127416702930162E-2</c:v>
                </c:pt>
                <c:pt idx="14">
                  <c:v>-3.7618256217425296E-2</c:v>
                </c:pt>
                <c:pt idx="15">
                  <c:v>-4.192075321126431E-2</c:v>
                </c:pt>
                <c:pt idx="16">
                  <c:v>2.1634200777945679E-2</c:v>
                </c:pt>
              </c:numCache>
            </c:numRef>
          </c:val>
        </c:ser>
        <c:marker val="1"/>
        <c:axId val="117458816"/>
        <c:axId val="117460352"/>
      </c:lineChart>
      <c:catAx>
        <c:axId val="117458816"/>
        <c:scaling>
          <c:orientation val="minMax"/>
        </c:scaling>
        <c:axPos val="b"/>
        <c:tickLblPos val="nextTo"/>
        <c:crossAx val="117460352"/>
        <c:crosses val="autoZero"/>
        <c:auto val="1"/>
        <c:lblAlgn val="ctr"/>
        <c:lblOffset val="100"/>
      </c:catAx>
      <c:valAx>
        <c:axId val="117460352"/>
        <c:scaling>
          <c:orientation val="minMax"/>
        </c:scaling>
        <c:axPos val="l"/>
        <c:majorGridlines/>
        <c:numFmt formatCode="0.00%" sourceLinked="1"/>
        <c:tickLblPos val="nextTo"/>
        <c:crossAx val="11745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Sheet1!$C$40</c:f>
              <c:strCache>
                <c:ptCount val="1"/>
                <c:pt idx="0">
                  <c:v>D_LTD</c:v>
                </c:pt>
              </c:strCache>
            </c:strRef>
          </c:tx>
          <c:marker>
            <c:symbol val="none"/>
          </c:marker>
          <c:cat>
            <c:strRef>
              <c:f>Sheet1!$E$38:$T$38</c:f>
              <c:strCache>
                <c:ptCount val="16"/>
                <c:pt idx="0">
                  <c:v>107-02</c:v>
                </c:pt>
                <c:pt idx="1">
                  <c:v>107-03</c:v>
                </c:pt>
                <c:pt idx="2">
                  <c:v>107-04</c:v>
                </c:pt>
                <c:pt idx="3">
                  <c:v>108-01</c:v>
                </c:pt>
                <c:pt idx="4">
                  <c:v>108-02</c:v>
                </c:pt>
                <c:pt idx="5">
                  <c:v>108-03</c:v>
                </c:pt>
                <c:pt idx="6">
                  <c:v>108-04</c:v>
                </c:pt>
                <c:pt idx="7">
                  <c:v>109-01</c:v>
                </c:pt>
                <c:pt idx="8">
                  <c:v>109-02</c:v>
                </c:pt>
                <c:pt idx="9">
                  <c:v>109-03</c:v>
                </c:pt>
                <c:pt idx="10">
                  <c:v>109-04</c:v>
                </c:pt>
                <c:pt idx="11">
                  <c:v>110-01</c:v>
                </c:pt>
                <c:pt idx="12">
                  <c:v>110-02</c:v>
                </c:pt>
                <c:pt idx="13">
                  <c:v>110-03</c:v>
                </c:pt>
                <c:pt idx="14">
                  <c:v>110-04</c:v>
                </c:pt>
                <c:pt idx="15">
                  <c:v>111-01</c:v>
                </c:pt>
              </c:strCache>
            </c:strRef>
          </c:cat>
          <c:val>
            <c:numRef>
              <c:f>Sheet1!$E$40:$T$40</c:f>
              <c:numCache>
                <c:formatCode>0.00%</c:formatCode>
                <c:ptCount val="16"/>
                <c:pt idx="0">
                  <c:v>-2.3520905030766787E-4</c:v>
                </c:pt>
                <c:pt idx="1">
                  <c:v>-5.8911845083847586E-3</c:v>
                </c:pt>
                <c:pt idx="2">
                  <c:v>4.1641781241003734E-4</c:v>
                </c:pt>
                <c:pt idx="3">
                  <c:v>1.1930646432041642E-3</c:v>
                </c:pt>
                <c:pt idx="4">
                  <c:v>2.3706147751424017E-4</c:v>
                </c:pt>
                <c:pt idx="5">
                  <c:v>-1.5316814883636828E-3</c:v>
                </c:pt>
                <c:pt idx="6">
                  <c:v>6.0295666267186354E-3</c:v>
                </c:pt>
                <c:pt idx="7">
                  <c:v>-2.2914688068826419E-3</c:v>
                </c:pt>
                <c:pt idx="8">
                  <c:v>-9.443962464940267E-4</c:v>
                </c:pt>
                <c:pt idx="9">
                  <c:v>6.3197166153112563E-3</c:v>
                </c:pt>
                <c:pt idx="10">
                  <c:v>-4.3254492343920981E-3</c:v>
                </c:pt>
                <c:pt idx="11">
                  <c:v>1.7507190211919654E-2</c:v>
                </c:pt>
                <c:pt idx="12">
                  <c:v>-1.1266558288578241E-2</c:v>
                </c:pt>
                <c:pt idx="13">
                  <c:v>-2.2904154375285105E-3</c:v>
                </c:pt>
                <c:pt idx="14">
                  <c:v>3.2996860156413385E-2</c:v>
                </c:pt>
                <c:pt idx="15">
                  <c:v>-8.9916910540207562E-3</c:v>
                </c:pt>
              </c:numCache>
            </c:numRef>
          </c:val>
        </c:ser>
        <c:marker val="1"/>
        <c:axId val="127525632"/>
        <c:axId val="128590592"/>
      </c:lineChart>
      <c:catAx>
        <c:axId val="127525632"/>
        <c:scaling>
          <c:orientation val="minMax"/>
        </c:scaling>
        <c:axPos val="b"/>
        <c:tickLblPos val="nextTo"/>
        <c:crossAx val="128590592"/>
        <c:crosses val="autoZero"/>
        <c:auto val="1"/>
        <c:lblAlgn val="ctr"/>
        <c:lblOffset val="100"/>
      </c:catAx>
      <c:valAx>
        <c:axId val="128590592"/>
        <c:scaling>
          <c:orientation val="minMax"/>
        </c:scaling>
        <c:axPos val="l"/>
        <c:majorGridlines/>
        <c:numFmt formatCode="0.00%" sourceLinked="1"/>
        <c:tickLblPos val="nextTo"/>
        <c:crossAx val="12752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Sheet1!$C$39</c:f>
              <c:strCache>
                <c:ptCount val="1"/>
                <c:pt idx="0">
                  <c:v>long-term debt ratio</c:v>
                </c:pt>
              </c:strCache>
            </c:strRef>
          </c:tx>
          <c:marker>
            <c:symbol val="none"/>
          </c:marker>
          <c:cat>
            <c:strRef>
              <c:f>Sheet1!$D$38:$T$38</c:f>
              <c:strCache>
                <c:ptCount val="17"/>
                <c:pt idx="0">
                  <c:v>107-01</c:v>
                </c:pt>
                <c:pt idx="1">
                  <c:v>107-02</c:v>
                </c:pt>
                <c:pt idx="2">
                  <c:v>107-03</c:v>
                </c:pt>
                <c:pt idx="3">
                  <c:v>107-04</c:v>
                </c:pt>
                <c:pt idx="4">
                  <c:v>108-01</c:v>
                </c:pt>
                <c:pt idx="5">
                  <c:v>108-02</c:v>
                </c:pt>
                <c:pt idx="6">
                  <c:v>108-03</c:v>
                </c:pt>
                <c:pt idx="7">
                  <c:v>108-04</c:v>
                </c:pt>
                <c:pt idx="8">
                  <c:v>109-01</c:v>
                </c:pt>
                <c:pt idx="9">
                  <c:v>109-02</c:v>
                </c:pt>
                <c:pt idx="10">
                  <c:v>109-03</c:v>
                </c:pt>
                <c:pt idx="11">
                  <c:v>109-04</c:v>
                </c:pt>
                <c:pt idx="12">
                  <c:v>110-01</c:v>
                </c:pt>
                <c:pt idx="13">
                  <c:v>110-02</c:v>
                </c:pt>
                <c:pt idx="14">
                  <c:v>110-03</c:v>
                </c:pt>
                <c:pt idx="15">
                  <c:v>110-04</c:v>
                </c:pt>
                <c:pt idx="16">
                  <c:v>111-01</c:v>
                </c:pt>
              </c:strCache>
            </c:strRef>
          </c:cat>
          <c:val>
            <c:numRef>
              <c:f>Sheet1!$D$39:$T$39</c:f>
              <c:numCache>
                <c:formatCode>0.00%</c:formatCode>
                <c:ptCount val="17"/>
                <c:pt idx="0">
                  <c:v>4.1897249207885262E-2</c:v>
                </c:pt>
                <c:pt idx="1">
                  <c:v>4.1662040157577594E-2</c:v>
                </c:pt>
                <c:pt idx="2">
                  <c:v>3.5770855649192836E-2</c:v>
                </c:pt>
                <c:pt idx="3">
                  <c:v>3.6187273461602873E-2</c:v>
                </c:pt>
                <c:pt idx="4">
                  <c:v>3.7380338104807037E-2</c:v>
                </c:pt>
                <c:pt idx="5">
                  <c:v>3.7617399582321277E-2</c:v>
                </c:pt>
                <c:pt idx="6">
                  <c:v>3.6085718093957594E-2</c:v>
                </c:pt>
                <c:pt idx="7">
                  <c:v>4.211528472067623E-2</c:v>
                </c:pt>
                <c:pt idx="8">
                  <c:v>3.9823815913793588E-2</c:v>
                </c:pt>
                <c:pt idx="9">
                  <c:v>3.8879419667299561E-2</c:v>
                </c:pt>
                <c:pt idx="10">
                  <c:v>4.5199136282610818E-2</c:v>
                </c:pt>
                <c:pt idx="11">
                  <c:v>4.087368704821872E-2</c:v>
                </c:pt>
                <c:pt idx="12">
                  <c:v>5.8380877260138374E-2</c:v>
                </c:pt>
                <c:pt idx="13">
                  <c:v>4.7114318971560133E-2</c:v>
                </c:pt>
                <c:pt idx="14">
                  <c:v>4.4823903534031623E-2</c:v>
                </c:pt>
                <c:pt idx="15">
                  <c:v>7.7820763690445008E-2</c:v>
                </c:pt>
                <c:pt idx="16">
                  <c:v>6.8829072636424252E-2</c:v>
                </c:pt>
              </c:numCache>
            </c:numRef>
          </c:val>
        </c:ser>
        <c:marker val="1"/>
        <c:axId val="147187968"/>
        <c:axId val="148697472"/>
      </c:lineChart>
      <c:catAx>
        <c:axId val="147187968"/>
        <c:scaling>
          <c:orientation val="minMax"/>
        </c:scaling>
        <c:axPos val="b"/>
        <c:tickLblPos val="nextTo"/>
        <c:crossAx val="148697472"/>
        <c:crosses val="autoZero"/>
        <c:auto val="1"/>
        <c:lblAlgn val="ctr"/>
        <c:lblOffset val="100"/>
      </c:catAx>
      <c:valAx>
        <c:axId val="148697472"/>
        <c:scaling>
          <c:orientation val="minMax"/>
        </c:scaling>
        <c:axPos val="l"/>
        <c:majorGridlines/>
        <c:numFmt formatCode="0.00%" sourceLinked="1"/>
        <c:tickLblPos val="nextTo"/>
        <c:crossAx val="14718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Sheet1!$C$39</c:f>
              <c:strCache>
                <c:ptCount val="1"/>
                <c:pt idx="0">
                  <c:v>long-term debt ratio</c:v>
                </c:pt>
              </c:strCache>
            </c:strRef>
          </c:tx>
          <c:cat>
            <c:strRef>
              <c:f>Sheet1!$D$38:$T$38</c:f>
              <c:strCache>
                <c:ptCount val="17"/>
                <c:pt idx="0">
                  <c:v>107-01</c:v>
                </c:pt>
                <c:pt idx="1">
                  <c:v>107-02</c:v>
                </c:pt>
                <c:pt idx="2">
                  <c:v>107-03</c:v>
                </c:pt>
                <c:pt idx="3">
                  <c:v>107-04</c:v>
                </c:pt>
                <c:pt idx="4">
                  <c:v>108-01</c:v>
                </c:pt>
                <c:pt idx="5">
                  <c:v>108-02</c:v>
                </c:pt>
                <c:pt idx="6">
                  <c:v>108-03</c:v>
                </c:pt>
                <c:pt idx="7">
                  <c:v>108-04</c:v>
                </c:pt>
                <c:pt idx="8">
                  <c:v>109-01</c:v>
                </c:pt>
                <c:pt idx="9">
                  <c:v>109-02</c:v>
                </c:pt>
                <c:pt idx="10">
                  <c:v>109-03</c:v>
                </c:pt>
                <c:pt idx="11">
                  <c:v>109-04</c:v>
                </c:pt>
                <c:pt idx="12">
                  <c:v>110-01</c:v>
                </c:pt>
                <c:pt idx="13">
                  <c:v>110-02</c:v>
                </c:pt>
                <c:pt idx="14">
                  <c:v>110-03</c:v>
                </c:pt>
                <c:pt idx="15">
                  <c:v>110-04</c:v>
                </c:pt>
                <c:pt idx="16">
                  <c:v>111-01</c:v>
                </c:pt>
              </c:strCache>
            </c:strRef>
          </c:cat>
          <c:val>
            <c:numRef>
              <c:f>Sheet1!$D$39:$T$39</c:f>
              <c:numCache>
                <c:formatCode>0.00%</c:formatCode>
                <c:ptCount val="17"/>
                <c:pt idx="0">
                  <c:v>4.1897249207885262E-2</c:v>
                </c:pt>
                <c:pt idx="1">
                  <c:v>4.1662040157577594E-2</c:v>
                </c:pt>
                <c:pt idx="2">
                  <c:v>3.5770855649192836E-2</c:v>
                </c:pt>
                <c:pt idx="3">
                  <c:v>3.6187273461602873E-2</c:v>
                </c:pt>
                <c:pt idx="4">
                  <c:v>3.7380338104807037E-2</c:v>
                </c:pt>
                <c:pt idx="5">
                  <c:v>3.7617399582321277E-2</c:v>
                </c:pt>
                <c:pt idx="6">
                  <c:v>3.6085718093957594E-2</c:v>
                </c:pt>
                <c:pt idx="7">
                  <c:v>4.211528472067623E-2</c:v>
                </c:pt>
                <c:pt idx="8">
                  <c:v>3.9823815913793588E-2</c:v>
                </c:pt>
                <c:pt idx="9">
                  <c:v>3.8879419667299561E-2</c:v>
                </c:pt>
                <c:pt idx="10">
                  <c:v>4.5199136282610818E-2</c:v>
                </c:pt>
                <c:pt idx="11">
                  <c:v>4.087368704821872E-2</c:v>
                </c:pt>
                <c:pt idx="12">
                  <c:v>5.8380877260138374E-2</c:v>
                </c:pt>
                <c:pt idx="13">
                  <c:v>4.7114318971560133E-2</c:v>
                </c:pt>
                <c:pt idx="14">
                  <c:v>4.4823903534031623E-2</c:v>
                </c:pt>
                <c:pt idx="15">
                  <c:v>7.7820763690445008E-2</c:v>
                </c:pt>
                <c:pt idx="16">
                  <c:v>6.8829072636424252E-2</c:v>
                </c:pt>
              </c:numCache>
            </c:numRef>
          </c:val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short-term debt ratio</c:v>
                </c:pt>
              </c:strCache>
            </c:strRef>
          </c:tx>
          <c:cat>
            <c:strRef>
              <c:f>Sheet1!$D$38:$T$38</c:f>
              <c:strCache>
                <c:ptCount val="17"/>
                <c:pt idx="0">
                  <c:v>107-01</c:v>
                </c:pt>
                <c:pt idx="1">
                  <c:v>107-02</c:v>
                </c:pt>
                <c:pt idx="2">
                  <c:v>107-03</c:v>
                </c:pt>
                <c:pt idx="3">
                  <c:v>107-04</c:v>
                </c:pt>
                <c:pt idx="4">
                  <c:v>108-01</c:v>
                </c:pt>
                <c:pt idx="5">
                  <c:v>108-02</c:v>
                </c:pt>
                <c:pt idx="6">
                  <c:v>108-03</c:v>
                </c:pt>
                <c:pt idx="7">
                  <c:v>108-04</c:v>
                </c:pt>
                <c:pt idx="8">
                  <c:v>109-01</c:v>
                </c:pt>
                <c:pt idx="9">
                  <c:v>109-02</c:v>
                </c:pt>
                <c:pt idx="10">
                  <c:v>109-03</c:v>
                </c:pt>
                <c:pt idx="11">
                  <c:v>109-04</c:v>
                </c:pt>
                <c:pt idx="12">
                  <c:v>110-01</c:v>
                </c:pt>
                <c:pt idx="13">
                  <c:v>110-02</c:v>
                </c:pt>
                <c:pt idx="14">
                  <c:v>110-03</c:v>
                </c:pt>
                <c:pt idx="15">
                  <c:v>110-04</c:v>
                </c:pt>
                <c:pt idx="16">
                  <c:v>111-01</c:v>
                </c:pt>
              </c:strCache>
            </c:strRef>
          </c:cat>
          <c:val>
            <c:numRef>
              <c:f>Sheet1!$D$41:$T$41</c:f>
              <c:numCache>
                <c:formatCode>0.00%</c:formatCode>
                <c:ptCount val="17"/>
                <c:pt idx="0">
                  <c:v>0.2058704697483619</c:v>
                </c:pt>
                <c:pt idx="1">
                  <c:v>0.24969364504200944</c:v>
                </c:pt>
                <c:pt idx="2">
                  <c:v>0.34145254524528024</c:v>
                </c:pt>
                <c:pt idx="3">
                  <c:v>0.3054822350740895</c:v>
                </c:pt>
                <c:pt idx="4">
                  <c:v>0.28165989078306886</c:v>
                </c:pt>
                <c:pt idx="5">
                  <c:v>0.2780945697896256</c:v>
                </c:pt>
                <c:pt idx="6">
                  <c:v>0.26849101050706997</c:v>
                </c:pt>
                <c:pt idx="7">
                  <c:v>0.2944604103000007</c:v>
                </c:pt>
                <c:pt idx="8">
                  <c:v>0.30311880755899578</c:v>
                </c:pt>
                <c:pt idx="9">
                  <c:v>0.29758293231844546</c:v>
                </c:pt>
                <c:pt idx="10">
                  <c:v>0.29225376148231741</c:v>
                </c:pt>
                <c:pt idx="11">
                  <c:v>0.32582335740417406</c:v>
                </c:pt>
                <c:pt idx="12">
                  <c:v>0.30980596730280174</c:v>
                </c:pt>
                <c:pt idx="13">
                  <c:v>0.31541175323102383</c:v>
                </c:pt>
                <c:pt idx="14">
                  <c:v>0.3392790318582502</c:v>
                </c:pt>
                <c:pt idx="15">
                  <c:v>0.34035245313589479</c:v>
                </c:pt>
                <c:pt idx="16">
                  <c:v>0.38572410473177349</c:v>
                </c:pt>
              </c:numCache>
            </c:numRef>
          </c:val>
        </c:ser>
        <c:ser>
          <c:idx val="2"/>
          <c:order val="2"/>
          <c:tx>
            <c:strRef>
              <c:f>Sheet1!$C$44</c:f>
              <c:strCache>
                <c:ptCount val="1"/>
                <c:pt idx="0">
                  <c:v>debt to equity ratio</c:v>
                </c:pt>
              </c:strCache>
            </c:strRef>
          </c:tx>
          <c:cat>
            <c:strRef>
              <c:f>Sheet1!$D$38:$T$38</c:f>
              <c:strCache>
                <c:ptCount val="17"/>
                <c:pt idx="0">
                  <c:v>107-01</c:v>
                </c:pt>
                <c:pt idx="1">
                  <c:v>107-02</c:v>
                </c:pt>
                <c:pt idx="2">
                  <c:v>107-03</c:v>
                </c:pt>
                <c:pt idx="3">
                  <c:v>107-04</c:v>
                </c:pt>
                <c:pt idx="4">
                  <c:v>108-01</c:v>
                </c:pt>
                <c:pt idx="5">
                  <c:v>108-02</c:v>
                </c:pt>
                <c:pt idx="6">
                  <c:v>108-03</c:v>
                </c:pt>
                <c:pt idx="7">
                  <c:v>108-04</c:v>
                </c:pt>
                <c:pt idx="8">
                  <c:v>109-01</c:v>
                </c:pt>
                <c:pt idx="9">
                  <c:v>109-02</c:v>
                </c:pt>
                <c:pt idx="10">
                  <c:v>109-03</c:v>
                </c:pt>
                <c:pt idx="11">
                  <c:v>109-04</c:v>
                </c:pt>
                <c:pt idx="12">
                  <c:v>110-01</c:v>
                </c:pt>
                <c:pt idx="13">
                  <c:v>110-02</c:v>
                </c:pt>
                <c:pt idx="14">
                  <c:v>110-03</c:v>
                </c:pt>
                <c:pt idx="15">
                  <c:v>110-04</c:v>
                </c:pt>
                <c:pt idx="16">
                  <c:v>111-01</c:v>
                </c:pt>
              </c:strCache>
            </c:strRef>
          </c:cat>
          <c:val>
            <c:numRef>
              <c:f>Sheet1!$D$44:$T$44</c:f>
              <c:numCache>
                <c:formatCode>0.00%</c:formatCode>
                <c:ptCount val="17"/>
                <c:pt idx="0">
                  <c:v>0.32937661039015687</c:v>
                </c:pt>
                <c:pt idx="1">
                  <c:v>0.41114516706684689</c:v>
                </c:pt>
                <c:pt idx="2">
                  <c:v>0.60571222720356921</c:v>
                </c:pt>
                <c:pt idx="3">
                  <c:v>0.518993898908929</c:v>
                </c:pt>
                <c:pt idx="4">
                  <c:v>0.46851553119919032</c:v>
                </c:pt>
                <c:pt idx="5">
                  <c:v>0.46137292374116234</c:v>
                </c:pt>
                <c:pt idx="6">
                  <c:v>0.43797316127818847</c:v>
                </c:pt>
                <c:pt idx="7">
                  <c:v>0.5073309682725099</c:v>
                </c:pt>
                <c:pt idx="8">
                  <c:v>0.5219371027920986</c:v>
                </c:pt>
                <c:pt idx="9">
                  <c:v>0.50707349159865112</c:v>
                </c:pt>
                <c:pt idx="10">
                  <c:v>0.50932665259050502</c:v>
                </c:pt>
                <c:pt idx="11">
                  <c:v>0.57902310614564489</c:v>
                </c:pt>
                <c:pt idx="12">
                  <c:v>0.58274640436735603</c:v>
                </c:pt>
                <c:pt idx="13">
                  <c:v>0.56869160665938912</c:v>
                </c:pt>
                <c:pt idx="14">
                  <c:v>0.62364793967142473</c:v>
                </c:pt>
                <c:pt idx="15">
                  <c:v>0.71872459109797626</c:v>
                </c:pt>
                <c:pt idx="16">
                  <c:v>0.83335929096618599</c:v>
                </c:pt>
              </c:numCache>
            </c:numRef>
          </c:val>
        </c:ser>
        <c:axId val="126708352"/>
        <c:axId val="126976768"/>
      </c:barChart>
      <c:catAx>
        <c:axId val="126708352"/>
        <c:scaling>
          <c:orientation val="minMax"/>
        </c:scaling>
        <c:axPos val="b"/>
        <c:tickLblPos val="nextTo"/>
        <c:crossAx val="126976768"/>
        <c:crosses val="autoZero"/>
        <c:auto val="1"/>
        <c:lblAlgn val="ctr"/>
        <c:lblOffset val="100"/>
      </c:catAx>
      <c:valAx>
        <c:axId val="126976768"/>
        <c:scaling>
          <c:orientation val="minMax"/>
        </c:scaling>
        <c:axPos val="l"/>
        <c:majorGridlines/>
        <c:numFmt formatCode="0.00%" sourceLinked="1"/>
        <c:tickLblPos val="nextTo"/>
        <c:crossAx val="12670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Sheet1!$C$46</c:f>
              <c:strCache>
                <c:ptCount val="1"/>
                <c:pt idx="0">
                  <c:v>Current Ratio</c:v>
                </c:pt>
              </c:strCache>
            </c:strRef>
          </c:tx>
          <c:marker>
            <c:symbol val="none"/>
          </c:marker>
          <c:cat>
            <c:strRef>
              <c:f>Sheet1!$D$38:$T$38</c:f>
              <c:strCache>
                <c:ptCount val="17"/>
                <c:pt idx="0">
                  <c:v>107-01</c:v>
                </c:pt>
                <c:pt idx="1">
                  <c:v>107-02</c:v>
                </c:pt>
                <c:pt idx="2">
                  <c:v>107-03</c:v>
                </c:pt>
                <c:pt idx="3">
                  <c:v>107-04</c:v>
                </c:pt>
                <c:pt idx="4">
                  <c:v>108-01</c:v>
                </c:pt>
                <c:pt idx="5">
                  <c:v>108-02</c:v>
                </c:pt>
                <c:pt idx="6">
                  <c:v>108-03</c:v>
                </c:pt>
                <c:pt idx="7">
                  <c:v>108-04</c:v>
                </c:pt>
                <c:pt idx="8">
                  <c:v>109-01</c:v>
                </c:pt>
                <c:pt idx="9">
                  <c:v>109-02</c:v>
                </c:pt>
                <c:pt idx="10">
                  <c:v>109-03</c:v>
                </c:pt>
                <c:pt idx="11">
                  <c:v>109-04</c:v>
                </c:pt>
                <c:pt idx="12">
                  <c:v>110-01</c:v>
                </c:pt>
                <c:pt idx="13">
                  <c:v>110-02</c:v>
                </c:pt>
                <c:pt idx="14">
                  <c:v>110-03</c:v>
                </c:pt>
                <c:pt idx="15">
                  <c:v>110-04</c:v>
                </c:pt>
                <c:pt idx="16">
                  <c:v>111-01</c:v>
                </c:pt>
              </c:strCache>
            </c:strRef>
          </c:cat>
          <c:val>
            <c:numRef>
              <c:f>Sheet1!$D$46:$T$46</c:f>
              <c:numCache>
                <c:formatCode>0.00_ </c:formatCode>
                <c:ptCount val="17"/>
                <c:pt idx="0">
                  <c:v>3.6961005868394663</c:v>
                </c:pt>
                <c:pt idx="1">
                  <c:v>3.0213030574437227</c:v>
                </c:pt>
                <c:pt idx="2">
                  <c:v>2.2957378472776497</c:v>
                </c:pt>
                <c:pt idx="3">
                  <c:v>2.5101976103717423</c:v>
                </c:pt>
                <c:pt idx="4">
                  <c:v>2.6886193838034202</c:v>
                </c:pt>
                <c:pt idx="5">
                  <c:v>2.4362083072806988</c:v>
                </c:pt>
                <c:pt idx="6">
                  <c:v>2.5294151038231738</c:v>
                </c:pt>
                <c:pt idx="7">
                  <c:v>2.3560898078410033</c:v>
                </c:pt>
                <c:pt idx="8">
                  <c:v>2.2948395474361241</c:v>
                </c:pt>
                <c:pt idx="9">
                  <c:v>2.333427612243141</c:v>
                </c:pt>
                <c:pt idx="10">
                  <c:v>2.369760992454883</c:v>
                </c:pt>
                <c:pt idx="11">
                  <c:v>2.1351364070006715</c:v>
                </c:pt>
                <c:pt idx="12">
                  <c:v>2.2501155875413805</c:v>
                </c:pt>
                <c:pt idx="13">
                  <c:v>2.2234671850031305</c:v>
                </c:pt>
                <c:pt idx="14">
                  <c:v>2.0827660709564269</c:v>
                </c:pt>
                <c:pt idx="15">
                  <c:v>2.0992026632660385</c:v>
                </c:pt>
                <c:pt idx="16">
                  <c:v>1.9186157413643099</c:v>
                </c:pt>
              </c:numCache>
            </c:numRef>
          </c:val>
        </c:ser>
        <c:marker val="1"/>
        <c:axId val="127019264"/>
        <c:axId val="127034496"/>
      </c:lineChart>
      <c:catAx>
        <c:axId val="127019264"/>
        <c:scaling>
          <c:orientation val="minMax"/>
        </c:scaling>
        <c:axPos val="b"/>
        <c:tickLblPos val="nextTo"/>
        <c:crossAx val="127034496"/>
        <c:crosses val="autoZero"/>
        <c:auto val="1"/>
        <c:lblAlgn val="ctr"/>
        <c:lblOffset val="100"/>
      </c:catAx>
      <c:valAx>
        <c:axId val="127034496"/>
        <c:scaling>
          <c:orientation val="minMax"/>
        </c:scaling>
        <c:axPos val="l"/>
        <c:majorGridlines/>
        <c:numFmt formatCode="0.00_ " sourceLinked="1"/>
        <c:tickLblPos val="nextTo"/>
        <c:crossAx val="12701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82550</xdr:colOff>
      <xdr:row>31</xdr:row>
      <xdr:rowOff>120650</xdr:rowOff>
    </xdr:from>
    <xdr:to>
      <xdr:col>38</xdr:col>
      <xdr:colOff>127000</xdr:colOff>
      <xdr:row>51</xdr:row>
      <xdr:rowOff>82550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438150</xdr:colOff>
      <xdr:row>37</xdr:row>
      <xdr:rowOff>63500</xdr:rowOff>
    </xdr:from>
    <xdr:to>
      <xdr:col>34</xdr:col>
      <xdr:colOff>539750</xdr:colOff>
      <xdr:row>56</xdr:row>
      <xdr:rowOff>31750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539750</xdr:colOff>
      <xdr:row>42</xdr:row>
      <xdr:rowOff>19050</xdr:rowOff>
    </xdr:from>
    <xdr:to>
      <xdr:col>40</xdr:col>
      <xdr:colOff>1397000</xdr:colOff>
      <xdr:row>62</xdr:row>
      <xdr:rowOff>19050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482600</xdr:colOff>
      <xdr:row>28</xdr:row>
      <xdr:rowOff>139700</xdr:rowOff>
    </xdr:from>
    <xdr:to>
      <xdr:col>31</xdr:col>
      <xdr:colOff>476250</xdr:colOff>
      <xdr:row>47</xdr:row>
      <xdr:rowOff>146050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431800</xdr:colOff>
      <xdr:row>26</xdr:row>
      <xdr:rowOff>139700</xdr:rowOff>
    </xdr:from>
    <xdr:to>
      <xdr:col>29</xdr:col>
      <xdr:colOff>533400</xdr:colOff>
      <xdr:row>41</xdr:row>
      <xdr:rowOff>120650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527539</xdr:colOff>
      <xdr:row>20</xdr:row>
      <xdr:rowOff>19538</xdr:rowOff>
    </xdr:from>
    <xdr:to>
      <xdr:col>20</xdr:col>
      <xdr:colOff>87924</xdr:colOff>
      <xdr:row>34</xdr:row>
      <xdr:rowOff>166077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97692</xdr:colOff>
      <xdr:row>26</xdr:row>
      <xdr:rowOff>29307</xdr:rowOff>
    </xdr:from>
    <xdr:to>
      <xdr:col>20</xdr:col>
      <xdr:colOff>68385</xdr:colOff>
      <xdr:row>40</xdr:row>
      <xdr:rowOff>63499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46"/>
  <sheetViews>
    <sheetView tabSelected="1" topLeftCell="A8" zoomScale="130" zoomScaleNormal="130" workbookViewId="0">
      <selection activeCell="C46" sqref="C46:T46"/>
    </sheetView>
  </sheetViews>
  <sheetFormatPr defaultRowHeight="14.5"/>
  <cols>
    <col min="1" max="1" width="16.69921875" customWidth="1"/>
    <col min="3" max="3" width="21.19921875" customWidth="1"/>
    <col min="4" max="20" width="8.8984375" bestFit="1" customWidth="1"/>
    <col min="22" max="22" width="32.5" customWidth="1"/>
    <col min="41" max="41" width="37.69921875" customWidth="1"/>
  </cols>
  <sheetData>
    <row r="1" spans="1:5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  <c r="AM1" s="1" t="s">
        <v>16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</row>
    <row r="2" spans="1:58">
      <c r="A2" s="1" t="s">
        <v>17</v>
      </c>
      <c r="B2">
        <v>3498</v>
      </c>
      <c r="C2">
        <v>3498</v>
      </c>
      <c r="D2">
        <v>3498</v>
      </c>
      <c r="E2">
        <v>3498</v>
      </c>
      <c r="F2">
        <v>3498</v>
      </c>
      <c r="G2">
        <v>3498</v>
      </c>
      <c r="H2">
        <v>3498</v>
      </c>
      <c r="I2">
        <v>3498</v>
      </c>
      <c r="J2">
        <v>3498</v>
      </c>
      <c r="K2">
        <v>3498</v>
      </c>
      <c r="L2">
        <v>3498</v>
      </c>
      <c r="M2">
        <v>3498</v>
      </c>
      <c r="N2">
        <v>3498</v>
      </c>
      <c r="O2">
        <v>3498</v>
      </c>
      <c r="P2">
        <v>3498</v>
      </c>
      <c r="Q2">
        <v>3498</v>
      </c>
      <c r="R2">
        <v>3498</v>
      </c>
      <c r="V2" s="1" t="s">
        <v>17</v>
      </c>
      <c r="W2">
        <v>3498</v>
      </c>
      <c r="X2">
        <v>3498</v>
      </c>
      <c r="Y2">
        <v>3498</v>
      </c>
      <c r="Z2">
        <v>3498</v>
      </c>
      <c r="AA2">
        <v>3498</v>
      </c>
      <c r="AB2">
        <v>3498</v>
      </c>
      <c r="AC2">
        <v>3498</v>
      </c>
      <c r="AD2">
        <v>3498</v>
      </c>
      <c r="AE2">
        <v>3498</v>
      </c>
      <c r="AF2">
        <v>3498</v>
      </c>
      <c r="AG2">
        <v>3498</v>
      </c>
      <c r="AH2">
        <v>3498</v>
      </c>
      <c r="AI2">
        <v>3498</v>
      </c>
      <c r="AJ2">
        <v>3498</v>
      </c>
      <c r="AK2">
        <v>3498</v>
      </c>
      <c r="AL2">
        <v>3498</v>
      </c>
      <c r="AM2">
        <v>3498</v>
      </c>
      <c r="AO2" s="1" t="s">
        <v>17</v>
      </c>
      <c r="AP2">
        <v>3498</v>
      </c>
      <c r="AQ2">
        <v>3498</v>
      </c>
      <c r="AR2">
        <v>3498</v>
      </c>
      <c r="AS2">
        <v>3498</v>
      </c>
      <c r="AT2">
        <v>3498</v>
      </c>
      <c r="AU2">
        <v>3498</v>
      </c>
      <c r="AV2">
        <v>3498</v>
      </c>
      <c r="AW2">
        <v>3498</v>
      </c>
      <c r="AX2">
        <v>3498</v>
      </c>
      <c r="AY2">
        <v>3498</v>
      </c>
      <c r="AZ2">
        <v>3498</v>
      </c>
      <c r="BA2">
        <v>3498</v>
      </c>
      <c r="BB2">
        <v>3498</v>
      </c>
      <c r="BC2">
        <v>3498</v>
      </c>
      <c r="BD2">
        <v>3498</v>
      </c>
      <c r="BE2">
        <v>3498</v>
      </c>
      <c r="BF2">
        <v>3498</v>
      </c>
    </row>
    <row r="3" spans="1:58">
      <c r="A3" s="1" t="s">
        <v>18</v>
      </c>
      <c r="B3">
        <v>3269456</v>
      </c>
      <c r="C3">
        <v>3376708</v>
      </c>
      <c r="D3">
        <v>3595378</v>
      </c>
      <c r="E3">
        <v>3269437</v>
      </c>
      <c r="F3">
        <v>3138049</v>
      </c>
      <c r="G3">
        <v>2626101</v>
      </c>
      <c r="H3">
        <v>2450768</v>
      </c>
      <c r="I3">
        <v>2468169</v>
      </c>
      <c r="J3">
        <v>2414084</v>
      </c>
      <c r="K3">
        <v>2466776</v>
      </c>
      <c r="L3">
        <v>2404587</v>
      </c>
      <c r="M3">
        <v>2495430</v>
      </c>
      <c r="N3">
        <v>2555013</v>
      </c>
      <c r="O3">
        <v>2617241</v>
      </c>
      <c r="P3">
        <v>2662529</v>
      </c>
      <c r="Q3">
        <v>2836281</v>
      </c>
      <c r="R3">
        <v>3162297</v>
      </c>
      <c r="V3" s="1" t="s">
        <v>39</v>
      </c>
      <c r="W3">
        <v>444025</v>
      </c>
      <c r="X3">
        <v>799244</v>
      </c>
      <c r="Y3">
        <v>1359549</v>
      </c>
      <c r="Z3">
        <v>1909640</v>
      </c>
      <c r="AA3">
        <v>351263</v>
      </c>
      <c r="AB3">
        <v>778059</v>
      </c>
      <c r="AC3">
        <v>1105460</v>
      </c>
      <c r="AD3">
        <v>1476277</v>
      </c>
      <c r="AE3">
        <v>304732</v>
      </c>
      <c r="AF3">
        <v>963109</v>
      </c>
      <c r="AG3">
        <v>1392523</v>
      </c>
      <c r="AH3">
        <v>1906807</v>
      </c>
      <c r="AI3">
        <v>394791</v>
      </c>
      <c r="AJ3">
        <v>882518</v>
      </c>
      <c r="AK3">
        <v>1103358</v>
      </c>
      <c r="AL3">
        <v>1466481</v>
      </c>
      <c r="AM3">
        <v>285471</v>
      </c>
      <c r="AO3" s="1" t="s">
        <v>69</v>
      </c>
      <c r="AP3">
        <v>66967</v>
      </c>
      <c r="AQ3">
        <v>144769</v>
      </c>
      <c r="AR3">
        <v>268293</v>
      </c>
      <c r="AS3">
        <v>171490</v>
      </c>
      <c r="AT3">
        <v>-109763</v>
      </c>
      <c r="AU3">
        <v>-191697</v>
      </c>
      <c r="AV3">
        <v>-179420</v>
      </c>
      <c r="AW3">
        <v>-221173</v>
      </c>
      <c r="AX3">
        <v>-232465</v>
      </c>
      <c r="AY3">
        <v>8329</v>
      </c>
      <c r="AZ3">
        <v>55382</v>
      </c>
      <c r="BA3">
        <v>506537</v>
      </c>
      <c r="BB3">
        <v>71314</v>
      </c>
      <c r="BC3">
        <v>7938</v>
      </c>
      <c r="BD3">
        <v>-99548</v>
      </c>
      <c r="BE3">
        <v>-150628</v>
      </c>
      <c r="BF3">
        <v>90830</v>
      </c>
    </row>
    <row r="4" spans="1:58">
      <c r="A4" s="1" t="s">
        <v>19</v>
      </c>
      <c r="B4">
        <v>1027270</v>
      </c>
      <c r="C4">
        <v>1099309</v>
      </c>
      <c r="D4">
        <v>991233</v>
      </c>
      <c r="E4">
        <v>994189</v>
      </c>
      <c r="F4">
        <v>1005814</v>
      </c>
      <c r="G4">
        <v>1250084</v>
      </c>
      <c r="H4">
        <v>1157945</v>
      </c>
      <c r="I4">
        <v>1089423</v>
      </c>
      <c r="J4">
        <v>1056377</v>
      </c>
      <c r="K4">
        <v>1085669</v>
      </c>
      <c r="L4">
        <v>1067382</v>
      </c>
      <c r="M4">
        <v>1091621</v>
      </c>
      <c r="N4">
        <v>1110194</v>
      </c>
      <c r="O4">
        <v>1114703</v>
      </c>
      <c r="P4">
        <v>1105349</v>
      </c>
      <c r="Q4">
        <v>1133495</v>
      </c>
      <c r="R4">
        <v>1110752</v>
      </c>
      <c r="V4" s="1" t="s">
        <v>40</v>
      </c>
      <c r="W4">
        <v>324781</v>
      </c>
      <c r="X4">
        <v>584618</v>
      </c>
      <c r="Y4">
        <v>1000588</v>
      </c>
      <c r="Z4">
        <v>1466156</v>
      </c>
      <c r="AA4">
        <v>262675</v>
      </c>
      <c r="AB4">
        <v>669772</v>
      </c>
      <c r="AC4">
        <v>938197</v>
      </c>
      <c r="AD4">
        <v>1268831</v>
      </c>
      <c r="AE4">
        <v>225517</v>
      </c>
      <c r="AF4">
        <v>680973</v>
      </c>
      <c r="AG4">
        <v>942587</v>
      </c>
      <c r="AH4">
        <v>1343328</v>
      </c>
      <c r="AI4">
        <v>242877</v>
      </c>
      <c r="AJ4">
        <v>575445</v>
      </c>
      <c r="AK4">
        <v>727848</v>
      </c>
      <c r="AL4">
        <v>964032</v>
      </c>
      <c r="AM4">
        <v>159057</v>
      </c>
      <c r="AO4" s="1" t="s">
        <v>70</v>
      </c>
      <c r="AP4">
        <v>-21502</v>
      </c>
      <c r="AQ4">
        <v>-108948</v>
      </c>
      <c r="AR4">
        <v>61076</v>
      </c>
      <c r="AS4">
        <v>478624</v>
      </c>
      <c r="AT4">
        <v>-5765</v>
      </c>
      <c r="AU4">
        <v>-263053</v>
      </c>
      <c r="AV4">
        <v>-321907</v>
      </c>
      <c r="AW4">
        <v>-263793</v>
      </c>
      <c r="AX4">
        <v>97294</v>
      </c>
      <c r="AY4">
        <v>112324</v>
      </c>
      <c r="AZ4">
        <v>62853</v>
      </c>
      <c r="BA4">
        <v>-105264</v>
      </c>
      <c r="BB4">
        <v>-32343</v>
      </c>
      <c r="BC4">
        <v>7630</v>
      </c>
      <c r="BD4">
        <v>82787</v>
      </c>
      <c r="BE4">
        <v>48935</v>
      </c>
      <c r="BF4">
        <v>25754</v>
      </c>
    </row>
    <row r="5" spans="1:58">
      <c r="A5" s="1" t="s">
        <v>20</v>
      </c>
      <c r="B5">
        <v>4296726</v>
      </c>
      <c r="C5">
        <v>4476017</v>
      </c>
      <c r="D5">
        <v>4586611</v>
      </c>
      <c r="E5">
        <v>4263626</v>
      </c>
      <c r="F5">
        <v>4143863</v>
      </c>
      <c r="G5">
        <v>3876185</v>
      </c>
      <c r="H5">
        <v>3608713</v>
      </c>
      <c r="I5">
        <v>3557592</v>
      </c>
      <c r="J5">
        <v>3470461</v>
      </c>
      <c r="K5">
        <v>3552445</v>
      </c>
      <c r="L5">
        <v>3471969</v>
      </c>
      <c r="M5">
        <v>3587051</v>
      </c>
      <c r="N5">
        <v>3665207</v>
      </c>
      <c r="O5">
        <v>3731944</v>
      </c>
      <c r="P5">
        <v>3767878</v>
      </c>
      <c r="Q5">
        <v>3969776</v>
      </c>
      <c r="R5">
        <v>4273049</v>
      </c>
      <c r="V5" s="1" t="s">
        <v>41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O5" s="1" t="s">
        <v>71</v>
      </c>
      <c r="AP5">
        <v>38431</v>
      </c>
      <c r="AQ5">
        <v>37419</v>
      </c>
      <c r="AR5">
        <v>20426</v>
      </c>
      <c r="AS5">
        <v>-246614</v>
      </c>
      <c r="AT5">
        <v>3744</v>
      </c>
      <c r="AU5">
        <v>-24716</v>
      </c>
      <c r="AV5">
        <v>-71682</v>
      </c>
      <c r="AW5">
        <v>-90861</v>
      </c>
      <c r="AX5">
        <v>56797</v>
      </c>
      <c r="AY5">
        <v>35769</v>
      </c>
      <c r="AZ5">
        <v>-41512</v>
      </c>
      <c r="BA5">
        <v>-193046</v>
      </c>
      <c r="BB5">
        <v>72356</v>
      </c>
      <c r="BC5">
        <v>44536</v>
      </c>
      <c r="BD5">
        <v>36778</v>
      </c>
      <c r="BE5">
        <v>218804</v>
      </c>
      <c r="BF5">
        <v>-1417</v>
      </c>
    </row>
    <row r="6" spans="1:58">
      <c r="A6" s="1" t="s">
        <v>21</v>
      </c>
      <c r="B6">
        <v>884569</v>
      </c>
      <c r="C6">
        <v>1117633</v>
      </c>
      <c r="D6">
        <v>1566110</v>
      </c>
      <c r="E6">
        <v>1302462</v>
      </c>
      <c r="F6">
        <v>1167160</v>
      </c>
      <c r="G6">
        <v>1077946</v>
      </c>
      <c r="H6">
        <v>968907</v>
      </c>
      <c r="I6">
        <v>1047570</v>
      </c>
      <c r="J6">
        <v>1051962</v>
      </c>
      <c r="K6">
        <v>1057147</v>
      </c>
      <c r="L6">
        <v>1014696</v>
      </c>
      <c r="M6">
        <v>1168745</v>
      </c>
      <c r="N6">
        <v>1135503</v>
      </c>
      <c r="O6">
        <v>1177099</v>
      </c>
      <c r="P6">
        <v>1278362</v>
      </c>
      <c r="Q6">
        <v>1351123</v>
      </c>
      <c r="R6">
        <v>1648218</v>
      </c>
      <c r="V6" s="1" t="s">
        <v>42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O6" s="1" t="s">
        <v>72</v>
      </c>
      <c r="AP6">
        <v>16929</v>
      </c>
      <c r="AQ6">
        <v>11081</v>
      </c>
      <c r="AR6">
        <v>-30281</v>
      </c>
      <c r="AS6">
        <v>-20928</v>
      </c>
      <c r="AT6">
        <v>27443</v>
      </c>
      <c r="AU6">
        <v>11852</v>
      </c>
      <c r="AV6">
        <v>-21059</v>
      </c>
      <c r="AW6">
        <v>-45044</v>
      </c>
      <c r="AX6">
        <v>-8002</v>
      </c>
      <c r="AY6">
        <v>-28395</v>
      </c>
      <c r="AZ6">
        <v>-6362</v>
      </c>
      <c r="BA6">
        <v>16376</v>
      </c>
      <c r="BB6">
        <v>-5309</v>
      </c>
      <c r="BC6">
        <v>-13069</v>
      </c>
      <c r="BD6">
        <v>-17843</v>
      </c>
      <c r="BE6">
        <v>-5011</v>
      </c>
      <c r="BF6">
        <v>42635</v>
      </c>
    </row>
    <row r="7" spans="1:58">
      <c r="A7" s="1" t="s">
        <v>22</v>
      </c>
      <c r="B7">
        <v>180021</v>
      </c>
      <c r="C7">
        <v>186480</v>
      </c>
      <c r="D7">
        <v>164067</v>
      </c>
      <c r="E7">
        <v>154289</v>
      </c>
      <c r="F7">
        <v>154899</v>
      </c>
      <c r="G7">
        <v>145812</v>
      </c>
      <c r="H7">
        <v>130223</v>
      </c>
      <c r="I7">
        <v>149829</v>
      </c>
      <c r="J7">
        <v>138207</v>
      </c>
      <c r="K7">
        <v>138117</v>
      </c>
      <c r="L7">
        <v>156930</v>
      </c>
      <c r="M7">
        <v>146616</v>
      </c>
      <c r="N7">
        <v>213978</v>
      </c>
      <c r="O7">
        <v>175828</v>
      </c>
      <c r="P7">
        <v>168891</v>
      </c>
      <c r="Q7">
        <v>308931</v>
      </c>
      <c r="R7">
        <v>294110</v>
      </c>
      <c r="V7" s="1" t="s">
        <v>43</v>
      </c>
      <c r="W7">
        <v>119244</v>
      </c>
      <c r="X7">
        <v>214626</v>
      </c>
      <c r="Y7">
        <v>358961</v>
      </c>
      <c r="Z7">
        <v>443484</v>
      </c>
      <c r="AA7">
        <v>88588</v>
      </c>
      <c r="AB7">
        <v>108287</v>
      </c>
      <c r="AC7">
        <v>167263</v>
      </c>
      <c r="AD7">
        <v>207446</v>
      </c>
      <c r="AE7">
        <v>79215</v>
      </c>
      <c r="AF7">
        <v>282136</v>
      </c>
      <c r="AG7">
        <v>449936</v>
      </c>
      <c r="AH7">
        <v>563479</v>
      </c>
      <c r="AI7">
        <v>151914</v>
      </c>
      <c r="AJ7">
        <v>307073</v>
      </c>
      <c r="AK7">
        <v>375510</v>
      </c>
      <c r="AL7">
        <v>502449</v>
      </c>
      <c r="AM7">
        <v>126414</v>
      </c>
      <c r="AO7" s="1" t="s">
        <v>73</v>
      </c>
      <c r="AP7">
        <v>100825</v>
      </c>
      <c r="AQ7">
        <v>84321</v>
      </c>
      <c r="AR7">
        <v>319514</v>
      </c>
      <c r="AS7">
        <v>382572</v>
      </c>
      <c r="AT7">
        <v>-84341</v>
      </c>
      <c r="AU7">
        <v>-467614</v>
      </c>
      <c r="AV7">
        <v>-594068</v>
      </c>
      <c r="AW7">
        <v>-620871</v>
      </c>
      <c r="AX7">
        <v>-86376</v>
      </c>
      <c r="AY7">
        <v>128027</v>
      </c>
      <c r="AZ7">
        <v>70361</v>
      </c>
      <c r="BA7">
        <v>224603</v>
      </c>
      <c r="BB7">
        <v>106018</v>
      </c>
      <c r="BC7">
        <v>47035</v>
      </c>
      <c r="BD7">
        <v>2174</v>
      </c>
      <c r="BE7">
        <v>112100</v>
      </c>
      <c r="BF7">
        <v>157802</v>
      </c>
    </row>
    <row r="8" spans="1:58">
      <c r="A8" s="1" t="s">
        <v>23</v>
      </c>
      <c r="B8">
        <v>1064590</v>
      </c>
      <c r="C8">
        <v>1304113</v>
      </c>
      <c r="D8">
        <v>1730177</v>
      </c>
      <c r="E8">
        <v>1456751</v>
      </c>
      <c r="F8">
        <v>1322059</v>
      </c>
      <c r="G8">
        <v>1223758</v>
      </c>
      <c r="H8">
        <v>1099130</v>
      </c>
      <c r="I8">
        <v>1197399</v>
      </c>
      <c r="J8">
        <v>1190169</v>
      </c>
      <c r="K8">
        <v>1195264</v>
      </c>
      <c r="L8">
        <v>1171626</v>
      </c>
      <c r="M8">
        <v>1315361</v>
      </c>
      <c r="N8">
        <v>1349481</v>
      </c>
      <c r="O8">
        <v>1352927</v>
      </c>
      <c r="P8">
        <v>1447253</v>
      </c>
      <c r="Q8">
        <v>1660054</v>
      </c>
      <c r="R8">
        <v>1942328</v>
      </c>
      <c r="V8" s="1" t="s">
        <v>44</v>
      </c>
      <c r="W8">
        <v>2237</v>
      </c>
      <c r="X8">
        <v>3972</v>
      </c>
      <c r="Y8">
        <v>1608</v>
      </c>
      <c r="Z8">
        <v>447</v>
      </c>
      <c r="AA8">
        <v>385</v>
      </c>
      <c r="AB8">
        <v>363</v>
      </c>
      <c r="AC8">
        <v>360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O8" s="1" t="s">
        <v>74</v>
      </c>
      <c r="AP8">
        <v>1114190</v>
      </c>
      <c r="AQ8">
        <v>1114190</v>
      </c>
      <c r="AR8">
        <v>1114190</v>
      </c>
      <c r="AS8">
        <v>1114190</v>
      </c>
      <c r="AT8">
        <v>1496762</v>
      </c>
      <c r="AU8">
        <v>1496762</v>
      </c>
      <c r="AV8">
        <v>1496762</v>
      </c>
      <c r="AW8">
        <v>1496762</v>
      </c>
      <c r="AX8">
        <v>875891</v>
      </c>
      <c r="AY8">
        <v>875891</v>
      </c>
      <c r="AZ8">
        <v>875891</v>
      </c>
      <c r="BA8">
        <v>875891</v>
      </c>
      <c r="BB8">
        <v>1100494</v>
      </c>
      <c r="BC8">
        <v>1100494</v>
      </c>
      <c r="BD8">
        <v>1100494</v>
      </c>
      <c r="BE8">
        <v>1100494</v>
      </c>
      <c r="BF8">
        <v>1212594</v>
      </c>
    </row>
    <row r="9" spans="1:58">
      <c r="A9" s="1" t="s">
        <v>24</v>
      </c>
      <c r="B9">
        <v>916757</v>
      </c>
      <c r="C9">
        <v>916757</v>
      </c>
      <c r="D9">
        <v>641730</v>
      </c>
      <c r="E9">
        <v>641730</v>
      </c>
      <c r="F9">
        <v>641730</v>
      </c>
      <c r="G9">
        <v>641730</v>
      </c>
      <c r="H9">
        <v>641730</v>
      </c>
      <c r="I9">
        <v>641730</v>
      </c>
      <c r="J9">
        <v>641730</v>
      </c>
      <c r="K9">
        <v>641730</v>
      </c>
      <c r="L9">
        <v>641730</v>
      </c>
      <c r="M9">
        <v>641730</v>
      </c>
      <c r="N9">
        <v>634730</v>
      </c>
      <c r="O9">
        <v>634730</v>
      </c>
      <c r="P9">
        <v>634730</v>
      </c>
      <c r="Q9">
        <v>634730</v>
      </c>
      <c r="R9">
        <v>628730</v>
      </c>
      <c r="V9" s="1" t="s">
        <v>45</v>
      </c>
      <c r="W9">
        <v>4720</v>
      </c>
      <c r="X9">
        <v>4720</v>
      </c>
      <c r="Y9">
        <v>4720</v>
      </c>
      <c r="Z9">
        <v>4720</v>
      </c>
      <c r="AA9">
        <v>447</v>
      </c>
      <c r="AB9">
        <v>447</v>
      </c>
      <c r="AC9">
        <v>447</v>
      </c>
      <c r="AD9">
        <v>447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O9" s="1" t="s">
        <v>75</v>
      </c>
      <c r="AP9">
        <v>1215015</v>
      </c>
      <c r="AQ9">
        <v>1198511</v>
      </c>
      <c r="AR9">
        <v>1433704</v>
      </c>
      <c r="AS9">
        <v>1496762</v>
      </c>
      <c r="AT9">
        <v>1412421</v>
      </c>
      <c r="AU9">
        <v>1029148</v>
      </c>
      <c r="AV9">
        <v>902694</v>
      </c>
      <c r="AW9">
        <v>875891</v>
      </c>
      <c r="AX9">
        <v>789515</v>
      </c>
      <c r="AY9">
        <v>1003918</v>
      </c>
      <c r="AZ9">
        <v>946252</v>
      </c>
      <c r="BA9">
        <v>1100494</v>
      </c>
      <c r="BB9">
        <v>1206512</v>
      </c>
      <c r="BC9">
        <v>1147529</v>
      </c>
      <c r="BD9">
        <v>1102668</v>
      </c>
      <c r="BE9">
        <v>1212594</v>
      </c>
      <c r="BF9">
        <v>1370396</v>
      </c>
    </row>
    <row r="10" spans="1:58">
      <c r="A10" s="1" t="s">
        <v>25</v>
      </c>
      <c r="B10">
        <v>1415210</v>
      </c>
      <c r="C10">
        <v>1415210</v>
      </c>
      <c r="D10">
        <v>1415210</v>
      </c>
      <c r="E10">
        <v>1415210</v>
      </c>
      <c r="F10">
        <v>1415210</v>
      </c>
      <c r="G10">
        <v>1415210</v>
      </c>
      <c r="H10">
        <v>1415210</v>
      </c>
      <c r="I10">
        <v>1415210</v>
      </c>
      <c r="J10">
        <v>1415210</v>
      </c>
      <c r="K10">
        <v>1415210</v>
      </c>
      <c r="L10">
        <v>1415210</v>
      </c>
      <c r="M10">
        <v>1415210</v>
      </c>
      <c r="N10">
        <v>1399798</v>
      </c>
      <c r="O10">
        <v>1399798</v>
      </c>
      <c r="P10">
        <v>1399798</v>
      </c>
      <c r="Q10">
        <v>1399798</v>
      </c>
      <c r="R10">
        <v>1386463</v>
      </c>
      <c r="V10" s="1" t="s">
        <v>46</v>
      </c>
      <c r="W10">
        <v>121727</v>
      </c>
      <c r="X10">
        <v>215374</v>
      </c>
      <c r="Y10">
        <v>362073</v>
      </c>
      <c r="Z10">
        <v>447757</v>
      </c>
      <c r="AA10">
        <v>88650</v>
      </c>
      <c r="AB10">
        <v>108371</v>
      </c>
      <c r="AC10">
        <v>167350</v>
      </c>
      <c r="AD10">
        <v>207893</v>
      </c>
      <c r="AE10">
        <v>79215</v>
      </c>
      <c r="AF10">
        <v>282136</v>
      </c>
      <c r="AG10">
        <v>449936</v>
      </c>
      <c r="AH10">
        <v>563479</v>
      </c>
      <c r="AI10">
        <v>151914</v>
      </c>
      <c r="AJ10">
        <v>307073</v>
      </c>
      <c r="AK10">
        <v>375510</v>
      </c>
      <c r="AL10">
        <v>502449</v>
      </c>
      <c r="AM10">
        <v>126414</v>
      </c>
    </row>
    <row r="11" spans="1:58">
      <c r="A11" s="1" t="s">
        <v>26</v>
      </c>
      <c r="B11">
        <v>953000</v>
      </c>
      <c r="C11">
        <v>903090</v>
      </c>
      <c r="D11">
        <v>914186</v>
      </c>
      <c r="E11">
        <v>880060</v>
      </c>
      <c r="F11">
        <v>857672</v>
      </c>
      <c r="G11">
        <v>706280</v>
      </c>
      <c r="H11">
        <v>583486</v>
      </c>
      <c r="I11">
        <v>443683</v>
      </c>
      <c r="J11">
        <v>410281</v>
      </c>
      <c r="K11">
        <v>484123</v>
      </c>
      <c r="L11">
        <v>450255</v>
      </c>
      <c r="M11">
        <v>408264</v>
      </c>
      <c r="N11">
        <v>411761</v>
      </c>
      <c r="O11">
        <v>468989</v>
      </c>
      <c r="P11">
        <v>424041</v>
      </c>
      <c r="Q11">
        <v>394975</v>
      </c>
      <c r="R11">
        <v>391617</v>
      </c>
      <c r="V11" s="1" t="s">
        <v>47</v>
      </c>
      <c r="W11">
        <v>126326</v>
      </c>
      <c r="X11">
        <v>261224</v>
      </c>
      <c r="Y11">
        <v>420321</v>
      </c>
      <c r="Z11">
        <v>604508</v>
      </c>
      <c r="AA11">
        <v>109724</v>
      </c>
      <c r="AB11">
        <v>297396</v>
      </c>
      <c r="AC11">
        <v>478703</v>
      </c>
      <c r="AD11">
        <v>599278</v>
      </c>
      <c r="AE11">
        <v>119977</v>
      </c>
      <c r="AF11">
        <v>253821</v>
      </c>
      <c r="AG11">
        <v>443830</v>
      </c>
      <c r="AH11">
        <v>612250</v>
      </c>
      <c r="AI11">
        <v>131882</v>
      </c>
      <c r="AJ11">
        <v>217789</v>
      </c>
      <c r="AK11">
        <v>339249</v>
      </c>
      <c r="AL11">
        <v>473418</v>
      </c>
      <c r="AM11">
        <v>156830</v>
      </c>
    </row>
    <row r="12" spans="1:58">
      <c r="A12" s="1" t="s">
        <v>27</v>
      </c>
      <c r="B12">
        <v>-7244</v>
      </c>
      <c r="C12">
        <v>-17307</v>
      </c>
      <c r="D12">
        <v>-71635</v>
      </c>
      <c r="E12">
        <v>-67662</v>
      </c>
      <c r="F12">
        <v>-27970</v>
      </c>
      <c r="G12">
        <v>-45773</v>
      </c>
      <c r="H12">
        <v>-65645</v>
      </c>
      <c r="I12">
        <v>-75039</v>
      </c>
      <c r="J12">
        <v>-105187</v>
      </c>
      <c r="K12">
        <v>-101945</v>
      </c>
      <c r="L12">
        <v>-97085</v>
      </c>
      <c r="M12">
        <v>-71885</v>
      </c>
      <c r="N12">
        <v>-58146</v>
      </c>
      <c r="O12">
        <v>-51901</v>
      </c>
      <c r="P12">
        <v>-65160</v>
      </c>
      <c r="Q12">
        <v>-46795</v>
      </c>
      <c r="R12">
        <v>-24141</v>
      </c>
      <c r="V12" s="1" t="s">
        <v>48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58">
      <c r="A13" s="1" t="s">
        <v>28</v>
      </c>
      <c r="B13">
        <v>-52406</v>
      </c>
      <c r="C13">
        <v>-52406</v>
      </c>
      <c r="D13">
        <v>-49406</v>
      </c>
      <c r="E13">
        <v>-68530</v>
      </c>
      <c r="F13">
        <v>-70671</v>
      </c>
      <c r="G13">
        <v>-70671</v>
      </c>
      <c r="H13">
        <v>-70671</v>
      </c>
      <c r="I13">
        <v>-70671</v>
      </c>
      <c r="J13">
        <v>-86817</v>
      </c>
      <c r="K13">
        <v>-86817</v>
      </c>
      <c r="L13">
        <v>-114423</v>
      </c>
      <c r="M13">
        <v>-126414</v>
      </c>
      <c r="N13">
        <v>-77008</v>
      </c>
      <c r="O13">
        <v>-77008</v>
      </c>
      <c r="P13">
        <v>-77008</v>
      </c>
      <c r="Q13">
        <v>-77008</v>
      </c>
      <c r="R13">
        <v>-55743</v>
      </c>
      <c r="V13" s="1" t="s">
        <v>49</v>
      </c>
      <c r="W13">
        <v>-4599</v>
      </c>
      <c r="X13">
        <v>-45850</v>
      </c>
      <c r="Y13">
        <v>-58248</v>
      </c>
      <c r="Z13">
        <v>-156751</v>
      </c>
      <c r="AA13">
        <v>-21074</v>
      </c>
      <c r="AB13">
        <v>-189025</v>
      </c>
      <c r="AC13">
        <v>-311353</v>
      </c>
      <c r="AD13">
        <v>-391385</v>
      </c>
      <c r="AE13">
        <v>-40762</v>
      </c>
      <c r="AF13">
        <v>28315</v>
      </c>
      <c r="AG13">
        <v>6106</v>
      </c>
      <c r="AH13">
        <v>-48771</v>
      </c>
      <c r="AI13">
        <v>20032</v>
      </c>
      <c r="AJ13">
        <v>89284</v>
      </c>
      <c r="AK13">
        <v>36261</v>
      </c>
      <c r="AL13">
        <v>29031</v>
      </c>
      <c r="AM13">
        <v>-30416</v>
      </c>
    </row>
    <row r="14" spans="1:58">
      <c r="A14" s="1" t="s">
        <v>29</v>
      </c>
      <c r="B14">
        <v>3225317</v>
      </c>
      <c r="C14">
        <v>3165344</v>
      </c>
      <c r="D14">
        <v>2850085</v>
      </c>
      <c r="E14">
        <v>2800808</v>
      </c>
      <c r="F14">
        <v>2815971</v>
      </c>
      <c r="G14">
        <v>2646776</v>
      </c>
      <c r="H14">
        <v>2504110</v>
      </c>
      <c r="I14">
        <v>2354913</v>
      </c>
      <c r="J14">
        <v>2275217</v>
      </c>
      <c r="K14">
        <v>2352301</v>
      </c>
      <c r="L14">
        <v>2295687</v>
      </c>
      <c r="M14">
        <v>2266905</v>
      </c>
      <c r="N14">
        <v>2311135</v>
      </c>
      <c r="O14">
        <v>2374608</v>
      </c>
      <c r="P14">
        <v>2316401</v>
      </c>
      <c r="Q14">
        <v>2305700</v>
      </c>
      <c r="R14">
        <v>2326926</v>
      </c>
      <c r="V14" s="1" t="s">
        <v>50</v>
      </c>
      <c r="W14">
        <v>-12529</v>
      </c>
      <c r="X14">
        <v>30578</v>
      </c>
      <c r="Y14">
        <v>59664</v>
      </c>
      <c r="Z14">
        <v>106542</v>
      </c>
      <c r="AA14">
        <v>-3521</v>
      </c>
      <c r="AB14">
        <v>-4125</v>
      </c>
      <c r="AC14">
        <v>605</v>
      </c>
      <c r="AD14">
        <v>-29724</v>
      </c>
      <c r="AE14">
        <v>1746</v>
      </c>
      <c r="AF14">
        <v>8433</v>
      </c>
      <c r="AG14">
        <v>-3086</v>
      </c>
      <c r="AH14">
        <v>-3666</v>
      </c>
      <c r="AI14">
        <v>3643</v>
      </c>
      <c r="AJ14">
        <v>5073</v>
      </c>
      <c r="AK14">
        <v>22283</v>
      </c>
      <c r="AL14">
        <v>9188</v>
      </c>
      <c r="AM14">
        <v>19234</v>
      </c>
    </row>
    <row r="15" spans="1:58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V15" s="1" t="s">
        <v>51</v>
      </c>
      <c r="W15">
        <v>-17128</v>
      </c>
      <c r="X15">
        <v>-15272</v>
      </c>
      <c r="Y15">
        <v>1416</v>
      </c>
      <c r="Z15">
        <v>-50209</v>
      </c>
      <c r="AA15">
        <v>-24595</v>
      </c>
      <c r="AB15">
        <v>-193150</v>
      </c>
      <c r="AC15">
        <v>-310748</v>
      </c>
      <c r="AD15">
        <v>-421109</v>
      </c>
      <c r="AE15">
        <v>-39016</v>
      </c>
      <c r="AF15">
        <v>36748</v>
      </c>
      <c r="AG15">
        <v>3020</v>
      </c>
      <c r="AH15">
        <v>-52437</v>
      </c>
      <c r="AI15">
        <v>23675</v>
      </c>
      <c r="AJ15">
        <v>94357</v>
      </c>
      <c r="AK15">
        <v>58544</v>
      </c>
      <c r="AL15">
        <v>38219</v>
      </c>
      <c r="AM15">
        <v>-11182</v>
      </c>
    </row>
    <row r="16" spans="1:58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V16" s="1" t="s">
        <v>52</v>
      </c>
      <c r="W16">
        <v>7177</v>
      </c>
      <c r="X16">
        <v>13879</v>
      </c>
      <c r="Y16">
        <v>19730</v>
      </c>
      <c r="Z16">
        <v>1391</v>
      </c>
      <c r="AA16">
        <v>-2005</v>
      </c>
      <c r="AB16">
        <v>-18966</v>
      </c>
      <c r="AC16">
        <v>-13548</v>
      </c>
      <c r="AD16">
        <v>13202</v>
      </c>
      <c r="AE16">
        <v>-5396</v>
      </c>
      <c r="AF16">
        <v>-3254</v>
      </c>
      <c r="AG16">
        <v>-2924</v>
      </c>
      <c r="AH16">
        <v>-15995</v>
      </c>
      <c r="AI16">
        <v>-6615</v>
      </c>
      <c r="AJ16">
        <v>7025</v>
      </c>
      <c r="AK16">
        <v>16351</v>
      </c>
      <c r="AL16">
        <v>22431</v>
      </c>
      <c r="AM16">
        <v>-9568</v>
      </c>
    </row>
    <row r="17" spans="1:39">
      <c r="A17" s="1" t="s">
        <v>32</v>
      </c>
      <c r="B17">
        <v>6819</v>
      </c>
      <c r="C17">
        <v>6560</v>
      </c>
      <c r="D17">
        <v>6349</v>
      </c>
      <c r="E17">
        <v>6067</v>
      </c>
      <c r="F17">
        <v>5833</v>
      </c>
      <c r="G17">
        <v>5651</v>
      </c>
      <c r="H17">
        <v>5473</v>
      </c>
      <c r="I17">
        <v>5280</v>
      </c>
      <c r="J17">
        <v>5075</v>
      </c>
      <c r="K17">
        <v>4880</v>
      </c>
      <c r="L17">
        <v>4656</v>
      </c>
      <c r="M17">
        <v>4785</v>
      </c>
      <c r="N17">
        <v>4591</v>
      </c>
      <c r="O17">
        <v>4409</v>
      </c>
      <c r="P17">
        <v>4224</v>
      </c>
      <c r="Q17">
        <v>4022</v>
      </c>
      <c r="R17">
        <v>3795</v>
      </c>
      <c r="V17" s="1" t="s">
        <v>53</v>
      </c>
      <c r="W17">
        <v>-24305</v>
      </c>
      <c r="X17">
        <v>-29151</v>
      </c>
      <c r="Y17">
        <v>-18314</v>
      </c>
      <c r="Z17">
        <v>-51600</v>
      </c>
      <c r="AA17">
        <v>-22590</v>
      </c>
      <c r="AB17">
        <v>-174184</v>
      </c>
      <c r="AC17">
        <v>-297200</v>
      </c>
      <c r="AD17">
        <v>-434311</v>
      </c>
      <c r="AE17">
        <v>-33620</v>
      </c>
      <c r="AF17">
        <v>40002</v>
      </c>
      <c r="AG17">
        <v>5944</v>
      </c>
      <c r="AH17">
        <v>-36442</v>
      </c>
      <c r="AI17">
        <v>30290</v>
      </c>
      <c r="AJ17">
        <v>87332</v>
      </c>
      <c r="AK17">
        <v>42193</v>
      </c>
      <c r="AL17">
        <v>15788</v>
      </c>
      <c r="AM17">
        <v>-1614</v>
      </c>
    </row>
    <row r="18" spans="1:39">
      <c r="A18" s="1" t="s">
        <v>33</v>
      </c>
      <c r="B18">
        <v>3232136</v>
      </c>
      <c r="C18">
        <v>3171904</v>
      </c>
      <c r="D18">
        <v>2856434</v>
      </c>
      <c r="E18">
        <v>2806875</v>
      </c>
      <c r="F18">
        <v>2821804</v>
      </c>
      <c r="G18">
        <v>2652427</v>
      </c>
      <c r="H18">
        <v>2509583</v>
      </c>
      <c r="I18">
        <v>2360193</v>
      </c>
      <c r="J18">
        <v>2280292</v>
      </c>
      <c r="K18">
        <v>2357181</v>
      </c>
      <c r="L18">
        <v>2300343</v>
      </c>
      <c r="M18">
        <v>2271690</v>
      </c>
      <c r="N18">
        <v>2315726</v>
      </c>
      <c r="O18">
        <v>2379017</v>
      </c>
      <c r="P18">
        <v>2320625</v>
      </c>
      <c r="Q18">
        <v>2309722</v>
      </c>
      <c r="R18">
        <v>2330721</v>
      </c>
      <c r="V18" s="1" t="s">
        <v>54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V19" s="1" t="s">
        <v>55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V20" s="1" t="s">
        <v>56</v>
      </c>
      <c r="W20">
        <v>-24305</v>
      </c>
      <c r="X20">
        <v>-29151</v>
      </c>
      <c r="Y20">
        <v>-18314</v>
      </c>
      <c r="Z20">
        <v>-51600</v>
      </c>
      <c r="AA20">
        <v>-22590</v>
      </c>
      <c r="AB20">
        <v>-174184</v>
      </c>
      <c r="AC20">
        <v>-297200</v>
      </c>
      <c r="AD20">
        <v>-434311</v>
      </c>
      <c r="AE20">
        <v>-33620</v>
      </c>
      <c r="AF20">
        <v>40002</v>
      </c>
      <c r="AG20">
        <v>5944</v>
      </c>
      <c r="AH20">
        <v>-36442</v>
      </c>
      <c r="AI20">
        <v>30290</v>
      </c>
      <c r="AJ20">
        <v>87332</v>
      </c>
      <c r="AK20">
        <v>42193</v>
      </c>
      <c r="AL20">
        <v>15788</v>
      </c>
      <c r="AM20">
        <v>-1614</v>
      </c>
    </row>
    <row r="21" spans="1:39">
      <c r="A21" s="1" t="s">
        <v>36</v>
      </c>
      <c r="B21">
        <v>1000000</v>
      </c>
      <c r="C21">
        <v>1000000</v>
      </c>
      <c r="D21">
        <v>700000</v>
      </c>
      <c r="E21">
        <v>1241000</v>
      </c>
      <c r="F21">
        <v>1300000</v>
      </c>
      <c r="G21">
        <v>1300000</v>
      </c>
      <c r="H21">
        <v>1300000</v>
      </c>
      <c r="I21">
        <v>1300000</v>
      </c>
      <c r="J21">
        <v>1900000</v>
      </c>
      <c r="K21">
        <v>1900000</v>
      </c>
      <c r="L21">
        <v>2636000</v>
      </c>
      <c r="M21">
        <v>2900000</v>
      </c>
      <c r="N21">
        <v>2200000</v>
      </c>
      <c r="O21">
        <v>2200000</v>
      </c>
      <c r="P21">
        <v>2200000</v>
      </c>
      <c r="Q21">
        <v>2200000</v>
      </c>
      <c r="R21">
        <v>1600000</v>
      </c>
      <c r="V21" s="1" t="s">
        <v>57</v>
      </c>
      <c r="W21">
        <v>9453</v>
      </c>
      <c r="X21">
        <v>-595</v>
      </c>
      <c r="Y21">
        <v>-54875</v>
      </c>
      <c r="Z21">
        <v>-52024</v>
      </c>
      <c r="AA21">
        <v>39660</v>
      </c>
      <c r="AB21">
        <v>21877</v>
      </c>
      <c r="AC21">
        <v>2049</v>
      </c>
      <c r="AD21">
        <v>-10230</v>
      </c>
      <c r="AE21">
        <v>-30135</v>
      </c>
      <c r="AF21">
        <v>-26868</v>
      </c>
      <c r="AG21">
        <v>-22042</v>
      </c>
      <c r="AH21">
        <v>3682</v>
      </c>
      <c r="AI21">
        <v>13746</v>
      </c>
      <c r="AJ21">
        <v>19995</v>
      </c>
      <c r="AK21">
        <v>6742</v>
      </c>
      <c r="AL21">
        <v>22244</v>
      </c>
      <c r="AM21">
        <v>22613</v>
      </c>
    </row>
    <row r="22" spans="1:39">
      <c r="A22" s="1" t="s">
        <v>37</v>
      </c>
      <c r="B22">
        <v>35</v>
      </c>
      <c r="C22">
        <v>34</v>
      </c>
      <c r="D22">
        <v>44</v>
      </c>
      <c r="E22">
        <v>44</v>
      </c>
      <c r="F22">
        <v>44</v>
      </c>
      <c r="G22">
        <v>42</v>
      </c>
      <c r="H22">
        <v>39</v>
      </c>
      <c r="I22">
        <v>37</v>
      </c>
      <c r="J22">
        <v>36</v>
      </c>
      <c r="K22">
        <v>37</v>
      </c>
      <c r="L22">
        <v>37</v>
      </c>
      <c r="M22">
        <v>37</v>
      </c>
      <c r="N22">
        <v>37</v>
      </c>
      <c r="O22">
        <v>38</v>
      </c>
      <c r="P22">
        <v>37</v>
      </c>
      <c r="Q22">
        <v>37</v>
      </c>
      <c r="R22">
        <v>37</v>
      </c>
      <c r="V22" s="1" t="s">
        <v>58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V23" s="1" t="s">
        <v>59</v>
      </c>
      <c r="W23">
        <v>-14852</v>
      </c>
      <c r="X23">
        <v>-29746</v>
      </c>
      <c r="Y23">
        <v>-73189</v>
      </c>
      <c r="Z23">
        <v>-103624</v>
      </c>
      <c r="AA23">
        <v>17070</v>
      </c>
      <c r="AB23">
        <v>-152307</v>
      </c>
      <c r="AC23">
        <v>-295151</v>
      </c>
      <c r="AD23">
        <v>-444541</v>
      </c>
      <c r="AE23">
        <v>-63755</v>
      </c>
      <c r="AF23">
        <v>13134</v>
      </c>
      <c r="AG23">
        <v>-16098</v>
      </c>
      <c r="AH23">
        <v>-32760</v>
      </c>
      <c r="AI23">
        <v>44036</v>
      </c>
      <c r="AJ23">
        <v>107327</v>
      </c>
      <c r="AK23">
        <v>48935</v>
      </c>
      <c r="AL23">
        <v>38032</v>
      </c>
      <c r="AM23">
        <v>20999</v>
      </c>
    </row>
    <row r="24" spans="1:39">
      <c r="V24" s="1" t="s">
        <v>60</v>
      </c>
      <c r="W24">
        <v>-24068</v>
      </c>
      <c r="X24">
        <v>-28640</v>
      </c>
      <c r="Y24">
        <v>-17544</v>
      </c>
      <c r="Z24">
        <v>-50558</v>
      </c>
      <c r="AA24">
        <v>-22388</v>
      </c>
      <c r="AB24">
        <v>-173780</v>
      </c>
      <c r="AC24">
        <v>-296574</v>
      </c>
      <c r="AD24">
        <v>-433467</v>
      </c>
      <c r="AE24">
        <v>-33402</v>
      </c>
      <c r="AF24">
        <v>40440</v>
      </c>
      <c r="AG24">
        <v>6572</v>
      </c>
      <c r="AH24">
        <v>-35975</v>
      </c>
      <c r="AI24">
        <v>30491</v>
      </c>
      <c r="AJ24">
        <v>87719</v>
      </c>
      <c r="AK24">
        <v>42771</v>
      </c>
      <c r="AL24">
        <v>16551</v>
      </c>
      <c r="AM24">
        <v>-1428</v>
      </c>
    </row>
    <row r="25" spans="1:39">
      <c r="V25" s="1" t="s">
        <v>61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V26" s="1" t="s">
        <v>62</v>
      </c>
      <c r="W26">
        <v>-237</v>
      </c>
      <c r="X26">
        <v>-511</v>
      </c>
      <c r="Y26">
        <v>-770</v>
      </c>
      <c r="Z26">
        <v>-1042</v>
      </c>
      <c r="AA26">
        <v>-202</v>
      </c>
      <c r="AB26">
        <v>-404</v>
      </c>
      <c r="AC26">
        <v>-626</v>
      </c>
      <c r="AD26">
        <v>-844</v>
      </c>
      <c r="AE26">
        <v>-218</v>
      </c>
      <c r="AF26">
        <v>-438</v>
      </c>
      <c r="AG26">
        <v>-628</v>
      </c>
      <c r="AH26">
        <v>-467</v>
      </c>
      <c r="AI26">
        <v>-201</v>
      </c>
      <c r="AJ26">
        <v>-387</v>
      </c>
      <c r="AK26">
        <v>-578</v>
      </c>
      <c r="AL26">
        <v>-763</v>
      </c>
      <c r="AM26">
        <v>-186</v>
      </c>
    </row>
    <row r="27" spans="1:39">
      <c r="V27" s="1" t="s">
        <v>63</v>
      </c>
      <c r="W27">
        <v>-14597</v>
      </c>
      <c r="X27">
        <v>-29232</v>
      </c>
      <c r="Y27">
        <v>-72464</v>
      </c>
      <c r="Z27">
        <v>-102617</v>
      </c>
      <c r="AA27">
        <v>17304</v>
      </c>
      <c r="AB27">
        <v>-151891</v>
      </c>
      <c r="AC27">
        <v>-294557</v>
      </c>
      <c r="AD27">
        <v>-443754</v>
      </c>
      <c r="AE27">
        <v>-63550</v>
      </c>
      <c r="AF27">
        <v>13534</v>
      </c>
      <c r="AG27">
        <v>-15474</v>
      </c>
      <c r="AH27">
        <v>-32265</v>
      </c>
      <c r="AI27">
        <v>44230</v>
      </c>
      <c r="AJ27">
        <v>107703</v>
      </c>
      <c r="AK27">
        <v>49496</v>
      </c>
      <c r="AL27">
        <v>38795</v>
      </c>
      <c r="AM27">
        <v>21226</v>
      </c>
    </row>
    <row r="28" spans="1:39">
      <c r="V28" s="1" t="s">
        <v>64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>
      <c r="D29" s="1" t="s">
        <v>1</v>
      </c>
      <c r="E29" s="1" t="s">
        <v>2</v>
      </c>
      <c r="F29" s="1" t="s">
        <v>3</v>
      </c>
      <c r="G29" s="1" t="s">
        <v>4</v>
      </c>
      <c r="H29" s="1" t="s">
        <v>5</v>
      </c>
      <c r="I29" s="1" t="s">
        <v>6</v>
      </c>
      <c r="J29" s="1" t="s">
        <v>7</v>
      </c>
      <c r="K29" s="1" t="s">
        <v>8</v>
      </c>
      <c r="L29" s="1" t="s">
        <v>9</v>
      </c>
      <c r="M29" s="1" t="s">
        <v>10</v>
      </c>
      <c r="N29" s="1" t="s">
        <v>11</v>
      </c>
      <c r="O29" s="1" t="s">
        <v>12</v>
      </c>
      <c r="P29" s="1" t="s">
        <v>13</v>
      </c>
      <c r="Q29" s="1" t="s">
        <v>14</v>
      </c>
      <c r="R29" s="1" t="s">
        <v>15</v>
      </c>
      <c r="S29" s="1" t="s">
        <v>16</v>
      </c>
      <c r="V29" s="1" t="s">
        <v>65</v>
      </c>
      <c r="W29">
        <v>-255</v>
      </c>
      <c r="X29">
        <v>-514</v>
      </c>
      <c r="Y29">
        <v>-725</v>
      </c>
      <c r="Z29">
        <v>-1007</v>
      </c>
      <c r="AA29">
        <v>-234</v>
      </c>
      <c r="AB29">
        <v>-416</v>
      </c>
      <c r="AC29">
        <v>-594</v>
      </c>
      <c r="AD29">
        <v>-787</v>
      </c>
      <c r="AE29">
        <v>-205</v>
      </c>
      <c r="AF29">
        <v>-400</v>
      </c>
      <c r="AG29">
        <v>-624</v>
      </c>
      <c r="AH29">
        <v>-495</v>
      </c>
      <c r="AI29">
        <v>-194</v>
      </c>
      <c r="AJ29">
        <v>-376</v>
      </c>
      <c r="AK29">
        <v>-561</v>
      </c>
      <c r="AL29">
        <v>-763</v>
      </c>
      <c r="AM29">
        <v>-227</v>
      </c>
    </row>
    <row r="30" spans="1:39">
      <c r="C30" t="s">
        <v>67</v>
      </c>
      <c r="D30" s="2">
        <f>(X20*2)/(B5+C5)</f>
        <v>-6.6458119199433972E-3</v>
      </c>
      <c r="E30" s="2">
        <f t="shared" ref="E30:S30" si="0">(Y20*2)/(C5+D5)</f>
        <v>-4.0416532599594733E-3</v>
      </c>
      <c r="F30" s="2">
        <f t="shared" si="0"/>
        <v>-1.1660704679434008E-2</v>
      </c>
      <c r="G30" s="2">
        <f t="shared" si="0"/>
        <v>-5.373780447408257E-3</v>
      </c>
      <c r="H30" s="2">
        <f t="shared" si="0"/>
        <v>-4.3437146510843828E-2</v>
      </c>
      <c r="I30" s="2">
        <f t="shared" si="0"/>
        <v>-7.9413239833061186E-2</v>
      </c>
      <c r="J30" s="2">
        <f t="shared" si="0"/>
        <v>-0.12120918660313788</v>
      </c>
      <c r="K30" s="2">
        <f t="shared" si="0"/>
        <v>-9.5673723576074343E-3</v>
      </c>
      <c r="L30" s="2">
        <f t="shared" si="0"/>
        <v>1.1391865418674265E-2</v>
      </c>
      <c r="M30" s="2">
        <f t="shared" si="0"/>
        <v>1.692383165343045E-3</v>
      </c>
      <c r="N30" s="2">
        <f t="shared" si="0"/>
        <v>-1.03249459556709E-2</v>
      </c>
      <c r="O30" s="2">
        <f t="shared" si="0"/>
        <v>8.3532604603972996E-3</v>
      </c>
      <c r="P30" s="2">
        <f t="shared" si="0"/>
        <v>2.3612333991830096E-2</v>
      </c>
      <c r="Q30" s="2">
        <f t="shared" si="0"/>
        <v>1.1251733707813332E-2</v>
      </c>
      <c r="R30" s="2">
        <f t="shared" si="0"/>
        <v>4.0808234640628801E-3</v>
      </c>
      <c r="S30" s="2">
        <f>(AM20*2)/(Q5+R5)</f>
        <v>-3.9161331218362635E-4</v>
      </c>
      <c r="V30" s="1" t="s">
        <v>66</v>
      </c>
      <c r="W30">
        <v>-0.26</v>
      </c>
      <c r="X30">
        <v>-0.31</v>
      </c>
      <c r="Y30">
        <v>-0.2</v>
      </c>
      <c r="Z30">
        <v>-0.63</v>
      </c>
      <c r="AA30">
        <v>-0.36</v>
      </c>
      <c r="AB30">
        <v>-2.76</v>
      </c>
      <c r="AC30">
        <v>-4.72</v>
      </c>
      <c r="AD30">
        <v>-6.89</v>
      </c>
      <c r="AE30">
        <v>-0.53</v>
      </c>
      <c r="AF30">
        <v>0.65</v>
      </c>
      <c r="AG30">
        <v>0.11</v>
      </c>
      <c r="AH30">
        <v>-0.57999999999999996</v>
      </c>
      <c r="AI30">
        <v>0.5</v>
      </c>
      <c r="AJ30">
        <v>1.43</v>
      </c>
      <c r="AK30">
        <v>0.7</v>
      </c>
      <c r="AL30">
        <v>0.27</v>
      </c>
      <c r="AM30">
        <v>-0.02</v>
      </c>
    </row>
    <row r="31" spans="1:39">
      <c r="C31" t="s">
        <v>68</v>
      </c>
      <c r="E31" s="3">
        <f>E30-D30</f>
        <v>2.6041586599839239E-3</v>
      </c>
      <c r="F31" s="3">
        <f t="shared" ref="F31:S31" si="1">F30-E30</f>
        <v>-7.6190514194745349E-3</v>
      </c>
      <c r="G31" s="3">
        <f t="shared" si="1"/>
        <v>6.2869242320257512E-3</v>
      </c>
      <c r="H31" s="3">
        <f t="shared" si="1"/>
        <v>-3.8063366063435571E-2</v>
      </c>
      <c r="I31" s="3">
        <f t="shared" si="1"/>
        <v>-3.5976093322217358E-2</v>
      </c>
      <c r="J31" s="3">
        <f t="shared" si="1"/>
        <v>-4.1795946770076697E-2</v>
      </c>
      <c r="K31" s="3">
        <f t="shared" si="1"/>
        <v>0.11164181424553045</v>
      </c>
      <c r="L31" s="3">
        <f t="shared" si="1"/>
        <v>2.0959237776281697E-2</v>
      </c>
      <c r="M31" s="3">
        <f t="shared" si="1"/>
        <v>-9.6994822533312194E-3</v>
      </c>
      <c r="N31" s="3">
        <f t="shared" si="1"/>
        <v>-1.2017329121013946E-2</v>
      </c>
      <c r="O31" s="3">
        <f t="shared" si="1"/>
        <v>1.86782064160682E-2</v>
      </c>
      <c r="P31" s="3">
        <f t="shared" si="1"/>
        <v>1.5259073531432797E-2</v>
      </c>
      <c r="Q31" s="3">
        <f t="shared" si="1"/>
        <v>-1.2360600284016764E-2</v>
      </c>
      <c r="R31" s="3">
        <f t="shared" si="1"/>
        <v>-7.1709102437504521E-3</v>
      </c>
      <c r="S31" s="3">
        <f t="shared" si="1"/>
        <v>-4.4724367762465061E-3</v>
      </c>
    </row>
    <row r="32" spans="1:39"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  <c r="N32" s="1" t="s">
        <v>10</v>
      </c>
      <c r="O32" s="1" t="s">
        <v>11</v>
      </c>
      <c r="P32" s="1" t="s">
        <v>12</v>
      </c>
      <c r="Q32" s="1" t="s">
        <v>13</v>
      </c>
      <c r="R32" s="1" t="s">
        <v>14</v>
      </c>
      <c r="S32" s="1" t="s">
        <v>15</v>
      </c>
      <c r="T32" s="1" t="s">
        <v>16</v>
      </c>
    </row>
    <row r="33" spans="3:20">
      <c r="C33" s="1" t="s">
        <v>76</v>
      </c>
      <c r="D33">
        <v>-24305</v>
      </c>
      <c r="E33">
        <v>-29151</v>
      </c>
      <c r="F33">
        <v>-18314</v>
      </c>
      <c r="G33">
        <v>-51600</v>
      </c>
      <c r="H33">
        <v>-22590</v>
      </c>
      <c r="I33">
        <v>-174184</v>
      </c>
      <c r="J33">
        <v>-297200</v>
      </c>
      <c r="K33">
        <v>-434311</v>
      </c>
      <c r="L33">
        <v>-33620</v>
      </c>
      <c r="M33">
        <v>40002</v>
      </c>
      <c r="N33">
        <v>5944</v>
      </c>
      <c r="O33">
        <v>-36442</v>
      </c>
      <c r="P33">
        <v>30290</v>
      </c>
      <c r="Q33">
        <v>87332</v>
      </c>
      <c r="R33">
        <v>42193</v>
      </c>
      <c r="S33">
        <v>15788</v>
      </c>
      <c r="T33">
        <v>-1614</v>
      </c>
    </row>
    <row r="34" spans="3:20">
      <c r="C34" s="1" t="s">
        <v>77</v>
      </c>
      <c r="D34">
        <v>66967</v>
      </c>
      <c r="E34">
        <v>144769</v>
      </c>
      <c r="F34">
        <v>268293</v>
      </c>
      <c r="G34">
        <v>171490</v>
      </c>
      <c r="H34">
        <v>-109763</v>
      </c>
      <c r="I34">
        <v>-191697</v>
      </c>
      <c r="J34">
        <v>-179420</v>
      </c>
      <c r="K34">
        <v>-221173</v>
      </c>
      <c r="L34">
        <v>-232465</v>
      </c>
      <c r="M34">
        <v>8329</v>
      </c>
      <c r="N34">
        <v>55382</v>
      </c>
      <c r="O34">
        <v>506537</v>
      </c>
      <c r="P34">
        <v>71314</v>
      </c>
      <c r="Q34">
        <v>7938</v>
      </c>
      <c r="R34">
        <v>-99548</v>
      </c>
      <c r="S34">
        <v>-150628</v>
      </c>
      <c r="T34">
        <v>90830</v>
      </c>
    </row>
    <row r="35" spans="3:20">
      <c r="C35" s="1" t="s">
        <v>78</v>
      </c>
      <c r="D35">
        <v>-21502</v>
      </c>
      <c r="E35">
        <v>-108948</v>
      </c>
      <c r="F35">
        <v>61076</v>
      </c>
      <c r="G35">
        <v>478624</v>
      </c>
      <c r="H35">
        <v>-5765</v>
      </c>
      <c r="I35">
        <v>-263053</v>
      </c>
      <c r="J35">
        <v>-321907</v>
      </c>
      <c r="K35">
        <v>-263793</v>
      </c>
      <c r="L35">
        <v>97294</v>
      </c>
      <c r="M35">
        <v>112324</v>
      </c>
      <c r="N35">
        <v>62853</v>
      </c>
      <c r="O35">
        <v>-105264</v>
      </c>
      <c r="P35">
        <v>-32343</v>
      </c>
      <c r="Q35">
        <v>7630</v>
      </c>
      <c r="R35">
        <v>82787</v>
      </c>
      <c r="S35">
        <v>48935</v>
      </c>
      <c r="T35">
        <v>25754</v>
      </c>
    </row>
    <row r="36" spans="3:20">
      <c r="C36" s="4" t="s">
        <v>80</v>
      </c>
      <c r="D36" s="2">
        <f>(AP3-W20)/B5</f>
        <v>2.12422202393171E-2</v>
      </c>
      <c r="E36" s="2">
        <f>(AQ3-X20)/C5</f>
        <v>3.8855973960778077E-2</v>
      </c>
      <c r="F36" s="2">
        <f t="shared" ref="E36:T36" si="2">(AR3-Y20)/D5</f>
        <v>6.2487749669636251E-2</v>
      </c>
      <c r="G36" s="2">
        <f t="shared" si="2"/>
        <v>5.2324007781170301E-2</v>
      </c>
      <c r="H36" s="2">
        <f t="shared" si="2"/>
        <v>-2.1036651066890965E-2</v>
      </c>
      <c r="I36" s="2">
        <f t="shared" si="2"/>
        <v>-4.5181022061640506E-3</v>
      </c>
      <c r="J36" s="2">
        <f t="shared" si="2"/>
        <v>3.2637674428528954E-2</v>
      </c>
      <c r="K36" s="2">
        <f t="shared" si="2"/>
        <v>5.9910748618728624E-2</v>
      </c>
      <c r="L36" s="2">
        <f t="shared" si="2"/>
        <v>-5.7296422579017597E-2</v>
      </c>
      <c r="M36" s="2">
        <f t="shared" si="2"/>
        <v>-8.9158312092094318E-3</v>
      </c>
      <c r="N36" s="2">
        <f t="shared" si="2"/>
        <v>1.4239182435096627E-2</v>
      </c>
      <c r="O36" s="2">
        <f t="shared" si="2"/>
        <v>0.15137197659024085</v>
      </c>
      <c r="P36" s="2">
        <f t="shared" si="2"/>
        <v>1.1192819396012285E-2</v>
      </c>
      <c r="Q36" s="2">
        <f t="shared" si="2"/>
        <v>-2.127416702930162E-2</v>
      </c>
      <c r="R36" s="2">
        <f t="shared" si="2"/>
        <v>-3.7618256217425296E-2</v>
      </c>
      <c r="S36" s="2">
        <f t="shared" si="2"/>
        <v>-4.192075321126431E-2</v>
      </c>
      <c r="T36" s="2">
        <f t="shared" si="2"/>
        <v>2.1634200777945679E-2</v>
      </c>
    </row>
    <row r="37" spans="3:20">
      <c r="C37" s="4" t="s">
        <v>79</v>
      </c>
      <c r="D37" s="2">
        <f>(D33-D34-D35)/B5</f>
        <v>-1.6237944891063567E-2</v>
      </c>
      <c r="E37" s="2">
        <f t="shared" ref="E37:T37" si="3">(E33-E34-E35)/C5</f>
        <v>-1.4515583832679813E-2</v>
      </c>
      <c r="F37" s="2">
        <f t="shared" si="3"/>
        <v>-7.5803899654886805E-2</v>
      </c>
      <c r="G37" s="2">
        <f t="shared" si="3"/>
        <v>-0.16458150879087424</v>
      </c>
      <c r="H37" s="2">
        <f t="shared" si="3"/>
        <v>2.2427865013877148E-2</v>
      </c>
      <c r="I37" s="2">
        <f t="shared" si="3"/>
        <v>7.2381994151465942E-2</v>
      </c>
      <c r="J37" s="2">
        <f t="shared" si="3"/>
        <v>5.6565041331909739E-2</v>
      </c>
      <c r="K37" s="2">
        <f t="shared" si="3"/>
        <v>1.4238563612690831E-2</v>
      </c>
      <c r="L37" s="2">
        <f t="shared" si="3"/>
        <v>2.9261530384580032E-2</v>
      </c>
      <c r="M37" s="2">
        <f t="shared" si="3"/>
        <v>-2.2702955288540709E-2</v>
      </c>
      <c r="N37" s="2">
        <f t="shared" si="3"/>
        <v>-3.2342166649529415E-2</v>
      </c>
      <c r="O37" s="2">
        <f t="shared" si="3"/>
        <v>-0.12202642226162939</v>
      </c>
      <c r="P37" s="2">
        <f t="shared" si="3"/>
        <v>-2.3684883282172058E-3</v>
      </c>
      <c r="Q37" s="2">
        <f t="shared" si="3"/>
        <v>1.9229656179192398E-2</v>
      </c>
      <c r="R37" s="2">
        <f t="shared" si="3"/>
        <v>1.5646472629952456E-2</v>
      </c>
      <c r="S37" s="2">
        <f t="shared" si="3"/>
        <v>2.9593861215343131E-2</v>
      </c>
      <c r="T37" s="2">
        <f t="shared" si="3"/>
        <v>-2.7661278866682782E-2</v>
      </c>
    </row>
    <row r="38" spans="3:20">
      <c r="D38" s="1" t="s">
        <v>0</v>
      </c>
      <c r="E38" s="1" t="s">
        <v>1</v>
      </c>
      <c r="F38" s="1" t="s">
        <v>2</v>
      </c>
      <c r="G38" s="1" t="s">
        <v>3</v>
      </c>
      <c r="H38" s="1" t="s">
        <v>4</v>
      </c>
      <c r="I38" s="1" t="s">
        <v>5</v>
      </c>
      <c r="J38" s="1" t="s">
        <v>6</v>
      </c>
      <c r="K38" s="1" t="s">
        <v>7</v>
      </c>
      <c r="L38" s="1" t="s">
        <v>8</v>
      </c>
      <c r="M38" s="1" t="s">
        <v>9</v>
      </c>
      <c r="N38" s="1" t="s">
        <v>10</v>
      </c>
      <c r="O38" s="1" t="s">
        <v>11</v>
      </c>
      <c r="P38" s="1" t="s">
        <v>12</v>
      </c>
      <c r="Q38" s="1" t="s">
        <v>13</v>
      </c>
      <c r="R38" s="1" t="s">
        <v>14</v>
      </c>
      <c r="S38" s="1" t="s">
        <v>15</v>
      </c>
      <c r="T38" s="1" t="s">
        <v>16</v>
      </c>
    </row>
    <row r="39" spans="3:20">
      <c r="C39" s="4" t="s">
        <v>81</v>
      </c>
      <c r="D39" s="2">
        <f>B7/B5</f>
        <v>4.1897249207885262E-2</v>
      </c>
      <c r="E39" s="2">
        <f t="shared" ref="E39:T39" si="4">C7/C5</f>
        <v>4.1662040157577594E-2</v>
      </c>
      <c r="F39" s="2">
        <f t="shared" si="4"/>
        <v>3.5770855649192836E-2</v>
      </c>
      <c r="G39" s="2">
        <f t="shared" si="4"/>
        <v>3.6187273461602873E-2</v>
      </c>
      <c r="H39" s="2">
        <f t="shared" si="4"/>
        <v>3.7380338104807037E-2</v>
      </c>
      <c r="I39" s="2">
        <f t="shared" si="4"/>
        <v>3.7617399582321277E-2</v>
      </c>
      <c r="J39" s="2">
        <f t="shared" si="4"/>
        <v>3.6085718093957594E-2</v>
      </c>
      <c r="K39" s="2">
        <f t="shared" si="4"/>
        <v>4.211528472067623E-2</v>
      </c>
      <c r="L39" s="2">
        <f t="shared" si="4"/>
        <v>3.9823815913793588E-2</v>
      </c>
      <c r="M39" s="2">
        <f t="shared" si="4"/>
        <v>3.8879419667299561E-2</v>
      </c>
      <c r="N39" s="2">
        <f t="shared" si="4"/>
        <v>4.5199136282610818E-2</v>
      </c>
      <c r="O39" s="2">
        <f t="shared" si="4"/>
        <v>4.087368704821872E-2</v>
      </c>
      <c r="P39" s="2">
        <f t="shared" si="4"/>
        <v>5.8380877260138374E-2</v>
      </c>
      <c r="Q39" s="2">
        <f t="shared" si="4"/>
        <v>4.7114318971560133E-2</v>
      </c>
      <c r="R39" s="2">
        <f t="shared" si="4"/>
        <v>4.4823903534031623E-2</v>
      </c>
      <c r="S39" s="2">
        <f t="shared" si="4"/>
        <v>7.7820763690445008E-2</v>
      </c>
      <c r="T39" s="2">
        <f t="shared" si="4"/>
        <v>6.8829072636424252E-2</v>
      </c>
    </row>
    <row r="40" spans="3:20">
      <c r="C40" s="4" t="s">
        <v>82</v>
      </c>
      <c r="D40" s="2">
        <v>0</v>
      </c>
      <c r="E40" s="2">
        <f>E39-D39</f>
        <v>-2.3520905030766787E-4</v>
      </c>
      <c r="F40" s="2">
        <f t="shared" ref="F40:T40" si="5">F39-E39</f>
        <v>-5.8911845083847586E-3</v>
      </c>
      <c r="G40" s="2">
        <f t="shared" si="5"/>
        <v>4.1641781241003734E-4</v>
      </c>
      <c r="H40" s="2">
        <f t="shared" si="5"/>
        <v>1.1930646432041642E-3</v>
      </c>
      <c r="I40" s="2">
        <f t="shared" si="5"/>
        <v>2.3706147751424017E-4</v>
      </c>
      <c r="J40" s="2">
        <f t="shared" si="5"/>
        <v>-1.5316814883636828E-3</v>
      </c>
      <c r="K40" s="2">
        <f t="shared" si="5"/>
        <v>6.0295666267186354E-3</v>
      </c>
      <c r="L40" s="2">
        <f t="shared" si="5"/>
        <v>-2.2914688068826419E-3</v>
      </c>
      <c r="M40" s="2">
        <f t="shared" si="5"/>
        <v>-9.443962464940267E-4</v>
      </c>
      <c r="N40" s="2">
        <f t="shared" si="5"/>
        <v>6.3197166153112563E-3</v>
      </c>
      <c r="O40" s="2">
        <f t="shared" si="5"/>
        <v>-4.3254492343920981E-3</v>
      </c>
      <c r="P40" s="2">
        <f t="shared" si="5"/>
        <v>1.7507190211919654E-2</v>
      </c>
      <c r="Q40" s="2">
        <f t="shared" si="5"/>
        <v>-1.1266558288578241E-2</v>
      </c>
      <c r="R40" s="2">
        <f t="shared" si="5"/>
        <v>-2.2904154375285105E-3</v>
      </c>
      <c r="S40" s="2">
        <f t="shared" si="5"/>
        <v>3.2996860156413385E-2</v>
      </c>
      <c r="T40" s="2">
        <f t="shared" si="5"/>
        <v>-8.9916910540207562E-3</v>
      </c>
    </row>
    <row r="41" spans="3:20">
      <c r="C41" s="4" t="s">
        <v>83</v>
      </c>
      <c r="D41" s="2">
        <f>B6/B5</f>
        <v>0.2058704697483619</v>
      </c>
      <c r="E41" s="2">
        <f t="shared" ref="E41:T41" si="6">C6/C5</f>
        <v>0.24969364504200944</v>
      </c>
      <c r="F41" s="2">
        <f t="shared" si="6"/>
        <v>0.34145254524528024</v>
      </c>
      <c r="G41" s="2">
        <f t="shared" si="6"/>
        <v>0.3054822350740895</v>
      </c>
      <c r="H41" s="2">
        <f t="shared" si="6"/>
        <v>0.28165989078306886</v>
      </c>
      <c r="I41" s="2">
        <f t="shared" si="6"/>
        <v>0.2780945697896256</v>
      </c>
      <c r="J41" s="2">
        <f t="shared" si="6"/>
        <v>0.26849101050706997</v>
      </c>
      <c r="K41" s="2">
        <f t="shared" si="6"/>
        <v>0.2944604103000007</v>
      </c>
      <c r="L41" s="2">
        <f t="shared" si="6"/>
        <v>0.30311880755899578</v>
      </c>
      <c r="M41" s="2">
        <f t="shared" si="6"/>
        <v>0.29758293231844546</v>
      </c>
      <c r="N41" s="2">
        <f t="shared" si="6"/>
        <v>0.29225376148231741</v>
      </c>
      <c r="O41" s="2">
        <f t="shared" si="6"/>
        <v>0.32582335740417406</v>
      </c>
      <c r="P41" s="2">
        <f t="shared" si="6"/>
        <v>0.30980596730280174</v>
      </c>
      <c r="Q41" s="2">
        <f t="shared" si="6"/>
        <v>0.31541175323102383</v>
      </c>
      <c r="R41" s="2">
        <f t="shared" si="6"/>
        <v>0.3392790318582502</v>
      </c>
      <c r="S41" s="2">
        <f t="shared" si="6"/>
        <v>0.34035245313589479</v>
      </c>
      <c r="T41" s="2">
        <f t="shared" si="6"/>
        <v>0.38572410473177349</v>
      </c>
    </row>
    <row r="42" spans="3:20">
      <c r="C42" s="4" t="s">
        <v>84</v>
      </c>
      <c r="D42" s="2"/>
      <c r="E42" s="2">
        <f>E41-D41</f>
        <v>4.3823175293647543E-2</v>
      </c>
      <c r="F42" s="2">
        <f t="shared" ref="F42:T42" si="7">F41-E41</f>
        <v>9.1758900203270793E-2</v>
      </c>
      <c r="G42" s="2">
        <f t="shared" si="7"/>
        <v>-3.5970310171190734E-2</v>
      </c>
      <c r="H42" s="2">
        <f t="shared" si="7"/>
        <v>-2.3822344291020647E-2</v>
      </c>
      <c r="I42" s="2">
        <f t="shared" si="7"/>
        <v>-3.565320993443255E-3</v>
      </c>
      <c r="J42" s="2">
        <f t="shared" si="7"/>
        <v>-9.6035592825556293E-3</v>
      </c>
      <c r="K42" s="2">
        <f t="shared" si="7"/>
        <v>2.5969399792930725E-2</v>
      </c>
      <c r="L42" s="2">
        <f t="shared" si="7"/>
        <v>8.6583972589950875E-3</v>
      </c>
      <c r="M42" s="2">
        <f t="shared" si="7"/>
        <v>-5.5358752405503253E-3</v>
      </c>
      <c r="N42" s="2">
        <f t="shared" si="7"/>
        <v>-5.3291708361280499E-3</v>
      </c>
      <c r="O42" s="2">
        <f t="shared" si="7"/>
        <v>3.3569595921856654E-2</v>
      </c>
      <c r="P42" s="2">
        <f t="shared" si="7"/>
        <v>-1.601739010137232E-2</v>
      </c>
      <c r="Q42" s="2">
        <f t="shared" si="7"/>
        <v>5.6057859282220845E-3</v>
      </c>
      <c r="R42" s="2">
        <f t="shared" si="7"/>
        <v>2.3867278627226374E-2</v>
      </c>
      <c r="S42" s="2">
        <f t="shared" si="7"/>
        <v>1.0734212776445928E-3</v>
      </c>
      <c r="T42" s="2">
        <f t="shared" si="7"/>
        <v>4.5371651595878693E-2</v>
      </c>
    </row>
    <row r="43" spans="3:20">
      <c r="C43" s="4" t="s">
        <v>85</v>
      </c>
      <c r="D43" s="2">
        <f>B8/B5</f>
        <v>0.24776771895624716</v>
      </c>
      <c r="E43" s="2">
        <f t="shared" ref="E43:T43" si="8">C8/C5</f>
        <v>0.29135568519958704</v>
      </c>
      <c r="F43" s="2">
        <f t="shared" si="8"/>
        <v>0.37722340089447304</v>
      </c>
      <c r="G43" s="2">
        <f t="shared" si="8"/>
        <v>0.34166950853569239</v>
      </c>
      <c r="H43" s="2">
        <f t="shared" si="8"/>
        <v>0.31904022888787587</v>
      </c>
      <c r="I43" s="2">
        <f t="shared" si="8"/>
        <v>0.3157119693719469</v>
      </c>
      <c r="J43" s="2">
        <f t="shared" si="8"/>
        <v>0.30457672860102758</v>
      </c>
      <c r="K43" s="2">
        <f t="shared" si="8"/>
        <v>0.33657569502067691</v>
      </c>
      <c r="L43" s="2">
        <f t="shared" si="8"/>
        <v>0.34294262347278937</v>
      </c>
      <c r="M43" s="2">
        <f t="shared" si="8"/>
        <v>0.33646235198574503</v>
      </c>
      <c r="N43" s="2">
        <f t="shared" si="8"/>
        <v>0.33745289776492821</v>
      </c>
      <c r="O43" s="2">
        <f t="shared" si="8"/>
        <v>0.36669704445239276</v>
      </c>
      <c r="P43" s="2">
        <f t="shared" si="8"/>
        <v>0.3681868445629401</v>
      </c>
      <c r="Q43" s="2">
        <f t="shared" si="8"/>
        <v>0.36252607220258398</v>
      </c>
      <c r="R43" s="2">
        <f t="shared" si="8"/>
        <v>0.3841029353922818</v>
      </c>
      <c r="S43" s="2">
        <f t="shared" si="8"/>
        <v>0.41817321682633984</v>
      </c>
      <c r="T43" s="2">
        <f t="shared" si="8"/>
        <v>0.45455317736819773</v>
      </c>
    </row>
    <row r="44" spans="3:20">
      <c r="C44" s="4" t="s">
        <v>86</v>
      </c>
      <c r="D44" s="2">
        <f>B8/B18</f>
        <v>0.32937661039015687</v>
      </c>
      <c r="E44" s="2">
        <f t="shared" ref="E44:T44" si="9">C8/C18</f>
        <v>0.41114516706684689</v>
      </c>
      <c r="F44" s="2">
        <f t="shared" si="9"/>
        <v>0.60571222720356921</v>
      </c>
      <c r="G44" s="2">
        <f t="shared" si="9"/>
        <v>0.518993898908929</v>
      </c>
      <c r="H44" s="2">
        <f t="shared" si="9"/>
        <v>0.46851553119919032</v>
      </c>
      <c r="I44" s="2">
        <f t="shared" si="9"/>
        <v>0.46137292374116234</v>
      </c>
      <c r="J44" s="2">
        <f t="shared" si="9"/>
        <v>0.43797316127818847</v>
      </c>
      <c r="K44" s="2">
        <f t="shared" si="9"/>
        <v>0.5073309682725099</v>
      </c>
      <c r="L44" s="2">
        <f t="shared" si="9"/>
        <v>0.5219371027920986</v>
      </c>
      <c r="M44" s="2">
        <f t="shared" si="9"/>
        <v>0.50707349159865112</v>
      </c>
      <c r="N44" s="2">
        <f t="shared" si="9"/>
        <v>0.50932665259050502</v>
      </c>
      <c r="O44" s="2">
        <f t="shared" si="9"/>
        <v>0.57902310614564489</v>
      </c>
      <c r="P44" s="2">
        <f t="shared" si="9"/>
        <v>0.58274640436735603</v>
      </c>
      <c r="Q44" s="2">
        <f t="shared" si="9"/>
        <v>0.56869160665938912</v>
      </c>
      <c r="R44" s="2">
        <f t="shared" si="9"/>
        <v>0.62364793967142473</v>
      </c>
      <c r="S44" s="2">
        <f t="shared" si="9"/>
        <v>0.71872459109797626</v>
      </c>
      <c r="T44" s="2">
        <f t="shared" si="9"/>
        <v>0.83335929096618599</v>
      </c>
    </row>
    <row r="45" spans="3:20">
      <c r="C45" s="4" t="s">
        <v>87</v>
      </c>
      <c r="D45" s="2">
        <f>B7/B18</f>
        <v>5.5697223136650188E-2</v>
      </c>
      <c r="E45" s="2">
        <f t="shared" ref="E45:T45" si="10">C7/C18</f>
        <v>5.8791186618510523E-2</v>
      </c>
      <c r="F45" s="2">
        <f t="shared" si="10"/>
        <v>5.7437700293442806E-2</v>
      </c>
      <c r="G45" s="2">
        <f t="shared" si="10"/>
        <v>5.496824760632376E-2</v>
      </c>
      <c r="H45" s="2">
        <f t="shared" si="10"/>
        <v>5.4893607068386037E-2</v>
      </c>
      <c r="I45" s="2">
        <f t="shared" si="10"/>
        <v>5.4973049211156422E-2</v>
      </c>
      <c r="J45" s="2">
        <f t="shared" si="10"/>
        <v>5.1890294124561732E-2</v>
      </c>
      <c r="K45" s="2">
        <f t="shared" si="10"/>
        <v>6.348167289708935E-2</v>
      </c>
      <c r="L45" s="2">
        <f t="shared" si="10"/>
        <v>6.0609343013964881E-2</v>
      </c>
      <c r="M45" s="2">
        <f t="shared" si="10"/>
        <v>5.8594142749326422E-2</v>
      </c>
      <c r="N45" s="2">
        <f t="shared" si="10"/>
        <v>6.8220261065415025E-2</v>
      </c>
      <c r="O45" s="2">
        <f t="shared" si="10"/>
        <v>6.4540496282503329E-2</v>
      </c>
      <c r="P45" s="2">
        <f t="shared" si="10"/>
        <v>9.2402123567295963E-2</v>
      </c>
      <c r="Q45" s="2">
        <f t="shared" si="10"/>
        <v>7.3907836724159598E-2</v>
      </c>
      <c r="R45" s="2">
        <f t="shared" si="10"/>
        <v>7.2778238621061142E-2</v>
      </c>
      <c r="S45" s="2">
        <f t="shared" si="10"/>
        <v>0.13375246025279233</v>
      </c>
      <c r="T45" s="2">
        <f t="shared" si="10"/>
        <v>0.12618841980657489</v>
      </c>
    </row>
    <row r="46" spans="3:20">
      <c r="C46" s="4" t="s">
        <v>88</v>
      </c>
      <c r="D46" s="5">
        <f>B3/B6</f>
        <v>3.6961005868394663</v>
      </c>
      <c r="E46" s="5">
        <f t="shared" ref="E46:T46" si="11">C3/C6</f>
        <v>3.0213030574437227</v>
      </c>
      <c r="F46" s="5">
        <f t="shared" si="11"/>
        <v>2.2957378472776497</v>
      </c>
      <c r="G46" s="5">
        <f t="shared" si="11"/>
        <v>2.5101976103717423</v>
      </c>
      <c r="H46" s="5">
        <f t="shared" si="11"/>
        <v>2.6886193838034202</v>
      </c>
      <c r="I46" s="5">
        <f t="shared" si="11"/>
        <v>2.4362083072806988</v>
      </c>
      <c r="J46" s="5">
        <f t="shared" si="11"/>
        <v>2.5294151038231738</v>
      </c>
      <c r="K46" s="5">
        <f t="shared" si="11"/>
        <v>2.3560898078410033</v>
      </c>
      <c r="L46" s="5">
        <f t="shared" si="11"/>
        <v>2.2948395474361241</v>
      </c>
      <c r="M46" s="5">
        <f t="shared" si="11"/>
        <v>2.333427612243141</v>
      </c>
      <c r="N46" s="5">
        <f t="shared" si="11"/>
        <v>2.369760992454883</v>
      </c>
      <c r="O46" s="5">
        <f t="shared" si="11"/>
        <v>2.1351364070006715</v>
      </c>
      <c r="P46" s="5">
        <f t="shared" si="11"/>
        <v>2.2501155875413805</v>
      </c>
      <c r="Q46" s="5">
        <f t="shared" si="11"/>
        <v>2.2234671850031305</v>
      </c>
      <c r="R46" s="5">
        <f t="shared" si="11"/>
        <v>2.0827660709564269</v>
      </c>
      <c r="S46" s="5">
        <f t="shared" si="11"/>
        <v>2.0992026632660385</v>
      </c>
      <c r="T46" s="5">
        <f t="shared" si="11"/>
        <v>1.9186157413643099</v>
      </c>
    </row>
  </sheetData>
  <phoneticPr fontId="3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111036</cp:lastModifiedBy>
  <dcterms:created xsi:type="dcterms:W3CDTF">2022-05-25T02:35:06Z</dcterms:created>
  <dcterms:modified xsi:type="dcterms:W3CDTF">2022-05-27T06:20:45Z</dcterms:modified>
</cp:coreProperties>
</file>