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ntstopkevin/Library/CloudStorage/Dropbox/Yale/Research/Fair-DeLuca Model/data/"/>
    </mc:Choice>
  </mc:AlternateContent>
  <xr:revisionPtr revIDLastSave="0" documentId="13_ncr:1_{DCEDB0D9-67A4-2245-A84C-0ADA4A5008B6}" xr6:coauthVersionLast="47" xr6:coauthVersionMax="47" xr10:uidLastSave="{00000000-0000-0000-0000-000000000000}"/>
  <bookViews>
    <workbookView xWindow="32640" yWindow="-1640" windowWidth="12600" windowHeight="17400" xr2:uid="{3ECF1C8D-2E4D-C74E-BB3A-25761DEBE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G14" i="1"/>
  <c r="D21" i="1" l="1"/>
  <c r="F21" i="1" s="1"/>
  <c r="D23" i="1"/>
  <c r="F23" i="1" s="1"/>
  <c r="D22" i="1"/>
  <c r="F22" i="1" s="1"/>
  <c r="D19" i="1"/>
  <c r="D15" i="1"/>
  <c r="F15" i="1" s="1"/>
  <c r="D18" i="1"/>
  <c r="F18" i="1" s="1"/>
  <c r="D17" i="1"/>
  <c r="D20" i="1"/>
  <c r="E20" i="1" s="1"/>
  <c r="E19" i="1"/>
  <c r="E17" i="1"/>
  <c r="D16" i="1"/>
  <c r="E16" i="1" s="1"/>
  <c r="D14" i="1"/>
  <c r="E14" i="1" s="1"/>
  <c r="D13" i="1"/>
  <c r="E13" i="1" s="1"/>
  <c r="D9" i="1"/>
  <c r="F9" i="1" s="1"/>
  <c r="D8" i="1"/>
  <c r="E8" i="1" s="1"/>
  <c r="D7" i="1"/>
  <c r="F7" i="1" s="1"/>
  <c r="D6" i="1"/>
  <c r="E6" i="1" s="1"/>
  <c r="D5" i="1"/>
  <c r="F5" i="1" s="1"/>
  <c r="D4" i="1"/>
  <c r="F4" i="1" s="1"/>
  <c r="D3" i="1"/>
  <c r="E3" i="1" s="1"/>
  <c r="D2" i="1"/>
  <c r="F2" i="1" s="1"/>
  <c r="E21" i="1" l="1"/>
  <c r="E23" i="1"/>
  <c r="E22" i="1"/>
  <c r="E15" i="1"/>
  <c r="E18" i="1"/>
  <c r="F13" i="1"/>
  <c r="F14" i="1"/>
  <c r="F16" i="1"/>
  <c r="F20" i="1"/>
  <c r="E2" i="1"/>
  <c r="G5" i="1"/>
  <c r="G4" i="1"/>
  <c r="G7" i="1"/>
  <c r="G9" i="1"/>
  <c r="E5" i="1"/>
  <c r="F3" i="1"/>
  <c r="G3" i="1" s="1"/>
  <c r="E4" i="1"/>
  <c r="F8" i="1"/>
  <c r="G8" i="1" s="1"/>
  <c r="E7" i="1"/>
  <c r="F6" i="1"/>
  <c r="G6" i="1" s="1"/>
  <c r="E9" i="1"/>
</calcChain>
</file>

<file path=xl/sharedStrings.xml><?xml version="1.0" encoding="utf-8"?>
<sst xmlns="http://schemas.openxmlformats.org/spreadsheetml/2006/main" count="45" uniqueCount="33">
  <si>
    <t>state</t>
  </si>
  <si>
    <t>dem</t>
  </si>
  <si>
    <t>rep</t>
  </si>
  <si>
    <t>d2p</t>
  </si>
  <si>
    <t>r2p</t>
  </si>
  <si>
    <t>demshare</t>
  </si>
  <si>
    <t>relative</t>
  </si>
  <si>
    <t>national</t>
  </si>
  <si>
    <t>arizona</t>
  </si>
  <si>
    <t>georgia</t>
  </si>
  <si>
    <t xml:space="preserve">michigan </t>
  </si>
  <si>
    <t>nevada</t>
  </si>
  <si>
    <t>north carolina</t>
  </si>
  <si>
    <t>pennsylvania</t>
  </si>
  <si>
    <t>wisconsin</t>
  </si>
  <si>
    <t>date</t>
  </si>
  <si>
    <t>jhk</t>
  </si>
  <si>
    <t>fivethirtyeight</t>
  </si>
  <si>
    <t>split ticket</t>
  </si>
  <si>
    <t>race to the white house</t>
  </si>
  <si>
    <t>silver bulletin</t>
  </si>
  <si>
    <t>models (national vote)</t>
  </si>
  <si>
    <t>oct 29th am</t>
  </si>
  <si>
    <t>split ticket polling</t>
  </si>
  <si>
    <t>fivethirtyeight polling</t>
  </si>
  <si>
    <t>from fivethirtyeight</t>
  </si>
  <si>
    <t>model avg</t>
  </si>
  <si>
    <t>polling avg</t>
  </si>
  <si>
    <t>nyt polling</t>
  </si>
  <si>
    <t>the economist polling</t>
  </si>
  <si>
    <t>silver bulletin polling</t>
  </si>
  <si>
    <t>270 to Win polling</t>
  </si>
  <si>
    <t>oct 29 9:30am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</si>
</sst>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36CA-B3C3-484B-BE30-65F96B3D86E7}">
  <dimension ref="A1:H25"/>
  <sheetViews>
    <sheetView tabSelected="1" workbookViewId="0">
      <selection activeCell="A10" sqref="A10"/>
    </sheetView>
  </sheetViews>
  <sheetFormatPr baseColWidth="10" defaultRowHeight="16" x14ac:dyDescent="0.2"/>
  <cols>
    <col min="1" max="1" width="2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x14ac:dyDescent="0.2">
      <c r="A2" t="s">
        <v>7</v>
      </c>
      <c r="B2">
        <v>48.1</v>
      </c>
      <c r="C2">
        <v>46.6</v>
      </c>
      <c r="D2" s="1">
        <f t="shared" ref="D2:D9" si="0">100*B2/(B2+C2)</f>
        <v>50.791974656810979</v>
      </c>
      <c r="E2" s="1">
        <f t="shared" ref="E2:E9" si="1">100-D2</f>
        <v>49.208025343189021</v>
      </c>
      <c r="F2" s="1">
        <f t="shared" ref="F2:F9" si="2">D2</f>
        <v>50.791974656810979</v>
      </c>
      <c r="H2" t="s">
        <v>32</v>
      </c>
    </row>
    <row r="3" spans="1:8" x14ac:dyDescent="0.2">
      <c r="A3" t="s">
        <v>8</v>
      </c>
      <c r="B3">
        <v>46.8</v>
      </c>
      <c r="C3">
        <v>48.7</v>
      </c>
      <c r="D3" s="1">
        <f>100*B3/(B3+C3)</f>
        <v>49.005235602094238</v>
      </c>
      <c r="E3" s="1">
        <f t="shared" si="1"/>
        <v>50.994764397905762</v>
      </c>
      <c r="F3" s="1">
        <f t="shared" si="2"/>
        <v>49.005235602094238</v>
      </c>
      <c r="G3" s="1">
        <f t="shared" ref="G3:G9" si="3">F3-$F$2</f>
        <v>-1.7867390547167403</v>
      </c>
      <c r="H3" t="s">
        <v>32</v>
      </c>
    </row>
    <row r="4" spans="1:8" x14ac:dyDescent="0.2">
      <c r="A4" t="s">
        <v>9</v>
      </c>
      <c r="B4">
        <v>47.1</v>
      </c>
      <c r="C4">
        <v>48.6</v>
      </c>
      <c r="D4" s="1">
        <f>100*B4/(B4+C4)</f>
        <v>49.21630094043887</v>
      </c>
      <c r="E4" s="1">
        <f t="shared" si="1"/>
        <v>50.78369905956113</v>
      </c>
      <c r="F4" s="1">
        <f t="shared" si="2"/>
        <v>49.21630094043887</v>
      </c>
      <c r="G4" s="1">
        <f t="shared" si="3"/>
        <v>-1.5756737163721084</v>
      </c>
      <c r="H4" t="s">
        <v>32</v>
      </c>
    </row>
    <row r="5" spans="1:8" x14ac:dyDescent="0.2">
      <c r="A5" t="s">
        <v>10</v>
      </c>
      <c r="B5">
        <v>47.7</v>
      </c>
      <c r="C5">
        <v>47.2</v>
      </c>
      <c r="D5" s="1">
        <f>100*B5/(B5+C5)</f>
        <v>50.263435194942041</v>
      </c>
      <c r="E5" s="1">
        <f t="shared" si="1"/>
        <v>49.736564805057959</v>
      </c>
      <c r="F5" s="1">
        <f t="shared" si="2"/>
        <v>50.263435194942041</v>
      </c>
      <c r="G5" s="1">
        <f t="shared" si="3"/>
        <v>-0.52853946186893808</v>
      </c>
      <c r="H5" t="s">
        <v>32</v>
      </c>
    </row>
    <row r="6" spans="1:8" x14ac:dyDescent="0.2">
      <c r="A6" t="s">
        <v>11</v>
      </c>
      <c r="B6">
        <v>47.3</v>
      </c>
      <c r="C6">
        <v>47.5</v>
      </c>
      <c r="D6" s="1">
        <f>100*B6/(B6+C6)</f>
        <v>49.894514767932492</v>
      </c>
      <c r="E6" s="1">
        <f t="shared" si="1"/>
        <v>50.105485232067508</v>
      </c>
      <c r="F6" s="1">
        <f t="shared" si="2"/>
        <v>49.894514767932492</v>
      </c>
      <c r="G6" s="1">
        <f t="shared" si="3"/>
        <v>-0.89745988887848682</v>
      </c>
      <c r="H6" t="s">
        <v>32</v>
      </c>
    </row>
    <row r="7" spans="1:8" x14ac:dyDescent="0.2">
      <c r="A7" t="s">
        <v>12</v>
      </c>
      <c r="B7">
        <v>47.1</v>
      </c>
      <c r="C7">
        <v>48.4</v>
      </c>
      <c r="D7" s="1">
        <f>100*B7/(B7+C7)</f>
        <v>49.319371727748688</v>
      </c>
      <c r="E7" s="1">
        <f t="shared" si="1"/>
        <v>50.680628272251312</v>
      </c>
      <c r="F7" s="1">
        <f t="shared" si="2"/>
        <v>49.319371727748688</v>
      </c>
      <c r="G7" s="1">
        <f t="shared" si="3"/>
        <v>-1.4726029290622904</v>
      </c>
      <c r="H7" t="s">
        <v>32</v>
      </c>
    </row>
    <row r="8" spans="1:8" x14ac:dyDescent="0.2">
      <c r="A8" t="s">
        <v>13</v>
      </c>
      <c r="B8">
        <v>47.6</v>
      </c>
      <c r="C8">
        <v>47.9</v>
      </c>
      <c r="D8" s="1">
        <f>100*B8/(B8+C8)</f>
        <v>49.842931937172771</v>
      </c>
      <c r="E8" s="1">
        <f t="shared" si="1"/>
        <v>50.157068062827229</v>
      </c>
      <c r="F8" s="1">
        <f t="shared" si="2"/>
        <v>49.842931937172771</v>
      </c>
      <c r="G8" s="1">
        <f t="shared" si="3"/>
        <v>-0.94904271963820719</v>
      </c>
      <c r="H8" t="s">
        <v>32</v>
      </c>
    </row>
    <row r="9" spans="1:8" x14ac:dyDescent="0.2">
      <c r="A9" t="s">
        <v>14</v>
      </c>
      <c r="B9">
        <v>47.8</v>
      </c>
      <c r="C9">
        <v>47.8</v>
      </c>
      <c r="D9" s="1">
        <f t="shared" si="0"/>
        <v>50</v>
      </c>
      <c r="E9" s="1">
        <f t="shared" si="1"/>
        <v>50</v>
      </c>
      <c r="F9" s="1">
        <f t="shared" si="2"/>
        <v>50</v>
      </c>
      <c r="G9" s="1">
        <f t="shared" si="3"/>
        <v>-0.79197465681097867</v>
      </c>
      <c r="H9" t="s">
        <v>32</v>
      </c>
    </row>
    <row r="10" spans="1:8" x14ac:dyDescent="0.2">
      <c r="A10" t="s">
        <v>25</v>
      </c>
    </row>
    <row r="12" spans="1:8" x14ac:dyDescent="0.2">
      <c r="A12" t="s">
        <v>21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8" x14ac:dyDescent="0.2">
      <c r="A13" t="s">
        <v>16</v>
      </c>
      <c r="B13">
        <v>50</v>
      </c>
      <c r="C13">
        <v>48.1</v>
      </c>
      <c r="D13" s="1">
        <f>100*B13/(B13+C13)</f>
        <v>50.968399592252808</v>
      </c>
      <c r="E13" s="1">
        <f t="shared" ref="E13:E21" si="4">100-D13</f>
        <v>49.031600407747192</v>
      </c>
      <c r="F13" s="1">
        <f t="shared" ref="F13:F21" si="5">D13</f>
        <v>50.968399592252808</v>
      </c>
      <c r="G13" t="s">
        <v>26</v>
      </c>
      <c r="H13" t="s">
        <v>27</v>
      </c>
    </row>
    <row r="14" spans="1:8" x14ac:dyDescent="0.2">
      <c r="A14" t="s">
        <v>17</v>
      </c>
      <c r="B14">
        <v>50.8</v>
      </c>
      <c r="C14">
        <v>49.2</v>
      </c>
      <c r="D14" s="1">
        <f>100*B14/(B14+C14)</f>
        <v>50.8</v>
      </c>
      <c r="E14" s="1">
        <f t="shared" si="4"/>
        <v>49.2</v>
      </c>
      <c r="F14" s="1">
        <f t="shared" si="5"/>
        <v>50.8</v>
      </c>
      <c r="G14" s="1">
        <f>AVERAGE(F13,F14,F17,F19)</f>
        <v>51.017099898063208</v>
      </c>
      <c r="H14" s="1">
        <f>AVERAGE(F15,F16,F18,F21,F22,F23)</f>
        <v>50.635822555403223</v>
      </c>
    </row>
    <row r="15" spans="1:8" x14ac:dyDescent="0.2">
      <c r="A15" t="s">
        <v>24</v>
      </c>
      <c r="B15">
        <v>48.1</v>
      </c>
      <c r="C15">
        <v>46.6</v>
      </c>
      <c r="D15" s="1">
        <f>100*B15/(B15+C15)</f>
        <v>50.791974656810979</v>
      </c>
      <c r="E15" s="1">
        <f t="shared" ref="E15" si="6">100-D15</f>
        <v>49.208025343189021</v>
      </c>
      <c r="F15" s="1">
        <f t="shared" ref="F15" si="7">D15</f>
        <v>50.791974656810979</v>
      </c>
    </row>
    <row r="16" spans="1:8" x14ac:dyDescent="0.2">
      <c r="A16" t="s">
        <v>28</v>
      </c>
      <c r="B16">
        <v>49</v>
      </c>
      <c r="C16">
        <v>48</v>
      </c>
      <c r="D16" s="1">
        <f>100*B16/(B16+C16)</f>
        <v>50.515463917525771</v>
      </c>
      <c r="E16" s="1">
        <f t="shared" si="4"/>
        <v>49.484536082474229</v>
      </c>
      <c r="F16" s="1">
        <f t="shared" si="5"/>
        <v>50.515463917525771</v>
      </c>
    </row>
    <row r="17" spans="1:6" x14ac:dyDescent="0.2">
      <c r="A17" t="s">
        <v>18</v>
      </c>
      <c r="D17" s="1">
        <f>F17</f>
        <v>51.1</v>
      </c>
      <c r="E17" s="1">
        <f t="shared" si="4"/>
        <v>48.9</v>
      </c>
      <c r="F17" s="1">
        <v>51.1</v>
      </c>
    </row>
    <row r="18" spans="1:6" x14ac:dyDescent="0.2">
      <c r="A18" t="s">
        <v>23</v>
      </c>
      <c r="B18">
        <v>48.2</v>
      </c>
      <c r="C18">
        <v>46.8</v>
      </c>
      <c r="D18" s="1">
        <f>100*B18/(B18+C18)</f>
        <v>50.736842105263158</v>
      </c>
      <c r="E18" s="1">
        <f t="shared" ref="E18" si="8">100-D18</f>
        <v>49.263157894736842</v>
      </c>
      <c r="F18" s="1">
        <f t="shared" ref="F18" si="9">D18</f>
        <v>50.736842105263158</v>
      </c>
    </row>
    <row r="19" spans="1:6" x14ac:dyDescent="0.2">
      <c r="A19" t="s">
        <v>19</v>
      </c>
      <c r="D19" s="1">
        <f>F19</f>
        <v>51.2</v>
      </c>
      <c r="E19" s="1">
        <f t="shared" si="4"/>
        <v>48.8</v>
      </c>
      <c r="F19" s="1">
        <v>51.2</v>
      </c>
    </row>
    <row r="20" spans="1:6" x14ac:dyDescent="0.2">
      <c r="A20" t="s">
        <v>20</v>
      </c>
      <c r="D20" s="1" t="e">
        <f>100*B20/(B20+C20)</f>
        <v>#DIV/0!</v>
      </c>
      <c r="E20" s="1" t="e">
        <f t="shared" si="4"/>
        <v>#DIV/0!</v>
      </c>
      <c r="F20" s="1" t="e">
        <f t="shared" si="5"/>
        <v>#DIV/0!</v>
      </c>
    </row>
    <row r="21" spans="1:6" x14ac:dyDescent="0.2">
      <c r="A21" t="s">
        <v>30</v>
      </c>
      <c r="B21">
        <v>48.6</v>
      </c>
      <c r="C21">
        <v>47.5</v>
      </c>
      <c r="D21" s="1">
        <f>100*B21/(B21+C21)</f>
        <v>50.572320499479709</v>
      </c>
      <c r="E21" s="1">
        <f t="shared" si="4"/>
        <v>49.427679500520291</v>
      </c>
      <c r="F21" s="1">
        <f t="shared" si="5"/>
        <v>50.572320499479709</v>
      </c>
    </row>
    <row r="22" spans="1:6" x14ac:dyDescent="0.2">
      <c r="A22" t="s">
        <v>29</v>
      </c>
      <c r="B22">
        <v>48.9</v>
      </c>
      <c r="C22">
        <v>47.5</v>
      </c>
      <c r="D22" s="1">
        <f>100*B22/(B22+C22)</f>
        <v>50.726141078838168</v>
      </c>
      <c r="E22" s="1">
        <f t="shared" ref="E22" si="10">100-D22</f>
        <v>49.273858921161832</v>
      </c>
      <c r="F22" s="1">
        <f t="shared" ref="F22" si="11">D22</f>
        <v>50.726141078838168</v>
      </c>
    </row>
    <row r="23" spans="1:6" x14ac:dyDescent="0.2">
      <c r="A23" t="s">
        <v>31</v>
      </c>
      <c r="B23">
        <v>48.1</v>
      </c>
      <c r="C23">
        <v>47.2</v>
      </c>
      <c r="D23" s="1">
        <f>100*B23/(B23+C23)</f>
        <v>50.472193074501568</v>
      </c>
      <c r="E23" s="1">
        <f t="shared" ref="E23" si="12">100-D23</f>
        <v>49.527806925498432</v>
      </c>
      <c r="F23" s="1">
        <f t="shared" ref="F23" si="13">D23</f>
        <v>50.472193074501568</v>
      </c>
    </row>
    <row r="25" spans="1:6" x14ac:dyDescent="0.2">
      <c r="A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</dc:creator>
  <cp:lastModifiedBy>Kevin D</cp:lastModifiedBy>
  <dcterms:created xsi:type="dcterms:W3CDTF">2024-10-28T21:29:32Z</dcterms:created>
  <dcterms:modified xsi:type="dcterms:W3CDTF">2024-10-29T18:40:26Z</dcterms:modified>
</cp:coreProperties>
</file>