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2175" windowWidth="15315" windowHeight="3405" firstSheet="8" activeTab="11"/>
  </bookViews>
  <sheets>
    <sheet name="FUNCIONAL A" sheetId="3" r:id="rId1"/>
    <sheet name="FUNCIONAL B" sheetId="14" r:id="rId2"/>
    <sheet name="FUNCIONAL C" sheetId="15" r:id="rId3"/>
    <sheet name="FUNCIONAL D" sheetId="16" r:id="rId4"/>
    <sheet name="FUNCIONAL E" sheetId="29" r:id="rId5"/>
    <sheet name="PRIMERO DE BASICA" sheetId="19" r:id="rId6"/>
    <sheet name="SEGUNDO DE BASICA" sheetId="25" r:id="rId7"/>
    <sheet name="TERCERO DE " sheetId="24" r:id="rId8"/>
    <sheet name="CUARTO DE BASICA" sheetId="26" r:id="rId9"/>
    <sheet name="QUINTO DE BASICA" sheetId="27" r:id="rId10"/>
    <sheet name="SEXTO DE BASICA" sheetId="20" r:id="rId11"/>
    <sheet name="SEPTIMO DE BASICA" sheetId="21" r:id="rId12"/>
    <sheet name="TOTAL AÑOS BÁSICA" sheetId="28" r:id="rId13"/>
  </sheets>
  <definedNames>
    <definedName name="_xlnm._FilterDatabase" localSheetId="8" hidden="1">'CUARTO DE BASICA'!$A$1:$L$6</definedName>
    <definedName name="_xlnm._FilterDatabase" localSheetId="0" hidden="1">'FUNCIONAL A'!$A$1:$L$5</definedName>
    <definedName name="_xlnm._FilterDatabase" localSheetId="1" hidden="1">'FUNCIONAL B'!$A$1:$L$8</definedName>
    <definedName name="_xlnm._FilterDatabase" localSheetId="2" hidden="1">'FUNCIONAL C'!$A$1:$L$8</definedName>
    <definedName name="_xlnm._FilterDatabase" localSheetId="3" hidden="1">'FUNCIONAL D'!$A$1:$L$7</definedName>
    <definedName name="_xlnm._FilterDatabase" localSheetId="5" hidden="1">'PRIMERO DE BASICA'!$A$1:$K$5</definedName>
    <definedName name="_xlnm._FilterDatabase" localSheetId="9" hidden="1">'QUINTO DE BASICA'!$A$1:$L$1</definedName>
    <definedName name="_xlnm._FilterDatabase" localSheetId="6" hidden="1">'SEGUNDO DE BASICA'!$A$1:$L$8</definedName>
    <definedName name="_xlnm._FilterDatabase" localSheetId="11" hidden="1">'SEPTIMO DE BASICA'!$A$1:$L$6</definedName>
    <definedName name="_xlnm._FilterDatabase" localSheetId="10" hidden="1">'SEXTO DE BASICA'!$A$1:$L$4</definedName>
    <definedName name="_xlnm._FilterDatabase" localSheetId="7" hidden="1">'TERCERO DE '!$A$1:$L$4</definedName>
  </definedNames>
  <calcPr calcId="152511"/>
</workbook>
</file>

<file path=xl/calcChain.xml><?xml version="1.0" encoding="utf-8"?>
<calcChain xmlns="http://schemas.openxmlformats.org/spreadsheetml/2006/main">
  <c r="I6" i="29" l="1"/>
  <c r="H6" i="29"/>
  <c r="I5" i="29"/>
  <c r="H5" i="29"/>
  <c r="I4" i="29"/>
  <c r="H4" i="29"/>
  <c r="I3" i="29"/>
  <c r="H3" i="29"/>
  <c r="I2" i="29"/>
  <c r="H2" i="29"/>
  <c r="D31" i="28" l="1"/>
  <c r="E19" i="28"/>
  <c r="B24" i="28"/>
  <c r="C10" i="28" l="1"/>
  <c r="H10" i="3" l="1"/>
  <c r="I10" i="3"/>
  <c r="H3" i="19" l="1"/>
  <c r="H4" i="19"/>
  <c r="H5" i="19"/>
  <c r="H6" i="19"/>
  <c r="I9" i="3" l="1"/>
  <c r="H9" i="3"/>
  <c r="H7" i="16" l="1"/>
  <c r="I7" i="16"/>
  <c r="H7" i="3" l="1"/>
  <c r="H2" i="19" l="1"/>
  <c r="I3" i="14"/>
  <c r="I4" i="14"/>
  <c r="I6" i="14"/>
  <c r="I7" i="14"/>
  <c r="I9" i="27" l="1"/>
  <c r="H9" i="27"/>
  <c r="H8" i="25" l="1"/>
  <c r="I8" i="25"/>
  <c r="H7" i="14"/>
  <c r="I5" i="25" l="1"/>
  <c r="H5" i="25"/>
  <c r="I7" i="25"/>
  <c r="H7" i="25"/>
  <c r="I6" i="25"/>
  <c r="H6" i="25"/>
  <c r="I6" i="21" l="1"/>
  <c r="H6" i="21"/>
  <c r="H5" i="27"/>
  <c r="I5" i="27"/>
  <c r="H6" i="27"/>
  <c r="I6" i="27"/>
  <c r="H7" i="27"/>
  <c r="I7" i="27"/>
  <c r="H8" i="27"/>
  <c r="I8" i="27"/>
  <c r="I3" i="3" l="1"/>
  <c r="I4" i="3"/>
  <c r="I5" i="3"/>
  <c r="I6" i="3"/>
  <c r="I7" i="3"/>
  <c r="H3" i="3"/>
  <c r="H4" i="3"/>
  <c r="H5" i="3"/>
  <c r="H6" i="3"/>
  <c r="H8" i="3"/>
  <c r="H4" i="20" l="1"/>
  <c r="I4" i="20"/>
  <c r="H3" i="27"/>
  <c r="I3" i="27"/>
  <c r="I4" i="27"/>
  <c r="H5" i="26"/>
  <c r="I5" i="26"/>
  <c r="H6" i="26"/>
  <c r="I6" i="26"/>
  <c r="H2" i="20" l="1"/>
  <c r="I2" i="20"/>
  <c r="H3" i="20"/>
  <c r="I3" i="20"/>
  <c r="I2" i="27"/>
  <c r="H2" i="27"/>
  <c r="H4" i="26"/>
  <c r="I4" i="26"/>
  <c r="I4" i="24"/>
  <c r="H4" i="24"/>
  <c r="I3" i="24"/>
  <c r="H3" i="24"/>
  <c r="H2" i="24"/>
  <c r="I2" i="24"/>
  <c r="H4" i="25"/>
  <c r="H2" i="26" l="1"/>
  <c r="I2" i="26"/>
  <c r="H3" i="26"/>
  <c r="I3" i="26"/>
  <c r="H2" i="25"/>
  <c r="I2" i="25"/>
  <c r="H3" i="25"/>
  <c r="I3" i="25"/>
  <c r="I4" i="25"/>
  <c r="H6" i="14"/>
  <c r="I5" i="21" l="1"/>
  <c r="H5" i="21"/>
  <c r="I6" i="16"/>
  <c r="H6" i="16"/>
  <c r="H7" i="15"/>
  <c r="I7" i="15"/>
  <c r="H8" i="15"/>
  <c r="I8" i="15"/>
  <c r="H6" i="15"/>
  <c r="I6" i="15"/>
  <c r="H5" i="14"/>
  <c r="H4" i="14"/>
  <c r="H5" i="15" l="1"/>
  <c r="H5" i="16" l="1"/>
  <c r="H3" i="14" l="1"/>
  <c r="I3" i="21" l="1"/>
  <c r="H3" i="21"/>
  <c r="H2" i="15" l="1"/>
  <c r="I2" i="14"/>
  <c r="H2" i="14"/>
  <c r="I2" i="15"/>
  <c r="I4" i="21" l="1"/>
  <c r="H4" i="21"/>
  <c r="I3" i="15" l="1"/>
  <c r="H3" i="15"/>
  <c r="I4" i="15"/>
  <c r="H4" i="15"/>
  <c r="I4" i="16"/>
  <c r="H4" i="16"/>
  <c r="I3" i="16"/>
  <c r="H3" i="16"/>
  <c r="I5" i="16"/>
  <c r="I2" i="16"/>
  <c r="H2" i="16"/>
  <c r="I2" i="3" l="1"/>
  <c r="H2" i="3"/>
  <c r="I2" i="21"/>
  <c r="H2" i="21"/>
</calcChain>
</file>

<file path=xl/sharedStrings.xml><?xml version="1.0" encoding="utf-8"?>
<sst xmlns="http://schemas.openxmlformats.org/spreadsheetml/2006/main" count="625" uniqueCount="265">
  <si>
    <t>ORD</t>
  </si>
  <si>
    <t>APELLIDOS</t>
  </si>
  <si>
    <t>NOMBRES</t>
  </si>
  <si>
    <t xml:space="preserve">NIVEL </t>
  </si>
  <si>
    <t>FECHA DE NACIMIENTO</t>
  </si>
  <si>
    <t xml:space="preserve">FECHA ACTUAL </t>
  </si>
  <si>
    <t xml:space="preserve">EDAD </t>
  </si>
  <si>
    <t>Nº CONADIS</t>
  </si>
  <si>
    <t xml:space="preserve">DIAGNÒSTICO </t>
  </si>
  <si>
    <t>SILLA DE RUEDAS</t>
  </si>
  <si>
    <t>Si</t>
  </si>
  <si>
    <t>No</t>
  </si>
  <si>
    <t>NO</t>
  </si>
  <si>
    <t>Franklin Mikel</t>
  </si>
  <si>
    <t>PCI espástico</t>
  </si>
  <si>
    <t xml:space="preserve">Velasco  Lopez </t>
  </si>
  <si>
    <t>Oscar Matheo</t>
  </si>
  <si>
    <t>Martinez Valencia</t>
  </si>
  <si>
    <t xml:space="preserve"> Ana Paula</t>
  </si>
  <si>
    <t>no</t>
  </si>
  <si>
    <t>Nicolas Issac</t>
  </si>
  <si>
    <t>Lara Topón</t>
  </si>
  <si>
    <t>Erick Fernando</t>
  </si>
  <si>
    <t>Sd. Down</t>
  </si>
  <si>
    <t>López Quinga</t>
  </si>
  <si>
    <t>Jhostin Andres</t>
  </si>
  <si>
    <t>Santillan Alvarez</t>
  </si>
  <si>
    <t>Josselyn Grace</t>
  </si>
  <si>
    <t xml:space="preserve">Asipuela Haro </t>
  </si>
  <si>
    <t>Emerson Josue</t>
  </si>
  <si>
    <t>Chiza Haro</t>
  </si>
  <si>
    <t>Tamia Camila</t>
  </si>
  <si>
    <t>si</t>
  </si>
  <si>
    <t>Bianka  Daniela</t>
  </si>
  <si>
    <t>Belen Monserrat</t>
  </si>
  <si>
    <t xml:space="preserve">Microcefalia+hiperactividad +Convulsiones </t>
  </si>
  <si>
    <t>F C</t>
  </si>
  <si>
    <t>Jami Quiroz</t>
  </si>
  <si>
    <t>Josue Alexander</t>
  </si>
  <si>
    <t>Quito Barba</t>
  </si>
  <si>
    <t>Paula Lizeth</t>
  </si>
  <si>
    <t xml:space="preserve">no </t>
  </si>
  <si>
    <t>Suri Maite</t>
  </si>
  <si>
    <t>Sd. de Noonan + Retraso psicomotor</t>
  </si>
  <si>
    <t xml:space="preserve">Tipantiza Guaranda </t>
  </si>
  <si>
    <t>Danilo Javier</t>
  </si>
  <si>
    <t>Zumba Chito</t>
  </si>
  <si>
    <t xml:space="preserve">Autismo </t>
  </si>
  <si>
    <t>Tasiguano Flores</t>
  </si>
  <si>
    <t>Luis Avelino</t>
  </si>
  <si>
    <t>% CONADIS</t>
  </si>
  <si>
    <t>F. NACIMIENTO</t>
  </si>
  <si>
    <t xml:space="preserve">Coral Franco </t>
  </si>
  <si>
    <t>Byron Andres</t>
  </si>
  <si>
    <t>Matias Andres</t>
  </si>
  <si>
    <t>Rivera Ordoñez</t>
  </si>
  <si>
    <t>Paralisis Cerebral</t>
  </si>
  <si>
    <t xml:space="preserve">Armas Reyes </t>
  </si>
  <si>
    <t>Alexia Camila</t>
  </si>
  <si>
    <t>Herrera Rosales</t>
  </si>
  <si>
    <t xml:space="preserve">Villavicencio Cardenas </t>
  </si>
  <si>
    <t>F D</t>
  </si>
  <si>
    <t>F E</t>
  </si>
  <si>
    <t>F B</t>
  </si>
  <si>
    <t>F A</t>
  </si>
  <si>
    <t xml:space="preserve">Herrera Andrade </t>
  </si>
  <si>
    <t>Cristopher Paul</t>
  </si>
  <si>
    <t>Rea Yanez</t>
  </si>
  <si>
    <t>Sara Lizbeth</t>
  </si>
  <si>
    <t>Hidrocefalia/Epilepsia + PCI</t>
  </si>
  <si>
    <t>Sandoval Pilataxi</t>
  </si>
  <si>
    <t xml:space="preserve">Benalcázar Cifuentes </t>
  </si>
  <si>
    <t xml:space="preserve"> </t>
  </si>
  <si>
    <t>Iza Zambrano</t>
  </si>
  <si>
    <t>Shirley Anahi</t>
  </si>
  <si>
    <t xml:space="preserve">Mozo Morales </t>
  </si>
  <si>
    <t>Ismael Sebastian</t>
  </si>
  <si>
    <t xml:space="preserve">Pachama Guallichico </t>
  </si>
  <si>
    <t>Anthony Sebastian</t>
  </si>
  <si>
    <t xml:space="preserve">Villacrés Fonseca </t>
  </si>
  <si>
    <t>Miller Fernando</t>
  </si>
  <si>
    <t>MSP</t>
  </si>
  <si>
    <t>Autismo y RM</t>
  </si>
  <si>
    <t>Sd. Lennox Gastaut</t>
  </si>
  <si>
    <t>Autismo T.E.A, esclerosis Tuberosa, epilepsia secundaria</t>
  </si>
  <si>
    <t>Chiza Rodriguez</t>
  </si>
  <si>
    <t>Alex Jhair</t>
  </si>
  <si>
    <t>Robinson Jhoel</t>
  </si>
  <si>
    <t>Paralisis cerebral + Microcefalia</t>
  </si>
  <si>
    <t>Milagros Guadalupe</t>
  </si>
  <si>
    <t>Corral Alvarez</t>
  </si>
  <si>
    <t>Utreras Pineda</t>
  </si>
  <si>
    <t>Toxoplasmosis, microcefalia, epilepsia</t>
  </si>
  <si>
    <t>Emily Nicole</t>
  </si>
  <si>
    <t>microcefalia</t>
  </si>
  <si>
    <t>Viteri Echeverría</t>
  </si>
  <si>
    <t>Mateo Gonzalo</t>
  </si>
  <si>
    <t>Tamayo Espinoza</t>
  </si>
  <si>
    <t>Emily Samantha</t>
  </si>
  <si>
    <t xml:space="preserve">Caiza Alvarado </t>
  </si>
  <si>
    <t>Valeria Anai</t>
  </si>
  <si>
    <t>Chulde Malucin</t>
  </si>
  <si>
    <t>Geovanny David</t>
  </si>
  <si>
    <t>paralisis cerebral</t>
  </si>
  <si>
    <t xml:space="preserve">Parra Ramón </t>
  </si>
  <si>
    <t>Juan Martín</t>
  </si>
  <si>
    <t>Guiscasho Toaza</t>
  </si>
  <si>
    <t>Miguel Sebastián</t>
  </si>
  <si>
    <t>Morocho Cadena</t>
  </si>
  <si>
    <t>Valentina Salomé</t>
  </si>
  <si>
    <t>Síndrome de Rett</t>
  </si>
  <si>
    <t>Guayasamín Meneses</t>
  </si>
  <si>
    <t>Wilson Alejandro</t>
  </si>
  <si>
    <t>Rivera Mosquera</t>
  </si>
  <si>
    <t>Damián Paúl</t>
  </si>
  <si>
    <t>Cargua Andrade</t>
  </si>
  <si>
    <t>Paula Sofía</t>
  </si>
  <si>
    <t>PCI, baja visión</t>
  </si>
  <si>
    <t>Discapacidad intelectual</t>
  </si>
  <si>
    <t>Delgado Ortega</t>
  </si>
  <si>
    <t>Johnny Alexander</t>
  </si>
  <si>
    <t>García González</t>
  </si>
  <si>
    <t>Lennox Gastaut</t>
  </si>
  <si>
    <t>P.C.I</t>
  </si>
  <si>
    <t>Aldahir Jhosue</t>
  </si>
  <si>
    <t>PCI cuadriparetica espástica</t>
  </si>
  <si>
    <t>Paralisis Cerebral cuadriplégica espástica, RM Profundo, Epilepsia</t>
  </si>
  <si>
    <t>Paralisis cerebral espástica (tetraparesia), microcefalia, epilepsia focal secundaria</t>
  </si>
  <si>
    <t>microcefalia+ T.D.A.H, autismo</t>
  </si>
  <si>
    <t>Betancourt Caiza</t>
  </si>
  <si>
    <t>Anthony Mateo</t>
  </si>
  <si>
    <t>Sindrome de down</t>
  </si>
  <si>
    <t>Síndrome Dandy Walker</t>
  </si>
  <si>
    <t xml:space="preserve">Ismael Alejandro </t>
  </si>
  <si>
    <t xml:space="preserve">Monteros Jumbo </t>
  </si>
  <si>
    <t xml:space="preserve">Chalacán Gallo </t>
  </si>
  <si>
    <t>Emilio José</t>
  </si>
  <si>
    <t>Orellana Narvaéz</t>
  </si>
  <si>
    <t>Samantha Valeria</t>
  </si>
  <si>
    <t>Manosalvas Báez</t>
  </si>
  <si>
    <t>Renata Esperanza</t>
  </si>
  <si>
    <t>FB</t>
  </si>
  <si>
    <t>Chávez Zambrano</t>
  </si>
  <si>
    <t>Jesús David</t>
  </si>
  <si>
    <t>Fuentes Montaño</t>
  </si>
  <si>
    <t>Nicolas Ever</t>
  </si>
  <si>
    <t>Síndrome de Down</t>
  </si>
  <si>
    <t>Granda Jiménez</t>
  </si>
  <si>
    <t>Cristhofer Daniel</t>
  </si>
  <si>
    <t>Mathias Alejandro</t>
  </si>
  <si>
    <t>Fierro Cevallos</t>
  </si>
  <si>
    <t>Joshua Samuel</t>
  </si>
  <si>
    <t>Villa Guanoluisa</t>
  </si>
  <si>
    <t xml:space="preserve">Mathias Alejandro </t>
  </si>
  <si>
    <t>Segura Gonzalez</t>
  </si>
  <si>
    <t>Carlos Manuel</t>
  </si>
  <si>
    <t>Autimos e Hiperactividad</t>
  </si>
  <si>
    <t>Segundo de Basica</t>
  </si>
  <si>
    <t xml:space="preserve">Primero de Basica </t>
  </si>
  <si>
    <t>Tercero de Basica</t>
  </si>
  <si>
    <t>Cuarto de Basica</t>
  </si>
  <si>
    <t>José Andres</t>
  </si>
  <si>
    <t xml:space="preserve">Septimo de Basica </t>
  </si>
  <si>
    <t>Villena Yánez</t>
  </si>
  <si>
    <t>Ushiña Reimundo</t>
  </si>
  <si>
    <t>Paula Camila</t>
  </si>
  <si>
    <t>Poma Aizaga</t>
  </si>
  <si>
    <t>Samantha Carolina</t>
  </si>
  <si>
    <t>Síndrome Angelman</t>
  </si>
  <si>
    <t>Espinoza Albuja</t>
  </si>
  <si>
    <t>Jácome Correa</t>
  </si>
  <si>
    <t>Victor Alejandro</t>
  </si>
  <si>
    <t xml:space="preserve">Dávila Nieto </t>
  </si>
  <si>
    <t xml:space="preserve">Dávila Galarza </t>
  </si>
  <si>
    <t>Mathías David</t>
  </si>
  <si>
    <t>Sarai Elizabeth</t>
  </si>
  <si>
    <t xml:space="preserve">Anchapaxi Calasacon </t>
  </si>
  <si>
    <t xml:space="preserve">Matias Eduardo </t>
  </si>
  <si>
    <t xml:space="preserve">Lopez Soria </t>
  </si>
  <si>
    <t>Sebastian Agustin</t>
  </si>
  <si>
    <t>epilepcia refractaria (sd. Lenox Gastaut), trastorno del expectro Autista, microcefalia y deficit cognitivo severo)</t>
  </si>
  <si>
    <t>trastorno motor cronico no progresivo (paralisis Cerebrela infantil) tipo di´parecia espastica en ralacipon a leucomalacia periventricular e hipoplasia de cuerpo calloso, encelopatia perinatal</t>
  </si>
  <si>
    <t>Autismo, hiperactividad, trastorno de lenguaje</t>
  </si>
  <si>
    <t>PCI tipo disparesia, epilepsia focal, microcefalia y deficit cognitivo</t>
  </si>
  <si>
    <t>Retraso del Neurodesarrollo,retraso mental moderado, Tdah</t>
  </si>
  <si>
    <t>Desorden convulsivo (cie-10 G 40.0)</t>
  </si>
  <si>
    <t>Paralisis cerebral hipotonica/retraso grave del desarrollo</t>
  </si>
  <si>
    <t>Paralisis cerebral espática hiperactividad</t>
  </si>
  <si>
    <t>MENTAL</t>
  </si>
  <si>
    <t>Parálisis cerebral espástica/retraso mental moderado</t>
  </si>
  <si>
    <t>PCI tetraparesia espastica secundaria, rinitis alergica/microcefalia</t>
  </si>
  <si>
    <t>Lopez Tirado</t>
  </si>
  <si>
    <t>Valeria Soledad</t>
  </si>
  <si>
    <t>RETRASO PSICOMOTOR IMPORTANTE CON CUADRO DISMORFICO QUE INCLUYE MICROCERALIA</t>
  </si>
  <si>
    <t>Síndrome Dandy Walker/ quite de tireogloso y retraso madurativo</t>
  </si>
  <si>
    <t>PCI mixta(forma cuadriplejica espastica y discinetica), incontinencia urinaria severa, trastorno de lenguaje y cognoscitivo</t>
  </si>
  <si>
    <t xml:space="preserve">si </t>
  </si>
  <si>
    <t>Dandy Walker, trastorno del espectro autista, epilepsia parcial sintomatico superada</t>
  </si>
  <si>
    <t>Quinto de Básica</t>
  </si>
  <si>
    <t>Sexto de Básica</t>
  </si>
  <si>
    <t>trastorno generalizado del desarrollo no especificado</t>
  </si>
  <si>
    <t>Encefalitis viral, epilepsia multifocal, hemiparesia izquierda, Afasia expresiva e hiperactividad secundaria</t>
  </si>
  <si>
    <t>Paralisis cerebral + Microcefalia (Triparecia izq, retraso mental importante)</t>
  </si>
  <si>
    <t>PCI espastica</t>
  </si>
  <si>
    <t>Ord</t>
  </si>
  <si>
    <t>encefalopatía epileptica de tipo sindrome de Lennx Gastaut</t>
  </si>
  <si>
    <t>retraso mental no especificado, trastornos generalizado del desarrollo</t>
  </si>
  <si>
    <t xml:space="preserve">Retardo mental grave </t>
  </si>
  <si>
    <t>Autismo</t>
  </si>
  <si>
    <t>Segundo  de Basica</t>
  </si>
  <si>
    <t xml:space="preserve">Autismo en la niñez /retraso mental moderado </t>
  </si>
  <si>
    <t>Sindrome de Down</t>
  </si>
  <si>
    <t>licencefalia  asociado con deficiencia intelectual, epilepcia generalizada sintomatica (sindrome de Lennox Gastaut)</t>
  </si>
  <si>
    <t xml:space="preserve">Discapacidad intelectual moderada </t>
  </si>
  <si>
    <t>Enríquez Ríos</t>
  </si>
  <si>
    <t>Estefano Joaquín</t>
  </si>
  <si>
    <t>Parálisis cerebral infantil severa</t>
  </si>
  <si>
    <t>Salazar Jácome</t>
  </si>
  <si>
    <t>Carlos Julio</t>
  </si>
  <si>
    <t xml:space="preserve">Tetraparesia espastica, epilepsia, microcefalia </t>
  </si>
  <si>
    <t>TIPO DISCAP</t>
  </si>
  <si>
    <t>Física</t>
  </si>
  <si>
    <t>Física e Itelectual</t>
  </si>
  <si>
    <t>Fisica</t>
  </si>
  <si>
    <t>Intelectual</t>
  </si>
  <si>
    <t>Psicosocial</t>
  </si>
  <si>
    <t>Intelectual/Psicosocial</t>
  </si>
  <si>
    <t>Fisica y visual</t>
  </si>
  <si>
    <t>Física e Intelectual</t>
  </si>
  <si>
    <t xml:space="preserve">Intelectual </t>
  </si>
  <si>
    <t>Intelectual Física</t>
  </si>
  <si>
    <t>Visual</t>
  </si>
  <si>
    <t>AÑO BÁSICA</t>
  </si>
  <si>
    <t>N ESTUDIANTES</t>
  </si>
  <si>
    <t>PRIMERO</t>
  </si>
  <si>
    <t>SEGUNDO</t>
  </si>
  <si>
    <t>TERCERO</t>
  </si>
  <si>
    <t>CUARTO</t>
  </si>
  <si>
    <t>QUINTO</t>
  </si>
  <si>
    <t>SEXTO</t>
  </si>
  <si>
    <t>SEPTIMO</t>
  </si>
  <si>
    <t>TOTAL</t>
  </si>
  <si>
    <t>MENOS MATIAS MENDEZ</t>
  </si>
  <si>
    <t>7 FUNCIONALES</t>
  </si>
  <si>
    <t xml:space="preserve">ESCUELA </t>
  </si>
  <si>
    <t>MIES</t>
  </si>
  <si>
    <t>Lapo Silva</t>
  </si>
  <si>
    <t>Lizeth Abigail</t>
  </si>
  <si>
    <t>Paralisis cerebral infantil, epilepsia secundaria, R.M Moderado</t>
  </si>
  <si>
    <t>Ponce Vargas</t>
  </si>
  <si>
    <t>Tahis Micaela</t>
  </si>
  <si>
    <t>Sd. Angelman, P.C.I</t>
  </si>
  <si>
    <t>Yepez Chavez</t>
  </si>
  <si>
    <t>Kevin Josue</t>
  </si>
  <si>
    <t>Paralisis cerebral infantil/epilepsia</t>
  </si>
  <si>
    <t>Chica Cedeño</t>
  </si>
  <si>
    <t>Jery Andrey</t>
  </si>
  <si>
    <t>Noboa Ulloa</t>
  </si>
  <si>
    <t>Francisco Gabriel</t>
  </si>
  <si>
    <t>Autismo Severo asociado a un trastorno de lenguaje de importancia, asi como de interaccion social</t>
  </si>
  <si>
    <t xml:space="preserve">DIAGNÓSTICO </t>
  </si>
  <si>
    <t xml:space="preserve">Calle Hidalgo </t>
  </si>
  <si>
    <t>David Isaias</t>
  </si>
  <si>
    <t>Freire Segura</t>
  </si>
  <si>
    <t>Ismael Julian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</si>
</sst>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7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9"/>
      <color rgb="FFFF0000"/>
      <name val="Arial"/>
      <family val="2"/>
    </font>
    <font>
      <sz val="9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9"/>
      <color theme="9"/>
      <name val="Arial"/>
      <family val="2"/>
    </font>
    <font>
      <sz val="8"/>
      <color theme="5"/>
      <name val="Arial"/>
      <family val="2"/>
    </font>
    <font>
      <sz val="9"/>
      <color theme="5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2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5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0" borderId="0" xfId="0" applyFont="1"/>
    <xf numFmtId="0" fontId="0" fillId="2" borderId="0" xfId="0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14" fontId="3" fillId="0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4" fontId="8" fillId="0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 applyAlignment="1">
      <alignment horizontal="left"/>
    </xf>
    <xf numFmtId="0" fontId="11" fillId="0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4" fillId="3" borderId="0" xfId="0" applyFont="1" applyFill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/>
    </xf>
    <xf numFmtId="14" fontId="7" fillId="3" borderId="1" xfId="0" applyNumberFormat="1" applyFont="1" applyFill="1" applyBorder="1" applyAlignment="1">
      <alignment horizontal="center" vertical="center"/>
    </xf>
    <xf numFmtId="0" fontId="12" fillId="3" borderId="0" xfId="0" applyFont="1" applyFill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3" borderId="0" xfId="0" applyFont="1" applyFill="1" applyAlignment="1">
      <alignment vertical="center"/>
    </xf>
    <xf numFmtId="3" fontId="3" fillId="3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/>
    </xf>
    <xf numFmtId="164" fontId="4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center" vertical="center"/>
    </xf>
    <xf numFmtId="0" fontId="4" fillId="3" borderId="0" xfId="0" applyFont="1" applyFill="1" applyAlignment="1">
      <alignment horizontal="left"/>
    </xf>
    <xf numFmtId="0" fontId="3" fillId="3" borderId="0" xfId="0" applyFont="1" applyFill="1" applyAlignment="1">
      <alignment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164" fontId="3" fillId="4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14" fontId="3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14" fontId="4" fillId="4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0" fontId="1" fillId="4" borderId="0" xfId="0" applyFont="1" applyFill="1" applyAlignment="1">
      <alignment vertical="center"/>
    </xf>
    <xf numFmtId="14" fontId="4" fillId="3" borderId="1" xfId="0" applyNumberFormat="1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0" fillId="3" borderId="0" xfId="0" applyFill="1" applyAlignment="1">
      <alignment horizontal="center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/>
    </xf>
    <xf numFmtId="14" fontId="3" fillId="3" borderId="1" xfId="0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164" fontId="10" fillId="3" borderId="1" xfId="0" applyNumberFormat="1" applyFont="1" applyFill="1" applyBorder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0" fontId="1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14" fontId="10" fillId="3" borderId="1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/>
    <xf numFmtId="0" fontId="3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14" fontId="3" fillId="5" borderId="1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center"/>
    </xf>
    <xf numFmtId="0" fontId="0" fillId="2" borderId="0" xfId="0" applyFill="1" applyAlignment="1">
      <alignment horizontal="left" vertical="center"/>
    </xf>
    <xf numFmtId="0" fontId="0" fillId="3" borderId="0" xfId="0" applyFill="1"/>
    <xf numFmtId="14" fontId="3" fillId="3" borderId="1" xfId="0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center"/>
    </xf>
    <xf numFmtId="0" fontId="4" fillId="3" borderId="1" xfId="0" applyFont="1" applyFill="1" applyBorder="1" applyAlignment="1">
      <alignment horizontal="left"/>
    </xf>
    <xf numFmtId="14" fontId="4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14" fontId="7" fillId="0" borderId="1" xfId="0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12" fillId="0" borderId="0" xfId="0" applyFont="1" applyFill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left"/>
    </xf>
    <xf numFmtId="0" fontId="14" fillId="3" borderId="1" xfId="0" applyFont="1" applyFill="1" applyBorder="1" applyAlignment="1">
      <alignment horizontal="center"/>
    </xf>
    <xf numFmtId="0" fontId="15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/>
    </xf>
    <xf numFmtId="14" fontId="15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3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3" fillId="7" borderId="1" xfId="0" applyNumberFormat="1" applyFont="1" applyFill="1" applyBorder="1" applyAlignment="1">
      <alignment horizontal="center" vertical="center" wrapText="1"/>
    </xf>
    <xf numFmtId="1" fontId="4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" fontId="7" fillId="7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1" fontId="10" fillId="7" borderId="1" xfId="0" applyNumberFormat="1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/>
    </xf>
    <xf numFmtId="14" fontId="8" fillId="3" borderId="1" xfId="0" applyNumberFormat="1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wrapText="1"/>
    </xf>
    <xf numFmtId="0" fontId="1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FF"/>
      <color rgb="FFFFCDFB"/>
      <color rgb="FFFFFFCC"/>
      <color rgb="FFFFE5FD"/>
      <color rgb="FFFCEBFF"/>
      <color rgb="FFFF9966"/>
      <color rgb="FF66FF33"/>
      <color rgb="FF99CCFF"/>
      <color rgb="FF9999FF"/>
      <color rgb="FFF0DE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zoomScale="94" zoomScaleNormal="94" workbookViewId="0">
      <selection activeCell="R9" sqref="R9"/>
    </sheetView>
  </sheetViews>
  <sheetFormatPr baseColWidth="10" defaultColWidth="11.375" defaultRowHeight="24.95" customHeight="1" x14ac:dyDescent="0.25"/>
  <cols>
    <col min="1" max="1" width="4.125" style="2" customWidth="1"/>
    <col min="2" max="2" width="17.25" style="1" bestFit="1" customWidth="1"/>
    <col min="3" max="3" width="15.875" style="1" customWidth="1"/>
    <col min="4" max="4" width="8.625" style="2" customWidth="1"/>
    <col min="5" max="6" width="12.75" style="2" customWidth="1"/>
    <col min="7" max="8" width="16.375" style="1" customWidth="1"/>
    <col min="9" max="9" width="8.625" style="2" customWidth="1"/>
    <col min="10" max="10" width="15.875" style="1" customWidth="1"/>
    <col min="11" max="11" width="36.25" style="1" customWidth="1"/>
    <col min="12" max="12" width="12.75" style="1" customWidth="1"/>
    <col min="13" max="16384" width="11.375" style="1"/>
  </cols>
  <sheetData>
    <row r="1" spans="1:12" ht="20.100000000000001" customHeight="1" x14ac:dyDescent="0.25">
      <c r="A1" s="17" t="s">
        <v>0</v>
      </c>
      <c r="B1" s="15" t="s">
        <v>1</v>
      </c>
      <c r="C1" s="15" t="s">
        <v>2</v>
      </c>
      <c r="D1" s="17" t="s">
        <v>3</v>
      </c>
      <c r="E1" s="17" t="s">
        <v>50</v>
      </c>
      <c r="F1" s="17" t="s">
        <v>220</v>
      </c>
      <c r="G1" s="17" t="s">
        <v>51</v>
      </c>
      <c r="H1" s="17" t="s">
        <v>5</v>
      </c>
      <c r="I1" s="17" t="s">
        <v>6</v>
      </c>
      <c r="J1" s="17" t="s">
        <v>7</v>
      </c>
      <c r="K1" s="17" t="s">
        <v>8</v>
      </c>
      <c r="L1" s="17" t="s">
        <v>9</v>
      </c>
    </row>
    <row r="2" spans="1:12" s="69" customFormat="1" ht="26.25" customHeight="1" x14ac:dyDescent="0.25">
      <c r="A2" s="57">
        <v>1</v>
      </c>
      <c r="B2" s="51" t="s">
        <v>52</v>
      </c>
      <c r="C2" s="51" t="s">
        <v>53</v>
      </c>
      <c r="D2" s="57" t="s">
        <v>64</v>
      </c>
      <c r="E2" s="57">
        <v>100</v>
      </c>
      <c r="F2" s="57" t="s">
        <v>221</v>
      </c>
      <c r="G2" s="75">
        <v>38390</v>
      </c>
      <c r="H2" s="64">
        <f ca="1">TODAY()</f>
        <v>43433</v>
      </c>
      <c r="I2" s="72">
        <f t="shared" ref="I2:I7" ca="1" si="0">INT((TODAY()-G2)/365)</f>
        <v>13</v>
      </c>
      <c r="J2" s="68" t="s">
        <v>81</v>
      </c>
      <c r="K2" s="57" t="s">
        <v>126</v>
      </c>
      <c r="L2" s="57" t="s">
        <v>10</v>
      </c>
    </row>
    <row r="3" spans="1:12" s="74" customFormat="1" ht="26.25" customHeight="1" x14ac:dyDescent="0.25">
      <c r="A3" s="52">
        <v>2</v>
      </c>
      <c r="B3" s="49" t="s">
        <v>119</v>
      </c>
      <c r="C3" s="49" t="s">
        <v>107</v>
      </c>
      <c r="D3" s="52" t="s">
        <v>64</v>
      </c>
      <c r="E3" s="52">
        <v>95</v>
      </c>
      <c r="F3" s="57" t="s">
        <v>221</v>
      </c>
      <c r="G3" s="71">
        <v>40893</v>
      </c>
      <c r="H3" s="64">
        <f t="shared" ref="H3:H9" ca="1" si="1">TODAY()</f>
        <v>43433</v>
      </c>
      <c r="I3" s="72">
        <f t="shared" ca="1" si="0"/>
        <v>6</v>
      </c>
      <c r="J3" s="73" t="s">
        <v>81</v>
      </c>
      <c r="K3" s="56" t="s">
        <v>190</v>
      </c>
      <c r="L3" s="52" t="s">
        <v>10</v>
      </c>
    </row>
    <row r="4" spans="1:12" s="74" customFormat="1" ht="26.25" customHeight="1" x14ac:dyDescent="0.25">
      <c r="A4" s="52">
        <v>3</v>
      </c>
      <c r="B4" s="49" t="s">
        <v>121</v>
      </c>
      <c r="C4" s="49" t="s">
        <v>33</v>
      </c>
      <c r="D4" s="52" t="s">
        <v>64</v>
      </c>
      <c r="E4" s="52">
        <v>95</v>
      </c>
      <c r="F4" s="52" t="s">
        <v>222</v>
      </c>
      <c r="G4" s="71">
        <v>38933</v>
      </c>
      <c r="H4" s="64">
        <f t="shared" ca="1" si="1"/>
        <v>43433</v>
      </c>
      <c r="I4" s="72">
        <f t="shared" ca="1" si="0"/>
        <v>12</v>
      </c>
      <c r="J4" s="55">
        <v>1734291</v>
      </c>
      <c r="K4" s="52" t="s">
        <v>122</v>
      </c>
      <c r="L4" s="52" t="s">
        <v>10</v>
      </c>
    </row>
    <row r="5" spans="1:12" s="76" customFormat="1" ht="26.25" customHeight="1" x14ac:dyDescent="0.25">
      <c r="A5" s="57">
        <v>4</v>
      </c>
      <c r="B5" s="51" t="s">
        <v>106</v>
      </c>
      <c r="C5" s="51" t="s">
        <v>124</v>
      </c>
      <c r="D5" s="57" t="s">
        <v>64</v>
      </c>
      <c r="E5" s="57">
        <v>80</v>
      </c>
      <c r="F5" s="57" t="s">
        <v>221</v>
      </c>
      <c r="G5" s="64">
        <v>41067</v>
      </c>
      <c r="H5" s="64">
        <f t="shared" ca="1" si="1"/>
        <v>43433</v>
      </c>
      <c r="I5" s="72">
        <f t="shared" ca="1" si="0"/>
        <v>6</v>
      </c>
      <c r="J5" s="57">
        <v>1750145</v>
      </c>
      <c r="K5" s="57" t="s">
        <v>125</v>
      </c>
      <c r="L5" s="57" t="s">
        <v>10</v>
      </c>
    </row>
    <row r="6" spans="1:12" s="36" customFormat="1" ht="26.25" customHeight="1" x14ac:dyDescent="0.25">
      <c r="A6" s="52">
        <v>5</v>
      </c>
      <c r="B6" s="40" t="s">
        <v>55</v>
      </c>
      <c r="C6" s="40" t="s">
        <v>54</v>
      </c>
      <c r="D6" s="25" t="s">
        <v>64</v>
      </c>
      <c r="E6" s="25">
        <v>97</v>
      </c>
      <c r="F6" s="25" t="s">
        <v>223</v>
      </c>
      <c r="G6" s="26">
        <v>39435</v>
      </c>
      <c r="H6" s="22">
        <f t="shared" ca="1" si="1"/>
        <v>43433</v>
      </c>
      <c r="I6" s="23">
        <f t="shared" ca="1" si="0"/>
        <v>10</v>
      </c>
      <c r="J6" s="31">
        <v>1733658</v>
      </c>
      <c r="K6" s="25" t="s">
        <v>94</v>
      </c>
      <c r="L6" s="25" t="s">
        <v>10</v>
      </c>
    </row>
    <row r="7" spans="1:12" s="74" customFormat="1" ht="26.25" customHeight="1" x14ac:dyDescent="0.25">
      <c r="A7" s="52">
        <v>6</v>
      </c>
      <c r="B7" s="49" t="s">
        <v>15</v>
      </c>
      <c r="C7" s="49" t="s">
        <v>16</v>
      </c>
      <c r="D7" s="52" t="s">
        <v>64</v>
      </c>
      <c r="E7" s="52">
        <v>87</v>
      </c>
      <c r="F7" s="52" t="s">
        <v>222</v>
      </c>
      <c r="G7" s="71">
        <v>39116</v>
      </c>
      <c r="H7" s="64">
        <f t="shared" ca="1" si="1"/>
        <v>43433</v>
      </c>
      <c r="I7" s="72">
        <f t="shared" ca="1" si="0"/>
        <v>11</v>
      </c>
      <c r="J7" s="73">
        <v>1715943</v>
      </c>
      <c r="K7" s="52" t="s">
        <v>123</v>
      </c>
      <c r="L7" s="52" t="s">
        <v>10</v>
      </c>
    </row>
    <row r="8" spans="1:12" s="74" customFormat="1" ht="24.75" customHeight="1" x14ac:dyDescent="0.25">
      <c r="A8" s="57">
        <v>7</v>
      </c>
      <c r="B8" s="49" t="s">
        <v>166</v>
      </c>
      <c r="C8" s="49" t="s">
        <v>167</v>
      </c>
      <c r="D8" s="52" t="s">
        <v>64</v>
      </c>
      <c r="E8" s="52">
        <v>90</v>
      </c>
      <c r="F8" s="52" t="s">
        <v>222</v>
      </c>
      <c r="G8" s="53">
        <v>39332</v>
      </c>
      <c r="H8" s="64">
        <f t="shared" ca="1" si="1"/>
        <v>43433</v>
      </c>
      <c r="I8" s="72">
        <v>11</v>
      </c>
      <c r="J8" s="56">
        <v>1731485</v>
      </c>
      <c r="K8" s="52" t="s">
        <v>168</v>
      </c>
      <c r="L8" s="52" t="s">
        <v>10</v>
      </c>
    </row>
    <row r="9" spans="1:12" s="165" customFormat="1" ht="24.75" customHeight="1" x14ac:dyDescent="0.2">
      <c r="A9" s="52">
        <v>8</v>
      </c>
      <c r="B9" s="163" t="s">
        <v>214</v>
      </c>
      <c r="C9" s="163" t="s">
        <v>215</v>
      </c>
      <c r="D9" s="151" t="s">
        <v>64</v>
      </c>
      <c r="E9" s="164">
        <v>80</v>
      </c>
      <c r="F9" s="164" t="s">
        <v>224</v>
      </c>
      <c r="G9" s="152">
        <v>41426</v>
      </c>
      <c r="H9" s="152">
        <f t="shared" ca="1" si="1"/>
        <v>43433</v>
      </c>
      <c r="I9" s="153">
        <f t="shared" ref="I9" ca="1" si="2">INT((TODAY()-G9)/365)</f>
        <v>5</v>
      </c>
      <c r="J9" s="154">
        <v>1728257385</v>
      </c>
      <c r="K9" s="163" t="s">
        <v>216</v>
      </c>
      <c r="L9" s="163" t="s">
        <v>32</v>
      </c>
    </row>
    <row r="10" spans="1:12" s="166" customFormat="1" ht="24.95" customHeight="1" x14ac:dyDescent="0.2">
      <c r="A10" s="52">
        <v>9</v>
      </c>
      <c r="B10" s="42" t="s">
        <v>152</v>
      </c>
      <c r="C10" s="42" t="s">
        <v>153</v>
      </c>
      <c r="D10" s="151" t="s">
        <v>64</v>
      </c>
      <c r="E10" s="41">
        <v>82</v>
      </c>
      <c r="F10" s="41" t="s">
        <v>224</v>
      </c>
      <c r="G10" s="43">
        <v>41359</v>
      </c>
      <c r="H10" s="43">
        <f ca="1">TODAY()</f>
        <v>43433</v>
      </c>
      <c r="I10" s="29">
        <f ca="1">INT((TODAY()-G10)/365)</f>
        <v>5</v>
      </c>
      <c r="J10" s="41" t="s">
        <v>81</v>
      </c>
      <c r="K10" s="41" t="s">
        <v>212</v>
      </c>
      <c r="L10" s="41" t="s">
        <v>32</v>
      </c>
    </row>
    <row r="11" spans="1:12" s="166" customFormat="1" ht="24.95" customHeight="1" x14ac:dyDescent="0.2">
      <c r="A11" s="57">
        <v>10</v>
      </c>
      <c r="B11" s="167"/>
      <c r="C11" s="167"/>
      <c r="D11" s="168"/>
      <c r="E11" s="168"/>
      <c r="F11" s="168"/>
      <c r="G11" s="167"/>
      <c r="H11" s="167"/>
      <c r="I11" s="168"/>
      <c r="J11" s="167"/>
      <c r="K11" s="167"/>
      <c r="L11" s="167"/>
    </row>
    <row r="12" spans="1:12" s="166" customFormat="1" ht="24.95" customHeight="1" x14ac:dyDescent="0.2">
      <c r="A12" s="52">
        <v>11</v>
      </c>
      <c r="B12" s="167"/>
      <c r="C12" s="167"/>
      <c r="D12" s="168"/>
      <c r="E12" s="168"/>
      <c r="F12" s="168"/>
      <c r="G12" s="167"/>
      <c r="H12" s="167"/>
      <c r="I12" s="168"/>
      <c r="J12" s="167"/>
      <c r="K12" s="167"/>
      <c r="L12" s="167"/>
    </row>
    <row r="13" spans="1:12" s="166" customFormat="1" ht="24.95" customHeight="1" x14ac:dyDescent="0.2">
      <c r="A13" s="168">
        <v>12</v>
      </c>
      <c r="B13" s="167"/>
      <c r="C13" s="167"/>
      <c r="D13" s="168"/>
      <c r="E13" s="168"/>
      <c r="F13" s="168"/>
      <c r="G13" s="167"/>
      <c r="H13" s="167"/>
      <c r="I13" s="168"/>
      <c r="J13" s="167"/>
      <c r="K13" s="167"/>
      <c r="L13" s="167"/>
    </row>
    <row r="16" spans="1:12" ht="24.95" customHeight="1" x14ac:dyDescent="0.25">
      <c r="E16" s="2">
        <v>1</v>
      </c>
      <c r="F16" s="2">
        <v>4</v>
      </c>
    </row>
  </sheetData>
  <autoFilter ref="A1:L5">
    <sortState ref="A2:W13">
      <sortCondition ref="B1:B8"/>
    </sortState>
  </autoFilter>
  <sortState ref="B3:V15">
    <sortCondition ref="B3:B15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I1" workbookViewId="0">
      <selection activeCell="S15" sqref="S15"/>
    </sheetView>
  </sheetViews>
  <sheetFormatPr baseColWidth="10" defaultRowHeight="15" x14ac:dyDescent="0.25"/>
  <cols>
    <col min="1" max="1" width="6.25" customWidth="1"/>
    <col min="2" max="2" width="19.25" customWidth="1"/>
    <col min="3" max="3" width="20.25" customWidth="1"/>
    <col min="4" max="4" width="17.75" customWidth="1"/>
    <col min="11" max="11" width="13.625" customWidth="1"/>
  </cols>
  <sheetData>
    <row r="1" spans="1:14" ht="28.15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220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19"/>
      <c r="N1" s="19"/>
    </row>
    <row r="2" spans="1:14" s="117" customFormat="1" ht="20.100000000000001" customHeight="1" x14ac:dyDescent="0.2">
      <c r="A2" s="57">
        <v>1</v>
      </c>
      <c r="B2" s="51" t="s">
        <v>79</v>
      </c>
      <c r="C2" s="51" t="s">
        <v>80</v>
      </c>
      <c r="D2" s="57" t="s">
        <v>198</v>
      </c>
      <c r="E2" s="57">
        <v>65</v>
      </c>
      <c r="F2" s="57" t="s">
        <v>224</v>
      </c>
      <c r="G2" s="64">
        <v>39325</v>
      </c>
      <c r="H2" s="109">
        <f ca="1">TODAY()</f>
        <v>43433</v>
      </c>
      <c r="I2" s="178">
        <f t="shared" ref="I2:I9" ca="1" si="0">INT((TODAY()-G2)/365)</f>
        <v>11</v>
      </c>
      <c r="J2" s="57">
        <v>1750579</v>
      </c>
      <c r="K2" s="57" t="s">
        <v>82</v>
      </c>
      <c r="L2" s="57" t="s">
        <v>19</v>
      </c>
    </row>
    <row r="3" spans="1:14" s="116" customFormat="1" ht="20.100000000000001" customHeight="1" x14ac:dyDescent="0.2">
      <c r="A3" s="48">
        <v>2</v>
      </c>
      <c r="B3" s="51" t="s">
        <v>24</v>
      </c>
      <c r="C3" s="63" t="s">
        <v>25</v>
      </c>
      <c r="D3" s="57" t="s">
        <v>198</v>
      </c>
      <c r="E3" s="57">
        <v>100</v>
      </c>
      <c r="F3" s="57" t="s">
        <v>228</v>
      </c>
      <c r="G3" s="64">
        <v>39048</v>
      </c>
      <c r="H3" s="109">
        <f ca="1">TODAY()</f>
        <v>43433</v>
      </c>
      <c r="I3" s="172">
        <f t="shared" ca="1" si="0"/>
        <v>12</v>
      </c>
      <c r="J3" s="57" t="s">
        <v>81</v>
      </c>
      <c r="K3" s="66" t="s">
        <v>201</v>
      </c>
      <c r="L3" s="57" t="s">
        <v>11</v>
      </c>
    </row>
    <row r="4" spans="1:14" s="106" customFormat="1" x14ac:dyDescent="0.25">
      <c r="A4" s="106">
        <v>3</v>
      </c>
      <c r="B4" s="51" t="s">
        <v>129</v>
      </c>
      <c r="C4" s="51" t="s">
        <v>130</v>
      </c>
      <c r="D4" s="57" t="s">
        <v>198</v>
      </c>
      <c r="E4" s="57">
        <v>68</v>
      </c>
      <c r="F4" s="57" t="s">
        <v>224</v>
      </c>
      <c r="G4" s="64">
        <v>39224</v>
      </c>
      <c r="H4" s="64">
        <v>42983</v>
      </c>
      <c r="I4" s="178">
        <f t="shared" ca="1" si="0"/>
        <v>11</v>
      </c>
      <c r="J4" s="57">
        <v>1725789091</v>
      </c>
      <c r="K4" s="57" t="s">
        <v>131</v>
      </c>
      <c r="L4" s="57" t="s">
        <v>11</v>
      </c>
    </row>
    <row r="5" spans="1:14" s="108" customFormat="1" ht="19.5" customHeight="1" x14ac:dyDescent="0.2">
      <c r="A5" s="57">
        <v>4</v>
      </c>
      <c r="B5" s="51" t="s">
        <v>48</v>
      </c>
      <c r="C5" s="51" t="s">
        <v>49</v>
      </c>
      <c r="D5" s="57" t="s">
        <v>198</v>
      </c>
      <c r="E5" s="57">
        <v>86</v>
      </c>
      <c r="F5" s="57" t="s">
        <v>224</v>
      </c>
      <c r="G5" s="64">
        <v>39209</v>
      </c>
      <c r="H5" s="109">
        <f ca="1">TODAY()</f>
        <v>43433</v>
      </c>
      <c r="I5" s="172">
        <f t="shared" ca="1" si="0"/>
        <v>11</v>
      </c>
      <c r="J5" s="57">
        <v>1749219</v>
      </c>
      <c r="K5" s="57" t="s">
        <v>118</v>
      </c>
      <c r="L5" s="57" t="s">
        <v>19</v>
      </c>
    </row>
    <row r="6" spans="1:14" s="108" customFormat="1" ht="20.100000000000001" customHeight="1" x14ac:dyDescent="0.2">
      <c r="A6" s="48">
        <v>5</v>
      </c>
      <c r="B6" s="51" t="s">
        <v>91</v>
      </c>
      <c r="C6" s="51" t="s">
        <v>149</v>
      </c>
      <c r="D6" s="57" t="s">
        <v>198</v>
      </c>
      <c r="E6" s="57">
        <v>67</v>
      </c>
      <c r="F6" s="57" t="s">
        <v>224</v>
      </c>
      <c r="G6" s="64">
        <v>39070</v>
      </c>
      <c r="H6" s="109">
        <f ca="1">TODAY()</f>
        <v>43433</v>
      </c>
      <c r="I6" s="178">
        <f t="shared" ca="1" si="0"/>
        <v>11</v>
      </c>
      <c r="J6" s="57">
        <v>1748605</v>
      </c>
      <c r="K6" s="57" t="s">
        <v>92</v>
      </c>
      <c r="L6" s="57" t="s">
        <v>11</v>
      </c>
    </row>
    <row r="7" spans="1:14" s="108" customFormat="1" ht="20.100000000000001" customHeight="1" x14ac:dyDescent="0.25">
      <c r="A7" s="106">
        <v>6</v>
      </c>
      <c r="B7" s="63" t="s">
        <v>73</v>
      </c>
      <c r="C7" s="63" t="s">
        <v>74</v>
      </c>
      <c r="D7" s="57" t="s">
        <v>198</v>
      </c>
      <c r="E7" s="66">
        <v>97</v>
      </c>
      <c r="F7" s="57" t="s">
        <v>224</v>
      </c>
      <c r="G7" s="75">
        <v>39137</v>
      </c>
      <c r="H7" s="64">
        <f ca="1">TODAY()</f>
        <v>43433</v>
      </c>
      <c r="I7" s="172">
        <f t="shared" ca="1" si="0"/>
        <v>11</v>
      </c>
      <c r="J7" s="107" t="s">
        <v>81</v>
      </c>
      <c r="K7" s="66" t="s">
        <v>83</v>
      </c>
      <c r="L7" s="66" t="s">
        <v>19</v>
      </c>
    </row>
    <row r="8" spans="1:14" s="142" customFormat="1" ht="20.100000000000001" customHeight="1" x14ac:dyDescent="0.2">
      <c r="A8" s="57">
        <v>7</v>
      </c>
      <c r="B8" s="63" t="s">
        <v>70</v>
      </c>
      <c r="C8" s="63" t="s">
        <v>13</v>
      </c>
      <c r="D8" s="57" t="s">
        <v>198</v>
      </c>
      <c r="E8" s="57">
        <v>98</v>
      </c>
      <c r="F8" s="57" t="s">
        <v>221</v>
      </c>
      <c r="G8" s="75">
        <v>38981</v>
      </c>
      <c r="H8" s="109">
        <f ca="1">TODAY()</f>
        <v>43433</v>
      </c>
      <c r="I8" s="172">
        <f t="shared" ca="1" si="0"/>
        <v>12</v>
      </c>
      <c r="J8" s="57">
        <v>17122214</v>
      </c>
      <c r="K8" s="57" t="s">
        <v>14</v>
      </c>
      <c r="L8" s="66" t="s">
        <v>10</v>
      </c>
    </row>
    <row r="9" spans="1:14" s="124" customFormat="1" ht="31.5" customHeight="1" x14ac:dyDescent="0.25">
      <c r="A9" s="132">
        <v>8</v>
      </c>
      <c r="B9" s="63" t="s">
        <v>178</v>
      </c>
      <c r="C9" s="63" t="s">
        <v>179</v>
      </c>
      <c r="D9" s="57" t="s">
        <v>198</v>
      </c>
      <c r="E9" s="57">
        <v>78</v>
      </c>
      <c r="F9" s="57" t="s">
        <v>224</v>
      </c>
      <c r="G9" s="64">
        <v>39439</v>
      </c>
      <c r="H9" s="64">
        <f t="shared" ref="H9" ca="1" si="1">TODAY()</f>
        <v>43433</v>
      </c>
      <c r="I9" s="172">
        <f t="shared" ca="1" si="0"/>
        <v>10</v>
      </c>
      <c r="J9" s="57">
        <v>1727445742</v>
      </c>
      <c r="K9" s="57" t="s">
        <v>206</v>
      </c>
      <c r="L9" s="57" t="s">
        <v>19</v>
      </c>
    </row>
  </sheetData>
  <autoFilter ref="A1:L1"/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90" zoomScaleNormal="90" workbookViewId="0">
      <selection activeCell="S15" sqref="S14:S15"/>
    </sheetView>
  </sheetViews>
  <sheetFormatPr baseColWidth="10" defaultColWidth="11.375" defaultRowHeight="20.100000000000001" customHeight="1" x14ac:dyDescent="0.2"/>
  <cols>
    <col min="1" max="1" width="6.125" style="6" customWidth="1"/>
    <col min="2" max="2" width="16.875" style="6" bestFit="1" customWidth="1"/>
    <col min="3" max="3" width="16" style="6" bestFit="1" customWidth="1"/>
    <col min="4" max="4" width="15" style="8" customWidth="1"/>
    <col min="5" max="6" width="12.75" style="7" customWidth="1"/>
    <col min="7" max="7" width="15.75" style="7" customWidth="1"/>
    <col min="8" max="8" width="14.25" style="6" customWidth="1"/>
    <col min="9" max="9" width="10.625" style="6" customWidth="1"/>
    <col min="10" max="10" width="10.125" style="9" customWidth="1"/>
    <col min="11" max="11" width="26" style="6" customWidth="1"/>
    <col min="12" max="12" width="7.625" style="6" customWidth="1"/>
    <col min="13" max="16384" width="11.375" style="6"/>
  </cols>
  <sheetData>
    <row r="1" spans="1:12" s="7" customFormat="1" ht="20.100000000000001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50</v>
      </c>
      <c r="F1" s="14" t="s">
        <v>220</v>
      </c>
      <c r="G1" s="14" t="s">
        <v>4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</row>
    <row r="2" spans="1:12" s="115" customFormat="1" ht="20.100000000000001" customHeight="1" x14ac:dyDescent="0.2">
      <c r="A2" s="110">
        <v>1</v>
      </c>
      <c r="B2" s="111" t="s">
        <v>65</v>
      </c>
      <c r="C2" s="111" t="s">
        <v>66</v>
      </c>
      <c r="D2" s="111" t="s">
        <v>199</v>
      </c>
      <c r="E2" s="111">
        <v>80</v>
      </c>
      <c r="F2" s="111" t="s">
        <v>224</v>
      </c>
      <c r="G2" s="112">
        <v>38918</v>
      </c>
      <c r="H2" s="113">
        <f ca="1">TODAY()</f>
        <v>43433</v>
      </c>
      <c r="I2" s="179">
        <f ca="1">INT((TODAY()-G2)/365)</f>
        <v>12</v>
      </c>
      <c r="J2" s="111" t="s">
        <v>81</v>
      </c>
      <c r="K2" s="111" t="s">
        <v>69</v>
      </c>
      <c r="L2" s="111" t="s">
        <v>19</v>
      </c>
    </row>
    <row r="3" spans="1:12" s="115" customFormat="1" ht="20.100000000000001" customHeight="1" x14ac:dyDescent="0.2">
      <c r="A3" s="110">
        <v>2</v>
      </c>
      <c r="B3" s="110" t="s">
        <v>26</v>
      </c>
      <c r="C3" s="110" t="s">
        <v>27</v>
      </c>
      <c r="D3" s="111" t="s">
        <v>199</v>
      </c>
      <c r="E3" s="110">
        <v>81</v>
      </c>
      <c r="F3" s="111" t="s">
        <v>224</v>
      </c>
      <c r="G3" s="119">
        <v>38880</v>
      </c>
      <c r="H3" s="113">
        <f ca="1">TODAY()</f>
        <v>43433</v>
      </c>
      <c r="I3" s="180">
        <f ca="1">INT((TODAY()-G3)/365)</f>
        <v>12</v>
      </c>
      <c r="J3" s="110" t="s">
        <v>81</v>
      </c>
      <c r="K3" s="110" t="s">
        <v>23</v>
      </c>
      <c r="L3" s="110" t="s">
        <v>19</v>
      </c>
    </row>
    <row r="4" spans="1:12" s="47" customFormat="1" ht="20.100000000000001" customHeight="1" x14ac:dyDescent="0.2">
      <c r="A4" s="110">
        <v>3</v>
      </c>
      <c r="B4" s="111" t="s">
        <v>30</v>
      </c>
      <c r="C4" s="111" t="s">
        <v>31</v>
      </c>
      <c r="D4" s="111" t="s">
        <v>199</v>
      </c>
      <c r="E4" s="111">
        <v>58</v>
      </c>
      <c r="F4" s="111" t="s">
        <v>224</v>
      </c>
      <c r="G4" s="112">
        <v>38626</v>
      </c>
      <c r="H4" s="113">
        <f ca="1">TODAY()</f>
        <v>43433</v>
      </c>
      <c r="I4" s="114">
        <f ca="1">INT((TODAY()-G4)/365)</f>
        <v>13</v>
      </c>
      <c r="J4" s="111" t="s">
        <v>81</v>
      </c>
      <c r="K4" s="111" t="s">
        <v>23</v>
      </c>
      <c r="L4" s="111" t="s">
        <v>11</v>
      </c>
    </row>
    <row r="5" spans="1:12" ht="20.100000000000001" customHeight="1" x14ac:dyDescent="0.2">
      <c r="A5" s="12"/>
      <c r="B5" s="12"/>
      <c r="C5" s="12"/>
      <c r="D5" s="20"/>
      <c r="E5" s="11"/>
      <c r="F5" s="11"/>
      <c r="G5" s="11"/>
      <c r="H5" s="12"/>
      <c r="I5" s="12"/>
      <c r="J5" s="13"/>
      <c r="K5" s="12"/>
      <c r="L5" s="12"/>
    </row>
    <row r="6" spans="1:12" ht="20.100000000000001" customHeight="1" x14ac:dyDescent="0.2">
      <c r="A6" s="12"/>
      <c r="B6" s="12"/>
      <c r="C6" s="12"/>
      <c r="D6" s="20"/>
      <c r="E6" s="11"/>
      <c r="F6" s="11"/>
      <c r="G6" s="11"/>
      <c r="H6" s="12"/>
      <c r="I6" s="12"/>
      <c r="J6" s="13"/>
      <c r="K6" s="12"/>
      <c r="L6" s="12"/>
    </row>
    <row r="7" spans="1:12" ht="20.100000000000001" customHeight="1" x14ac:dyDescent="0.2">
      <c r="A7" s="12"/>
      <c r="B7" s="12"/>
      <c r="C7" s="12"/>
      <c r="D7" s="20"/>
      <c r="E7" s="11"/>
      <c r="F7" s="11"/>
      <c r="G7" s="11"/>
      <c r="H7" s="12"/>
      <c r="I7" s="12"/>
      <c r="J7" s="13"/>
      <c r="K7" s="12"/>
      <c r="L7" s="12"/>
    </row>
  </sheetData>
  <autoFilter ref="A1:L4">
    <sortState ref="A2:W13">
      <sortCondition ref="B1:B7"/>
    </sortState>
  </autoFilter>
  <sortState ref="B2:X12">
    <sortCondition ref="B2:B12"/>
  </sortState>
  <pageMargins left="0.7" right="0.7" top="0.75" bottom="0.75" header="0.3" footer="0.3"/>
  <pageSetup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zoomScale="90" zoomScaleNormal="90" workbookViewId="0">
      <selection activeCell="J13" sqref="J13"/>
    </sheetView>
  </sheetViews>
  <sheetFormatPr baseColWidth="10" defaultColWidth="11.375" defaultRowHeight="20.100000000000001" customHeight="1" x14ac:dyDescent="0.2"/>
  <cols>
    <col min="1" max="1" width="4.75" style="3" customWidth="1"/>
    <col min="2" max="2" width="16.875" style="5" bestFit="1" customWidth="1"/>
    <col min="3" max="3" width="14.875" style="5" customWidth="1"/>
    <col min="4" max="4" width="20.75" style="3" customWidth="1"/>
    <col min="5" max="6" width="9.125" style="3" customWidth="1"/>
    <col min="7" max="7" width="12.25" style="3" customWidth="1"/>
    <col min="8" max="8" width="11.625" style="3" customWidth="1"/>
    <col min="9" max="9" width="5.875" style="3" customWidth="1"/>
    <col min="10" max="10" width="9.875" style="10" customWidth="1"/>
    <col min="11" max="11" width="14.625" style="5" customWidth="1"/>
    <col min="12" max="12" width="11.375" style="5" customWidth="1"/>
    <col min="13" max="16384" width="11.375" style="5"/>
  </cols>
  <sheetData>
    <row r="1" spans="1:12" s="3" customFormat="1" ht="20.100000000000001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220</v>
      </c>
      <c r="G1" s="16" t="s">
        <v>51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2" s="131" customFormat="1" ht="20.100000000000001" customHeight="1" x14ac:dyDescent="0.2">
      <c r="A2" s="57">
        <v>1</v>
      </c>
      <c r="B2" s="63" t="s">
        <v>28</v>
      </c>
      <c r="C2" s="63" t="s">
        <v>29</v>
      </c>
      <c r="D2" s="66" t="s">
        <v>162</v>
      </c>
      <c r="E2" s="66">
        <v>82</v>
      </c>
      <c r="F2" s="66" t="s">
        <v>229</v>
      </c>
      <c r="G2" s="75">
        <v>38176</v>
      </c>
      <c r="H2" s="109">
        <f t="shared" ref="H2:H6" ca="1" si="0">TODAY()</f>
        <v>43433</v>
      </c>
      <c r="I2" s="172">
        <f t="shared" ref="I2:I6" ca="1" si="1">INT((TODAY()-G2)/365)</f>
        <v>14</v>
      </c>
      <c r="J2" s="66" t="s">
        <v>81</v>
      </c>
      <c r="K2" s="66" t="s">
        <v>207</v>
      </c>
      <c r="L2" s="66" t="s">
        <v>11</v>
      </c>
    </row>
    <row r="3" spans="1:12" s="36" customFormat="1" ht="20.100000000000001" customHeight="1" x14ac:dyDescent="0.25">
      <c r="A3" s="57">
        <v>2</v>
      </c>
      <c r="B3" s="63" t="s">
        <v>67</v>
      </c>
      <c r="C3" s="63" t="s">
        <v>68</v>
      </c>
      <c r="D3" s="66" t="s">
        <v>162</v>
      </c>
      <c r="E3" s="66">
        <v>87</v>
      </c>
      <c r="F3" s="66" t="s">
        <v>230</v>
      </c>
      <c r="G3" s="75">
        <v>38004</v>
      </c>
      <c r="H3" s="109">
        <f t="shared" ca="1" si="0"/>
        <v>43433</v>
      </c>
      <c r="I3" s="172">
        <f t="shared" ca="1" si="1"/>
        <v>14</v>
      </c>
      <c r="J3" s="66">
        <v>179600</v>
      </c>
      <c r="K3" s="66" t="s">
        <v>23</v>
      </c>
      <c r="L3" s="66" t="s">
        <v>10</v>
      </c>
    </row>
    <row r="4" spans="1:12" s="81" customFormat="1" ht="20.100000000000001" customHeight="1" x14ac:dyDescent="0.25">
      <c r="A4" s="57">
        <v>3</v>
      </c>
      <c r="B4" s="63" t="s">
        <v>46</v>
      </c>
      <c r="C4" s="63" t="s">
        <v>45</v>
      </c>
      <c r="D4" s="66" t="s">
        <v>162</v>
      </c>
      <c r="E4" s="66">
        <v>68</v>
      </c>
      <c r="F4" s="66" t="s">
        <v>225</v>
      </c>
      <c r="G4" s="75">
        <v>38013</v>
      </c>
      <c r="H4" s="109">
        <f t="shared" ca="1" si="0"/>
        <v>43433</v>
      </c>
      <c r="I4" s="172">
        <f t="shared" ca="1" si="1"/>
        <v>14</v>
      </c>
      <c r="J4" s="66">
        <v>1722623</v>
      </c>
      <c r="K4" s="66" t="s">
        <v>208</v>
      </c>
      <c r="L4" s="66" t="s">
        <v>19</v>
      </c>
    </row>
    <row r="5" spans="1:12" s="58" customFormat="1" ht="20.100000000000001" customHeight="1" x14ac:dyDescent="0.2">
      <c r="A5" s="57">
        <v>4</v>
      </c>
      <c r="B5" s="143" t="s">
        <v>150</v>
      </c>
      <c r="C5" s="143" t="s">
        <v>151</v>
      </c>
      <c r="D5" s="66" t="s">
        <v>162</v>
      </c>
      <c r="E5" s="48">
        <v>50</v>
      </c>
      <c r="F5" s="48" t="s">
        <v>224</v>
      </c>
      <c r="G5" s="144">
        <v>38281</v>
      </c>
      <c r="H5" s="109">
        <f t="shared" ca="1" si="0"/>
        <v>43433</v>
      </c>
      <c r="I5" s="178">
        <f t="shared" ca="1" si="1"/>
        <v>14</v>
      </c>
      <c r="J5" s="48">
        <v>175262</v>
      </c>
      <c r="K5" s="145" t="s">
        <v>23</v>
      </c>
      <c r="L5" s="48" t="s">
        <v>19</v>
      </c>
    </row>
    <row r="6" spans="1:12" s="108" customFormat="1" ht="20.100000000000001" customHeight="1" x14ac:dyDescent="0.2">
      <c r="A6" s="57">
        <v>5</v>
      </c>
      <c r="B6" s="126" t="s">
        <v>172</v>
      </c>
      <c r="C6" s="126" t="s">
        <v>161</v>
      </c>
      <c r="D6" s="66" t="s">
        <v>162</v>
      </c>
      <c r="E6" s="127">
        <v>95</v>
      </c>
      <c r="F6" s="48" t="s">
        <v>224</v>
      </c>
      <c r="G6" s="128">
        <v>38292</v>
      </c>
      <c r="H6" s="129">
        <f t="shared" ca="1" si="0"/>
        <v>43433</v>
      </c>
      <c r="I6" s="130">
        <f t="shared" ca="1" si="1"/>
        <v>14</v>
      </c>
      <c r="J6" s="127" t="s">
        <v>81</v>
      </c>
      <c r="K6" s="127" t="s">
        <v>205</v>
      </c>
      <c r="L6" s="127" t="s">
        <v>11</v>
      </c>
    </row>
    <row r="7" spans="1:12" ht="20.100000000000001" customHeight="1" x14ac:dyDescent="0.2">
      <c r="A7" s="57">
        <v>6</v>
      </c>
      <c r="B7" s="189" t="s">
        <v>261</v>
      </c>
      <c r="C7" s="189" t="s">
        <v>262</v>
      </c>
      <c r="D7" s="162" t="s">
        <v>162</v>
      </c>
      <c r="E7" s="162">
        <v>63</v>
      </c>
      <c r="F7" s="162" t="s">
        <v>224</v>
      </c>
      <c r="G7" s="190">
        <v>37911</v>
      </c>
      <c r="H7" s="190">
        <v>43433</v>
      </c>
      <c r="I7" s="162">
        <v>15</v>
      </c>
      <c r="J7" s="191">
        <v>174826</v>
      </c>
      <c r="K7" s="189" t="s">
        <v>205</v>
      </c>
      <c r="L7" s="189" t="s">
        <v>19</v>
      </c>
    </row>
    <row r="8" spans="1:12" ht="20.100000000000001" customHeight="1" x14ac:dyDescent="0.2">
      <c r="A8" s="57">
        <v>7</v>
      </c>
      <c r="B8" s="189" t="s">
        <v>263</v>
      </c>
      <c r="C8" s="189" t="s">
        <v>264</v>
      </c>
      <c r="D8" s="162" t="s">
        <v>162</v>
      </c>
      <c r="E8" s="162">
        <v>65</v>
      </c>
      <c r="F8" s="162" t="s">
        <v>224</v>
      </c>
      <c r="G8" s="190">
        <v>37932</v>
      </c>
      <c r="H8" s="190">
        <v>43433</v>
      </c>
      <c r="I8" s="162">
        <v>15</v>
      </c>
      <c r="J8" s="191" t="s">
        <v>81</v>
      </c>
      <c r="K8" s="189" t="s">
        <v>23</v>
      </c>
      <c r="L8" s="189" t="s">
        <v>19</v>
      </c>
    </row>
    <row r="9" spans="1:12" ht="20.100000000000001" customHeight="1" x14ac:dyDescent="0.2">
      <c r="I9" s="21"/>
    </row>
  </sheetData>
  <autoFilter ref="A1:L6">
    <sortState ref="A2:W13">
      <sortCondition ref="B1:B9"/>
    </sortState>
  </autoFilter>
  <sortState ref="B2:X13">
    <sortCondition ref="B2"/>
  </sortState>
  <pageMargins left="0.7" right="0.7" top="0.75" bottom="0.75" header="0.3" footer="0.3"/>
  <pageSetup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1"/>
  <sheetViews>
    <sheetView view="pageLayout" zoomScaleNormal="100" workbookViewId="0">
      <selection activeCell="F30" sqref="F30"/>
    </sheetView>
  </sheetViews>
  <sheetFormatPr baseColWidth="10" defaultRowHeight="15" x14ac:dyDescent="0.25"/>
  <cols>
    <col min="1" max="1" width="5.5" customWidth="1"/>
    <col min="2" max="2" width="13.5" customWidth="1"/>
    <col min="3" max="3" width="14.625" customWidth="1"/>
  </cols>
  <sheetData>
    <row r="2" spans="1:5" x14ac:dyDescent="0.25">
      <c r="A2" s="170" t="s">
        <v>0</v>
      </c>
      <c r="B2" s="170" t="s">
        <v>232</v>
      </c>
      <c r="C2" s="170" t="s">
        <v>233</v>
      </c>
    </row>
    <row r="3" spans="1:5" x14ac:dyDescent="0.25">
      <c r="A3" s="170">
        <v>1</v>
      </c>
      <c r="B3" s="171" t="s">
        <v>234</v>
      </c>
      <c r="C3" s="171">
        <v>11</v>
      </c>
    </row>
    <row r="4" spans="1:5" x14ac:dyDescent="0.25">
      <c r="A4" s="170">
        <v>2</v>
      </c>
      <c r="B4" s="171" t="s">
        <v>235</v>
      </c>
      <c r="C4" s="171">
        <v>9</v>
      </c>
    </row>
    <row r="5" spans="1:5" x14ac:dyDescent="0.25">
      <c r="A5" s="170">
        <v>3</v>
      </c>
      <c r="B5" s="171" t="s">
        <v>236</v>
      </c>
      <c r="C5" s="171">
        <v>9</v>
      </c>
      <c r="D5" t="s">
        <v>242</v>
      </c>
    </row>
    <row r="6" spans="1:5" x14ac:dyDescent="0.25">
      <c r="A6" s="170">
        <v>4</v>
      </c>
      <c r="B6" s="171" t="s">
        <v>237</v>
      </c>
      <c r="C6" s="171">
        <v>9</v>
      </c>
    </row>
    <row r="7" spans="1:5" x14ac:dyDescent="0.25">
      <c r="A7" s="170">
        <v>5</v>
      </c>
      <c r="B7" s="171" t="s">
        <v>238</v>
      </c>
      <c r="C7" s="171">
        <v>10</v>
      </c>
    </row>
    <row r="8" spans="1:5" x14ac:dyDescent="0.25">
      <c r="A8" s="170">
        <v>6</v>
      </c>
      <c r="B8" s="171" t="s">
        <v>239</v>
      </c>
      <c r="C8" s="171">
        <v>9</v>
      </c>
    </row>
    <row r="9" spans="1:5" x14ac:dyDescent="0.25">
      <c r="A9" s="170">
        <v>7</v>
      </c>
      <c r="B9" s="171" t="s">
        <v>240</v>
      </c>
      <c r="C9" s="171">
        <v>8</v>
      </c>
      <c r="D9" t="s">
        <v>243</v>
      </c>
    </row>
    <row r="10" spans="1:5" x14ac:dyDescent="0.25">
      <c r="A10" s="181" t="s">
        <v>241</v>
      </c>
      <c r="B10" s="181"/>
      <c r="C10" s="170">
        <f>SUM(C3:C9)</f>
        <v>65</v>
      </c>
    </row>
    <row r="15" spans="1:5" x14ac:dyDescent="0.25">
      <c r="B15" t="s">
        <v>244</v>
      </c>
      <c r="E15" t="s">
        <v>245</v>
      </c>
    </row>
    <row r="16" spans="1:5" x14ac:dyDescent="0.25">
      <c r="B16">
        <v>9</v>
      </c>
      <c r="E16">
        <v>12</v>
      </c>
    </row>
    <row r="17" spans="2:5" x14ac:dyDescent="0.25">
      <c r="B17">
        <v>6</v>
      </c>
      <c r="E17">
        <v>5</v>
      </c>
    </row>
    <row r="18" spans="2:5" x14ac:dyDescent="0.25">
      <c r="B18">
        <v>7</v>
      </c>
      <c r="E18">
        <v>2</v>
      </c>
    </row>
    <row r="19" spans="2:5" x14ac:dyDescent="0.25">
      <c r="B19">
        <v>6</v>
      </c>
      <c r="E19">
        <f>SUM(E16:E18)</f>
        <v>19</v>
      </c>
    </row>
    <row r="20" spans="2:5" x14ac:dyDescent="0.25">
      <c r="B20">
        <v>12</v>
      </c>
    </row>
    <row r="21" spans="2:5" x14ac:dyDescent="0.25">
      <c r="B21">
        <v>8</v>
      </c>
    </row>
    <row r="22" spans="2:5" x14ac:dyDescent="0.25">
      <c r="B22">
        <v>11</v>
      </c>
    </row>
    <row r="23" spans="2:5" x14ac:dyDescent="0.25">
      <c r="B23">
        <v>5</v>
      </c>
    </row>
    <row r="24" spans="2:5" x14ac:dyDescent="0.25">
      <c r="B24">
        <f>SUM(B16:B23)</f>
        <v>64</v>
      </c>
    </row>
    <row r="28" spans="2:5" x14ac:dyDescent="0.25">
      <c r="D28" t="s">
        <v>241</v>
      </c>
    </row>
    <row r="29" spans="2:5" x14ac:dyDescent="0.25">
      <c r="D29">
        <v>64</v>
      </c>
    </row>
    <row r="30" spans="2:5" x14ac:dyDescent="0.25">
      <c r="D30">
        <v>19</v>
      </c>
    </row>
    <row r="31" spans="2:5" x14ac:dyDescent="0.25">
      <c r="D31">
        <f>SUM(D29:D30)</f>
        <v>83</v>
      </c>
    </row>
  </sheetData>
  <mergeCells count="1">
    <mergeCell ref="A10:B1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topLeftCell="K1" workbookViewId="0">
      <selection activeCell="N11" sqref="N11"/>
    </sheetView>
  </sheetViews>
  <sheetFormatPr baseColWidth="10" defaultColWidth="24" defaultRowHeight="20.100000000000001" customHeight="1" x14ac:dyDescent="0.2"/>
  <cols>
    <col min="1" max="1" width="4.625" style="3" customWidth="1"/>
    <col min="2" max="2" width="16.75" style="4" customWidth="1"/>
    <col min="3" max="3" width="16.875" style="4" customWidth="1"/>
    <col min="4" max="4" width="7.375" style="3" customWidth="1"/>
    <col min="5" max="6" width="9.625" style="3" customWidth="1"/>
    <col min="7" max="7" width="12.25" style="4" customWidth="1"/>
    <col min="8" max="8" width="11.375" style="4" customWidth="1"/>
    <col min="9" max="9" width="5.75" style="3" customWidth="1"/>
    <col min="10" max="10" width="13" style="4" customWidth="1"/>
    <col min="11" max="11" width="28.875" style="4" customWidth="1"/>
    <col min="12" max="12" width="11.25" style="4" customWidth="1"/>
    <col min="13" max="16384" width="24" style="4"/>
  </cols>
  <sheetData>
    <row r="1" spans="1:14" s="3" customFormat="1" ht="20.100000000000001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220</v>
      </c>
      <c r="G1" s="16" t="s">
        <v>51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8"/>
      <c r="N1" s="7"/>
    </row>
    <row r="2" spans="1:14" s="24" customFormat="1" ht="20.100000000000001" customHeight="1" x14ac:dyDescent="0.2">
      <c r="A2" s="57">
        <v>1</v>
      </c>
      <c r="B2" s="51" t="s">
        <v>108</v>
      </c>
      <c r="C2" s="51" t="s">
        <v>109</v>
      </c>
      <c r="D2" s="57" t="s">
        <v>63</v>
      </c>
      <c r="E2" s="57">
        <v>63</v>
      </c>
      <c r="F2" s="57" t="s">
        <v>224</v>
      </c>
      <c r="G2" s="64">
        <v>40432</v>
      </c>
      <c r="H2" s="64">
        <f t="shared" ref="H2:H7" ca="1" si="0">TODAY()</f>
        <v>43433</v>
      </c>
      <c r="I2" s="65">
        <f ca="1">INT((TODAY()-G2)/365)</f>
        <v>8</v>
      </c>
      <c r="J2" s="57" t="s">
        <v>188</v>
      </c>
      <c r="K2" s="57" t="s">
        <v>110</v>
      </c>
      <c r="L2" s="57" t="s">
        <v>11</v>
      </c>
      <c r="M2" s="35"/>
    </row>
    <row r="3" spans="1:14" s="70" customFormat="1" ht="20.100000000000001" customHeight="1" x14ac:dyDescent="0.2">
      <c r="A3" s="57">
        <v>2</v>
      </c>
      <c r="B3" s="51" t="s">
        <v>97</v>
      </c>
      <c r="C3" s="63" t="s">
        <v>98</v>
      </c>
      <c r="D3" s="57" t="s">
        <v>63</v>
      </c>
      <c r="E3" s="57">
        <v>50</v>
      </c>
      <c r="F3" s="57" t="s">
        <v>224</v>
      </c>
      <c r="G3" s="64">
        <v>40036</v>
      </c>
      <c r="H3" s="64">
        <f t="shared" ca="1" si="0"/>
        <v>43433</v>
      </c>
      <c r="I3" s="65">
        <f ca="1">INT((TODAY()-G3)/365)</f>
        <v>9</v>
      </c>
      <c r="J3" s="68" t="s">
        <v>81</v>
      </c>
      <c r="K3" s="66" t="s">
        <v>185</v>
      </c>
      <c r="L3" s="66" t="s">
        <v>11</v>
      </c>
      <c r="M3" s="69"/>
    </row>
    <row r="4" spans="1:14" s="83" customFormat="1" ht="20.100000000000001" customHeight="1" x14ac:dyDescent="0.25">
      <c r="A4" s="77">
        <v>3</v>
      </c>
      <c r="B4" s="78" t="s">
        <v>139</v>
      </c>
      <c r="C4" s="78" t="s">
        <v>140</v>
      </c>
      <c r="D4" s="77" t="s">
        <v>141</v>
      </c>
      <c r="E4" s="77">
        <v>83</v>
      </c>
      <c r="F4" s="77" t="s">
        <v>221</v>
      </c>
      <c r="G4" s="79">
        <v>41582</v>
      </c>
      <c r="H4" s="79">
        <f t="shared" ca="1" si="0"/>
        <v>43433</v>
      </c>
      <c r="I4" s="65">
        <f ca="1">INT((TODAY()-G4)/365)</f>
        <v>5</v>
      </c>
      <c r="J4" s="77" t="s">
        <v>81</v>
      </c>
      <c r="K4" s="77" t="s">
        <v>200</v>
      </c>
      <c r="L4" s="77" t="s">
        <v>19</v>
      </c>
    </row>
    <row r="5" spans="1:14" s="80" customFormat="1" ht="20.100000000000001" customHeight="1" x14ac:dyDescent="0.2">
      <c r="A5" s="57">
        <v>4</v>
      </c>
      <c r="B5" s="51" t="s">
        <v>95</v>
      </c>
      <c r="C5" s="63" t="s">
        <v>96</v>
      </c>
      <c r="D5" s="57" t="s">
        <v>141</v>
      </c>
      <c r="E5" s="57">
        <v>95</v>
      </c>
      <c r="F5" s="57" t="s">
        <v>224</v>
      </c>
      <c r="G5" s="64">
        <v>40535</v>
      </c>
      <c r="H5" s="64">
        <f t="shared" ca="1" si="0"/>
        <v>43433</v>
      </c>
      <c r="I5" s="65">
        <v>7</v>
      </c>
      <c r="J5" s="57" t="s">
        <v>81</v>
      </c>
      <c r="K5" s="66" t="s">
        <v>186</v>
      </c>
      <c r="L5" s="57" t="s">
        <v>19</v>
      </c>
    </row>
    <row r="6" spans="1:14" s="44" customFormat="1" ht="20.100000000000001" customHeight="1" x14ac:dyDescent="0.2">
      <c r="A6" s="57">
        <v>5</v>
      </c>
      <c r="B6" s="49" t="s">
        <v>154</v>
      </c>
      <c r="C6" s="49" t="s">
        <v>155</v>
      </c>
      <c r="D6" s="52" t="s">
        <v>141</v>
      </c>
      <c r="E6" s="52">
        <v>54</v>
      </c>
      <c r="F6" s="52" t="s">
        <v>225</v>
      </c>
      <c r="G6" s="53">
        <v>40661</v>
      </c>
      <c r="H6" s="64">
        <f t="shared" ca="1" si="0"/>
        <v>43433</v>
      </c>
      <c r="I6" s="65">
        <f ca="1">INT((TODAY()-G6)/365)</f>
        <v>7</v>
      </c>
      <c r="J6" s="52" t="s">
        <v>81</v>
      </c>
      <c r="K6" s="52" t="s">
        <v>156</v>
      </c>
      <c r="L6" s="52" t="s">
        <v>11</v>
      </c>
    </row>
    <row r="7" spans="1:14" s="118" customFormat="1" ht="20.100000000000001" customHeight="1" x14ac:dyDescent="0.25">
      <c r="A7" s="77">
        <v>6</v>
      </c>
      <c r="B7" s="78" t="s">
        <v>191</v>
      </c>
      <c r="C7" s="78" t="s">
        <v>192</v>
      </c>
      <c r="D7" s="77" t="s">
        <v>141</v>
      </c>
      <c r="E7" s="77">
        <v>75</v>
      </c>
      <c r="F7" s="77" t="s">
        <v>221</v>
      </c>
      <c r="G7" s="79">
        <v>41541</v>
      </c>
      <c r="H7" s="64">
        <f t="shared" ca="1" si="0"/>
        <v>43433</v>
      </c>
      <c r="I7" s="65">
        <f ca="1">INT((TODAY()-G7)/365)</f>
        <v>5</v>
      </c>
      <c r="J7" s="77" t="s">
        <v>81</v>
      </c>
      <c r="K7" s="77" t="s">
        <v>193</v>
      </c>
      <c r="L7" s="78" t="s">
        <v>32</v>
      </c>
    </row>
    <row r="8" spans="1:14" s="83" customFormat="1" ht="20.100000000000001" customHeight="1" x14ac:dyDescent="0.25">
      <c r="A8" s="57">
        <v>7</v>
      </c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</row>
    <row r="9" spans="1:14" ht="20.100000000000001" customHeight="1" x14ac:dyDescent="0.2">
      <c r="A9" s="57">
        <v>8</v>
      </c>
      <c r="B9" s="161"/>
      <c r="C9" s="161"/>
      <c r="D9" s="162"/>
      <c r="E9" s="162"/>
      <c r="F9" s="162"/>
      <c r="G9" s="161"/>
      <c r="H9" s="161"/>
      <c r="I9" s="162"/>
      <c r="J9" s="161"/>
      <c r="K9" s="161"/>
      <c r="L9" s="161"/>
    </row>
  </sheetData>
  <autoFilter ref="A1:L8">
    <sortState ref="A2:X9">
      <sortCondition ref="B1:B8"/>
    </sortState>
  </autoFilter>
  <sortState ref="B4:V11">
    <sortCondition ref="B4:B11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G13" sqref="G13"/>
    </sheetView>
  </sheetViews>
  <sheetFormatPr baseColWidth="10" defaultColWidth="11.375" defaultRowHeight="20.100000000000001" customHeight="1" x14ac:dyDescent="0.2"/>
  <cols>
    <col min="1" max="1" width="4.875" style="3" customWidth="1"/>
    <col min="2" max="2" width="18.125" style="5" customWidth="1"/>
    <col min="3" max="3" width="19.25" style="5" customWidth="1"/>
    <col min="4" max="4" width="5.875" style="3" customWidth="1"/>
    <col min="5" max="6" width="9" style="3" customWidth="1"/>
    <col min="7" max="7" width="12.625" style="4" customWidth="1"/>
    <col min="8" max="8" width="11.625" style="5" customWidth="1"/>
    <col min="9" max="9" width="6.625" style="3" customWidth="1"/>
    <col min="10" max="10" width="10.25" style="10" customWidth="1"/>
    <col min="11" max="11" width="20.75" style="5" customWidth="1"/>
    <col min="12" max="12" width="11.375" style="5" customWidth="1"/>
    <col min="13" max="16384" width="11.375" style="5"/>
  </cols>
  <sheetData>
    <row r="1" spans="1:13" s="3" customFormat="1" ht="20.100000000000001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220</v>
      </c>
      <c r="G1" s="16" t="s">
        <v>51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3" s="102" customFormat="1" ht="20.100000000000001" customHeight="1" x14ac:dyDescent="0.25">
      <c r="A2" s="91">
        <v>1</v>
      </c>
      <c r="B2" s="99" t="s">
        <v>169</v>
      </c>
      <c r="C2" s="99" t="s">
        <v>93</v>
      </c>
      <c r="D2" s="91" t="s">
        <v>36</v>
      </c>
      <c r="E2" s="91">
        <v>86</v>
      </c>
      <c r="F2" s="91" t="s">
        <v>224</v>
      </c>
      <c r="G2" s="100">
        <v>39508</v>
      </c>
      <c r="H2" s="94">
        <f t="shared" ref="H2:H8" ca="1" si="0">TODAY()</f>
        <v>43433</v>
      </c>
      <c r="I2" s="90">
        <f ca="1">INT((TODAY()-G2)/365)</f>
        <v>10</v>
      </c>
      <c r="J2" s="101">
        <v>1736014</v>
      </c>
      <c r="K2" s="87" t="s">
        <v>180</v>
      </c>
      <c r="L2" s="91" t="s">
        <v>11</v>
      </c>
    </row>
    <row r="3" spans="1:13" s="97" customFormat="1" ht="24" customHeight="1" x14ac:dyDescent="0.25">
      <c r="A3" s="91">
        <v>2</v>
      </c>
      <c r="B3" s="99" t="s">
        <v>59</v>
      </c>
      <c r="C3" s="85" t="s">
        <v>58</v>
      </c>
      <c r="D3" s="91" t="s">
        <v>36</v>
      </c>
      <c r="E3" s="91">
        <v>90</v>
      </c>
      <c r="F3" s="91" t="s">
        <v>221</v>
      </c>
      <c r="G3" s="100">
        <v>39680</v>
      </c>
      <c r="H3" s="100">
        <f t="shared" ca="1" si="0"/>
        <v>43433</v>
      </c>
      <c r="I3" s="90">
        <f ca="1">INT((TODAY()-G3)/365)</f>
        <v>10</v>
      </c>
      <c r="J3" s="101" t="s">
        <v>81</v>
      </c>
      <c r="K3" s="87" t="s">
        <v>187</v>
      </c>
      <c r="L3" s="91" t="s">
        <v>11</v>
      </c>
    </row>
    <row r="4" spans="1:13" s="98" customFormat="1" ht="20.100000000000001" customHeight="1" x14ac:dyDescent="0.25">
      <c r="A4" s="91">
        <v>3</v>
      </c>
      <c r="B4" s="92" t="s">
        <v>37</v>
      </c>
      <c r="C4" s="92" t="s">
        <v>38</v>
      </c>
      <c r="D4" s="84" t="s">
        <v>36</v>
      </c>
      <c r="E4" s="86">
        <v>93</v>
      </c>
      <c r="F4" s="30" t="s">
        <v>231</v>
      </c>
      <c r="G4" s="93">
        <v>39559</v>
      </c>
      <c r="H4" s="95">
        <f t="shared" ca="1" si="0"/>
        <v>43433</v>
      </c>
      <c r="I4" s="89">
        <f ca="1">INT((TODAY()-G4)/365)</f>
        <v>10</v>
      </c>
      <c r="J4" s="96" t="s">
        <v>81</v>
      </c>
      <c r="K4" s="86" t="s">
        <v>23</v>
      </c>
      <c r="L4" s="86" t="s">
        <v>11</v>
      </c>
      <c r="M4" s="97"/>
    </row>
    <row r="5" spans="1:13" s="102" customFormat="1" ht="20.100000000000001" customHeight="1" x14ac:dyDescent="0.25">
      <c r="A5" s="91">
        <v>4</v>
      </c>
      <c r="B5" s="85" t="s">
        <v>137</v>
      </c>
      <c r="C5" s="85" t="s">
        <v>138</v>
      </c>
      <c r="D5" s="91" t="s">
        <v>36</v>
      </c>
      <c r="E5" s="87">
        <v>76</v>
      </c>
      <c r="F5" s="87" t="s">
        <v>224</v>
      </c>
      <c r="G5" s="88">
        <v>40117</v>
      </c>
      <c r="H5" s="94">
        <f t="shared" ca="1" si="0"/>
        <v>43433</v>
      </c>
      <c r="I5" s="90">
        <v>8</v>
      </c>
      <c r="J5" s="87" t="s">
        <v>81</v>
      </c>
      <c r="K5" s="87" t="s">
        <v>47</v>
      </c>
      <c r="L5" s="87" t="s">
        <v>19</v>
      </c>
    </row>
    <row r="6" spans="1:13" s="102" customFormat="1" ht="20.100000000000001" customHeight="1" x14ac:dyDescent="0.25">
      <c r="A6" s="91">
        <v>5</v>
      </c>
      <c r="B6" s="99" t="s">
        <v>90</v>
      </c>
      <c r="C6" s="85" t="s">
        <v>89</v>
      </c>
      <c r="D6" s="91" t="s">
        <v>36</v>
      </c>
      <c r="E6" s="91">
        <v>75</v>
      </c>
      <c r="F6" s="91" t="s">
        <v>224</v>
      </c>
      <c r="G6" s="100">
        <v>40222</v>
      </c>
      <c r="H6" s="100">
        <f t="shared" ca="1" si="0"/>
        <v>43433</v>
      </c>
      <c r="I6" s="90">
        <f ca="1">INT((TODAY()-G6)/365)</f>
        <v>8</v>
      </c>
      <c r="J6" s="101" t="s">
        <v>81</v>
      </c>
      <c r="K6" s="87" t="s">
        <v>183</v>
      </c>
      <c r="L6" s="87" t="s">
        <v>19</v>
      </c>
    </row>
    <row r="7" spans="1:13" s="102" customFormat="1" ht="20.100000000000001" customHeight="1" x14ac:dyDescent="0.25">
      <c r="A7" s="91">
        <v>6</v>
      </c>
      <c r="B7" s="99" t="s">
        <v>57</v>
      </c>
      <c r="C7" s="85" t="s">
        <v>120</v>
      </c>
      <c r="D7" s="91" t="s">
        <v>36</v>
      </c>
      <c r="E7" s="91">
        <v>93</v>
      </c>
      <c r="F7" s="91" t="s">
        <v>224</v>
      </c>
      <c r="G7" s="100">
        <v>40219</v>
      </c>
      <c r="H7" s="100">
        <f t="shared" ca="1" si="0"/>
        <v>43433</v>
      </c>
      <c r="I7" s="90">
        <f ca="1">INT((TODAY()-G7)/365)</f>
        <v>8</v>
      </c>
      <c r="J7" s="101" t="s">
        <v>81</v>
      </c>
      <c r="K7" s="87" t="s">
        <v>56</v>
      </c>
      <c r="L7" s="91" t="s">
        <v>11</v>
      </c>
    </row>
    <row r="8" spans="1:13" s="102" customFormat="1" ht="20.100000000000001" customHeight="1" x14ac:dyDescent="0.25">
      <c r="A8" s="91">
        <v>7</v>
      </c>
      <c r="B8" s="99" t="s">
        <v>75</v>
      </c>
      <c r="C8" s="99" t="s">
        <v>76</v>
      </c>
      <c r="D8" s="91" t="s">
        <v>36</v>
      </c>
      <c r="E8" s="91">
        <v>90</v>
      </c>
      <c r="F8" s="91" t="s">
        <v>221</v>
      </c>
      <c r="G8" s="88">
        <v>40273</v>
      </c>
      <c r="H8" s="100">
        <f t="shared" ca="1" si="0"/>
        <v>43433</v>
      </c>
      <c r="I8" s="90">
        <f ca="1">INT((TODAY()-G8)/365)</f>
        <v>8</v>
      </c>
      <c r="J8" s="101">
        <v>1741782</v>
      </c>
      <c r="K8" s="91" t="s">
        <v>189</v>
      </c>
      <c r="L8" s="91" t="s">
        <v>10</v>
      </c>
    </row>
    <row r="9" spans="1:13" ht="20.100000000000001" customHeight="1" x14ac:dyDescent="0.2">
      <c r="B9" s="18"/>
      <c r="C9" s="18"/>
    </row>
  </sheetData>
  <autoFilter ref="A1:L8">
    <sortState ref="A2:W8">
      <sortCondition ref="B1:B4"/>
    </sortState>
  </autoFilter>
  <sortState ref="B3:U10">
    <sortCondition ref="B3:B10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D1" zoomScaleNormal="100" workbookViewId="0">
      <selection sqref="A1:L1"/>
    </sheetView>
  </sheetViews>
  <sheetFormatPr baseColWidth="10" defaultColWidth="11.375" defaultRowHeight="20.100000000000001" customHeight="1" x14ac:dyDescent="0.2"/>
  <cols>
    <col min="1" max="1" width="5.375" style="3" customWidth="1"/>
    <col min="2" max="2" width="21.75" style="5" customWidth="1"/>
    <col min="3" max="3" width="15.875" style="5" customWidth="1"/>
    <col min="4" max="4" width="7" style="3" customWidth="1"/>
    <col min="5" max="6" width="9.25" style="3" customWidth="1"/>
    <col min="7" max="7" width="12" style="5" customWidth="1"/>
    <col min="8" max="8" width="11.625" style="5" customWidth="1"/>
    <col min="9" max="9" width="5.375" style="3" customWidth="1"/>
    <col min="10" max="10" width="10.75" style="5" customWidth="1"/>
    <col min="11" max="11" width="19.75" style="5" customWidth="1"/>
    <col min="12" max="12" width="11.375" style="5" customWidth="1"/>
    <col min="13" max="16384" width="11.375" style="5"/>
  </cols>
  <sheetData>
    <row r="1" spans="1:12" ht="20.100000000000001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220</v>
      </c>
      <c r="G1" s="16" t="s">
        <v>51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2" s="121" customFormat="1" ht="20.100000000000001" customHeight="1" x14ac:dyDescent="0.25">
      <c r="A2" s="57">
        <v>1</v>
      </c>
      <c r="B2" s="63" t="s">
        <v>99</v>
      </c>
      <c r="C2" s="63" t="s">
        <v>100</v>
      </c>
      <c r="D2" s="66" t="s">
        <v>61</v>
      </c>
      <c r="E2" s="66">
        <v>90</v>
      </c>
      <c r="F2" s="66" t="s">
        <v>224</v>
      </c>
      <c r="G2" s="75">
        <v>38762</v>
      </c>
      <c r="H2" s="109">
        <f t="shared" ref="H2:H6" ca="1" si="0">TODAY()</f>
        <v>43433</v>
      </c>
      <c r="I2" s="120">
        <f t="shared" ref="I2:I6" ca="1" si="1">INT((TODAY()-G2)/365)</f>
        <v>12</v>
      </c>
      <c r="J2" s="66" t="s">
        <v>81</v>
      </c>
      <c r="K2" s="66" t="s">
        <v>203</v>
      </c>
      <c r="L2" s="66" t="s">
        <v>11</v>
      </c>
    </row>
    <row r="3" spans="1:12" s="118" customFormat="1" ht="20.100000000000001" customHeight="1" x14ac:dyDescent="0.25">
      <c r="A3" s="52">
        <v>2</v>
      </c>
      <c r="B3" s="49" t="s">
        <v>21</v>
      </c>
      <c r="C3" s="50" t="s">
        <v>34</v>
      </c>
      <c r="D3" s="56" t="s">
        <v>61</v>
      </c>
      <c r="E3" s="52">
        <v>78</v>
      </c>
      <c r="F3" s="52" t="s">
        <v>224</v>
      </c>
      <c r="G3" s="53">
        <v>38740</v>
      </c>
      <c r="H3" s="122">
        <f t="shared" ca="1" si="0"/>
        <v>43433</v>
      </c>
      <c r="I3" s="123">
        <f t="shared" ca="1" si="1"/>
        <v>12</v>
      </c>
      <c r="J3" s="55">
        <v>1723669</v>
      </c>
      <c r="K3" s="56" t="s">
        <v>35</v>
      </c>
      <c r="L3" s="52" t="s">
        <v>19</v>
      </c>
    </row>
    <row r="4" spans="1:12" s="118" customFormat="1" ht="20.100000000000001" customHeight="1" x14ac:dyDescent="0.25">
      <c r="A4" s="52">
        <v>3</v>
      </c>
      <c r="B4" s="50" t="s">
        <v>17</v>
      </c>
      <c r="C4" s="50" t="s">
        <v>18</v>
      </c>
      <c r="D4" s="56" t="s">
        <v>61</v>
      </c>
      <c r="E4" s="56">
        <v>95</v>
      </c>
      <c r="F4" s="52" t="s">
        <v>224</v>
      </c>
      <c r="G4" s="71">
        <v>38497</v>
      </c>
      <c r="H4" s="122">
        <f t="shared" ca="1" si="0"/>
        <v>43433</v>
      </c>
      <c r="I4" s="123">
        <f t="shared" ca="1" si="1"/>
        <v>13</v>
      </c>
      <c r="J4" s="82">
        <v>1715021</v>
      </c>
      <c r="K4" s="56" t="s">
        <v>127</v>
      </c>
      <c r="L4" s="56" t="s">
        <v>10</v>
      </c>
    </row>
    <row r="5" spans="1:12" s="124" customFormat="1" ht="20.100000000000001" customHeight="1" x14ac:dyDescent="0.25">
      <c r="A5" s="57">
        <v>4</v>
      </c>
      <c r="B5" s="63" t="s">
        <v>60</v>
      </c>
      <c r="C5" s="63" t="s">
        <v>20</v>
      </c>
      <c r="D5" s="66" t="s">
        <v>61</v>
      </c>
      <c r="E5" s="66">
        <v>80</v>
      </c>
      <c r="F5" s="52" t="s">
        <v>226</v>
      </c>
      <c r="G5" s="75">
        <v>38355</v>
      </c>
      <c r="H5" s="109">
        <f t="shared" ca="1" si="0"/>
        <v>43433</v>
      </c>
      <c r="I5" s="120">
        <f t="shared" ca="1" si="1"/>
        <v>13</v>
      </c>
      <c r="J5" s="66">
        <v>1716341</v>
      </c>
      <c r="K5" s="66" t="s">
        <v>84</v>
      </c>
      <c r="L5" s="66" t="s">
        <v>11</v>
      </c>
    </row>
    <row r="6" spans="1:12" s="32" customFormat="1" ht="20.100000000000001" customHeight="1" x14ac:dyDescent="0.25">
      <c r="A6" s="52">
        <v>5</v>
      </c>
      <c r="B6" s="40" t="s">
        <v>170</v>
      </c>
      <c r="C6" s="40" t="s">
        <v>171</v>
      </c>
      <c r="D6" s="25" t="s">
        <v>61</v>
      </c>
      <c r="E6" s="25">
        <v>88</v>
      </c>
      <c r="F6" s="25" t="s">
        <v>221</v>
      </c>
      <c r="G6" s="22">
        <v>38051</v>
      </c>
      <c r="H6" s="27">
        <f t="shared" ca="1" si="0"/>
        <v>43433</v>
      </c>
      <c r="I6" s="28">
        <f t="shared" ca="1" si="1"/>
        <v>14</v>
      </c>
      <c r="J6" s="33">
        <v>176552</v>
      </c>
      <c r="K6" s="25" t="s">
        <v>197</v>
      </c>
      <c r="L6" s="34" t="s">
        <v>19</v>
      </c>
    </row>
    <row r="7" spans="1:12" s="125" customFormat="1" ht="20.100000000000001" customHeight="1" x14ac:dyDescent="0.25">
      <c r="A7" s="52">
        <v>6</v>
      </c>
      <c r="B7" s="50" t="s">
        <v>71</v>
      </c>
      <c r="C7" s="50" t="s">
        <v>22</v>
      </c>
      <c r="D7" s="66" t="s">
        <v>62</v>
      </c>
      <c r="E7" s="56">
        <v>57</v>
      </c>
      <c r="F7" s="56" t="s">
        <v>224</v>
      </c>
      <c r="G7" s="71">
        <v>38120</v>
      </c>
      <c r="H7" s="109">
        <f ca="1">TODAY()</f>
        <v>43433</v>
      </c>
      <c r="I7" s="65">
        <f ca="1">INT((TODAY()-G7)/365)</f>
        <v>14</v>
      </c>
      <c r="J7" s="54">
        <v>1723341</v>
      </c>
      <c r="K7" s="56" t="s">
        <v>128</v>
      </c>
      <c r="L7" s="56" t="s">
        <v>19</v>
      </c>
    </row>
  </sheetData>
  <autoFilter ref="A1:L7">
    <sortState ref="A2:W9">
      <sortCondition ref="B1:B7"/>
    </sortState>
  </autoFilter>
  <sortState ref="B4:U10">
    <sortCondition ref="B3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T17" sqref="T17"/>
    </sheetView>
  </sheetViews>
  <sheetFormatPr baseColWidth="10" defaultRowHeight="15" x14ac:dyDescent="0.25"/>
  <sheetData>
    <row r="1" spans="1:13" ht="24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220</v>
      </c>
      <c r="G1" s="16" t="s">
        <v>4</v>
      </c>
      <c r="H1" s="16" t="s">
        <v>5</v>
      </c>
      <c r="I1" s="16" t="s">
        <v>6</v>
      </c>
      <c r="J1" s="16" t="s">
        <v>232</v>
      </c>
      <c r="K1" s="16" t="s">
        <v>7</v>
      </c>
      <c r="L1" s="16" t="s">
        <v>260</v>
      </c>
      <c r="M1" s="16" t="s">
        <v>9</v>
      </c>
    </row>
    <row r="2" spans="1:13" ht="15" customHeight="1" x14ac:dyDescent="0.25">
      <c r="A2" s="57">
        <v>1</v>
      </c>
      <c r="B2" s="63" t="s">
        <v>246</v>
      </c>
      <c r="C2" s="63" t="s">
        <v>247</v>
      </c>
      <c r="D2" s="66" t="s">
        <v>62</v>
      </c>
      <c r="E2" s="66">
        <v>100</v>
      </c>
      <c r="F2" s="66" t="s">
        <v>221</v>
      </c>
      <c r="G2" s="75">
        <v>37045</v>
      </c>
      <c r="H2" s="109">
        <f ca="1">TODAY()</f>
        <v>43433</v>
      </c>
      <c r="I2" s="65">
        <f ca="1">INT((TODAY()-G2)/365)</f>
        <v>17</v>
      </c>
      <c r="J2" s="65">
        <v>7</v>
      </c>
      <c r="K2" s="66" t="s">
        <v>81</v>
      </c>
      <c r="L2" s="66" t="s">
        <v>248</v>
      </c>
      <c r="M2" s="66" t="s">
        <v>11</v>
      </c>
    </row>
    <row r="3" spans="1:13" ht="15" customHeight="1" x14ac:dyDescent="0.25">
      <c r="A3" s="57">
        <v>2</v>
      </c>
      <c r="B3" s="63" t="s">
        <v>249</v>
      </c>
      <c r="C3" s="63" t="s">
        <v>250</v>
      </c>
      <c r="D3" s="66" t="s">
        <v>62</v>
      </c>
      <c r="E3" s="66">
        <v>82</v>
      </c>
      <c r="F3" s="66" t="s">
        <v>224</v>
      </c>
      <c r="G3" s="75">
        <v>37028</v>
      </c>
      <c r="H3" s="109">
        <f ca="1">TODAY()</f>
        <v>43433</v>
      </c>
      <c r="I3" s="65">
        <f ca="1">INT((TODAY()-G3)/365)</f>
        <v>17</v>
      </c>
      <c r="J3" s="65">
        <v>7</v>
      </c>
      <c r="K3" s="66" t="s">
        <v>81</v>
      </c>
      <c r="L3" s="66" t="s">
        <v>251</v>
      </c>
      <c r="M3" s="66" t="s">
        <v>10</v>
      </c>
    </row>
    <row r="4" spans="1:13" ht="15" customHeight="1" x14ac:dyDescent="0.25">
      <c r="A4" s="25">
        <v>3</v>
      </c>
      <c r="B4" s="63" t="s">
        <v>252</v>
      </c>
      <c r="C4" s="63" t="s">
        <v>253</v>
      </c>
      <c r="D4" s="66" t="s">
        <v>62</v>
      </c>
      <c r="E4" s="66">
        <v>81</v>
      </c>
      <c r="F4" s="66" t="s">
        <v>224</v>
      </c>
      <c r="G4" s="75">
        <v>36923</v>
      </c>
      <c r="H4" s="109">
        <f ca="1">TODAY()</f>
        <v>43433</v>
      </c>
      <c r="I4" s="65">
        <f ca="1">INT((TODAY()-G4)/365)</f>
        <v>17</v>
      </c>
      <c r="J4" s="65">
        <v>7</v>
      </c>
      <c r="K4" s="66">
        <v>174714</v>
      </c>
      <c r="L4" s="66" t="s">
        <v>254</v>
      </c>
      <c r="M4" s="66" t="s">
        <v>11</v>
      </c>
    </row>
    <row r="5" spans="1:13" ht="15" customHeight="1" x14ac:dyDescent="0.25">
      <c r="A5" s="57">
        <v>5</v>
      </c>
      <c r="B5" s="50" t="s">
        <v>255</v>
      </c>
      <c r="C5" s="50" t="s">
        <v>256</v>
      </c>
      <c r="D5" s="66" t="s">
        <v>62</v>
      </c>
      <c r="E5" s="56">
        <v>85</v>
      </c>
      <c r="F5" s="56" t="s">
        <v>224</v>
      </c>
      <c r="G5" s="71">
        <v>37398</v>
      </c>
      <c r="H5" s="109">
        <f ca="1">TODAY()</f>
        <v>43433</v>
      </c>
      <c r="I5" s="65">
        <f ca="1">INT((TODAY()-G5)/365)</f>
        <v>16</v>
      </c>
      <c r="J5" s="65">
        <v>7</v>
      </c>
      <c r="K5" s="82">
        <v>176803</v>
      </c>
      <c r="L5" s="56" t="s">
        <v>23</v>
      </c>
      <c r="M5" s="52" t="s">
        <v>19</v>
      </c>
    </row>
    <row r="6" spans="1:13" ht="15" customHeight="1" x14ac:dyDescent="0.25">
      <c r="A6" s="25">
        <v>6</v>
      </c>
      <c r="B6" s="182" t="s">
        <v>257</v>
      </c>
      <c r="C6" s="182" t="s">
        <v>258</v>
      </c>
      <c r="D6" s="183" t="s">
        <v>62</v>
      </c>
      <c r="E6" s="184">
        <v>75</v>
      </c>
      <c r="F6" s="184" t="s">
        <v>224</v>
      </c>
      <c r="G6" s="185">
        <v>37796</v>
      </c>
      <c r="H6" s="186">
        <f ca="1">TODAY()</f>
        <v>43433</v>
      </c>
      <c r="I6" s="187">
        <f ca="1">INT((TODAY()-G6)/365)</f>
        <v>15</v>
      </c>
      <c r="J6" s="187">
        <v>7</v>
      </c>
      <c r="K6" s="184">
        <v>1716887</v>
      </c>
      <c r="L6" s="188" t="s">
        <v>259</v>
      </c>
      <c r="M6" s="184" t="s">
        <v>19</v>
      </c>
    </row>
    <row r="7" spans="1:13" ht="15" customHeight="1" x14ac:dyDescent="0.25">
      <c r="A7" s="57">
        <v>7</v>
      </c>
      <c r="B7" s="189"/>
      <c r="C7" s="189"/>
      <c r="D7" s="162"/>
      <c r="E7" s="162"/>
      <c r="F7" s="162"/>
      <c r="G7" s="189"/>
      <c r="H7" s="189"/>
      <c r="I7" s="162"/>
      <c r="J7" s="162"/>
      <c r="K7" s="189"/>
      <c r="L7" s="189"/>
      <c r="M7" s="189"/>
    </row>
    <row r="8" spans="1:13" ht="15" customHeight="1" x14ac:dyDescent="0.25">
      <c r="A8" s="57">
        <v>8</v>
      </c>
      <c r="B8" s="189"/>
      <c r="C8" s="189"/>
      <c r="D8" s="162"/>
      <c r="E8" s="162"/>
      <c r="F8" s="162"/>
      <c r="G8" s="189"/>
      <c r="H8" s="189"/>
      <c r="I8" s="162"/>
      <c r="J8" s="162"/>
      <c r="K8" s="189"/>
      <c r="L8" s="189"/>
      <c r="M8" s="18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zoomScaleNormal="100" workbookViewId="0">
      <selection activeCell="T11" sqref="T11"/>
    </sheetView>
  </sheetViews>
  <sheetFormatPr baseColWidth="10" defaultColWidth="11.375" defaultRowHeight="20.100000000000001" customHeight="1" x14ac:dyDescent="0.2"/>
  <cols>
    <col min="1" max="1" width="4.875" style="3" customWidth="1"/>
    <col min="2" max="2" width="20.125" style="4" customWidth="1"/>
    <col min="3" max="3" width="16" style="4" customWidth="1"/>
    <col min="4" max="4" width="16.125" style="3" bestFit="1" customWidth="1"/>
    <col min="5" max="6" width="10.75" style="3" customWidth="1"/>
    <col min="7" max="7" width="13.75" style="4" customWidth="1"/>
    <col min="8" max="8" width="14" style="4" customWidth="1"/>
    <col min="9" max="9" width="10.75" style="4" customWidth="1"/>
    <col min="10" max="10" width="15.875" style="4" customWidth="1"/>
    <col min="11" max="11" width="11.375" style="4" customWidth="1"/>
    <col min="12" max="16384" width="11.375" style="4"/>
  </cols>
  <sheetData>
    <row r="1" spans="1:11" s="3" customFormat="1" ht="20.100000000000001" customHeight="1" x14ac:dyDescent="0.2">
      <c r="A1" s="16" t="s">
        <v>0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220</v>
      </c>
      <c r="G1" s="16" t="s">
        <v>4</v>
      </c>
      <c r="H1" s="16" t="s">
        <v>5</v>
      </c>
      <c r="I1" s="16" t="s">
        <v>7</v>
      </c>
      <c r="J1" s="16" t="s">
        <v>8</v>
      </c>
      <c r="K1" s="16" t="s">
        <v>9</v>
      </c>
    </row>
    <row r="2" spans="1:11" s="69" customFormat="1" ht="20.100000000000001" customHeight="1" x14ac:dyDescent="0.25">
      <c r="A2" s="57">
        <v>1</v>
      </c>
      <c r="B2" s="51" t="s">
        <v>173</v>
      </c>
      <c r="C2" s="51" t="s">
        <v>174</v>
      </c>
      <c r="D2" s="51" t="s">
        <v>158</v>
      </c>
      <c r="E2" s="57">
        <v>35</v>
      </c>
      <c r="F2" s="57" t="s">
        <v>224</v>
      </c>
      <c r="G2" s="64">
        <v>41343</v>
      </c>
      <c r="H2" s="64">
        <f ca="1">TODAY()</f>
        <v>43433</v>
      </c>
      <c r="I2" s="57">
        <v>1753599016</v>
      </c>
      <c r="J2" s="57" t="s">
        <v>211</v>
      </c>
      <c r="K2" s="57" t="s">
        <v>19</v>
      </c>
    </row>
    <row r="3" spans="1:11" s="58" customFormat="1" ht="21.75" customHeight="1" x14ac:dyDescent="0.2">
      <c r="A3" s="57">
        <v>2</v>
      </c>
      <c r="B3" s="51" t="s">
        <v>115</v>
      </c>
      <c r="C3" s="51" t="s">
        <v>116</v>
      </c>
      <c r="D3" s="51" t="s">
        <v>158</v>
      </c>
      <c r="E3" s="57">
        <v>97</v>
      </c>
      <c r="F3" s="57" t="s">
        <v>227</v>
      </c>
      <c r="G3" s="64">
        <v>41000</v>
      </c>
      <c r="H3" s="64">
        <f t="shared" ref="H3:H6" ca="1" si="0">TODAY()</f>
        <v>43433</v>
      </c>
      <c r="I3" s="57" t="s">
        <v>81</v>
      </c>
      <c r="J3" s="66" t="s">
        <v>117</v>
      </c>
      <c r="K3" s="57" t="s">
        <v>10</v>
      </c>
    </row>
    <row r="4" spans="1:11" s="58" customFormat="1" ht="20.25" customHeight="1" x14ac:dyDescent="0.2">
      <c r="A4" s="57">
        <v>3</v>
      </c>
      <c r="B4" s="51" t="s">
        <v>134</v>
      </c>
      <c r="C4" s="51" t="s">
        <v>133</v>
      </c>
      <c r="D4" s="51" t="s">
        <v>158</v>
      </c>
      <c r="E4" s="57">
        <v>88</v>
      </c>
      <c r="F4" s="57" t="s">
        <v>221</v>
      </c>
      <c r="G4" s="64">
        <v>40977</v>
      </c>
      <c r="H4" s="64">
        <f t="shared" ca="1" si="0"/>
        <v>43433</v>
      </c>
      <c r="I4" s="57" t="s">
        <v>81</v>
      </c>
      <c r="J4" s="66" t="s">
        <v>132</v>
      </c>
      <c r="K4" s="57" t="s">
        <v>12</v>
      </c>
    </row>
    <row r="5" spans="1:11" s="58" customFormat="1" ht="18" customHeight="1" x14ac:dyDescent="0.2">
      <c r="A5" s="48">
        <v>4</v>
      </c>
      <c r="B5" s="49" t="s">
        <v>111</v>
      </c>
      <c r="C5" s="50" t="s">
        <v>112</v>
      </c>
      <c r="D5" s="51" t="s">
        <v>158</v>
      </c>
      <c r="E5" s="52">
        <v>64</v>
      </c>
      <c r="F5" s="52" t="s">
        <v>225</v>
      </c>
      <c r="G5" s="53">
        <v>40987</v>
      </c>
      <c r="H5" s="64">
        <f t="shared" ca="1" si="0"/>
        <v>43433</v>
      </c>
      <c r="I5" s="55" t="s">
        <v>81</v>
      </c>
      <c r="J5" s="56" t="s">
        <v>182</v>
      </c>
      <c r="K5" s="56" t="s">
        <v>19</v>
      </c>
    </row>
    <row r="6" spans="1:11" s="155" customFormat="1" ht="20.100000000000001" customHeight="1" x14ac:dyDescent="0.2">
      <c r="A6" s="156">
        <v>5</v>
      </c>
      <c r="B6" s="157" t="s">
        <v>217</v>
      </c>
      <c r="C6" s="157" t="s">
        <v>218</v>
      </c>
      <c r="D6" s="157" t="s">
        <v>158</v>
      </c>
      <c r="E6" s="158">
        <v>88</v>
      </c>
      <c r="F6" s="57" t="s">
        <v>221</v>
      </c>
      <c r="G6" s="159">
        <v>41043</v>
      </c>
      <c r="H6" s="160">
        <f t="shared" ca="1" si="0"/>
        <v>43433</v>
      </c>
      <c r="I6" s="158" t="s">
        <v>81</v>
      </c>
      <c r="J6" s="158" t="s">
        <v>219</v>
      </c>
      <c r="K6" s="158" t="s">
        <v>10</v>
      </c>
    </row>
  </sheetData>
  <autoFilter ref="A1:K5"/>
  <sortState ref="B3:U11">
    <sortCondition ref="B3"/>
  </sortState>
  <pageMargins left="0.7" right="0.7" top="0.75" bottom="0.75" header="0.3" footer="0.3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S12" sqref="S12"/>
    </sheetView>
  </sheetViews>
  <sheetFormatPr baseColWidth="10" defaultRowHeight="15" x14ac:dyDescent="0.25"/>
  <cols>
    <col min="1" max="1" width="5.75" customWidth="1"/>
    <col min="2" max="2" width="24.375" style="39" customWidth="1"/>
    <col min="3" max="3" width="17.75" style="39" customWidth="1"/>
    <col min="4" max="4" width="18.25" customWidth="1"/>
    <col min="5" max="6" width="9.75" customWidth="1"/>
    <col min="11" max="11" width="18.375" style="45" customWidth="1"/>
    <col min="12" max="12" width="8.125" customWidth="1"/>
  </cols>
  <sheetData>
    <row r="1" spans="1:12" ht="24" x14ac:dyDescent="0.25">
      <c r="A1" s="16" t="s">
        <v>0</v>
      </c>
      <c r="B1" s="14" t="s">
        <v>1</v>
      </c>
      <c r="C1" s="14" t="s">
        <v>2</v>
      </c>
      <c r="D1" s="16" t="s">
        <v>3</v>
      </c>
      <c r="E1" s="16" t="s">
        <v>50</v>
      </c>
      <c r="F1" s="16" t="s">
        <v>220</v>
      </c>
      <c r="G1" s="16" t="s">
        <v>4</v>
      </c>
      <c r="H1" s="16" t="s">
        <v>5</v>
      </c>
      <c r="I1" s="16" t="s">
        <v>6</v>
      </c>
      <c r="J1" s="16" t="s">
        <v>7</v>
      </c>
      <c r="K1" s="14" t="s">
        <v>8</v>
      </c>
      <c r="L1" s="16" t="s">
        <v>9</v>
      </c>
    </row>
    <row r="2" spans="1:12" s="67" customFormat="1" ht="23.25" customHeight="1" x14ac:dyDescent="0.25">
      <c r="A2" s="57">
        <v>1</v>
      </c>
      <c r="B2" s="63" t="s">
        <v>113</v>
      </c>
      <c r="C2" s="63" t="s">
        <v>114</v>
      </c>
      <c r="D2" s="57" t="s">
        <v>157</v>
      </c>
      <c r="E2" s="57">
        <v>79</v>
      </c>
      <c r="F2" s="57" t="s">
        <v>221</v>
      </c>
      <c r="G2" s="64">
        <v>41095</v>
      </c>
      <c r="H2" s="64">
        <f t="shared" ref="H2:H7" ca="1" si="0">TODAY()</f>
        <v>43433</v>
      </c>
      <c r="I2" s="172">
        <f ca="1">INT((TODAY()-G2)/365)</f>
        <v>6</v>
      </c>
      <c r="J2" s="57" t="s">
        <v>81</v>
      </c>
      <c r="K2" s="51" t="s">
        <v>181</v>
      </c>
      <c r="L2" s="57" t="s">
        <v>19</v>
      </c>
    </row>
    <row r="3" spans="1:12" s="62" customFormat="1" ht="21.75" customHeight="1" x14ac:dyDescent="0.25">
      <c r="A3" s="59">
        <v>2</v>
      </c>
      <c r="B3" s="60" t="s">
        <v>142</v>
      </c>
      <c r="C3" s="60" t="s">
        <v>143</v>
      </c>
      <c r="D3" s="59" t="s">
        <v>157</v>
      </c>
      <c r="E3" s="169"/>
      <c r="F3" s="169" t="s">
        <v>224</v>
      </c>
      <c r="G3" s="61">
        <v>41045</v>
      </c>
      <c r="H3" s="61">
        <f t="shared" ca="1" si="0"/>
        <v>43433</v>
      </c>
      <c r="I3" s="174">
        <f ca="1">INT((TODAY()-G3)/365)</f>
        <v>6</v>
      </c>
      <c r="J3" s="59"/>
      <c r="K3" s="60" t="s">
        <v>184</v>
      </c>
      <c r="L3" s="59" t="s">
        <v>19</v>
      </c>
    </row>
    <row r="4" spans="1:12" s="67" customFormat="1" ht="21.75" customHeight="1" x14ac:dyDescent="0.25">
      <c r="A4" s="52">
        <v>3</v>
      </c>
      <c r="B4" s="49" t="s">
        <v>144</v>
      </c>
      <c r="C4" s="49" t="s">
        <v>145</v>
      </c>
      <c r="D4" s="57" t="s">
        <v>157</v>
      </c>
      <c r="E4" s="52">
        <v>41</v>
      </c>
      <c r="F4" s="59" t="s">
        <v>224</v>
      </c>
      <c r="G4" s="53">
        <v>41095</v>
      </c>
      <c r="H4" s="53">
        <f t="shared" ca="1" si="0"/>
        <v>43433</v>
      </c>
      <c r="I4" s="175">
        <f ca="1">INT((TODAY()-G4)/365)</f>
        <v>6</v>
      </c>
      <c r="J4" s="52">
        <v>1753594</v>
      </c>
      <c r="K4" s="49" t="s">
        <v>146</v>
      </c>
      <c r="L4" s="52" t="s">
        <v>19</v>
      </c>
    </row>
    <row r="5" spans="1:12" s="150" customFormat="1" ht="24" x14ac:dyDescent="0.25">
      <c r="A5" s="57">
        <v>4</v>
      </c>
      <c r="B5" s="146" t="s">
        <v>176</v>
      </c>
      <c r="C5" s="146" t="s">
        <v>177</v>
      </c>
      <c r="D5" s="147" t="s">
        <v>157</v>
      </c>
      <c r="E5" s="169"/>
      <c r="F5" s="169"/>
      <c r="G5" s="148">
        <v>40991</v>
      </c>
      <c r="H5" s="148">
        <f t="shared" ca="1" si="0"/>
        <v>43433</v>
      </c>
      <c r="I5" s="176">
        <f t="shared" ref="I5" ca="1" si="1">INT((TODAY()-G5)/365)</f>
        <v>6</v>
      </c>
      <c r="J5" s="146"/>
      <c r="K5" s="149" t="s">
        <v>213</v>
      </c>
      <c r="L5" s="146" t="s">
        <v>41</v>
      </c>
    </row>
    <row r="6" spans="1:12" s="104" customFormat="1" ht="20.100000000000001" customHeight="1" x14ac:dyDescent="0.25">
      <c r="A6" s="59">
        <v>5</v>
      </c>
      <c r="B6" s="50" t="s">
        <v>163</v>
      </c>
      <c r="C6" s="50" t="s">
        <v>165</v>
      </c>
      <c r="D6" s="57" t="s">
        <v>157</v>
      </c>
      <c r="E6" s="52">
        <v>47</v>
      </c>
      <c r="F6" s="52" t="s">
        <v>224</v>
      </c>
      <c r="G6" s="103">
        <v>40564</v>
      </c>
      <c r="H6" s="103">
        <f t="shared" ca="1" si="0"/>
        <v>43433</v>
      </c>
      <c r="I6" s="175">
        <f t="shared" ref="I6:I7" ca="1" si="2">INT((TODAY()-G6)/365)</f>
        <v>7</v>
      </c>
      <c r="J6" s="49" t="s">
        <v>81</v>
      </c>
      <c r="K6" s="49" t="s">
        <v>23</v>
      </c>
      <c r="L6" s="49" t="s">
        <v>19</v>
      </c>
    </row>
    <row r="7" spans="1:12" s="104" customFormat="1" ht="24.75" customHeight="1" x14ac:dyDescent="0.25">
      <c r="A7" s="52">
        <v>6</v>
      </c>
      <c r="B7" s="51" t="s">
        <v>164</v>
      </c>
      <c r="C7" s="63" t="s">
        <v>175</v>
      </c>
      <c r="D7" s="57" t="s">
        <v>157</v>
      </c>
      <c r="E7" s="57">
        <v>76</v>
      </c>
      <c r="F7" s="52" t="s">
        <v>224</v>
      </c>
      <c r="G7" s="141">
        <v>40705</v>
      </c>
      <c r="H7" s="141">
        <f t="shared" ca="1" si="0"/>
        <v>43433</v>
      </c>
      <c r="I7" s="172">
        <f t="shared" ca="1" si="2"/>
        <v>7</v>
      </c>
      <c r="J7" s="51" t="s">
        <v>81</v>
      </c>
      <c r="K7" s="63" t="s">
        <v>194</v>
      </c>
      <c r="L7" s="51" t="s">
        <v>19</v>
      </c>
    </row>
    <row r="8" spans="1:12" s="140" customFormat="1" ht="36" x14ac:dyDescent="0.25">
      <c r="A8" s="57">
        <v>7</v>
      </c>
      <c r="B8" s="51" t="s">
        <v>135</v>
      </c>
      <c r="C8" s="51" t="s">
        <v>136</v>
      </c>
      <c r="D8" s="57" t="s">
        <v>209</v>
      </c>
      <c r="E8" s="57">
        <v>72</v>
      </c>
      <c r="F8" s="52" t="s">
        <v>224</v>
      </c>
      <c r="G8" s="64">
        <v>40638</v>
      </c>
      <c r="H8" s="64">
        <f ca="1">TODAY()</f>
        <v>43433</v>
      </c>
      <c r="I8" s="172">
        <f ca="1">INT((TODAY()-G8)/365)</f>
        <v>7</v>
      </c>
      <c r="J8" s="57" t="s">
        <v>81</v>
      </c>
      <c r="K8" s="66" t="s">
        <v>210</v>
      </c>
      <c r="L8" s="57" t="s">
        <v>19</v>
      </c>
    </row>
    <row r="12" spans="1:12" x14ac:dyDescent="0.25">
      <c r="B12" s="139"/>
    </row>
  </sheetData>
  <autoFilter ref="A1:L8"/>
  <pageMargins left="0.7" right="0.7" top="0.75" bottom="0.75" header="0.3" footer="0.3"/>
  <pageSetup orientation="portrait" horizont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opLeftCell="L1" zoomScaleNormal="100" workbookViewId="0">
      <selection activeCell="M1" sqref="M1:Q1048576"/>
    </sheetView>
  </sheetViews>
  <sheetFormatPr baseColWidth="10" defaultColWidth="11.375" defaultRowHeight="20.100000000000001" customHeight="1" x14ac:dyDescent="0.2"/>
  <cols>
    <col min="1" max="1" width="4.375" style="3" customWidth="1"/>
    <col min="2" max="2" width="16.75" style="4" customWidth="1"/>
    <col min="3" max="3" width="16" style="4" customWidth="1"/>
    <col min="4" max="4" width="19.125" style="3" customWidth="1"/>
    <col min="5" max="6" width="10.875" style="3" customWidth="1"/>
    <col min="7" max="7" width="13.75" style="4" customWidth="1"/>
    <col min="8" max="8" width="11.625" style="4" customWidth="1"/>
    <col min="9" max="9" width="9.75" style="3" bestFit="1" customWidth="1"/>
    <col min="10" max="10" width="9.625" style="4" customWidth="1"/>
    <col min="11" max="11" width="15.875" style="4" customWidth="1"/>
    <col min="12" max="12" width="11.375" style="4" customWidth="1"/>
    <col min="13" max="16384" width="11.375" style="4"/>
  </cols>
  <sheetData>
    <row r="1" spans="1:12" s="3" customFormat="1" ht="20.100000000000001" customHeight="1" x14ac:dyDescent="0.2">
      <c r="A1" s="16" t="s">
        <v>204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220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</row>
    <row r="2" spans="1:12" s="67" customFormat="1" ht="27" customHeight="1" x14ac:dyDescent="0.25">
      <c r="A2" s="57">
        <v>1</v>
      </c>
      <c r="B2" s="63" t="s">
        <v>39</v>
      </c>
      <c r="C2" s="63" t="s">
        <v>40</v>
      </c>
      <c r="D2" s="57" t="s">
        <v>159</v>
      </c>
      <c r="E2" s="66">
        <v>42</v>
      </c>
      <c r="F2" s="66" t="s">
        <v>224</v>
      </c>
      <c r="G2" s="75">
        <v>40101</v>
      </c>
      <c r="H2" s="109">
        <f ca="1">TODAY()</f>
        <v>43433</v>
      </c>
      <c r="I2" s="172">
        <f ca="1">INT((TODAY()-G2)/365)</f>
        <v>9</v>
      </c>
      <c r="J2" s="66">
        <v>1744827</v>
      </c>
      <c r="K2" s="66" t="s">
        <v>23</v>
      </c>
      <c r="L2" s="66" t="s">
        <v>41</v>
      </c>
    </row>
    <row r="3" spans="1:12" s="67" customFormat="1" ht="27" customHeight="1" x14ac:dyDescent="0.25">
      <c r="A3" s="52">
        <v>2</v>
      </c>
      <c r="B3" s="51" t="s">
        <v>104</v>
      </c>
      <c r="C3" s="51" t="s">
        <v>105</v>
      </c>
      <c r="D3" s="57" t="s">
        <v>159</v>
      </c>
      <c r="E3" s="57">
        <v>70</v>
      </c>
      <c r="F3" s="66" t="s">
        <v>224</v>
      </c>
      <c r="G3" s="64">
        <v>40322</v>
      </c>
      <c r="H3" s="64">
        <f ca="1">TODAY()</f>
        <v>43433</v>
      </c>
      <c r="I3" s="172">
        <f ca="1">INT((TODAY()-G3)/365)</f>
        <v>8</v>
      </c>
      <c r="J3" s="57" t="s">
        <v>81</v>
      </c>
      <c r="K3" s="57" t="s">
        <v>118</v>
      </c>
      <c r="L3" s="57" t="s">
        <v>19</v>
      </c>
    </row>
    <row r="4" spans="1:12" s="105" customFormat="1" ht="27" customHeight="1" x14ac:dyDescent="0.25">
      <c r="A4" s="77">
        <v>3</v>
      </c>
      <c r="B4" s="78" t="s">
        <v>147</v>
      </c>
      <c r="C4" s="78" t="s">
        <v>148</v>
      </c>
      <c r="D4" s="77" t="s">
        <v>159</v>
      </c>
      <c r="E4" s="77">
        <v>91</v>
      </c>
      <c r="F4" s="77" t="s">
        <v>221</v>
      </c>
      <c r="G4" s="79">
        <v>40173</v>
      </c>
      <c r="H4" s="79">
        <f ca="1">TODAY()</f>
        <v>43433</v>
      </c>
      <c r="I4" s="177">
        <f ca="1">INT((TODAY()-G4)/365)</f>
        <v>8</v>
      </c>
      <c r="J4" s="77">
        <v>1743294</v>
      </c>
      <c r="K4" s="77" t="s">
        <v>195</v>
      </c>
      <c r="L4" s="77" t="s">
        <v>196</v>
      </c>
    </row>
    <row r="6" spans="1:12" ht="20.100000000000001" customHeight="1" x14ac:dyDescent="0.2">
      <c r="D6" s="3" t="s">
        <v>72</v>
      </c>
    </row>
  </sheetData>
  <autoFilter ref="A1:L4">
    <sortState ref="A2:W14">
      <sortCondition ref="B1:B12"/>
    </sortState>
  </autoFilter>
  <sortState ref="B3:V12">
    <sortCondition ref="B3:B12"/>
  </sortState>
  <pageMargins left="0.7" right="0.7" top="0.75" bottom="0.75" header="0.3" footer="0.3"/>
  <pageSetup paperSize="9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opLeftCell="I1" workbookViewId="0">
      <selection activeCell="S16" sqref="S16"/>
    </sheetView>
  </sheetViews>
  <sheetFormatPr baseColWidth="10" defaultRowHeight="15" x14ac:dyDescent="0.25"/>
  <cols>
    <col min="1" max="1" width="5.75" customWidth="1"/>
    <col min="2" max="2" width="21.625" customWidth="1"/>
    <col min="3" max="3" width="17.875" customWidth="1"/>
    <col min="4" max="4" width="15" customWidth="1"/>
  </cols>
  <sheetData>
    <row r="1" spans="1:13" ht="16.149999999999999" customHeight="1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50</v>
      </c>
      <c r="F1" s="16" t="s">
        <v>220</v>
      </c>
      <c r="G1" s="16" t="s">
        <v>4</v>
      </c>
      <c r="H1" s="16" t="s">
        <v>5</v>
      </c>
      <c r="I1" s="16" t="s">
        <v>6</v>
      </c>
      <c r="J1" s="16" t="s">
        <v>7</v>
      </c>
      <c r="K1" s="16" t="s">
        <v>8</v>
      </c>
      <c r="L1" s="16" t="s">
        <v>9</v>
      </c>
      <c r="M1" s="3"/>
    </row>
    <row r="2" spans="1:13" s="106" customFormat="1" ht="18" customHeight="1" x14ac:dyDescent="0.25">
      <c r="A2" s="57">
        <v>1</v>
      </c>
      <c r="B2" s="51" t="s">
        <v>101</v>
      </c>
      <c r="C2" s="51" t="s">
        <v>102</v>
      </c>
      <c r="D2" s="66" t="s">
        <v>160</v>
      </c>
      <c r="E2" s="57">
        <v>68</v>
      </c>
      <c r="F2" s="57" t="s">
        <v>221</v>
      </c>
      <c r="G2" s="64">
        <v>39912</v>
      </c>
      <c r="H2" s="109">
        <f t="shared" ref="H2:H6" ca="1" si="0">TODAY()</f>
        <v>43433</v>
      </c>
      <c r="I2" s="172">
        <f t="shared" ref="I2:I6" ca="1" si="1">INT((TODAY()-G2)/365)</f>
        <v>9</v>
      </c>
      <c r="J2" s="57" t="s">
        <v>81</v>
      </c>
      <c r="K2" s="66" t="s">
        <v>103</v>
      </c>
      <c r="L2" s="57" t="s">
        <v>19</v>
      </c>
    </row>
    <row r="3" spans="1:13" s="38" customFormat="1" ht="25.5" customHeight="1" x14ac:dyDescent="0.25">
      <c r="A3" s="48">
        <v>2</v>
      </c>
      <c r="B3" s="50" t="s">
        <v>77</v>
      </c>
      <c r="C3" s="50" t="s">
        <v>78</v>
      </c>
      <c r="D3" s="66" t="s">
        <v>160</v>
      </c>
      <c r="E3" s="56">
        <v>74</v>
      </c>
      <c r="F3" s="56" t="s">
        <v>225</v>
      </c>
      <c r="G3" s="71">
        <v>40029</v>
      </c>
      <c r="H3" s="53">
        <f t="shared" ca="1" si="0"/>
        <v>43433</v>
      </c>
      <c r="I3" s="173">
        <f t="shared" ca="1" si="1"/>
        <v>9</v>
      </c>
      <c r="J3" s="82" t="s">
        <v>81</v>
      </c>
      <c r="K3" s="56" t="s">
        <v>47</v>
      </c>
      <c r="L3" s="56" t="s">
        <v>11</v>
      </c>
    </row>
    <row r="4" spans="1:13" s="138" customFormat="1" ht="35.25" customHeight="1" x14ac:dyDescent="0.25">
      <c r="A4" s="133">
        <v>3</v>
      </c>
      <c r="B4" s="134" t="s">
        <v>44</v>
      </c>
      <c r="C4" s="134" t="s">
        <v>42</v>
      </c>
      <c r="D4" s="135" t="s">
        <v>160</v>
      </c>
      <c r="E4" s="133">
        <v>90</v>
      </c>
      <c r="F4" s="133" t="s">
        <v>224</v>
      </c>
      <c r="G4" s="136">
        <v>39813</v>
      </c>
      <c r="H4" s="137">
        <f t="shared" ca="1" si="0"/>
        <v>43433</v>
      </c>
      <c r="I4" s="172">
        <f t="shared" ca="1" si="1"/>
        <v>9</v>
      </c>
      <c r="J4" s="133" t="s">
        <v>81</v>
      </c>
      <c r="K4" s="135" t="s">
        <v>43</v>
      </c>
      <c r="L4" s="133" t="s">
        <v>11</v>
      </c>
    </row>
    <row r="5" spans="1:13" s="106" customFormat="1" ht="15.75" customHeight="1" x14ac:dyDescent="0.25">
      <c r="A5" s="57">
        <v>4</v>
      </c>
      <c r="B5" s="51" t="s">
        <v>85</v>
      </c>
      <c r="C5" s="51" t="s">
        <v>87</v>
      </c>
      <c r="D5" s="66" t="s">
        <v>160</v>
      </c>
      <c r="E5" s="57">
        <v>94</v>
      </c>
      <c r="F5" s="133" t="s">
        <v>224</v>
      </c>
      <c r="G5" s="64">
        <v>39423</v>
      </c>
      <c r="H5" s="109">
        <f t="shared" ca="1" si="0"/>
        <v>43433</v>
      </c>
      <c r="I5" s="172">
        <f t="shared" ca="1" si="1"/>
        <v>10</v>
      </c>
      <c r="J5" s="57" t="s">
        <v>81</v>
      </c>
      <c r="K5" s="66" t="s">
        <v>202</v>
      </c>
      <c r="L5" s="57" t="s">
        <v>19</v>
      </c>
    </row>
    <row r="6" spans="1:13" s="106" customFormat="1" ht="15.75" customHeight="1" x14ac:dyDescent="0.25">
      <c r="A6" s="48">
        <v>5</v>
      </c>
      <c r="B6" s="51" t="s">
        <v>85</v>
      </c>
      <c r="C6" s="51" t="s">
        <v>86</v>
      </c>
      <c r="D6" s="66" t="s">
        <v>160</v>
      </c>
      <c r="E6" s="57">
        <v>87</v>
      </c>
      <c r="F6" s="133" t="s">
        <v>224</v>
      </c>
      <c r="G6" s="64">
        <v>39423</v>
      </c>
      <c r="H6" s="64">
        <f t="shared" ca="1" si="0"/>
        <v>43433</v>
      </c>
      <c r="I6" s="172">
        <f t="shared" ca="1" si="1"/>
        <v>10</v>
      </c>
      <c r="J6" s="57" t="s">
        <v>81</v>
      </c>
      <c r="K6" s="66" t="s">
        <v>88</v>
      </c>
      <c r="L6" s="57" t="s">
        <v>19</v>
      </c>
    </row>
    <row r="7" spans="1:13" s="38" customFormat="1" x14ac:dyDescent="0.25">
      <c r="A7" s="25"/>
      <c r="B7" s="46"/>
      <c r="C7" s="46"/>
      <c r="D7" s="37"/>
      <c r="E7" s="37"/>
      <c r="F7" s="37"/>
      <c r="G7" s="37"/>
      <c r="H7" s="37"/>
      <c r="I7" s="37"/>
      <c r="J7" s="37"/>
      <c r="K7" s="37"/>
      <c r="L7" s="37"/>
    </row>
  </sheetData>
  <autoFilter ref="A1:L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FUNCIONAL A</vt:lpstr>
      <vt:lpstr>FUNCIONAL B</vt:lpstr>
      <vt:lpstr>FUNCIONAL C</vt:lpstr>
      <vt:lpstr>FUNCIONAL D</vt:lpstr>
      <vt:lpstr>FUNCIONAL E</vt:lpstr>
      <vt:lpstr>PRIMERO DE BASICA</vt:lpstr>
      <vt:lpstr>SEGUNDO DE BASICA</vt:lpstr>
      <vt:lpstr>TERCERO DE </vt:lpstr>
      <vt:lpstr>CUARTO DE BASICA</vt:lpstr>
      <vt:lpstr>QUINTO DE BASICA</vt:lpstr>
      <vt:lpstr>SEXTO DE BASICA</vt:lpstr>
      <vt:lpstr>SEPTIMO DE BASICA</vt:lpstr>
      <vt:lpstr>TOTAL AÑOS BÁSICA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cp:lastPrinted>2013-01-21T15:08:04Z</cp:lastPrinted>
  <dcterms:created xsi:type="dcterms:W3CDTF">2012-09-07T12:41:46Z</dcterms:created>
  <dcterms:modified xsi:type="dcterms:W3CDTF">2018-11-29T17:31:02Z</dcterms:modified>
</cp:coreProperties>
</file>