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autoCompressPictures="0"/>
  <bookViews>
    <workbookView xWindow="52960" yWindow="8280" windowWidth="11960" windowHeight="11160" activeTab="1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C12" i="2"/>
  <c r="D12" i="2"/>
  <c r="E12" i="2"/>
  <c r="F12" i="2"/>
  <c r="G12" i="2"/>
  <c r="H12" i="2"/>
  <c r="I12" i="2"/>
  <c r="B12" i="2"/>
  <c r="J12" i="2"/>
  <c r="K3" i="2"/>
  <c r="K7" i="2"/>
  <c r="K11" i="2"/>
  <c r="K4" i="2"/>
  <c r="K8" i="2"/>
  <c r="K12" i="2"/>
  <c r="K5" i="2"/>
  <c r="K9" i="2"/>
  <c r="K2" i="2"/>
  <c r="K6" i="2"/>
  <c r="K10" i="2"/>
</calcChain>
</file>

<file path=xl/sharedStrings.xml><?xml version="1.0" encoding="utf-8"?>
<sst xmlns="http://schemas.openxmlformats.org/spreadsheetml/2006/main" count="119" uniqueCount="98">
  <si>
    <t>Student No</t>
  </si>
  <si>
    <t>Full Name</t>
  </si>
  <si>
    <t>Pathway</t>
  </si>
  <si>
    <t>Company</t>
  </si>
  <si>
    <t>Town</t>
  </si>
  <si>
    <t>Address</t>
  </si>
  <si>
    <t>Line Manager</t>
  </si>
  <si>
    <t>Line Manager Email</t>
  </si>
  <si>
    <t>Line Manager Telephone</t>
  </si>
  <si>
    <t>Placement Email</t>
  </si>
  <si>
    <t>Placement Tel</t>
  </si>
  <si>
    <t>Visitor</t>
  </si>
  <si>
    <t>Notes</t>
  </si>
  <si>
    <t>Armstrong, Jason</t>
  </si>
  <si>
    <t>BSc BIT</t>
  </si>
  <si>
    <t>Halo NI Business Angel Network</t>
  </si>
  <si>
    <t>Belfast</t>
  </si>
  <si>
    <t>The Innovation Centre Queen's Road Queen's Island Belfast BT3 9DT</t>
  </si>
  <si>
    <t>Paul Clancy</t>
  </si>
  <si>
    <t>paul.clancy@nisp.co.uk</t>
  </si>
  <si>
    <t>jason.armstrong@nisp.co.uk</t>
  </si>
  <si>
    <t>Aidan Magowan</t>
  </si>
  <si>
    <t>Donaghey, Stephen</t>
  </si>
  <si>
    <t>BEng Software Engineering</t>
  </si>
  <si>
    <t>Ecom Software Limited</t>
  </si>
  <si>
    <t>Unit 17, The Innovation Centre, Queens Road, Belfast BT3 9DT</t>
  </si>
  <si>
    <t>Gareth Creaney</t>
  </si>
  <si>
    <t>gareth.creaney@ecomsoftware.com</t>
  </si>
  <si>
    <t>stephen.donaghey@ecomsoftware.com</t>
  </si>
  <si>
    <t>Higgins, Jamie</t>
  </si>
  <si>
    <t>BEng CSc</t>
  </si>
  <si>
    <t>Opus Retail Solutions</t>
  </si>
  <si>
    <t>137 York Rd Belfast BT15 3GZ</t>
  </si>
  <si>
    <t>Niall Robinson</t>
  </si>
  <si>
    <t>niall.robinson@opusretailsolutions.com</t>
  </si>
  <si>
    <t>info@opusretailsolutions.com</t>
  </si>
  <si>
    <t>McGuckian, Eimear</t>
  </si>
  <si>
    <t>Dow Chemical</t>
  </si>
  <si>
    <t>Concourse 1 Northern Ireland Science Park Queen's Road Belfast BT3 9DT</t>
  </si>
  <si>
    <t>Richard Jackson</t>
  </si>
  <si>
    <t>richardjackson@dow.com</t>
  </si>
  <si>
    <t>(0)2890730453</t>
  </si>
  <si>
    <t>emmcguckian@dow.com</t>
  </si>
  <si>
    <t>McMullan, Jonathan</t>
  </si>
  <si>
    <t>BSc CSc</t>
  </si>
  <si>
    <t>Yarra Software</t>
  </si>
  <si>
    <t>12D Clarendon Road, Clarendon Dock, Belfast, Co. Antrim, BT1 3BG</t>
  </si>
  <si>
    <t>Siobhan D’Angelo</t>
  </si>
  <si>
    <t>siobhan.dangelo@yarrasoftware.com</t>
  </si>
  <si>
    <t>jonathan.mcmullan@yarrasoftware.com</t>
  </si>
  <si>
    <t>McQuillan, Niall</t>
  </si>
  <si>
    <t>Intel Aepona Ltd</t>
  </si>
  <si>
    <t>Beacon House, Clarendon Dock, Belfast, BT1 3BG</t>
  </si>
  <si>
    <t>Judith Russell</t>
  </si>
  <si>
    <t>judith.russell@intel.com</t>
  </si>
  <si>
    <t>niall.mcquillan@intel.com</t>
  </si>
  <si>
    <t>028 9026 9100</t>
  </si>
  <si>
    <t>Riddel, Matthew</t>
  </si>
  <si>
    <t>BSc CIT</t>
  </si>
  <si>
    <t>Beacon House, Claredon Road, Belfast</t>
  </si>
  <si>
    <t>Tim Evans</t>
  </si>
  <si>
    <t>tim.evans@intel.com</t>
  </si>
  <si>
    <t>matthew.riddel@intel.com</t>
  </si>
  <si>
    <t>(0)2890737815</t>
  </si>
  <si>
    <t>(0)2890737891</t>
  </si>
  <si>
    <t>(0)7968400026</t>
  </si>
  <si>
    <t>(0)2890320017</t>
  </si>
  <si>
    <t>(0)2890269131</t>
  </si>
  <si>
    <t>(0)2890269177</t>
  </si>
  <si>
    <t>Test cases</t>
  </si>
  <si>
    <t>Section</t>
  </si>
  <si>
    <t>Number of Test cases</t>
  </si>
  <si>
    <t xml:space="preserve">Total Defects </t>
  </si>
  <si>
    <t>Number of Automated Tests</t>
  </si>
  <si>
    <t>Number of Critcal Defects</t>
  </si>
  <si>
    <t>Moderate</t>
  </si>
  <si>
    <t>Critical</t>
  </si>
  <si>
    <t>Cosmetic</t>
  </si>
  <si>
    <t>Major</t>
  </si>
  <si>
    <t>Critcal</t>
  </si>
  <si>
    <t>Minor</t>
  </si>
  <si>
    <t>Order Pizza</t>
  </si>
  <si>
    <t>Forgot Password</t>
  </si>
  <si>
    <t xml:space="preserve">Home  </t>
  </si>
  <si>
    <t>Registration</t>
  </si>
  <si>
    <t>Login</t>
  </si>
  <si>
    <t>About</t>
  </si>
  <si>
    <t>Contact</t>
  </si>
  <si>
    <t>Schedule</t>
  </si>
  <si>
    <t>Receipt</t>
  </si>
  <si>
    <t>Totals</t>
  </si>
  <si>
    <t>Reset password</t>
  </si>
  <si>
    <t>Test cases and defects per section</t>
  </si>
  <si>
    <t xml:space="preserve">Automated </t>
  </si>
  <si>
    <t>% Automated</t>
  </si>
  <si>
    <t>Defects by Section with Severity</t>
  </si>
  <si>
    <t>Defect clusters</t>
  </si>
  <si>
    <t>% Total TCs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</si>
</sst>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8"/>
      <color theme="1"/>
      <name val="Avenir LT Std 55 Roman"/>
      <family val="2"/>
    </font>
    <font>
      <sz val="8"/>
      <color theme="1"/>
      <name val="Avenir LT Std 55 Roman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i/>
      <sz val="8"/>
      <color theme="1"/>
      <name val="Arial"/>
      <family val="2"/>
    </font>
    <font>
      <sz val="8"/>
      <color theme="1"/>
      <name val="Arial"/>
    </font>
    <font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49" fontId="1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49" fontId="1" fillId="0" borderId="1" xfId="0" applyNumberFormat="1" applyFont="1" applyFill="1" applyBorder="1"/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/>
    <xf numFmtId="0" fontId="2" fillId="0" borderId="1" xfId="0" applyNumberFormat="1" applyFont="1" applyBorder="1" applyAlignment="1">
      <alignment horizontal="left"/>
    </xf>
    <xf numFmtId="0" fontId="3" fillId="0" borderId="1" xfId="1" applyFill="1" applyBorder="1"/>
    <xf numFmtId="0" fontId="4" fillId="0" borderId="0" xfId="0" applyFont="1"/>
    <xf numFmtId="0" fontId="5" fillId="0" borderId="0" xfId="0" applyFont="1"/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8" fillId="0" borderId="0" xfId="0" applyFont="1"/>
    <xf numFmtId="2" fontId="8" fillId="0" borderId="0" xfId="0" applyNumberFormat="1" applyFont="1" applyAlignment="1">
      <alignment horizontal="left"/>
    </xf>
    <xf numFmtId="0" fontId="9" fillId="3" borderId="2" xfId="0" applyFont="1" applyFill="1" applyBorder="1" applyAlignment="1">
      <alignment vertical="center"/>
    </xf>
    <xf numFmtId="0" fontId="9" fillId="3" borderId="3" xfId="0" applyFont="1" applyFill="1" applyBorder="1" applyAlignment="1">
      <alignment vertical="center"/>
    </xf>
    <xf numFmtId="0" fontId="9" fillId="0" borderId="4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9" fillId="3" borderId="4" xfId="0" applyFont="1" applyFill="1" applyBorder="1" applyAlignment="1">
      <alignment vertical="center"/>
    </xf>
    <xf numFmtId="0" fontId="9" fillId="3" borderId="5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13"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  <numFmt numFmtId="2" formatCode="0.00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  <numFmt numFmtId="2" formatCode="0.00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</dxf>
  </dxfs>
  <tableStyles count="0" defaultTableStyle="TableStyleMedium2" defaultPivotStyle="PivotStyleLight16"/>
  <colors>
    <mruColors>
      <color rgb="FFE5FF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8" Type="http://schemas.openxmlformats.org/officeDocument/2006/relationships/customXml" Target="../customXml/item1.xml"/><Relationship Id="rId9" Type="http://schemas.openxmlformats.org/officeDocument/2006/relationships/customXml" Target="../customXml/item2.xml"/><Relationship Id="rId1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Test cases</c:v>
                </c:pt>
              </c:strCache>
            </c:strRef>
          </c:tx>
          <c:invertIfNegative val="0"/>
          <c:cat>
            <c:strRef>
              <c:f>Sheet2!$A$2:$A$11</c:f>
              <c:strCache>
                <c:ptCount val="10"/>
                <c:pt idx="0">
                  <c:v>Home  </c:v>
                </c:pt>
                <c:pt idx="1">
                  <c:v>Registration</c:v>
                </c:pt>
                <c:pt idx="2">
                  <c:v>Login</c:v>
                </c:pt>
                <c:pt idx="3">
                  <c:v>About</c:v>
                </c:pt>
                <c:pt idx="4">
                  <c:v>Contact</c:v>
                </c:pt>
                <c:pt idx="5">
                  <c:v>Order Pizza</c:v>
                </c:pt>
                <c:pt idx="6">
                  <c:v>Forgot Password</c:v>
                </c:pt>
                <c:pt idx="7">
                  <c:v>Schedule</c:v>
                </c:pt>
                <c:pt idx="8">
                  <c:v>Receipt</c:v>
                </c:pt>
                <c:pt idx="9">
                  <c:v>Reset password</c:v>
                </c:pt>
              </c:strCache>
            </c:strRef>
          </c:cat>
          <c:val>
            <c:numRef>
              <c:f>Sheet2!$B$2:$B$11</c:f>
              <c:numCache>
                <c:formatCode>General</c:formatCode>
                <c:ptCount val="10"/>
                <c:pt idx="0">
                  <c:v>28.0</c:v>
                </c:pt>
                <c:pt idx="1">
                  <c:v>27.0</c:v>
                </c:pt>
                <c:pt idx="2">
                  <c:v>24.0</c:v>
                </c:pt>
                <c:pt idx="3">
                  <c:v>19.0</c:v>
                </c:pt>
                <c:pt idx="4">
                  <c:v>36.0</c:v>
                </c:pt>
                <c:pt idx="5">
                  <c:v>169.0</c:v>
                </c:pt>
                <c:pt idx="6">
                  <c:v>21.0</c:v>
                </c:pt>
                <c:pt idx="7">
                  <c:v>42.0</c:v>
                </c:pt>
                <c:pt idx="8">
                  <c:v>31.0</c:v>
                </c:pt>
                <c:pt idx="9">
                  <c:v>37.0</c:v>
                </c:pt>
              </c:numCache>
            </c:numRef>
          </c:val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Total Defects </c:v>
                </c:pt>
              </c:strCache>
            </c:strRef>
          </c:tx>
          <c:invertIfNegative val="0"/>
          <c:cat>
            <c:strRef>
              <c:f>Sheet2!$A$2:$A$11</c:f>
              <c:strCache>
                <c:ptCount val="10"/>
                <c:pt idx="0">
                  <c:v>Home  </c:v>
                </c:pt>
                <c:pt idx="1">
                  <c:v>Registration</c:v>
                </c:pt>
                <c:pt idx="2">
                  <c:v>Login</c:v>
                </c:pt>
                <c:pt idx="3">
                  <c:v>About</c:v>
                </c:pt>
                <c:pt idx="4">
                  <c:v>Contact</c:v>
                </c:pt>
                <c:pt idx="5">
                  <c:v>Order Pizza</c:v>
                </c:pt>
                <c:pt idx="6">
                  <c:v>Forgot Password</c:v>
                </c:pt>
                <c:pt idx="7">
                  <c:v>Schedule</c:v>
                </c:pt>
                <c:pt idx="8">
                  <c:v>Receipt</c:v>
                </c:pt>
                <c:pt idx="9">
                  <c:v>Reset password</c:v>
                </c:pt>
              </c:strCache>
            </c:strRef>
          </c:cat>
          <c:val>
            <c:numRef>
              <c:f>Sheet2!$C$2:$C$11</c:f>
              <c:numCache>
                <c:formatCode>General</c:formatCode>
                <c:ptCount val="10"/>
                <c:pt idx="0">
                  <c:v>4.0</c:v>
                </c:pt>
                <c:pt idx="1">
                  <c:v>3.0</c:v>
                </c:pt>
                <c:pt idx="2">
                  <c:v>2.0</c:v>
                </c:pt>
                <c:pt idx="3">
                  <c:v>2.0</c:v>
                </c:pt>
                <c:pt idx="4">
                  <c:v>11.0</c:v>
                </c:pt>
                <c:pt idx="5">
                  <c:v>82.0</c:v>
                </c:pt>
                <c:pt idx="6">
                  <c:v>4.0</c:v>
                </c:pt>
                <c:pt idx="7">
                  <c:v>12.0</c:v>
                </c:pt>
                <c:pt idx="8">
                  <c:v>7.0</c:v>
                </c:pt>
                <c:pt idx="9">
                  <c:v>17.0</c:v>
                </c:pt>
              </c:numCache>
            </c:numRef>
          </c:val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Automated </c:v>
                </c:pt>
              </c:strCache>
            </c:strRef>
          </c:tx>
          <c:invertIfNegative val="0"/>
          <c:cat>
            <c:strRef>
              <c:f>Sheet2!$A$2:$A$11</c:f>
              <c:strCache>
                <c:ptCount val="10"/>
                <c:pt idx="0">
                  <c:v>Home  </c:v>
                </c:pt>
                <c:pt idx="1">
                  <c:v>Registration</c:v>
                </c:pt>
                <c:pt idx="2">
                  <c:v>Login</c:v>
                </c:pt>
                <c:pt idx="3">
                  <c:v>About</c:v>
                </c:pt>
                <c:pt idx="4">
                  <c:v>Contact</c:v>
                </c:pt>
                <c:pt idx="5">
                  <c:v>Order Pizza</c:v>
                </c:pt>
                <c:pt idx="6">
                  <c:v>Forgot Password</c:v>
                </c:pt>
                <c:pt idx="7">
                  <c:v>Schedule</c:v>
                </c:pt>
                <c:pt idx="8">
                  <c:v>Receipt</c:v>
                </c:pt>
                <c:pt idx="9">
                  <c:v>Reset password</c:v>
                </c:pt>
              </c:strCache>
            </c:strRef>
          </c:cat>
          <c:val>
            <c:numRef>
              <c:f>Sheet2!$D$2:$D$11</c:f>
              <c:numCache>
                <c:formatCode>General</c:formatCode>
                <c:ptCount val="10"/>
                <c:pt idx="0">
                  <c:v>11.0</c:v>
                </c:pt>
                <c:pt idx="1">
                  <c:v>20.0</c:v>
                </c:pt>
                <c:pt idx="2">
                  <c:v>12.0</c:v>
                </c:pt>
                <c:pt idx="3">
                  <c:v>0.0</c:v>
                </c:pt>
                <c:pt idx="4">
                  <c:v>0.0</c:v>
                </c:pt>
                <c:pt idx="5">
                  <c:v>142.0</c:v>
                </c:pt>
                <c:pt idx="6">
                  <c:v>4.0</c:v>
                </c:pt>
                <c:pt idx="7">
                  <c:v>6.0</c:v>
                </c:pt>
                <c:pt idx="8">
                  <c:v>18.0</c:v>
                </c:pt>
                <c:pt idx="9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6817624"/>
        <c:axId val="2136820600"/>
      </c:barChart>
      <c:catAx>
        <c:axId val="2136817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6820600"/>
        <c:crosses val="autoZero"/>
        <c:auto val="1"/>
        <c:lblAlgn val="ctr"/>
        <c:lblOffset val="100"/>
        <c:noMultiLvlLbl val="0"/>
      </c:catAx>
      <c:valAx>
        <c:axId val="2136820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817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75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Sheet2!$A$2:$A$11</c:f>
              <c:strCache>
                <c:ptCount val="10"/>
                <c:pt idx="0">
                  <c:v>Home  </c:v>
                </c:pt>
                <c:pt idx="1">
                  <c:v>Registration</c:v>
                </c:pt>
                <c:pt idx="2">
                  <c:v>Login</c:v>
                </c:pt>
                <c:pt idx="3">
                  <c:v>About</c:v>
                </c:pt>
                <c:pt idx="4">
                  <c:v>Contact</c:v>
                </c:pt>
                <c:pt idx="5">
                  <c:v>Order Pizza</c:v>
                </c:pt>
                <c:pt idx="6">
                  <c:v>Forgot Password</c:v>
                </c:pt>
                <c:pt idx="7">
                  <c:v>Schedule</c:v>
                </c:pt>
                <c:pt idx="8">
                  <c:v>Receipt</c:v>
                </c:pt>
                <c:pt idx="9">
                  <c:v>Reset password</c:v>
                </c:pt>
              </c:strCache>
            </c:strRef>
          </c:cat>
          <c:val>
            <c:numRef>
              <c:f>Sheet2!$K$2:$K$11</c:f>
              <c:numCache>
                <c:formatCode>0.00</c:formatCode>
                <c:ptCount val="10"/>
                <c:pt idx="0">
                  <c:v>6.451612903225806</c:v>
                </c:pt>
                <c:pt idx="1">
                  <c:v>6.221198156682027</c:v>
                </c:pt>
                <c:pt idx="2">
                  <c:v>5.529953917050691</c:v>
                </c:pt>
                <c:pt idx="3">
                  <c:v>4.377880184331797</c:v>
                </c:pt>
                <c:pt idx="4">
                  <c:v>8.294930875576037</c:v>
                </c:pt>
                <c:pt idx="5">
                  <c:v>38.94009216589861</c:v>
                </c:pt>
                <c:pt idx="6">
                  <c:v>4.838709677419355</c:v>
                </c:pt>
                <c:pt idx="7">
                  <c:v>9.67741935483871</c:v>
                </c:pt>
                <c:pt idx="8">
                  <c:v>7.142857142857142</c:v>
                </c:pt>
                <c:pt idx="9">
                  <c:v>8.525345622119817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Sheet2!$E$1</c:f>
              <c:strCache>
                <c:ptCount val="1"/>
                <c:pt idx="0">
                  <c:v>Critical</c:v>
                </c:pt>
              </c:strCache>
            </c:strRef>
          </c:tx>
          <c:invertIfNegative val="0"/>
          <c:cat>
            <c:strRef>
              <c:f>Sheet2!$A$2:$A$11</c:f>
              <c:strCache>
                <c:ptCount val="10"/>
                <c:pt idx="0">
                  <c:v>Home  </c:v>
                </c:pt>
                <c:pt idx="1">
                  <c:v>Registration</c:v>
                </c:pt>
                <c:pt idx="2">
                  <c:v>Login</c:v>
                </c:pt>
                <c:pt idx="3">
                  <c:v>About</c:v>
                </c:pt>
                <c:pt idx="4">
                  <c:v>Contact</c:v>
                </c:pt>
                <c:pt idx="5">
                  <c:v>Order Pizza</c:v>
                </c:pt>
                <c:pt idx="6">
                  <c:v>Forgot Password</c:v>
                </c:pt>
                <c:pt idx="7">
                  <c:v>Schedule</c:v>
                </c:pt>
                <c:pt idx="8">
                  <c:v>Receipt</c:v>
                </c:pt>
                <c:pt idx="9">
                  <c:v>Reset password</c:v>
                </c:pt>
              </c:strCache>
            </c:strRef>
          </c:cat>
          <c:val>
            <c:numRef>
              <c:f>Sheet2!$E$2:$E$11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7.0</c:v>
                </c:pt>
                <c:pt idx="6">
                  <c:v>0.0</c:v>
                </c:pt>
                <c:pt idx="7">
                  <c:v>4.0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"/>
          <c:tx>
            <c:strRef>
              <c:f>Sheet2!$F$1</c:f>
              <c:strCache>
                <c:ptCount val="1"/>
                <c:pt idx="0">
                  <c:v>Major</c:v>
                </c:pt>
              </c:strCache>
            </c:strRef>
          </c:tx>
          <c:invertIfNegative val="0"/>
          <c:cat>
            <c:strRef>
              <c:f>Sheet2!$A$2:$A$11</c:f>
              <c:strCache>
                <c:ptCount val="10"/>
                <c:pt idx="0">
                  <c:v>Home  </c:v>
                </c:pt>
                <c:pt idx="1">
                  <c:v>Registration</c:v>
                </c:pt>
                <c:pt idx="2">
                  <c:v>Login</c:v>
                </c:pt>
                <c:pt idx="3">
                  <c:v>About</c:v>
                </c:pt>
                <c:pt idx="4">
                  <c:v>Contact</c:v>
                </c:pt>
                <c:pt idx="5">
                  <c:v>Order Pizza</c:v>
                </c:pt>
                <c:pt idx="6">
                  <c:v>Forgot Password</c:v>
                </c:pt>
                <c:pt idx="7">
                  <c:v>Schedule</c:v>
                </c:pt>
                <c:pt idx="8">
                  <c:v>Receipt</c:v>
                </c:pt>
                <c:pt idx="9">
                  <c:v>Reset password</c:v>
                </c:pt>
              </c:strCache>
            </c:strRef>
          </c:cat>
          <c:val>
            <c:numRef>
              <c:f>Sheet2!$F$2:$F$11</c:f>
              <c:numCache>
                <c:formatCode>General</c:formatCode>
                <c:ptCount val="10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43.0</c:v>
                </c:pt>
                <c:pt idx="6">
                  <c:v>0.0</c:v>
                </c:pt>
                <c:pt idx="7">
                  <c:v>7.0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Sheet2!$G$1</c:f>
              <c:strCache>
                <c:ptCount val="1"/>
                <c:pt idx="0">
                  <c:v>Moderate</c:v>
                </c:pt>
              </c:strCache>
            </c:strRef>
          </c:tx>
          <c:invertIfNegative val="0"/>
          <c:cat>
            <c:strRef>
              <c:f>Sheet2!$A$2:$A$11</c:f>
              <c:strCache>
                <c:ptCount val="10"/>
                <c:pt idx="0">
                  <c:v>Home  </c:v>
                </c:pt>
                <c:pt idx="1">
                  <c:v>Registration</c:v>
                </c:pt>
                <c:pt idx="2">
                  <c:v>Login</c:v>
                </c:pt>
                <c:pt idx="3">
                  <c:v>About</c:v>
                </c:pt>
                <c:pt idx="4">
                  <c:v>Contact</c:v>
                </c:pt>
                <c:pt idx="5">
                  <c:v>Order Pizza</c:v>
                </c:pt>
                <c:pt idx="6">
                  <c:v>Forgot Password</c:v>
                </c:pt>
                <c:pt idx="7">
                  <c:v>Schedule</c:v>
                </c:pt>
                <c:pt idx="8">
                  <c:v>Receipt</c:v>
                </c:pt>
                <c:pt idx="9">
                  <c:v>Reset password</c:v>
                </c:pt>
              </c:strCache>
            </c:strRef>
          </c:cat>
          <c:val>
            <c:numRef>
              <c:f>Sheet2!$G$2:$G$11</c:f>
              <c:numCache>
                <c:formatCode>General</c:formatCode>
                <c:ptCount val="10"/>
                <c:pt idx="0">
                  <c:v>0.0</c:v>
                </c:pt>
                <c:pt idx="1">
                  <c:v>2.0</c:v>
                </c:pt>
                <c:pt idx="2">
                  <c:v>2.0</c:v>
                </c:pt>
                <c:pt idx="3">
                  <c:v>0.0</c:v>
                </c:pt>
                <c:pt idx="4">
                  <c:v>0.0</c:v>
                </c:pt>
                <c:pt idx="5">
                  <c:v>19.0</c:v>
                </c:pt>
                <c:pt idx="6">
                  <c:v>0.0</c:v>
                </c:pt>
                <c:pt idx="7">
                  <c:v>1.0</c:v>
                </c:pt>
                <c:pt idx="8">
                  <c:v>5.0</c:v>
                </c:pt>
                <c:pt idx="9">
                  <c:v>13.0</c:v>
                </c:pt>
              </c:numCache>
            </c:numRef>
          </c:val>
        </c:ser>
        <c:ser>
          <c:idx val="6"/>
          <c:order val="3"/>
          <c:tx>
            <c:strRef>
              <c:f>Sheet2!$H$1</c:f>
              <c:strCache>
                <c:ptCount val="1"/>
                <c:pt idx="0">
                  <c:v>Minor</c:v>
                </c:pt>
              </c:strCache>
            </c:strRef>
          </c:tx>
          <c:invertIfNegative val="0"/>
          <c:cat>
            <c:strRef>
              <c:f>Sheet2!$A$2:$A$11</c:f>
              <c:strCache>
                <c:ptCount val="10"/>
                <c:pt idx="0">
                  <c:v>Home  </c:v>
                </c:pt>
                <c:pt idx="1">
                  <c:v>Registration</c:v>
                </c:pt>
                <c:pt idx="2">
                  <c:v>Login</c:v>
                </c:pt>
                <c:pt idx="3">
                  <c:v>About</c:v>
                </c:pt>
                <c:pt idx="4">
                  <c:v>Contact</c:v>
                </c:pt>
                <c:pt idx="5">
                  <c:v>Order Pizza</c:v>
                </c:pt>
                <c:pt idx="6">
                  <c:v>Forgot Password</c:v>
                </c:pt>
                <c:pt idx="7">
                  <c:v>Schedule</c:v>
                </c:pt>
                <c:pt idx="8">
                  <c:v>Receipt</c:v>
                </c:pt>
                <c:pt idx="9">
                  <c:v>Reset password</c:v>
                </c:pt>
              </c:strCache>
            </c:strRef>
          </c:cat>
          <c:val>
            <c:numRef>
              <c:f>Sheet2!$H$2:$H$11</c:f>
              <c:numCache>
                <c:formatCode>General</c:formatCode>
                <c:ptCount val="10"/>
                <c:pt idx="0">
                  <c:v>2.0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6.0</c:v>
                </c:pt>
                <c:pt idx="5">
                  <c:v>4.0</c:v>
                </c:pt>
                <c:pt idx="6">
                  <c:v>1.0</c:v>
                </c:pt>
                <c:pt idx="7">
                  <c:v>0.0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</c:ser>
        <c:ser>
          <c:idx val="7"/>
          <c:order val="4"/>
          <c:tx>
            <c:strRef>
              <c:f>Sheet2!$I$1</c:f>
              <c:strCache>
                <c:ptCount val="1"/>
                <c:pt idx="0">
                  <c:v>Cosmetic</c:v>
                </c:pt>
              </c:strCache>
            </c:strRef>
          </c:tx>
          <c:invertIfNegative val="0"/>
          <c:cat>
            <c:strRef>
              <c:f>Sheet2!$A$2:$A$11</c:f>
              <c:strCache>
                <c:ptCount val="10"/>
                <c:pt idx="0">
                  <c:v>Home  </c:v>
                </c:pt>
                <c:pt idx="1">
                  <c:v>Registration</c:v>
                </c:pt>
                <c:pt idx="2">
                  <c:v>Login</c:v>
                </c:pt>
                <c:pt idx="3">
                  <c:v>About</c:v>
                </c:pt>
                <c:pt idx="4">
                  <c:v>Contact</c:v>
                </c:pt>
                <c:pt idx="5">
                  <c:v>Order Pizza</c:v>
                </c:pt>
                <c:pt idx="6">
                  <c:v>Forgot Password</c:v>
                </c:pt>
                <c:pt idx="7">
                  <c:v>Schedule</c:v>
                </c:pt>
                <c:pt idx="8">
                  <c:v>Receipt</c:v>
                </c:pt>
                <c:pt idx="9">
                  <c:v>Reset password</c:v>
                </c:pt>
              </c:strCache>
            </c:strRef>
          </c:cat>
          <c:val>
            <c:numRef>
              <c:f>Sheet2!$I$2:$I$11</c:f>
              <c:numCache>
                <c:formatCode>General</c:formatCode>
                <c:ptCount val="10"/>
                <c:pt idx="0">
                  <c:v>2.0</c:v>
                </c:pt>
                <c:pt idx="1">
                  <c:v>0.0</c:v>
                </c:pt>
                <c:pt idx="2">
                  <c:v>0.0</c:v>
                </c:pt>
                <c:pt idx="3">
                  <c:v>2.0</c:v>
                </c:pt>
                <c:pt idx="4">
                  <c:v>4.0</c:v>
                </c:pt>
                <c:pt idx="5">
                  <c:v>9.0</c:v>
                </c:pt>
                <c:pt idx="6">
                  <c:v>3.0</c:v>
                </c:pt>
                <c:pt idx="7">
                  <c:v>0.0</c:v>
                </c:pt>
                <c:pt idx="8">
                  <c:v>1.0</c:v>
                </c:pt>
                <c:pt idx="9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6888504"/>
        <c:axId val="2136891560"/>
      </c:barChart>
      <c:catAx>
        <c:axId val="2136888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6891560"/>
        <c:crosses val="autoZero"/>
        <c:auto val="1"/>
        <c:lblAlgn val="ctr"/>
        <c:lblOffset val="100"/>
        <c:noMultiLvlLbl val="0"/>
      </c:catAx>
      <c:valAx>
        <c:axId val="2136891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888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981074</xdr:colOff>
      <xdr:row>15</xdr:row>
      <xdr:rowOff>6350</xdr:rowOff>
    </xdr:from>
    <xdr:to>
      <xdr:col>11</xdr:col>
      <xdr:colOff>533399</xdr:colOff>
      <xdr:row>31</xdr:row>
      <xdr:rowOff>174625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911224</xdr:colOff>
      <xdr:row>55</xdr:row>
      <xdr:rowOff>73024</xdr:rowOff>
    </xdr:from>
    <xdr:to>
      <xdr:col>10</xdr:col>
      <xdr:colOff>647699</xdr:colOff>
      <xdr:row>73</xdr:row>
      <xdr:rowOff>171449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949324</xdr:colOff>
      <xdr:row>35</xdr:row>
      <xdr:rowOff>28574</xdr:rowOff>
    </xdr:from>
    <xdr:to>
      <xdr:col>10</xdr:col>
      <xdr:colOff>692149</xdr:colOff>
      <xdr:row>53</xdr:row>
      <xdr:rowOff>95249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K12" totalsRowShown="0" headerRowDxfId="12" dataDxfId="11">
  <autoFilter ref="A1:K12"/>
  <tableColumns count="11">
    <tableColumn id="1" name="Section" dataDxfId="10"/>
    <tableColumn id="2" name="Test cases" dataDxfId="9"/>
    <tableColumn id="3" name="Total Defects " dataDxfId="8"/>
    <tableColumn id="4" name="Automated " dataDxfId="7"/>
    <tableColumn id="5" name="Critical" dataDxfId="6"/>
    <tableColumn id="6" name="Major" dataDxfId="5"/>
    <tableColumn id="7" name="Moderate" dataDxfId="4"/>
    <tableColumn id="8" name="Minor" dataDxfId="3"/>
    <tableColumn id="9" name="Cosmetic" dataDxfId="2"/>
    <tableColumn id="10" name="% Automated" dataDxfId="1">
      <calculatedColumnFormula>Table1[[#This Row],[Automated ]]/Table1[[#This Row],[Test cases]]*100</calculatedColumnFormula>
    </tableColumn>
    <tableColumn id="11" name="% Total TCs" dataDxfId="0">
      <calculatedColumnFormula>B2/$B$12*100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onathan.mcmullan@yarrasoftware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topLeftCell="I1" workbookViewId="0">
      <selection activeCell="G12" sqref="G12:P12"/>
    </sheetView>
  </sheetViews>
  <sheetFormatPr baseColWidth="10" defaultColWidth="8.83203125" defaultRowHeight="14" x14ac:dyDescent="0"/>
  <cols>
    <col min="1" max="1" width="9.33203125" bestFit="1" customWidth="1"/>
    <col min="2" max="2" width="15.5" bestFit="1" customWidth="1"/>
    <col min="3" max="3" width="21" bestFit="1" customWidth="1"/>
    <col min="4" max="4" width="25" bestFit="1" customWidth="1"/>
    <col min="5" max="5" width="5.83203125" bestFit="1" customWidth="1"/>
    <col min="6" max="6" width="40.33203125" customWidth="1"/>
    <col min="7" max="7" width="14.33203125" bestFit="1" customWidth="1"/>
    <col min="8" max="8" width="30.1640625" bestFit="1" customWidth="1"/>
    <col min="9" max="9" width="19.33203125" bestFit="1" customWidth="1"/>
    <col min="10" max="10" width="29.6640625" bestFit="1" customWidth="1"/>
    <col min="11" max="11" width="28.6640625" customWidth="1"/>
    <col min="12" max="12" width="12.83203125" bestFit="1" customWidth="1"/>
    <col min="13" max="13" width="5.5" bestFit="1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5" t="s">
        <v>12</v>
      </c>
    </row>
    <row r="2" spans="1:16">
      <c r="A2" s="2">
        <v>40086721</v>
      </c>
      <c r="B2" s="2" t="s">
        <v>13</v>
      </c>
      <c r="C2" s="2" t="s">
        <v>14</v>
      </c>
      <c r="D2" s="2" t="s">
        <v>15</v>
      </c>
      <c r="E2" s="2" t="s">
        <v>16</v>
      </c>
      <c r="F2" s="2" t="s">
        <v>17</v>
      </c>
      <c r="G2" s="2" t="s">
        <v>18</v>
      </c>
      <c r="H2" s="2" t="s">
        <v>19</v>
      </c>
      <c r="I2" s="3" t="s">
        <v>63</v>
      </c>
      <c r="J2" s="2" t="s">
        <v>20</v>
      </c>
      <c r="K2" s="4"/>
      <c r="L2" s="2" t="s">
        <v>21</v>
      </c>
      <c r="M2" s="2"/>
    </row>
    <row r="3" spans="1:16">
      <c r="A3" s="2">
        <v>40080649</v>
      </c>
      <c r="B3" s="2" t="s">
        <v>22</v>
      </c>
      <c r="C3" s="2" t="s">
        <v>23</v>
      </c>
      <c r="D3" s="2" t="s">
        <v>24</v>
      </c>
      <c r="E3" s="2" t="s">
        <v>16</v>
      </c>
      <c r="F3" s="2" t="s">
        <v>25</v>
      </c>
      <c r="G3" s="2" t="s">
        <v>26</v>
      </c>
      <c r="H3" s="2" t="s">
        <v>27</v>
      </c>
      <c r="I3" s="3" t="s">
        <v>64</v>
      </c>
      <c r="J3" s="2" t="s">
        <v>28</v>
      </c>
      <c r="K3" s="3">
        <v>2890737891</v>
      </c>
      <c r="L3" s="2" t="s">
        <v>21</v>
      </c>
      <c r="M3" s="2"/>
    </row>
    <row r="4" spans="1:16">
      <c r="A4" s="2">
        <v>40087329</v>
      </c>
      <c r="B4" s="2" t="s">
        <v>29</v>
      </c>
      <c r="C4" s="2" t="s">
        <v>30</v>
      </c>
      <c r="D4" s="2" t="s">
        <v>31</v>
      </c>
      <c r="E4" s="2" t="s">
        <v>16</v>
      </c>
      <c r="F4" s="2" t="s">
        <v>32</v>
      </c>
      <c r="G4" s="2" t="s">
        <v>33</v>
      </c>
      <c r="H4" s="2" t="s">
        <v>34</v>
      </c>
      <c r="I4" s="3" t="s">
        <v>65</v>
      </c>
      <c r="J4" s="2" t="s">
        <v>35</v>
      </c>
      <c r="K4" s="3">
        <v>2890355840</v>
      </c>
      <c r="L4" s="2" t="s">
        <v>21</v>
      </c>
      <c r="M4" s="2"/>
    </row>
    <row r="5" spans="1:16">
      <c r="A5" s="2">
        <v>40086936</v>
      </c>
      <c r="B5" s="2" t="s">
        <v>36</v>
      </c>
      <c r="C5" s="2" t="s">
        <v>14</v>
      </c>
      <c r="D5" s="2" t="s">
        <v>37</v>
      </c>
      <c r="E5" s="2" t="s">
        <v>16</v>
      </c>
      <c r="F5" s="2" t="s">
        <v>38</v>
      </c>
      <c r="G5" s="2" t="s">
        <v>39</v>
      </c>
      <c r="H5" s="2" t="s">
        <v>40</v>
      </c>
      <c r="I5" s="8" t="s">
        <v>41</v>
      </c>
      <c r="J5" s="2" t="s">
        <v>42</v>
      </c>
      <c r="K5" s="4"/>
      <c r="L5" s="2" t="s">
        <v>21</v>
      </c>
      <c r="M5" s="2"/>
    </row>
    <row r="6" spans="1:16">
      <c r="A6" s="2">
        <v>40079335</v>
      </c>
      <c r="B6" s="2" t="s">
        <v>43</v>
      </c>
      <c r="C6" s="2" t="s">
        <v>44</v>
      </c>
      <c r="D6" s="2" t="s">
        <v>45</v>
      </c>
      <c r="E6" s="2" t="s">
        <v>16</v>
      </c>
      <c r="F6" s="2" t="s">
        <v>46</v>
      </c>
      <c r="G6" s="7" t="s">
        <v>47</v>
      </c>
      <c r="H6" s="7" t="s">
        <v>48</v>
      </c>
      <c r="I6" s="6" t="s">
        <v>66</v>
      </c>
      <c r="J6" s="9" t="s">
        <v>49</v>
      </c>
      <c r="K6" s="6">
        <v>2890320017</v>
      </c>
      <c r="L6" s="7" t="s">
        <v>21</v>
      </c>
      <c r="M6" s="2"/>
    </row>
    <row r="7" spans="1:16">
      <c r="A7" s="2">
        <v>40027687</v>
      </c>
      <c r="B7" s="2" t="s">
        <v>50</v>
      </c>
      <c r="C7" s="2" t="s">
        <v>44</v>
      </c>
      <c r="D7" s="2" t="s">
        <v>51</v>
      </c>
      <c r="E7" s="2" t="s">
        <v>16</v>
      </c>
      <c r="F7" s="2" t="s">
        <v>52</v>
      </c>
      <c r="G7" s="2" t="s">
        <v>53</v>
      </c>
      <c r="H7" s="2" t="s">
        <v>54</v>
      </c>
      <c r="I7" s="3" t="s">
        <v>67</v>
      </c>
      <c r="J7" s="2" t="s">
        <v>55</v>
      </c>
      <c r="K7" s="3" t="s">
        <v>56</v>
      </c>
      <c r="L7" s="2" t="s">
        <v>21</v>
      </c>
      <c r="M7" s="2"/>
    </row>
    <row r="8" spans="1:16">
      <c r="A8" s="2">
        <v>40079978</v>
      </c>
      <c r="B8" s="2" t="s">
        <v>57</v>
      </c>
      <c r="C8" s="2" t="s">
        <v>58</v>
      </c>
      <c r="D8" s="2" t="s">
        <v>51</v>
      </c>
      <c r="E8" s="2" t="s">
        <v>16</v>
      </c>
      <c r="F8" s="2" t="s">
        <v>59</v>
      </c>
      <c r="G8" s="2" t="s">
        <v>60</v>
      </c>
      <c r="H8" s="2" t="s">
        <v>61</v>
      </c>
      <c r="I8" s="3" t="s">
        <v>68</v>
      </c>
      <c r="J8" s="2" t="s">
        <v>62</v>
      </c>
      <c r="K8" s="3">
        <v>2890269100</v>
      </c>
      <c r="L8" s="2" t="s">
        <v>21</v>
      </c>
      <c r="M8" s="2"/>
    </row>
    <row r="12" spans="1:16">
      <c r="G12" t="s">
        <v>70</v>
      </c>
      <c r="H12" t="s">
        <v>71</v>
      </c>
      <c r="I12" t="s">
        <v>72</v>
      </c>
      <c r="J12" t="s">
        <v>73</v>
      </c>
      <c r="K12" t="s">
        <v>74</v>
      </c>
      <c r="L12" t="s">
        <v>79</v>
      </c>
      <c r="M12" t="s">
        <v>78</v>
      </c>
      <c r="N12" t="s">
        <v>75</v>
      </c>
      <c r="O12" t="s">
        <v>80</v>
      </c>
      <c r="P12" t="s">
        <v>77</v>
      </c>
    </row>
  </sheetData>
  <hyperlinks>
    <hyperlink ref="J6" r:id="rId1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abSelected="1" workbookViewId="0">
      <selection activeCell="I8" sqref="I8"/>
    </sheetView>
  </sheetViews>
  <sheetFormatPr baseColWidth="10" defaultColWidth="8.83203125" defaultRowHeight="14" x14ac:dyDescent="0"/>
  <cols>
    <col min="1" max="1" width="14.33203125" customWidth="1"/>
    <col min="2" max="2" width="10.5" bestFit="1" customWidth="1"/>
    <col min="3" max="3" width="12.5" bestFit="1" customWidth="1"/>
    <col min="4" max="4" width="11" bestFit="1" customWidth="1"/>
    <col min="5" max="5" width="7.83203125" bestFit="1" customWidth="1"/>
    <col min="6" max="6" width="6.83203125" bestFit="1" customWidth="1"/>
    <col min="7" max="7" width="9.5" bestFit="1" customWidth="1"/>
    <col min="8" max="8" width="7.83203125" customWidth="1"/>
    <col min="9" max="9" width="9.5" bestFit="1" customWidth="1"/>
    <col min="10" max="10" width="12.5" bestFit="1" customWidth="1"/>
    <col min="11" max="11" width="11.5" bestFit="1" customWidth="1"/>
  </cols>
  <sheetData>
    <row r="1" spans="1:11" ht="15" thickBot="1">
      <c r="A1" s="11" t="s">
        <v>70</v>
      </c>
      <c r="B1" s="11" t="s">
        <v>69</v>
      </c>
      <c r="C1" s="11" t="s">
        <v>72</v>
      </c>
      <c r="D1" s="11" t="s">
        <v>93</v>
      </c>
      <c r="E1" s="11" t="s">
        <v>76</v>
      </c>
      <c r="F1" s="11" t="s">
        <v>78</v>
      </c>
      <c r="G1" s="11" t="s">
        <v>75</v>
      </c>
      <c r="H1" s="11" t="s">
        <v>80</v>
      </c>
      <c r="I1" s="11" t="s">
        <v>77</v>
      </c>
      <c r="J1" s="14" t="s">
        <v>94</v>
      </c>
      <c r="K1" s="14" t="s">
        <v>97</v>
      </c>
    </row>
    <row r="2" spans="1:11" ht="15" thickBot="1">
      <c r="A2" s="12" t="s">
        <v>83</v>
      </c>
      <c r="B2" s="16">
        <v>28</v>
      </c>
      <c r="C2" s="17">
        <v>4</v>
      </c>
      <c r="D2" s="17">
        <v>11</v>
      </c>
      <c r="E2" s="17">
        <v>0</v>
      </c>
      <c r="F2" s="17">
        <v>0</v>
      </c>
      <c r="G2" s="17">
        <v>0</v>
      </c>
      <c r="H2" s="17">
        <v>2</v>
      </c>
      <c r="I2" s="17">
        <v>2</v>
      </c>
      <c r="J2" s="15">
        <f>Table1[[#This Row],[Automated ]]/Table1[[#This Row],[Test cases]]*100</f>
        <v>39.285714285714285</v>
      </c>
      <c r="K2" s="15">
        <f t="shared" ref="K2:K12" si="0">B2/$B$12*100</f>
        <v>6.4516129032258061</v>
      </c>
    </row>
    <row r="3" spans="1:11" ht="15" thickBot="1">
      <c r="A3" s="12" t="s">
        <v>84</v>
      </c>
      <c r="B3" s="18">
        <v>27</v>
      </c>
      <c r="C3" s="19">
        <v>3</v>
      </c>
      <c r="D3" s="19">
        <v>20</v>
      </c>
      <c r="E3" s="19">
        <v>0</v>
      </c>
      <c r="F3" s="19">
        <v>1</v>
      </c>
      <c r="G3" s="19">
        <v>2</v>
      </c>
      <c r="H3" s="19">
        <v>0</v>
      </c>
      <c r="I3" s="19">
        <v>0</v>
      </c>
      <c r="J3" s="15">
        <f>Table1[[#This Row],[Automated ]]/Table1[[#This Row],[Test cases]]*100</f>
        <v>74.074074074074076</v>
      </c>
      <c r="K3" s="15">
        <f t="shared" si="0"/>
        <v>6.2211981566820276</v>
      </c>
    </row>
    <row r="4" spans="1:11" ht="15" thickBot="1">
      <c r="A4" s="12" t="s">
        <v>85</v>
      </c>
      <c r="B4" s="20">
        <v>24</v>
      </c>
      <c r="C4" s="21">
        <v>2</v>
      </c>
      <c r="D4" s="21">
        <v>12</v>
      </c>
      <c r="E4" s="21">
        <v>0</v>
      </c>
      <c r="F4" s="21">
        <v>0</v>
      </c>
      <c r="G4" s="21">
        <v>2</v>
      </c>
      <c r="H4" s="21">
        <v>0</v>
      </c>
      <c r="I4" s="21">
        <v>0</v>
      </c>
      <c r="J4" s="15">
        <f>Table1[[#This Row],[Automated ]]/Table1[[#This Row],[Test cases]]*100</f>
        <v>50</v>
      </c>
      <c r="K4" s="15">
        <f t="shared" si="0"/>
        <v>5.5299539170506913</v>
      </c>
    </row>
    <row r="5" spans="1:11" ht="15" thickBot="1">
      <c r="A5" s="12" t="s">
        <v>86</v>
      </c>
      <c r="B5" s="18">
        <v>19</v>
      </c>
      <c r="C5" s="19">
        <v>2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2</v>
      </c>
      <c r="J5" s="15">
        <f>Table1[[#This Row],[Automated ]]/Table1[[#This Row],[Test cases]]*100</f>
        <v>0</v>
      </c>
      <c r="K5" s="15">
        <f t="shared" si="0"/>
        <v>4.3778801843317972</v>
      </c>
    </row>
    <row r="6" spans="1:11" ht="15" thickBot="1">
      <c r="A6" s="12" t="s">
        <v>87</v>
      </c>
      <c r="B6" s="20">
        <v>36</v>
      </c>
      <c r="C6" s="21">
        <v>11</v>
      </c>
      <c r="D6" s="21">
        <v>0</v>
      </c>
      <c r="E6" s="21">
        <v>0</v>
      </c>
      <c r="F6" s="21">
        <v>1</v>
      </c>
      <c r="G6" s="21">
        <v>0</v>
      </c>
      <c r="H6" s="21">
        <v>6</v>
      </c>
      <c r="I6" s="21">
        <v>4</v>
      </c>
      <c r="J6" s="15">
        <f>Table1[[#This Row],[Automated ]]/Table1[[#This Row],[Test cases]]*100</f>
        <v>0</v>
      </c>
      <c r="K6" s="15">
        <f t="shared" si="0"/>
        <v>8.2949308755760374</v>
      </c>
    </row>
    <row r="7" spans="1:11" ht="15" thickBot="1">
      <c r="A7" s="12" t="s">
        <v>81</v>
      </c>
      <c r="B7" s="18">
        <v>169</v>
      </c>
      <c r="C7" s="19">
        <v>82</v>
      </c>
      <c r="D7" s="19">
        <v>142</v>
      </c>
      <c r="E7" s="19">
        <v>7</v>
      </c>
      <c r="F7" s="19">
        <v>43</v>
      </c>
      <c r="G7" s="19">
        <v>19</v>
      </c>
      <c r="H7" s="19">
        <v>4</v>
      </c>
      <c r="I7" s="19">
        <v>9</v>
      </c>
      <c r="J7" s="15">
        <f>Table1[[#This Row],[Automated ]]/Table1[[#This Row],[Test cases]]*100</f>
        <v>84.023668639053255</v>
      </c>
      <c r="K7" s="15">
        <f t="shared" si="0"/>
        <v>38.940092165898612</v>
      </c>
    </row>
    <row r="8" spans="1:11" ht="15" thickBot="1">
      <c r="A8" s="12" t="s">
        <v>82</v>
      </c>
      <c r="B8" s="20">
        <v>21</v>
      </c>
      <c r="C8" s="21">
        <v>4</v>
      </c>
      <c r="D8" s="21">
        <v>4</v>
      </c>
      <c r="E8" s="21">
        <v>0</v>
      </c>
      <c r="F8" s="21">
        <v>0</v>
      </c>
      <c r="G8" s="21">
        <v>0</v>
      </c>
      <c r="H8" s="21">
        <v>1</v>
      </c>
      <c r="I8" s="21">
        <v>3</v>
      </c>
      <c r="J8" s="15">
        <f>Table1[[#This Row],[Automated ]]/Table1[[#This Row],[Test cases]]*100</f>
        <v>19.047619047619047</v>
      </c>
      <c r="K8" s="15">
        <f t="shared" si="0"/>
        <v>4.838709677419355</v>
      </c>
    </row>
    <row r="9" spans="1:11" ht="15" thickBot="1">
      <c r="A9" s="12" t="s">
        <v>88</v>
      </c>
      <c r="B9" s="18">
        <v>42</v>
      </c>
      <c r="C9" s="19">
        <v>12</v>
      </c>
      <c r="D9" s="19">
        <v>6</v>
      </c>
      <c r="E9" s="19">
        <v>4</v>
      </c>
      <c r="F9" s="19">
        <v>7</v>
      </c>
      <c r="G9" s="19">
        <v>1</v>
      </c>
      <c r="H9" s="19">
        <v>0</v>
      </c>
      <c r="I9" s="19">
        <v>0</v>
      </c>
      <c r="J9" s="15">
        <f>Table1[[#This Row],[Automated ]]/Table1[[#This Row],[Test cases]]*100</f>
        <v>14.285714285714285</v>
      </c>
      <c r="K9" s="15">
        <f t="shared" si="0"/>
        <v>9.67741935483871</v>
      </c>
    </row>
    <row r="10" spans="1:11" ht="15" thickBot="1">
      <c r="A10" s="12" t="s">
        <v>89</v>
      </c>
      <c r="B10" s="20">
        <v>31</v>
      </c>
      <c r="C10" s="21">
        <v>7</v>
      </c>
      <c r="D10" s="21">
        <v>18</v>
      </c>
      <c r="E10" s="21">
        <v>0</v>
      </c>
      <c r="F10" s="21">
        <v>0</v>
      </c>
      <c r="G10" s="21">
        <v>5</v>
      </c>
      <c r="H10" s="21">
        <v>1</v>
      </c>
      <c r="I10" s="21">
        <v>1</v>
      </c>
      <c r="J10" s="15">
        <f>Table1[[#This Row],[Automated ]]/Table1[[#This Row],[Test cases]]*100</f>
        <v>58.064516129032263</v>
      </c>
      <c r="K10" s="15">
        <f t="shared" si="0"/>
        <v>7.1428571428571423</v>
      </c>
    </row>
    <row r="11" spans="1:11" ht="15" thickBot="1">
      <c r="A11" s="12" t="s">
        <v>91</v>
      </c>
      <c r="B11" s="18">
        <v>37</v>
      </c>
      <c r="C11" s="19">
        <v>17</v>
      </c>
      <c r="D11" s="19">
        <v>10</v>
      </c>
      <c r="E11" s="19">
        <v>0</v>
      </c>
      <c r="F11" s="19">
        <v>0</v>
      </c>
      <c r="G11" s="19">
        <v>13</v>
      </c>
      <c r="H11" s="19">
        <v>1</v>
      </c>
      <c r="I11" s="19">
        <v>3</v>
      </c>
      <c r="J11" s="15">
        <f>Table1[[#This Row],[Automated ]]/Table1[[#This Row],[Test cases]]*100</f>
        <v>27.027027027027028</v>
      </c>
      <c r="K11" s="15">
        <f t="shared" si="0"/>
        <v>8.5253456221198167</v>
      </c>
    </row>
    <row r="12" spans="1:11">
      <c r="A12" s="13" t="s">
        <v>90</v>
      </c>
      <c r="B12" s="13">
        <f>SUM(B2:B11)</f>
        <v>434</v>
      </c>
      <c r="C12" s="13">
        <f t="shared" ref="C12:I12" si="1">SUM(C2:C11)</f>
        <v>144</v>
      </c>
      <c r="D12" s="13">
        <f t="shared" si="1"/>
        <v>223</v>
      </c>
      <c r="E12" s="13">
        <f t="shared" si="1"/>
        <v>11</v>
      </c>
      <c r="F12" s="13">
        <f t="shared" si="1"/>
        <v>52</v>
      </c>
      <c r="G12" s="13">
        <f t="shared" si="1"/>
        <v>42</v>
      </c>
      <c r="H12" s="13">
        <f t="shared" si="1"/>
        <v>15</v>
      </c>
      <c r="I12" s="13">
        <f t="shared" si="1"/>
        <v>24</v>
      </c>
      <c r="J12" s="15">
        <f>Table1[[#This Row],[Automated ]]/Table1[[#This Row],[Test cases]]*100</f>
        <v>51.382488479262676</v>
      </c>
      <c r="K12" s="15">
        <f t="shared" si="0"/>
        <v>100</v>
      </c>
    </row>
    <row r="16" spans="1:11">
      <c r="A16" t="s">
        <v>92</v>
      </c>
    </row>
    <row r="32" spans="1:1">
      <c r="A32" s="10"/>
    </row>
    <row r="36" spans="1:1">
      <c r="A36" t="s">
        <v>95</v>
      </c>
    </row>
    <row r="56" spans="1:1">
      <c r="A56" t="s">
        <v>96</v>
      </c>
    </row>
  </sheetData>
  <pageMargins left="0.7" right="0.7" top="0.75" bottom="0.75" header="0.3" footer="0.3"/>
  <pageSetup paperSize="9" orientation="portrait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A86D0A1DF85A4CBF24319CD50F658E" ma:contentTypeVersion="0" ma:contentTypeDescription="Create a new document." ma:contentTypeScope="" ma:versionID="18023c554c1e7c0fe5f8bda126dbbbe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E69E78D-701F-4DDC-9AF3-A6EBBF50DC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A76B61B-B9C9-4FBA-8D9A-C61B3B184C2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0FAEA22-FA13-4ED4-B456-B9AE236BA4A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EEECS</dc:creator>
  <cp:lastModifiedBy>Chris McClune</cp:lastModifiedBy>
  <dcterms:created xsi:type="dcterms:W3CDTF">2015-01-19T11:43:57Z</dcterms:created>
  <dcterms:modified xsi:type="dcterms:W3CDTF">2015-04-23T12:23:37Z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0x010100C0A86D0A1DF85A4CBF24319CD50F658E</vt:lpwstr>
  </property>
</Properties>
</file>