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5621"/>
</workbook>
</file>

<file path=xl/calcChain.xml><?xml version="1.0" encoding="utf-8"?>
<calcChain xmlns="http://schemas.openxmlformats.org/spreadsheetml/2006/main">
  <c r="U28" i="2" l="1"/>
  <c r="U29" i="2"/>
  <c r="U30" i="2"/>
  <c r="U31" i="2"/>
  <c r="U27" i="2"/>
  <c r="U10" i="2" l="1"/>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<sst xmlns="http://schemas.openxmlformats.org/spreadsheetml/2006/main" count="169" uniqueCount="127">
  <si>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</si>
  <si>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</si>
  <si>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</si>
  <si>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</si>
  <si>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</si>
  <si>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</si>
  <si>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</si>
  <si>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</si>
  <si>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</si>
  <si>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</si>
  <si>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</si>
  <si>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</si>
  <si>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</si>
  <si>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</si>
  <si>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</si>
  <si>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</si>
  <si>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</si>
  <si>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</si>
  <si>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</si>
  <si>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</si>
  <si>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</si>
  <si>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</si>
  <si>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</si>
  <si>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</si>
  <si>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</si>
  <si>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</si>
  <si>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</si>
  <si>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</si>
  <si>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</si>
  <si>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</si>
  <si>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</si>
  <si>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</si>
  <si>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</si>
  <si>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</si>
  <si>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</si>
  <si>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</si>
  <si>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</si>
  <si>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</si>
  <si>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</si>
  <si>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</si>
  <si>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</si>
  <si>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</si>
  <si>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</si>
  <si>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</si>
  <si>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</si>
  <si>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</si>
  <si>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</si>
  <si>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</si>
  <si>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</si>
  <si>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</si>
  <si>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</si>
  <si>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</si>
  <si>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</si>
  <si>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</si>
  <si>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</si>
  <si>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</si>
  <si>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</si>
  <si>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</si>
  <si>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4.1.1</t>
  </si>
  <si>
    <t>To show that the company logo displays on the header of the About page</t>
  </si>
  <si>
    <t>To show that the copyright and correct version information displays at the footer of the About page.</t>
  </si>
  <si>
    <t>4.1.2</t>
  </si>
  <si>
    <t>To show that the correct page title displays on the About page</t>
  </si>
  <si>
    <t>4.1.4</t>
  </si>
  <si>
    <t>low</t>
  </si>
  <si>
    <t>To show there is a common navigational area on the About page</t>
  </si>
  <si>
    <t>4.1.7</t>
  </si>
  <si>
    <t>To show that when the Home link is selected within the About page, the user is directed to the Home page</t>
  </si>
  <si>
    <t>4.1.8</t>
  </si>
  <si>
    <t>To show that when Order is selected as a logged in user on the About page, the user is directed to the Order page.</t>
  </si>
  <si>
    <t>To show that when Order is selected as a non-logged in user on the About page, the user is prevented from accessing the Order page</t>
  </si>
  <si>
    <t>To show that when the Contact link is selected within the About page, the user is directed to the Contact page.</t>
  </si>
  <si>
    <t>4.1.5</t>
  </si>
  <si>
    <t>To show that the "Contact" page exists as part of the system.</t>
  </si>
  <si>
    <t>4.1.9</t>
  </si>
  <si>
    <t>4.1.10</t>
  </si>
  <si>
    <t>4.1.11</t>
  </si>
  <si>
    <t>To show that a non-logged in user can directly navigate to the "Register" and "Log in" pages from the "Contact" page</t>
  </si>
  <si>
    <t>To show that a logged in user can directly navigate to the "My Account - reset password" page from the "Contact" page</t>
  </si>
  <si>
    <t>To show that a logged in user can log off from the "Contact" page</t>
  </si>
  <si>
    <t>To show that the "Forgot password" page is not directly accessible from the "Contact" page</t>
  </si>
  <si>
    <t>n/a</t>
  </si>
  <si>
    <t>On the Contact page</t>
  </si>
  <si>
    <t>Username: kohare08@qub.ac.uk, password: simpson</t>
  </si>
  <si>
    <t>On the Contact page as a logged in user</t>
  </si>
  <si>
    <t>On the Contact page as an unregistered user</t>
  </si>
  <si>
    <t>Check if the Contact page has a common navigational area</t>
  </si>
  <si>
    <t>Check if the Contact page has an Contact title</t>
  </si>
  <si>
    <t>Check if the correct version information and copyright displays upon the Contact page's footer</t>
  </si>
  <si>
    <t>Check if the logo displays upon the Contact page's header</t>
  </si>
  <si>
    <t>Check if the Home page can be navigated to from the Contact page</t>
  </si>
  <si>
    <t>Check if the Order page can be navigated to from the Contact page as a logged in user</t>
  </si>
  <si>
    <t>Check if a non-logged in user is unable to navigate to Order from Contact</t>
  </si>
  <si>
    <t>Check if the About page can be navigated to from the Contact page</t>
  </si>
  <si>
    <t>Check if the Register and Log in pages can be directly navigated to from the Contact page as a non-logged in user</t>
  </si>
  <si>
    <t>Check if the My Account - reset password page can be directly navigated to from the Contact page as a logged in user</t>
  </si>
  <si>
    <t>Check if a logged in user can log off from the "Contact" page</t>
  </si>
  <si>
    <t>Check if the "Contact" page does not allow direct access to the "Forgot password" page</t>
  </si>
  <si>
    <t>While on the About page check if the company logo displays properly within the header</t>
  </si>
  <si>
    <t>Logo will be displayed correctly within the header</t>
  </si>
  <si>
    <t>While on the About page check if the correct version infromation and copyright displays properly within the footer</t>
  </si>
  <si>
    <t>Version information and copyright will be displayed correctly within the footer</t>
  </si>
  <si>
    <t>While on the About page check if the title is 'About'</t>
  </si>
  <si>
    <t>Page title will be 'About'</t>
  </si>
  <si>
    <t>While on the About page check if the page has a common navigational area</t>
  </si>
  <si>
    <t>About page will have a common navigational area</t>
  </si>
  <si>
    <t>Check if the Contact page exists as part of the website</t>
  </si>
  <si>
    <t>While on the website, check if the Contact page exists</t>
  </si>
  <si>
    <t>Contact page is accessible and displays when selected</t>
  </si>
  <si>
    <t>While on the About page select the Home link</t>
  </si>
  <si>
    <t>User is directed to the Home page</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</si>
  <si>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</si>
  <si>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</si>
  <si>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</si>
  <si>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</si>
  <si>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</si>
  <si>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Log in using a valid username and password, direct to the About page and then direct to the Order page.</t>
  </si>
  <si>
    <t>While on the Contact page and not logged in, select the select the Register link</t>
  </si>
  <si>
    <t>User is directed to the Register page</t>
  </si>
  <si>
    <t>While on the Contact page and not logged in, select the select the Log in link</t>
  </si>
  <si>
    <t>User is directed to the Log in page</t>
  </si>
  <si>
    <t>While on the Contact page as a logged in user, select the My Account - reset password link</t>
  </si>
  <si>
    <t>User is directed to the My Account - reset password  page</t>
  </si>
  <si>
    <t>While on the Contact page as a logged in user, select the Log off link</t>
  </si>
  <si>
    <t>User is logged out of system.</t>
  </si>
  <si>
    <t>While on the Contact page check if the Forgot password page is directly accessible</t>
  </si>
  <si>
    <t>User is unable to access Forgot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</si>
</sst>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0</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54712192"/>
        <c:axId val="54713728"/>
      </c:barChart>
      <c:catAx>
        <c:axId val="54712192"/>
        <c:scaling>
          <c:orientation val="minMax"/>
        </c:scaling>
        <c:delete val="0"/>
        <c:axPos val="b"/>
        <c:majorTickMark val="out"/>
        <c:minorTickMark val="none"/>
        <c:tickLblPos val="nextTo"/>
        <c:crossAx val="54713728"/>
        <c:crosses val="autoZero"/>
        <c:auto val="1"/>
        <c:lblAlgn val="ctr"/>
        <c:lblOffset val="100"/>
        <c:noMultiLvlLbl val="0"/>
      </c:catAx>
      <c:valAx>
        <c:axId val="54713728"/>
        <c:scaling>
          <c:orientation val="minMax"/>
        </c:scaling>
        <c:delete val="0"/>
        <c:axPos val="l"/>
        <c:majorGridlines/>
        <c:numFmt formatCode="General" sourceLinked="1"/>
        <c:majorTickMark val="out"/>
        <c:minorTickMark val="none"/>
        <c:tickLblPos val="nextTo"/>
        <c:crossAx val="547121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tabSelected="1" zoomScale="75" zoomScaleNormal="75" workbookViewId="0">
      <selection activeCell="H10" sqref="H10"/>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35">
      <c r="A1" s="29" t="s">
        <v>3</v>
      </c>
      <c r="B1" s="30" t="s">
        <v>1</v>
      </c>
      <c r="C1" s="30" t="s">
        <v>4</v>
      </c>
      <c r="D1" s="31" t="s">
        <v>5</v>
      </c>
    </row>
    <row r="2" spans="1:9" ht="35.450000000000003" customHeight="1" x14ac:dyDescent="0.25">
      <c r="A2" s="1"/>
      <c r="B2" s="1" t="s">
        <v>59</v>
      </c>
      <c r="C2" s="1" t="s">
        <v>58</v>
      </c>
      <c r="D2" s="1" t="s">
        <v>11</v>
      </c>
      <c r="H2" s="5" t="s">
        <v>41</v>
      </c>
    </row>
    <row r="3" spans="1:9" ht="35.450000000000003" customHeight="1" x14ac:dyDescent="0.25">
      <c r="A3" s="1"/>
      <c r="B3" s="1" t="s">
        <v>60</v>
      </c>
      <c r="C3" s="1" t="s">
        <v>61</v>
      </c>
      <c r="D3" s="1" t="s">
        <v>11</v>
      </c>
      <c r="H3" s="5"/>
    </row>
    <row r="4" spans="1:9" ht="30" x14ac:dyDescent="0.25">
      <c r="A4" s="1"/>
      <c r="B4" s="1" t="s">
        <v>62</v>
      </c>
      <c r="C4" s="1" t="s">
        <v>63</v>
      </c>
      <c r="D4" s="1" t="s">
        <v>64</v>
      </c>
      <c r="H4" s="6" t="s">
        <v>42</v>
      </c>
    </row>
    <row r="5" spans="1:9" ht="30" x14ac:dyDescent="0.25">
      <c r="A5" s="1"/>
      <c r="B5" s="1" t="s">
        <v>73</v>
      </c>
      <c r="C5" s="1" t="s">
        <v>72</v>
      </c>
      <c r="D5" s="1" t="s">
        <v>6</v>
      </c>
      <c r="H5" s="6" t="s">
        <v>43</v>
      </c>
    </row>
    <row r="6" spans="1:9" ht="30" x14ac:dyDescent="0.25">
      <c r="A6" s="1"/>
      <c r="B6" s="1" t="s">
        <v>65</v>
      </c>
      <c r="C6" s="1" t="s">
        <v>66</v>
      </c>
      <c r="D6" s="1" t="s">
        <v>11</v>
      </c>
    </row>
    <row r="7" spans="1:9" ht="45" x14ac:dyDescent="0.25">
      <c r="A7" s="1"/>
      <c r="B7" s="1" t="s">
        <v>67</v>
      </c>
      <c r="C7" s="1" t="s">
        <v>68</v>
      </c>
      <c r="D7" s="1" t="s">
        <v>27</v>
      </c>
      <c r="H7" s="6" t="s">
        <v>44</v>
      </c>
    </row>
    <row r="8" spans="1:9" ht="45" x14ac:dyDescent="0.35">
      <c r="A8" s="1"/>
      <c r="B8" s="1" t="s">
        <v>69</v>
      </c>
      <c r="C8" s="1" t="s">
        <v>68</v>
      </c>
      <c r="D8" s="1" t="s">
        <v>6</v>
      </c>
      <c r="H8" s="7" t="s">
        <v>45</v>
      </c>
    </row>
    <row r="9" spans="1:9" ht="45" x14ac:dyDescent="0.35">
      <c r="A9" s="1"/>
      <c r="B9" s="1" t="s">
        <v>70</v>
      </c>
      <c r="C9" s="1" t="s">
        <v>68</v>
      </c>
      <c r="D9" s="1" t="s">
        <v>6</v>
      </c>
      <c r="I9" s="8" t="s">
        <v>46</v>
      </c>
    </row>
    <row r="10" spans="1:9" ht="45" x14ac:dyDescent="0.25">
      <c r="A10" s="1"/>
      <c r="B10" s="1" t="s">
        <v>71</v>
      </c>
      <c r="C10" s="1" t="s">
        <v>68</v>
      </c>
      <c r="D10" s="1" t="s">
        <v>11</v>
      </c>
    </row>
    <row r="11" spans="1:9" ht="45" x14ac:dyDescent="0.25">
      <c r="A11" s="1"/>
      <c r="B11" s="1" t="s">
        <v>77</v>
      </c>
      <c r="C11" s="1" t="s">
        <v>74</v>
      </c>
      <c r="D11" s="1"/>
    </row>
    <row r="12" spans="1:9" ht="45" x14ac:dyDescent="0.25">
      <c r="A12" s="1"/>
      <c r="B12" s="1" t="s">
        <v>78</v>
      </c>
      <c r="C12" s="1" t="s">
        <v>75</v>
      </c>
      <c r="D12" s="1"/>
    </row>
    <row r="13" spans="1:9" ht="30" x14ac:dyDescent="0.25">
      <c r="B13" s="1" t="s">
        <v>79</v>
      </c>
      <c r="C13" s="1" t="s">
        <v>75</v>
      </c>
      <c r="D13" s="1"/>
    </row>
    <row r="14" spans="1:9" ht="30" x14ac:dyDescent="0.25">
      <c r="B14" s="1" t="s">
        <v>80</v>
      </c>
      <c r="C14" s="1" t="s">
        <v>76</v>
      </c>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D2:D10</xm:sqref>
        </x14:dataValidation>
        <x14:dataValidation type="list" allowBlank="1" showInputMessage="1" showErrorMessage="1">
          <x14:formula1>
            <xm:f>Settings!$B$4:$B$6</xm:f>
          </x14:formula1>
          <xm:sqref>D11:D14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2"/>
  <sheetViews>
    <sheetView topLeftCell="A9" zoomScale="75" zoomScaleNormal="75" workbookViewId="0">
      <selection activeCell="B8" sqref="B8"/>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42.75" x14ac:dyDescent="0.25">
      <c r="A2" s="3"/>
      <c r="B2" s="3" t="s">
        <v>89</v>
      </c>
      <c r="C2" s="3" t="s">
        <v>82</v>
      </c>
      <c r="D2" s="3" t="s">
        <v>81</v>
      </c>
      <c r="E2" s="11"/>
      <c r="F2" s="11"/>
      <c r="G2" s="13"/>
      <c r="H2" s="27"/>
      <c r="I2" s="12"/>
      <c r="J2" s="3"/>
      <c r="K2" s="4"/>
      <c r="L2" s="4"/>
      <c r="M2" s="3"/>
      <c r="N2" s="3"/>
      <c r="O2" s="9"/>
      <c r="P2" s="10"/>
      <c r="S2" s="5" t="s">
        <v>48</v>
      </c>
    </row>
    <row r="3" spans="1:26" ht="57" x14ac:dyDescent="0.25">
      <c r="A3" s="3"/>
      <c r="B3" s="3" t="s">
        <v>88</v>
      </c>
      <c r="C3" s="3" t="s">
        <v>82</v>
      </c>
      <c r="D3" s="3" t="s">
        <v>81</v>
      </c>
      <c r="E3" s="11"/>
      <c r="F3" s="11"/>
      <c r="G3" s="13"/>
      <c r="H3" s="27"/>
      <c r="J3" s="3"/>
      <c r="K3" s="4"/>
      <c r="L3" s="4"/>
      <c r="M3" s="3"/>
      <c r="N3" s="3"/>
      <c r="O3" s="9"/>
      <c r="P3" s="10"/>
      <c r="T3" s="28" t="s">
        <v>49</v>
      </c>
    </row>
    <row r="4" spans="1:26" ht="28.5" x14ac:dyDescent="0.25">
      <c r="A4" s="3"/>
      <c r="B4" s="3" t="s">
        <v>87</v>
      </c>
      <c r="C4" s="3" t="s">
        <v>82</v>
      </c>
      <c r="D4" s="3" t="s">
        <v>81</v>
      </c>
      <c r="E4" s="11"/>
      <c r="F4" s="11"/>
      <c r="G4" s="12"/>
      <c r="H4" s="27"/>
      <c r="I4" s="14"/>
      <c r="J4" s="9"/>
      <c r="K4" s="4"/>
      <c r="L4" s="4"/>
      <c r="M4" s="9"/>
      <c r="N4" s="9"/>
      <c r="O4" s="9"/>
      <c r="P4" s="10"/>
      <c r="Z4" s="5" t="s">
        <v>50</v>
      </c>
    </row>
    <row r="5" spans="1:26" ht="42.75" x14ac:dyDescent="0.25">
      <c r="A5" s="3"/>
      <c r="B5" s="3" t="s">
        <v>106</v>
      </c>
      <c r="C5" s="3" t="s">
        <v>82</v>
      </c>
      <c r="D5" s="3" t="s">
        <v>81</v>
      </c>
      <c r="E5" s="11"/>
      <c r="F5" s="11"/>
      <c r="G5" s="12"/>
      <c r="H5" s="27"/>
      <c r="I5" s="14"/>
      <c r="J5" s="9"/>
      <c r="K5" s="4"/>
      <c r="L5" s="4"/>
      <c r="M5" s="9"/>
      <c r="N5" s="9"/>
      <c r="O5" s="9"/>
      <c r="P5" s="10"/>
      <c r="Z5" s="5"/>
    </row>
    <row r="6" spans="1:26" ht="42.75" x14ac:dyDescent="0.25">
      <c r="A6" s="3"/>
      <c r="B6" s="3" t="s">
        <v>86</v>
      </c>
      <c r="C6" s="3" t="s">
        <v>82</v>
      </c>
      <c r="D6" s="3" t="s">
        <v>81</v>
      </c>
      <c r="E6" s="11"/>
      <c r="F6" s="11"/>
      <c r="G6" s="12"/>
      <c r="H6" s="27"/>
      <c r="I6" s="14"/>
      <c r="J6" s="9"/>
      <c r="K6" s="4"/>
      <c r="L6" s="4"/>
      <c r="M6" s="9"/>
      <c r="N6" s="9"/>
      <c r="O6" s="9"/>
      <c r="P6" s="10"/>
    </row>
    <row r="7" spans="1:26" ht="42.75" x14ac:dyDescent="0.25">
      <c r="A7" s="3"/>
      <c r="B7" s="3" t="s">
        <v>90</v>
      </c>
      <c r="C7" s="3" t="s">
        <v>82</v>
      </c>
      <c r="D7" s="3" t="s">
        <v>81</v>
      </c>
      <c r="E7" s="12"/>
      <c r="F7" s="11"/>
      <c r="G7" s="12"/>
      <c r="H7" s="27"/>
      <c r="I7" s="14"/>
      <c r="J7" s="9"/>
      <c r="K7" s="4"/>
      <c r="L7" s="4"/>
      <c r="M7" s="9"/>
      <c r="N7" s="9"/>
      <c r="O7" s="9"/>
      <c r="P7" s="10"/>
    </row>
    <row r="8" spans="1:26" ht="57" x14ac:dyDescent="0.25">
      <c r="A8" s="3"/>
      <c r="B8" s="3" t="s">
        <v>91</v>
      </c>
      <c r="C8" s="3" t="s">
        <v>84</v>
      </c>
      <c r="D8" s="3" t="s">
        <v>83</v>
      </c>
      <c r="E8" s="12"/>
      <c r="F8" s="11"/>
      <c r="G8" s="13"/>
      <c r="H8" s="27"/>
      <c r="I8" s="14"/>
      <c r="J8" s="9"/>
      <c r="K8" s="4"/>
      <c r="L8" s="4"/>
      <c r="M8" s="9"/>
      <c r="N8" s="9"/>
      <c r="O8" s="9"/>
      <c r="P8" s="10"/>
      <c r="T8" t="s">
        <v>55</v>
      </c>
    </row>
    <row r="9" spans="1:26" ht="57" x14ac:dyDescent="0.25">
      <c r="A9" s="1"/>
      <c r="B9" s="3" t="s">
        <v>92</v>
      </c>
      <c r="C9" s="3" t="s">
        <v>85</v>
      </c>
      <c r="D9" s="3" t="s">
        <v>81</v>
      </c>
      <c r="E9" s="1"/>
      <c r="F9" s="11"/>
      <c r="G9" s="1"/>
      <c r="H9" s="27"/>
      <c r="I9" s="10"/>
      <c r="J9" s="10"/>
      <c r="K9" s="4"/>
      <c r="L9" s="10"/>
      <c r="M9" s="10"/>
      <c r="N9" s="10"/>
      <c r="O9" s="10"/>
      <c r="P9" s="10"/>
      <c r="T9" t="s">
        <v>53</v>
      </c>
      <c r="U9" s="32">
        <f>COUNTIF(H2:H91,"*Passed*")</f>
        <v>0</v>
      </c>
    </row>
    <row r="10" spans="1:26" ht="42.75" x14ac:dyDescent="0.25">
      <c r="A10" s="1"/>
      <c r="B10" s="3" t="s">
        <v>93</v>
      </c>
      <c r="C10" s="3" t="s">
        <v>82</v>
      </c>
      <c r="D10" s="3" t="s">
        <v>81</v>
      </c>
      <c r="E10" s="1"/>
      <c r="F10" s="11"/>
      <c r="G10" s="1"/>
      <c r="H10" s="27"/>
      <c r="I10" s="10"/>
      <c r="J10" s="10"/>
      <c r="K10" s="4"/>
      <c r="L10" s="10"/>
      <c r="M10" s="10"/>
      <c r="N10" s="10"/>
      <c r="O10" s="10"/>
      <c r="P10" s="10"/>
      <c r="T10" t="s">
        <v>25</v>
      </c>
      <c r="U10" s="32">
        <f>COUNTIF(H3:H91,"*Failed*")</f>
        <v>0</v>
      </c>
    </row>
    <row r="11" spans="1:26" ht="71.25" x14ac:dyDescent="0.25">
      <c r="B11" s="3" t="s">
        <v>94</v>
      </c>
      <c r="C11" s="3" t="s">
        <v>82</v>
      </c>
      <c r="D11" s="3" t="s">
        <v>81</v>
      </c>
      <c r="E11" s="10"/>
      <c r="F11" s="11"/>
      <c r="G11" s="10"/>
      <c r="H11" s="27"/>
      <c r="I11" s="10"/>
      <c r="J11" s="10"/>
      <c r="K11" s="4"/>
      <c r="L11" s="10"/>
      <c r="M11" s="10"/>
      <c r="N11" s="10"/>
      <c r="O11" s="10"/>
      <c r="P11" s="10"/>
      <c r="T11" t="s">
        <v>54</v>
      </c>
      <c r="U11" s="32">
        <f>COUNTIF(H4:H91,"*Not*")</f>
        <v>0</v>
      </c>
    </row>
    <row r="12" spans="1:26" ht="75" x14ac:dyDescent="0.25">
      <c r="B12" s="1" t="s">
        <v>95</v>
      </c>
      <c r="C12" s="3" t="s">
        <v>84</v>
      </c>
      <c r="D12" s="3" t="s">
        <v>83</v>
      </c>
      <c r="E12" s="10"/>
      <c r="F12" s="11"/>
      <c r="G12" s="10"/>
      <c r="H12" s="27"/>
      <c r="I12" s="10"/>
      <c r="J12" s="10"/>
      <c r="K12" s="4"/>
      <c r="L12" s="10"/>
      <c r="M12" s="10"/>
      <c r="N12" s="10"/>
      <c r="O12" s="10"/>
      <c r="P12" s="10"/>
    </row>
    <row r="13" spans="1:26" ht="45" x14ac:dyDescent="0.25">
      <c r="B13" s="1" t="s">
        <v>96</v>
      </c>
      <c r="C13" s="3" t="s">
        <v>84</v>
      </c>
      <c r="D13" s="3" t="s">
        <v>83</v>
      </c>
      <c r="E13" s="10"/>
      <c r="F13" s="11"/>
      <c r="G13" s="10"/>
      <c r="H13" s="27"/>
      <c r="I13" s="10"/>
      <c r="J13" s="10"/>
      <c r="K13" s="10"/>
      <c r="L13" s="10"/>
      <c r="M13" s="10"/>
      <c r="N13" s="10"/>
      <c r="O13" s="10"/>
      <c r="P13" s="10"/>
    </row>
    <row r="14" spans="1:26" ht="60" x14ac:dyDescent="0.25">
      <c r="B14" s="1" t="s">
        <v>97</v>
      </c>
      <c r="C14" s="3" t="s">
        <v>82</v>
      </c>
      <c r="D14" s="3" t="s">
        <v>81</v>
      </c>
      <c r="E14" s="10"/>
      <c r="F14" s="11"/>
      <c r="G14" s="10"/>
      <c r="H14" s="27"/>
      <c r="I14" s="10"/>
      <c r="J14" s="10"/>
      <c r="K14" s="10"/>
      <c r="L14" s="10"/>
      <c r="M14" s="10"/>
      <c r="N14" s="10"/>
      <c r="O14" s="10"/>
      <c r="P14" s="10"/>
    </row>
    <row r="15" spans="1:26" ht="14.45" x14ac:dyDescent="0.35">
      <c r="E15" s="10"/>
      <c r="F15" s="11"/>
      <c r="G15" s="10"/>
      <c r="H15" s="27"/>
      <c r="I15" s="10"/>
      <c r="J15" s="10"/>
      <c r="K15" s="10"/>
      <c r="L15" s="10"/>
      <c r="M15" s="10"/>
      <c r="N15" s="10"/>
      <c r="O15" s="10"/>
      <c r="P15" s="10"/>
    </row>
    <row r="16" spans="1:26" ht="14.45" x14ac:dyDescent="0.35">
      <c r="E16" s="10"/>
      <c r="F16" s="11"/>
      <c r="G16" s="10"/>
      <c r="H16" s="27"/>
      <c r="I16" s="10"/>
      <c r="J16" s="10"/>
      <c r="K16" s="10"/>
      <c r="L16" s="10"/>
      <c r="M16" s="10"/>
      <c r="N16" s="10"/>
      <c r="O16" s="10"/>
      <c r="P16" s="10"/>
    </row>
    <row r="17" spans="5:21" ht="14.45" x14ac:dyDescent="0.35">
      <c r="E17" s="10"/>
      <c r="F17" s="11"/>
      <c r="G17" s="10"/>
      <c r="H17" s="27"/>
      <c r="I17" s="10"/>
      <c r="J17" s="10"/>
      <c r="K17" s="10"/>
      <c r="L17" s="10"/>
      <c r="M17" s="10"/>
      <c r="N17" s="10"/>
      <c r="O17" s="10"/>
      <c r="P17" s="10"/>
    </row>
    <row r="18" spans="5:21" ht="14.45" x14ac:dyDescent="0.35">
      <c r="E18" s="10"/>
      <c r="F18" s="11"/>
      <c r="G18" s="10"/>
      <c r="H18" s="27"/>
      <c r="I18" s="10"/>
      <c r="J18" s="10"/>
      <c r="K18" s="10"/>
      <c r="L18" s="10"/>
      <c r="M18" s="10"/>
      <c r="N18" s="10"/>
      <c r="O18" s="10"/>
      <c r="P18" s="10"/>
    </row>
    <row r="19" spans="5:21" ht="14.45" x14ac:dyDescent="0.35">
      <c r="E19" s="10"/>
      <c r="F19" s="11"/>
      <c r="G19" s="10"/>
      <c r="H19" s="27"/>
      <c r="I19" s="10"/>
      <c r="J19" s="10"/>
      <c r="K19" s="10"/>
      <c r="L19" s="10"/>
      <c r="M19" s="10"/>
      <c r="N19" s="10"/>
      <c r="O19" s="10"/>
      <c r="P19" s="10"/>
    </row>
    <row r="20" spans="5:21" ht="14.45" x14ac:dyDescent="0.35">
      <c r="E20" s="10"/>
      <c r="F20" s="11"/>
      <c r="G20" s="10"/>
      <c r="H20" s="27"/>
      <c r="I20" s="10"/>
      <c r="J20" s="10"/>
      <c r="K20" s="10"/>
      <c r="L20" s="10"/>
      <c r="M20" s="10"/>
      <c r="N20" s="10"/>
      <c r="O20" s="10"/>
      <c r="P20" s="10"/>
    </row>
    <row r="21" spans="5:21" ht="14.45" x14ac:dyDescent="0.35">
      <c r="E21" s="10"/>
      <c r="F21" s="11"/>
      <c r="G21" s="10"/>
      <c r="H21" s="27"/>
      <c r="I21" s="10"/>
      <c r="J21" s="10"/>
      <c r="K21" s="10"/>
      <c r="L21" s="10"/>
      <c r="M21" s="10"/>
      <c r="N21" s="10"/>
      <c r="O21" s="10"/>
      <c r="P21" s="10"/>
    </row>
    <row r="22" spans="5:21" ht="14.45" x14ac:dyDescent="0.35">
      <c r="E22" s="10"/>
      <c r="F22" s="11"/>
      <c r="G22" s="10"/>
      <c r="H22" s="27"/>
      <c r="I22" s="10"/>
      <c r="J22" s="10"/>
      <c r="K22" s="10"/>
      <c r="L22" s="10"/>
      <c r="M22" s="10"/>
      <c r="N22" s="10"/>
      <c r="O22" s="10"/>
      <c r="P22" s="10"/>
    </row>
    <row r="23" spans="5:21" ht="14.45" x14ac:dyDescent="0.35">
      <c r="E23" s="10"/>
      <c r="F23" s="11"/>
      <c r="G23" s="10"/>
      <c r="H23" s="27"/>
      <c r="I23" s="10"/>
      <c r="J23" s="10"/>
      <c r="K23" s="10"/>
      <c r="L23" s="10"/>
      <c r="M23" s="10"/>
      <c r="N23" s="10"/>
      <c r="O23" s="10"/>
      <c r="P23" s="10"/>
    </row>
    <row r="24" spans="5:21" x14ac:dyDescent="0.25">
      <c r="E24" s="10"/>
      <c r="F24" s="11"/>
      <c r="G24" s="10"/>
      <c r="H24" s="27"/>
      <c r="I24" s="10"/>
      <c r="J24" s="10"/>
      <c r="K24" s="10"/>
      <c r="L24" s="10"/>
      <c r="M24" s="10"/>
      <c r="N24" s="10"/>
      <c r="O24" s="10"/>
      <c r="P24" s="10"/>
    </row>
    <row r="25" spans="5:21" x14ac:dyDescent="0.25">
      <c r="E25" s="10"/>
      <c r="F25" s="11"/>
      <c r="G25" s="10"/>
      <c r="H25" s="27"/>
      <c r="I25" s="10"/>
      <c r="J25" s="10"/>
      <c r="K25" s="10"/>
      <c r="L25" s="10"/>
      <c r="M25" s="10"/>
      <c r="N25" s="10"/>
      <c r="O25" s="10"/>
      <c r="P25" s="10"/>
    </row>
    <row r="26" spans="5:21" x14ac:dyDescent="0.25">
      <c r="E26" s="10"/>
      <c r="F26" s="11"/>
      <c r="G26" s="10"/>
      <c r="H26" s="27"/>
      <c r="I26" s="10"/>
      <c r="J26" s="10"/>
      <c r="K26" s="10"/>
      <c r="L26" s="10"/>
      <c r="M26" s="10"/>
      <c r="N26" s="10"/>
      <c r="O26" s="10"/>
      <c r="P26" s="10"/>
      <c r="T26" t="s">
        <v>56</v>
      </c>
    </row>
    <row r="27" spans="5:21" x14ac:dyDescent="0.25">
      <c r="E27" s="10"/>
      <c r="F27" s="11"/>
      <c r="G27" s="10"/>
      <c r="H27" s="27"/>
      <c r="I27" s="10"/>
      <c r="J27" s="10"/>
      <c r="K27" s="10"/>
      <c r="L27" s="10"/>
      <c r="M27" s="10"/>
      <c r="N27" s="10"/>
      <c r="O27" s="10"/>
      <c r="P27" s="10"/>
      <c r="T27" t="s">
        <v>34</v>
      </c>
      <c r="U27" s="32">
        <f>COUNTIF(L2:L51,"*Minor*")</f>
        <v>0</v>
      </c>
    </row>
    <row r="28" spans="5:21" x14ac:dyDescent="0.25">
      <c r="E28" s="10"/>
      <c r="F28" s="11"/>
      <c r="G28" s="10"/>
      <c r="H28" s="27"/>
      <c r="I28" s="10"/>
      <c r="J28" s="10"/>
      <c r="K28" s="10"/>
      <c r="L28" s="10"/>
      <c r="M28" s="10"/>
      <c r="N28" s="10"/>
      <c r="O28" s="10"/>
      <c r="P28" s="10"/>
      <c r="T28" t="s">
        <v>57</v>
      </c>
      <c r="U28" s="32">
        <f>COUNTIF(L2:L8,"*Moderate*")</f>
        <v>0</v>
      </c>
    </row>
    <row r="29" spans="5:21" x14ac:dyDescent="0.25">
      <c r="E29" s="10"/>
      <c r="F29" s="11"/>
      <c r="G29" s="10"/>
      <c r="H29" s="27"/>
      <c r="I29" s="10"/>
      <c r="J29" s="10"/>
      <c r="K29" s="10"/>
      <c r="L29" s="10"/>
      <c r="M29" s="10"/>
      <c r="N29" s="10"/>
      <c r="O29" s="10"/>
      <c r="P29" s="10"/>
      <c r="T29" t="s">
        <v>35</v>
      </c>
      <c r="U29" s="32">
        <f>COUNTIF(L2:L8,"*Major*")</f>
        <v>0</v>
      </c>
    </row>
    <row r="30" spans="5:21" x14ac:dyDescent="0.25">
      <c r="E30" s="10"/>
      <c r="F30" s="11"/>
      <c r="G30" s="10"/>
      <c r="H30" s="27"/>
      <c r="I30" s="10"/>
      <c r="J30" s="10"/>
      <c r="K30" s="10"/>
      <c r="L30" s="10"/>
      <c r="M30" s="10"/>
      <c r="N30" s="10"/>
      <c r="O30" s="10"/>
      <c r="P30" s="10"/>
      <c r="T30" t="s">
        <v>36</v>
      </c>
      <c r="U30" s="32">
        <f>COUNTIF(L2:L8,"*Critical*")</f>
        <v>0</v>
      </c>
    </row>
    <row r="31" spans="5:21" x14ac:dyDescent="0.25">
      <c r="E31" s="10"/>
      <c r="F31" s="11"/>
      <c r="G31" s="10"/>
      <c r="H31" s="27"/>
      <c r="I31" s="10"/>
      <c r="J31" s="10"/>
      <c r="K31" s="10"/>
      <c r="L31" s="10"/>
      <c r="M31" s="10"/>
      <c r="N31" s="10"/>
      <c r="O31" s="10"/>
      <c r="P31" s="10"/>
      <c r="T31" t="s">
        <v>38</v>
      </c>
      <c r="U31" s="32">
        <f>COUNTIF(L2:L8,"*Cometic*")</f>
        <v>0</v>
      </c>
    </row>
    <row r="32" spans="5: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27"/>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1"/>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row r="162" spans="5:16" x14ac:dyDescent="0.25">
      <c r="E162" s="10"/>
      <c r="F162" s="10"/>
      <c r="G162" s="10"/>
      <c r="H162" s="10"/>
      <c r="I162" s="10"/>
      <c r="J162" s="10"/>
      <c r="K162" s="10"/>
      <c r="L162" s="10"/>
      <c r="M162" s="10"/>
      <c r="N162" s="10"/>
      <c r="O162" s="10"/>
      <c r="P162" s="10"/>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zoomScale="75" zoomScaleNormal="75" workbookViewId="0">
      <selection activeCell="F11" sqref="F11"/>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1" t="s">
        <v>13</v>
      </c>
      <c r="B1" s="22" t="s">
        <v>15</v>
      </c>
      <c r="C1" s="22" t="s">
        <v>1</v>
      </c>
      <c r="D1" s="22" t="s">
        <v>14</v>
      </c>
      <c r="E1" s="23" t="s">
        <v>20</v>
      </c>
      <c r="F1" s="1"/>
      <c r="G1" s="5" t="s">
        <v>51</v>
      </c>
      <c r="I1" s="1"/>
      <c r="J1" s="1"/>
      <c r="K1" s="1"/>
      <c r="L1" s="1"/>
      <c r="M1" s="1"/>
    </row>
    <row r="2" spans="1:13" ht="45" x14ac:dyDescent="0.25">
      <c r="A2" s="1"/>
      <c r="B2" s="1"/>
      <c r="C2" s="1" t="s">
        <v>98</v>
      </c>
      <c r="D2" s="1" t="s">
        <v>99</v>
      </c>
      <c r="E2" s="1"/>
      <c r="F2" s="1"/>
      <c r="H2" s="28" t="s">
        <v>52</v>
      </c>
      <c r="I2" s="1"/>
      <c r="J2" s="1"/>
      <c r="K2" s="1"/>
      <c r="L2" s="1"/>
      <c r="M2" s="1"/>
    </row>
    <row r="3" spans="1:13" ht="60" x14ac:dyDescent="0.25">
      <c r="A3" s="1"/>
      <c r="B3" s="1"/>
      <c r="C3" s="1" t="s">
        <v>100</v>
      </c>
      <c r="D3" s="1" t="s">
        <v>101</v>
      </c>
      <c r="E3" s="1"/>
      <c r="F3" s="2"/>
      <c r="G3" s="1"/>
      <c r="H3" s="1"/>
      <c r="I3" s="1"/>
      <c r="J3" s="1"/>
      <c r="K3" s="1"/>
      <c r="L3" s="1"/>
      <c r="M3" s="1"/>
    </row>
    <row r="4" spans="1:13" ht="30" x14ac:dyDescent="0.25">
      <c r="A4" s="1"/>
      <c r="B4" s="1"/>
      <c r="C4" s="1" t="s">
        <v>102</v>
      </c>
      <c r="D4" s="1" t="s">
        <v>103</v>
      </c>
      <c r="E4" s="1"/>
      <c r="F4" s="1"/>
      <c r="G4" s="1"/>
      <c r="H4" s="1"/>
      <c r="I4" s="1"/>
      <c r="J4" s="1"/>
      <c r="K4" s="1"/>
      <c r="L4" s="1"/>
      <c r="M4" s="1"/>
    </row>
    <row r="5" spans="1:13" ht="45" x14ac:dyDescent="0.25">
      <c r="A5" s="1"/>
      <c r="B5" s="1"/>
      <c r="C5" s="1" t="s">
        <v>107</v>
      </c>
      <c r="D5" s="1" t="s">
        <v>108</v>
      </c>
      <c r="E5" s="1"/>
      <c r="F5" s="1"/>
      <c r="G5" s="1"/>
      <c r="H5" s="1"/>
      <c r="I5" s="1"/>
      <c r="J5" s="1"/>
      <c r="K5" s="1"/>
      <c r="L5" s="1"/>
      <c r="M5" s="1"/>
    </row>
    <row r="6" spans="1:13" ht="45" x14ac:dyDescent="0.25">
      <c r="A6" s="1"/>
      <c r="B6" s="1"/>
      <c r="C6" s="1" t="s">
        <v>104</v>
      </c>
      <c r="D6" s="1" t="s">
        <v>105</v>
      </c>
      <c r="E6" s="1"/>
      <c r="F6" s="1"/>
      <c r="G6" s="1"/>
      <c r="H6" s="1"/>
      <c r="I6" s="1"/>
      <c r="J6" s="1"/>
      <c r="K6" s="1"/>
      <c r="L6" s="1"/>
      <c r="M6" s="1"/>
    </row>
    <row r="7" spans="1:13" ht="30" x14ac:dyDescent="0.25">
      <c r="A7" s="1"/>
      <c r="B7" s="1"/>
      <c r="C7" s="1" t="s">
        <v>109</v>
      </c>
      <c r="D7" s="1" t="s">
        <v>110</v>
      </c>
      <c r="E7" s="1"/>
      <c r="F7" s="1"/>
      <c r="G7" s="1"/>
      <c r="H7" s="1"/>
      <c r="I7" s="1"/>
      <c r="J7" s="1"/>
      <c r="K7" s="1"/>
      <c r="L7" s="1"/>
      <c r="M7" s="1"/>
    </row>
    <row r="8" spans="1:13" ht="45" x14ac:dyDescent="0.25">
      <c r="A8" s="1"/>
      <c r="B8" s="1"/>
      <c r="C8" s="1" t="s">
        <v>116</v>
      </c>
      <c r="D8" s="1" t="s">
        <v>111</v>
      </c>
      <c r="E8" s="1"/>
      <c r="F8" s="1"/>
      <c r="G8" s="1"/>
      <c r="H8" s="1"/>
      <c r="I8" s="1"/>
      <c r="J8" s="1"/>
      <c r="K8" s="1"/>
      <c r="L8" s="1"/>
      <c r="M8" s="1"/>
    </row>
    <row r="9" spans="1:13" ht="30" x14ac:dyDescent="0.25">
      <c r="A9" s="1"/>
      <c r="B9" s="1"/>
      <c r="C9" s="1" t="s">
        <v>112</v>
      </c>
      <c r="D9" s="1" t="s">
        <v>113</v>
      </c>
      <c r="E9" s="1"/>
      <c r="F9" s="1"/>
      <c r="G9" s="1"/>
      <c r="H9" s="1"/>
      <c r="I9" s="1"/>
      <c r="J9" s="1"/>
      <c r="K9" s="1"/>
      <c r="L9" s="1"/>
      <c r="M9" s="1"/>
    </row>
    <row r="10" spans="1:13" ht="30" x14ac:dyDescent="0.25">
      <c r="A10" s="1"/>
      <c r="B10" s="1"/>
      <c r="C10" s="1" t="s">
        <v>114</v>
      </c>
      <c r="D10" s="1" t="s">
        <v>115</v>
      </c>
      <c r="E10" s="1"/>
      <c r="F10" s="1"/>
      <c r="G10" s="1"/>
      <c r="H10" s="1"/>
      <c r="I10" s="1"/>
      <c r="J10" s="1"/>
      <c r="K10" s="1"/>
      <c r="L10" s="1"/>
      <c r="M10" s="1"/>
    </row>
    <row r="11" spans="1:13" ht="45" x14ac:dyDescent="0.25">
      <c r="A11" s="1"/>
      <c r="B11" s="1"/>
      <c r="C11" s="1" t="s">
        <v>117</v>
      </c>
      <c r="D11" s="1" t="s">
        <v>118</v>
      </c>
      <c r="E11" s="1"/>
      <c r="F11" s="1"/>
      <c r="G11" s="1"/>
      <c r="H11" s="1"/>
      <c r="I11" s="1"/>
      <c r="J11" s="1"/>
      <c r="K11" s="1"/>
      <c r="L11" s="1"/>
      <c r="M11" s="1"/>
    </row>
    <row r="12" spans="1:13" ht="45" x14ac:dyDescent="0.25">
      <c r="A12" s="1"/>
      <c r="B12" s="1"/>
      <c r="C12" s="1" t="s">
        <v>119</v>
      </c>
      <c r="D12" s="1" t="s">
        <v>120</v>
      </c>
      <c r="E12" s="1"/>
      <c r="F12" s="1"/>
      <c r="G12" s="1"/>
      <c r="H12" s="1"/>
      <c r="I12" s="1"/>
      <c r="J12" s="1"/>
      <c r="K12" s="1"/>
      <c r="L12" s="1"/>
      <c r="M12" s="1"/>
    </row>
    <row r="13" spans="1:13" ht="45" x14ac:dyDescent="0.25">
      <c r="A13" s="1"/>
      <c r="B13" s="1"/>
      <c r="C13" s="1" t="s">
        <v>121</v>
      </c>
      <c r="D13" s="1" t="s">
        <v>122</v>
      </c>
      <c r="E13" s="1"/>
      <c r="F13" s="1"/>
      <c r="G13" s="1"/>
      <c r="H13" s="1"/>
      <c r="I13" s="1"/>
      <c r="J13" s="1"/>
      <c r="K13" s="1"/>
      <c r="L13" s="1"/>
      <c r="M13" s="1"/>
    </row>
    <row r="14" spans="1:13" ht="30" x14ac:dyDescent="0.25">
      <c r="A14" s="1"/>
      <c r="B14" s="1"/>
      <c r="C14" s="1" t="s">
        <v>123</v>
      </c>
      <c r="D14" s="1" t="s">
        <v>124</v>
      </c>
      <c r="E14" s="1"/>
      <c r="F14" s="1"/>
      <c r="G14" s="1"/>
      <c r="H14" s="1"/>
      <c r="I14" s="1"/>
      <c r="J14" s="1"/>
      <c r="K14" s="1"/>
      <c r="L14" s="1"/>
      <c r="M14" s="1"/>
    </row>
    <row r="15" spans="1:13" ht="45" x14ac:dyDescent="0.25">
      <c r="A15" s="1"/>
      <c r="B15" s="1"/>
      <c r="C15" s="1" t="s">
        <v>125</v>
      </c>
      <c r="D15" s="1" t="s">
        <v>126</v>
      </c>
      <c r="E15" s="1"/>
      <c r="F15" s="1"/>
      <c r="G15" s="1"/>
      <c r="H15" s="1"/>
      <c r="I15" s="1"/>
      <c r="J15" s="1"/>
      <c r="K15" s="1"/>
      <c r="L15" s="1"/>
      <c r="M15" s="1"/>
    </row>
    <row r="16" spans="1:13" ht="14.45" x14ac:dyDescent="0.35">
      <c r="A16" s="1"/>
      <c r="B16" s="1"/>
      <c r="C16" s="1"/>
      <c r="D16" s="1"/>
      <c r="E16" s="1"/>
      <c r="F16" s="1"/>
      <c r="G16" s="1"/>
      <c r="H16" s="1"/>
      <c r="I16" s="1"/>
      <c r="J16" s="1"/>
      <c r="K16" s="1"/>
      <c r="L16" s="1"/>
      <c r="M16" s="1"/>
    </row>
    <row r="17" spans="1:13" ht="14.45" x14ac:dyDescent="0.35">
      <c r="A17" s="1"/>
      <c r="B17" s="1"/>
      <c r="C17" s="1"/>
      <c r="D17" s="1"/>
      <c r="E17" s="1"/>
      <c r="F17" s="1"/>
      <c r="G17" s="1"/>
      <c r="H17" s="1"/>
      <c r="I17" s="1"/>
      <c r="J17" s="1"/>
      <c r="K17" s="1"/>
      <c r="L17" s="1"/>
      <c r="M17" s="1"/>
    </row>
    <row r="18" spans="1:13" ht="14.45" x14ac:dyDescent="0.35">
      <c r="A18" s="1"/>
      <c r="B18" s="1"/>
      <c r="C18" s="1"/>
      <c r="D18" s="1"/>
      <c r="E18" s="1"/>
      <c r="F18" s="1"/>
      <c r="G18" s="1"/>
      <c r="H18" s="1"/>
      <c r="I18" s="1"/>
      <c r="J18" s="1"/>
      <c r="K18" s="1"/>
      <c r="L18" s="1"/>
      <c r="M18" s="1"/>
    </row>
    <row r="19" spans="1:13" ht="14.45" x14ac:dyDescent="0.35">
      <c r="A19" s="1"/>
      <c r="B19" s="1"/>
      <c r="C19" s="1"/>
      <c r="D19" s="1"/>
      <c r="E19" s="1"/>
      <c r="F19" s="1"/>
      <c r="G19" s="1"/>
      <c r="H19" s="1"/>
      <c r="I19" s="1"/>
      <c r="J19" s="1"/>
      <c r="K19" s="1"/>
      <c r="L19" s="1"/>
      <c r="M19" s="1"/>
    </row>
    <row r="20" spans="1:13" ht="14.45" x14ac:dyDescent="0.35">
      <c r="A20" s="1"/>
      <c r="B20" s="1"/>
      <c r="C20" s="1"/>
      <c r="D20" s="1"/>
      <c r="E20" s="1"/>
      <c r="F20" s="1"/>
      <c r="G20" s="1"/>
      <c r="H20" s="1"/>
      <c r="I20" s="1"/>
      <c r="J20" s="1"/>
      <c r="K20" s="1"/>
      <c r="L20" s="1"/>
      <c r="M2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6" t="s">
        <v>23</v>
      </c>
      <c r="B4" t="s">
        <v>6</v>
      </c>
      <c r="D4" t="s">
        <v>31</v>
      </c>
      <c r="F4" t="s">
        <v>34</v>
      </c>
    </row>
    <row r="5" spans="1:6" x14ac:dyDescent="0.35">
      <c r="A5" s="24" t="s">
        <v>24</v>
      </c>
      <c r="B5" t="s">
        <v>27</v>
      </c>
      <c r="D5" t="s">
        <v>33</v>
      </c>
      <c r="F5" t="s">
        <v>57</v>
      </c>
    </row>
    <row r="6" spans="1:6" x14ac:dyDescent="0.35">
      <c r="A6" s="25"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2015-04-14T10:49:20Z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