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"/>
    </mc:Choice>
  </mc:AlternateContent>
  <xr:revisionPtr revIDLastSave="0" documentId="13_ncr:1_{A21B9EF2-0551-4778-BF9A-E8CB22DC3741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Class 1s" sheetId="4" r:id="rId1"/>
  </sheets>
  <definedNames>
    <definedName name="_xlnm._FilterDatabase" localSheetId="0" hidden="1">'Class 1s'!$A$1:$N$62</definedName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H13" i="4" l="1"/>
  <c r="H14" i="4"/>
  <c r="H15" i="4"/>
  <c r="H16" i="4"/>
  <c r="H17" i="4"/>
  <c r="H1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H28" i="4"/>
  <c r="H29" i="4"/>
  <c r="N28" i="4"/>
  <c r="N29" i="4"/>
  <c r="N33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H60" i="4"/>
  <c r="H61" i="4"/>
  <c r="N60" i="4"/>
  <c r="N61" i="4"/>
  <c r="N62" i="4"/>
  <c r="H53" i="4"/>
  <c r="H34" i="4"/>
  <c r="N34" i="4"/>
  <c r="N35" i="4"/>
  <c r="N36" i="4"/>
  <c r="N53" i="4"/>
  <c r="N54" i="4"/>
  <c r="N55" i="4"/>
  <c r="N56" i="4"/>
  <c r="N57" i="4"/>
  <c r="N58" i="4"/>
  <c r="N59" i="4"/>
  <c r="N3" i="4"/>
  <c r="N4" i="4"/>
  <c r="N5" i="4"/>
  <c r="N6" i="4"/>
  <c r="N7" i="4"/>
  <c r="N8" i="4"/>
  <c r="N9" i="4"/>
  <c r="N10" i="4"/>
  <c r="N11" i="4"/>
  <c r="N25" i="4"/>
  <c r="N26" i="4"/>
  <c r="N27" i="4"/>
  <c r="N2" i="4"/>
  <c r="H58" i="4"/>
  <c r="H57" i="4"/>
  <c r="H56" i="4"/>
  <c r="H55" i="4"/>
  <c r="H54" i="4"/>
  <c r="H11" i="4"/>
  <c r="H10" i="4"/>
  <c r="H9" i="4"/>
  <c r="H8" i="4"/>
  <c r="H36" i="4"/>
  <c r="H35" i="4"/>
  <c r="H26" i="4"/>
  <c r="H7" i="4" l="1"/>
  <c r="H4" i="4"/>
  <c r="H3" i="4"/>
  <c r="H2" i="4"/>
</calcChain>
</file>

<file path=xl/sharedStrings.xml><?xml version="1.0" encoding="utf-8"?>
<sst xmlns="http://schemas.openxmlformats.org/spreadsheetml/2006/main" count="358" uniqueCount="132">
  <si>
    <t>Ridge</t>
  </si>
  <si>
    <t>Trout Lake</t>
  </si>
  <si>
    <t>SF-XZ</t>
  </si>
  <si>
    <t>SF-LB</t>
  </si>
  <si>
    <t>Walker Ranch - WR6</t>
  </si>
  <si>
    <t>SJ-LA</t>
  </si>
  <si>
    <t>SJ-LI</t>
  </si>
  <si>
    <t>Lake Sylvan</t>
  </si>
  <si>
    <t>SJ-LB</t>
  </si>
  <si>
    <t>SJ-LL</t>
  </si>
  <si>
    <t>City of Cocoa, Well 9T</t>
  </si>
  <si>
    <t>SW-QH</t>
  </si>
  <si>
    <t>Lake Leonore</t>
  </si>
  <si>
    <t>SW-MM</t>
  </si>
  <si>
    <t>Lake Wales</t>
  </si>
  <si>
    <t>SW-QO</t>
  </si>
  <si>
    <t>Parks Lake</t>
  </si>
  <si>
    <t>SW-QA</t>
  </si>
  <si>
    <t>Big Gum Lake</t>
  </si>
  <si>
    <t>SW-QK</t>
  </si>
  <si>
    <t>Lake Van</t>
  </si>
  <si>
    <t>SJ-LE</t>
  </si>
  <si>
    <t>Lake Avalon</t>
  </si>
  <si>
    <t>SJ-QB</t>
  </si>
  <si>
    <t>Johns Lake</t>
  </si>
  <si>
    <t>Crooked Lake</t>
  </si>
  <si>
    <t>Long Lake</t>
  </si>
  <si>
    <t>SJ-QD</t>
  </si>
  <si>
    <t>SW-QJ</t>
  </si>
  <si>
    <t>Lake Streety</t>
  </si>
  <si>
    <t>SW-QN</t>
  </si>
  <si>
    <t>Surveyors Lake</t>
  </si>
  <si>
    <t>SW-QD</t>
  </si>
  <si>
    <t>Gator Lake</t>
  </si>
  <si>
    <t>SW-QM</t>
  </si>
  <si>
    <t>Polecat Lake</t>
  </si>
  <si>
    <t>SW-QL</t>
  </si>
  <si>
    <t>Lake Walker</t>
  </si>
  <si>
    <t>SW-QB</t>
  </si>
  <si>
    <t>Bonnet Lake</t>
  </si>
  <si>
    <t>SJ-LF</t>
  </si>
  <si>
    <t>Lake Apshawa</t>
  </si>
  <si>
    <t>SJ-QA</t>
  </si>
  <si>
    <t>SW-QQ</t>
  </si>
  <si>
    <t>SJ-QC</t>
  </si>
  <si>
    <t>SJ-LC</t>
  </si>
  <si>
    <t>Boggy Marsh</t>
  </si>
  <si>
    <t>SF-YK</t>
  </si>
  <si>
    <t>Tibet Butler</t>
  </si>
  <si>
    <t>SJ-AJ</t>
  </si>
  <si>
    <t>Lake Gem</t>
  </si>
  <si>
    <t>SJ-LD</t>
  </si>
  <si>
    <t>Hopkins Prairie</t>
  </si>
  <si>
    <t>SW-AA</t>
  </si>
  <si>
    <t>SW-LE</t>
  </si>
  <si>
    <t>Cypress Creek #199, W17 Sentry Wetland</t>
  </si>
  <si>
    <t>SW-LF</t>
  </si>
  <si>
    <t>Cypress Creek #190 E Marsh</t>
  </si>
  <si>
    <t>SW-LG</t>
  </si>
  <si>
    <t>Cypress Creek #223 B  W46</t>
  </si>
  <si>
    <t>SW-LI</t>
  </si>
  <si>
    <t>Green Swamp Marsh #304</t>
  </si>
  <si>
    <t>SW-LJ</t>
  </si>
  <si>
    <t>Green Swamp #6, #303</t>
  </si>
  <si>
    <t>SW-LM</t>
  </si>
  <si>
    <t>Green Swamp #1, #298</t>
  </si>
  <si>
    <t>SW-QC</t>
  </si>
  <si>
    <t>Buck Lake</t>
  </si>
  <si>
    <t>SW-QE</t>
  </si>
  <si>
    <t>Lake Annie</t>
  </si>
  <si>
    <t>SW-QF</t>
  </si>
  <si>
    <t>Lake Apthorpe</t>
  </si>
  <si>
    <t>SW-QI</t>
  </si>
  <si>
    <t>Lake Placid</t>
  </si>
  <si>
    <t>SW-LK</t>
  </si>
  <si>
    <t>Green Swamp #5, #302</t>
  </si>
  <si>
    <t>SF-LA</t>
  </si>
  <si>
    <t>Walker Ranch - WR11</t>
  </si>
  <si>
    <t>SW-LH</t>
  </si>
  <si>
    <t>SJ-LH</t>
  </si>
  <si>
    <t>Island Lake</t>
  </si>
  <si>
    <t>SW-JJ</t>
  </si>
  <si>
    <t>Lake Garfield</t>
  </si>
  <si>
    <t>Alston Bay</t>
  </si>
  <si>
    <t>Green Swamp Bay</t>
  </si>
  <si>
    <t>NE Lakeland Wellfield G</t>
  </si>
  <si>
    <t>Green Swamp #7</t>
  </si>
  <si>
    <t>Green Swamp #4</t>
  </si>
  <si>
    <t>NE Lakeland Wellfield J</t>
  </si>
  <si>
    <t>NE Lakeland Wellfield K</t>
  </si>
  <si>
    <t>Site Name</t>
  </si>
  <si>
    <t>Physiographic Region</t>
  </si>
  <si>
    <t>Not Stressed</t>
  </si>
  <si>
    <t>Stressed</t>
  </si>
  <si>
    <t>NA</t>
  </si>
  <si>
    <t>Lake Louisa</t>
  </si>
  <si>
    <t>SJ-LJ</t>
  </si>
  <si>
    <t>Cypress Creek #211 W33</t>
  </si>
  <si>
    <t>SJ-GA</t>
  </si>
  <si>
    <t>Prairie Lake</t>
  </si>
  <si>
    <t>Walker Ranch WR-16</t>
  </si>
  <si>
    <t>Walker Ranch WR-15</t>
  </si>
  <si>
    <t>Unnamed Cypress</t>
  </si>
  <si>
    <t>Unnamed Wetland Nr SR 46</t>
  </si>
  <si>
    <t>Church Lake</t>
  </si>
  <si>
    <t>Walker Ranch - WR9</t>
  </si>
  <si>
    <t>CFCA/EMT ID</t>
  </si>
  <si>
    <t>Plain</t>
  </si>
  <si>
    <t>SF-WT</t>
  </si>
  <si>
    <t>Split Oak</t>
  </si>
  <si>
    <t>Red Bug Lake</t>
  </si>
  <si>
    <t>Chapman Marsh</t>
  </si>
  <si>
    <t>Long Branch</t>
  </si>
  <si>
    <t>Saddle Blanket Scrub #2</t>
  </si>
  <si>
    <t>Van Fleet #2</t>
  </si>
  <si>
    <t>Stress Status</t>
  </si>
  <si>
    <t>Edge Reference Elevation (ft NGVD 29)</t>
  </si>
  <si>
    <t>Conversion Factor to NAVD 88</t>
  </si>
  <si>
    <t>Edge Reference Elevation (ft NAVD 88)</t>
  </si>
  <si>
    <t>TBD</t>
  </si>
  <si>
    <t>Longitude</t>
  </si>
  <si>
    <t>Latitude</t>
  </si>
  <si>
    <t>Hydrologically Altered</t>
  </si>
  <si>
    <t>No</t>
  </si>
  <si>
    <t>Yes</t>
  </si>
  <si>
    <t>Lake Wales Ridge WEA #2</t>
  </si>
  <si>
    <t>*</t>
  </si>
  <si>
    <t>(but ditches blocked and recovered years ago)</t>
  </si>
  <si>
    <t>Yes *</t>
  </si>
  <si>
    <t>Y_SP_FT</t>
  </si>
  <si>
    <t>X_SP_FT</t>
  </si>
  <si>
    <t>VertCon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</si>
</sst>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7" formatCode="0.00000000"/>
    <numFmt numFmtId="170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3" fillId="0" borderId="0"/>
  </cellStyleXfs>
  <cellXfs count="3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" fontId="18" fillId="0" borderId="12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164" fontId="19" fillId="0" borderId="10" xfId="0" applyNumberFormat="1" applyFont="1" applyFill="1" applyBorder="1" applyAlignment="1">
      <alignment horizontal="center" vertical="center" wrapText="1"/>
    </xf>
    <xf numFmtId="1" fontId="19" fillId="0" borderId="10" xfId="0" applyNumberFormat="1" applyFont="1" applyFill="1" applyBorder="1" applyAlignment="1">
      <alignment horizontal="center" vertical="center" wrapText="1"/>
    </xf>
    <xf numFmtId="2" fontId="22" fillId="0" borderId="0" xfId="50" applyNumberFormat="1" applyAlignment="1">
      <alignment horizontal="center" vertical="center"/>
    </xf>
    <xf numFmtId="165" fontId="19" fillId="0" borderId="10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Fill="1" applyBorder="1" applyAlignment="1">
      <alignment horizontal="center" vertical="center"/>
    </xf>
    <xf numFmtId="165" fontId="18" fillId="0" borderId="10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 vertical="center"/>
    </xf>
    <xf numFmtId="165" fontId="18" fillId="33" borderId="10" xfId="0" applyNumberFormat="1" applyFont="1" applyFill="1" applyBorder="1" applyAlignment="1">
      <alignment horizontal="center" vertical="center"/>
    </xf>
    <xf numFmtId="165" fontId="18" fillId="34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2" fontId="19" fillId="0" borderId="10" xfId="0" applyNumberFormat="1" applyFont="1" applyFill="1" applyBorder="1" applyAlignment="1">
      <alignment horizontal="center" vertical="center" wrapText="1"/>
    </xf>
    <xf numFmtId="2" fontId="18" fillId="34" borderId="1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2" fillId="0" borderId="0" xfId="50" applyNumberFormat="1"/>
    <xf numFmtId="0" fontId="1" fillId="0" borderId="0" xfId="87" applyAlignment="1">
      <alignment horizontal="right" vertical="center"/>
    </xf>
    <xf numFmtId="167" fontId="23" fillId="0" borderId="0" xfId="92" applyNumberFormat="1"/>
    <xf numFmtId="2" fontId="23" fillId="0" borderId="0" xfId="92" applyNumberFormat="1"/>
    <xf numFmtId="2" fontId="0" fillId="0" borderId="0" xfId="0" applyNumberFormat="1" applyFill="1"/>
    <xf numFmtId="170" fontId="23" fillId="0" borderId="0" xfId="92" applyNumberFormat="1"/>
    <xf numFmtId="170" fontId="0" fillId="0" borderId="0" xfId="0" applyNumberFormat="1"/>
    <xf numFmtId="0" fontId="14" fillId="0" borderId="0" xfId="91"/>
  </cellXfs>
  <cellStyles count="93">
    <cellStyle name="20% - Accent1" xfId="19" builtinId="30" customBuiltin="1"/>
    <cellStyle name="20% - Accent1 2" xfId="51" xr:uid="{2E48FE8C-C8AA-42FA-840D-2A6E897C598E}"/>
    <cellStyle name="20% - Accent2" xfId="23" builtinId="34" customBuiltin="1"/>
    <cellStyle name="20% - Accent2 2" xfId="52" xr:uid="{856B910B-DF88-438D-AB05-1A35296A2AEB}"/>
    <cellStyle name="20% - Accent3" xfId="27" builtinId="38" customBuiltin="1"/>
    <cellStyle name="20% - Accent3 2" xfId="53" xr:uid="{64C3BECB-2575-453D-A497-0388182F63EB}"/>
    <cellStyle name="20% - Accent4" xfId="31" builtinId="42" customBuiltin="1"/>
    <cellStyle name="20% - Accent4 2" xfId="54" xr:uid="{03EA6404-C4EE-4426-8E7B-38080DE73371}"/>
    <cellStyle name="20% - Accent5" xfId="35" builtinId="46" customBuiltin="1"/>
    <cellStyle name="20% - Accent5 2" xfId="55" xr:uid="{A6F47594-AA00-43FC-ACA8-AF41378728E7}"/>
    <cellStyle name="20% - Accent6" xfId="39" builtinId="50" customBuiltin="1"/>
    <cellStyle name="20% - Accent6 2" xfId="56" xr:uid="{0C7801B0-0D35-4326-A4D2-767D88BEBEBD}"/>
    <cellStyle name="40% - Accent1" xfId="20" builtinId="31" customBuiltin="1"/>
    <cellStyle name="40% - Accent1 2" xfId="57" xr:uid="{BBDC9703-DCF9-4E01-8A76-FB03CC9E849E}"/>
    <cellStyle name="40% - Accent2" xfId="24" builtinId="35" customBuiltin="1"/>
    <cellStyle name="40% - Accent2 2" xfId="58" xr:uid="{A5C77651-A786-479B-AAB5-C83564129D1F}"/>
    <cellStyle name="40% - Accent3" xfId="28" builtinId="39" customBuiltin="1"/>
    <cellStyle name="40% - Accent3 2" xfId="59" xr:uid="{BE66C4A6-31C1-4888-A832-C934729E9545}"/>
    <cellStyle name="40% - Accent4" xfId="32" builtinId="43" customBuiltin="1"/>
    <cellStyle name="40% - Accent4 2" xfId="60" xr:uid="{E2322428-9A79-4485-8D22-9DE905B32860}"/>
    <cellStyle name="40% - Accent5" xfId="36" builtinId="47" customBuiltin="1"/>
    <cellStyle name="40% - Accent5 2" xfId="61" xr:uid="{40C6BEF9-6C56-4CFE-A669-41E685348620}"/>
    <cellStyle name="40% - Accent6" xfId="40" builtinId="51" customBuiltin="1"/>
    <cellStyle name="40% - Accent6 2" xfId="62" xr:uid="{25642214-94D6-42D9-9956-70F76078A2A2}"/>
    <cellStyle name="60% - Accent1" xfId="21" builtinId="32" customBuiltin="1"/>
    <cellStyle name="60% - Accent1 2" xfId="63" xr:uid="{80C3B92F-C25F-4500-85A2-A3E23CEC4288}"/>
    <cellStyle name="60% - Accent1 3" xfId="44" xr:uid="{00000000-0005-0000-0000-00003B000000}"/>
    <cellStyle name="60% - Accent2" xfId="25" builtinId="36" customBuiltin="1"/>
    <cellStyle name="60% - Accent2 2" xfId="64" xr:uid="{9F8B889E-2DA2-4782-BCE6-34F9F4FA5398}"/>
    <cellStyle name="60% - Accent2 3" xfId="45" xr:uid="{00000000-0005-0000-0000-00003D000000}"/>
    <cellStyle name="60% - Accent3" xfId="29" builtinId="40" customBuiltin="1"/>
    <cellStyle name="60% - Accent3 2" xfId="65" xr:uid="{15B38E4F-A47A-4990-B59C-89F97906BFEE}"/>
    <cellStyle name="60% - Accent3 3" xfId="46" xr:uid="{00000000-0005-0000-0000-00003F000000}"/>
    <cellStyle name="60% - Accent4" xfId="33" builtinId="44" customBuiltin="1"/>
    <cellStyle name="60% - Accent4 2" xfId="66" xr:uid="{2E986FF8-45E4-47B4-95DA-5035C7297E99}"/>
    <cellStyle name="60% - Accent4 3" xfId="47" xr:uid="{00000000-0005-0000-0000-000041000000}"/>
    <cellStyle name="60% - Accent5" xfId="37" builtinId="48" customBuiltin="1"/>
    <cellStyle name="60% - Accent5 2" xfId="67" xr:uid="{54FE9AF9-09E5-4158-A58C-389FFCDD25C0}"/>
    <cellStyle name="60% - Accent5 3" xfId="48" xr:uid="{00000000-0005-0000-0000-000043000000}"/>
    <cellStyle name="60% - Accent6" xfId="41" builtinId="52" customBuiltin="1"/>
    <cellStyle name="60% - Accent6 2" xfId="68" xr:uid="{7DFFE5D5-077C-4477-95DD-A80940D1E8C5}"/>
    <cellStyle name="60% - Accent6 3" xfId="49" xr:uid="{00000000-0005-0000-0000-000045000000}"/>
    <cellStyle name="Accent1" xfId="18" builtinId="29" customBuiltin="1"/>
    <cellStyle name="Accent1 2" xfId="69" xr:uid="{340D9F95-F186-458E-A235-4FE2B15B1B99}"/>
    <cellStyle name="Accent2" xfId="22" builtinId="33" customBuiltin="1"/>
    <cellStyle name="Accent2 2" xfId="70" xr:uid="{7F0E833F-D35B-4B34-8D19-9CC304D2421F}"/>
    <cellStyle name="Accent3" xfId="26" builtinId="37" customBuiltin="1"/>
    <cellStyle name="Accent3 2" xfId="71" xr:uid="{9671F530-E93C-41BB-89BB-380DF94F68BA}"/>
    <cellStyle name="Accent4" xfId="30" builtinId="41" customBuiltin="1"/>
    <cellStyle name="Accent4 2" xfId="72" xr:uid="{1B455684-1E85-449A-AE89-A350E65C8078}"/>
    <cellStyle name="Accent5" xfId="34" builtinId="45" customBuiltin="1"/>
    <cellStyle name="Accent5 2" xfId="73" xr:uid="{04538692-3F3A-4AB6-A6D4-D1741E24E6E2}"/>
    <cellStyle name="Accent6" xfId="38" builtinId="49" customBuiltin="1"/>
    <cellStyle name="Accent6 2" xfId="74" xr:uid="{1DC69956-CED9-479F-80A7-03CCBF58FCF3}"/>
    <cellStyle name="Bad" xfId="7" builtinId="27" customBuiltin="1"/>
    <cellStyle name="Bad 2" xfId="75" xr:uid="{B050C14F-9926-47AF-95A8-CFB3A0B82B49}"/>
    <cellStyle name="Calculation" xfId="11" builtinId="22" customBuiltin="1"/>
    <cellStyle name="Calculation 2" xfId="76" xr:uid="{F40806DA-6172-405F-9812-84EC93A093BE}"/>
    <cellStyle name="Check Cell" xfId="13" builtinId="23" customBuiltin="1"/>
    <cellStyle name="Check Cell 2" xfId="77" xr:uid="{7D6C2000-E20B-406E-A299-47743EF3826B}"/>
    <cellStyle name="Explanatory Text" xfId="16" builtinId="53" customBuiltin="1"/>
    <cellStyle name="Explanatory Text 2" xfId="78" xr:uid="{5E4EC31E-DC05-4340-A62C-CC5EC3FB2974}"/>
    <cellStyle name="Good" xfId="6" builtinId="26" customBuiltin="1"/>
    <cellStyle name="Good 2" xfId="79" xr:uid="{463D6794-78A0-412C-8CFC-6609B536CF97}"/>
    <cellStyle name="Heading 1" xfId="2" builtinId="16" customBuiltin="1"/>
    <cellStyle name="Heading 1 2" xfId="80" xr:uid="{F4A6C4CD-7566-4EC9-BB15-1947A0BA87E2}"/>
    <cellStyle name="Heading 2" xfId="3" builtinId="17" customBuiltin="1"/>
    <cellStyle name="Heading 2 2" xfId="81" xr:uid="{4DB9E185-D521-4C50-9B65-185D4ED59481}"/>
    <cellStyle name="Heading 3" xfId="4" builtinId="18" customBuiltin="1"/>
    <cellStyle name="Heading 3 2" xfId="82" xr:uid="{20B8B185-64B8-43A3-818F-701785029BCA}"/>
    <cellStyle name="Heading 4" xfId="5" builtinId="19" customBuiltin="1"/>
    <cellStyle name="Heading 4 2" xfId="83" xr:uid="{311BC531-4AC4-42A6-9633-95523133F052}"/>
    <cellStyle name="Input" xfId="9" builtinId="20" customBuiltin="1"/>
    <cellStyle name="Input 2" xfId="84" xr:uid="{E24EED3B-B3C1-4978-A47D-75427E7642A1}"/>
    <cellStyle name="Linked Cell" xfId="12" builtinId="24" customBuiltin="1"/>
    <cellStyle name="Linked Cell 2" xfId="85" xr:uid="{46B20FC4-1B73-4F49-AD60-69A7C8C5DF6E}"/>
    <cellStyle name="Neutral" xfId="8" builtinId="28" customBuiltin="1"/>
    <cellStyle name="Neutral 2" xfId="86" xr:uid="{B74CF59F-5B06-41E5-9152-7326826B2039}"/>
    <cellStyle name="Neutral 3" xfId="43" xr:uid="{00000000-0005-0000-0000-000058000000}"/>
    <cellStyle name="Normal" xfId="0" builtinId="0"/>
    <cellStyle name="Normal 2" xfId="87" xr:uid="{8EF5593C-9962-44A1-8C09-1DFF751E5965}"/>
    <cellStyle name="Normal_Class 1s" xfId="92" xr:uid="{8F06064F-7147-49AD-A9E4-C2A8167CC411}"/>
    <cellStyle name="Normal_Class1Survey" xfId="50" xr:uid="{F3A819E5-FDA8-4BB7-914C-DA516AB0E48A}"/>
    <cellStyle name="Note" xfId="15" builtinId="10" customBuiltin="1"/>
    <cellStyle name="Note 2" xfId="88" xr:uid="{F0C3A843-77F6-4333-B9EE-28213C521BEA}"/>
    <cellStyle name="Output" xfId="10" builtinId="21" customBuiltin="1"/>
    <cellStyle name="Output 2" xfId="89" xr:uid="{7BB8D2CC-7D15-436E-87F6-7BBE8DB89B50}"/>
    <cellStyle name="Title" xfId="1" builtinId="15" customBuiltin="1"/>
    <cellStyle name="Title 2" xfId="42" xr:uid="{00000000-0005-0000-0000-00005F000000}"/>
    <cellStyle name="Total" xfId="17" builtinId="25" customBuiltin="1"/>
    <cellStyle name="Total 2" xfId="90" xr:uid="{112B8210-5D52-4A60-B14D-AA6E9B44FFE6}"/>
    <cellStyle name="Warning Text" xfId="14" builtinId="11" customBuiltin="1"/>
    <cellStyle name="Warning Text 2" xfId="91" xr:uid="{AF76BAFE-3CD8-4080-AC24-1123485021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64"/>
  <sheetViews>
    <sheetView tabSelected="1" zoomScaleNormal="100" workbookViewId="0">
      <pane ySplit="1" topLeftCell="A6" activePane="bottomLeft" state="frozen"/>
      <selection pane="bottomLeft" activeCell="J14" sqref="J14"/>
    </sheetView>
  </sheetViews>
  <sheetFormatPr defaultRowHeight="15" x14ac:dyDescent="0.25"/>
  <cols>
    <col min="1" max="1" width="14" style="3" customWidth="1"/>
    <col min="2" max="2" width="35.7109375" style="4" customWidth="1"/>
    <col min="3" max="3" width="13.85546875" style="3" hidden="1" customWidth="1"/>
    <col min="4" max="4" width="20.42578125" style="4" hidden="1" customWidth="1"/>
    <col min="5" max="5" width="16.85546875" style="4" hidden="1" customWidth="1"/>
    <col min="6" max="6" width="19.7109375" style="3" customWidth="1"/>
    <col min="7" max="7" width="19.42578125" style="3" customWidth="1"/>
    <col min="8" max="8" width="20.42578125" style="29" customWidth="1"/>
    <col min="9" max="9" width="18.42578125" style="26" customWidth="1"/>
    <col min="10" max="10" width="16.28515625" style="26" customWidth="1"/>
    <col min="11" max="11" width="15.7109375" style="36" hidden="1" customWidth="1"/>
    <col min="12" max="12" width="16.7109375" style="36" hidden="1" customWidth="1"/>
    <col min="13" max="13" width="10.7109375" customWidth="1"/>
  </cols>
  <sheetData>
    <row r="1" spans="1:14" s="2" customFormat="1" ht="38.25" x14ac:dyDescent="0.2">
      <c r="A1" s="18" t="s">
        <v>106</v>
      </c>
      <c r="B1" s="18" t="s">
        <v>90</v>
      </c>
      <c r="C1" s="18" t="s">
        <v>115</v>
      </c>
      <c r="D1" s="18" t="s">
        <v>91</v>
      </c>
      <c r="E1" s="18" t="s">
        <v>122</v>
      </c>
      <c r="F1" s="18" t="s">
        <v>116</v>
      </c>
      <c r="G1" s="17" t="s">
        <v>117</v>
      </c>
      <c r="H1" s="27" t="s">
        <v>118</v>
      </c>
      <c r="I1" s="20" t="s">
        <v>120</v>
      </c>
      <c r="J1" s="20" t="s">
        <v>121</v>
      </c>
      <c r="K1" s="35" t="s">
        <v>130</v>
      </c>
      <c r="L1" s="35" t="s">
        <v>129</v>
      </c>
      <c r="M1" s="33" t="s">
        <v>131</v>
      </c>
    </row>
    <row r="2" spans="1:14" s="1" customFormat="1" hidden="1" x14ac:dyDescent="0.25">
      <c r="A2" s="6" t="s">
        <v>76</v>
      </c>
      <c r="B2" s="5" t="s">
        <v>77</v>
      </c>
      <c r="C2" s="6" t="s">
        <v>92</v>
      </c>
      <c r="D2" s="5" t="s">
        <v>107</v>
      </c>
      <c r="E2" s="5" t="s">
        <v>123</v>
      </c>
      <c r="F2" s="15">
        <v>67.680000000000007</v>
      </c>
      <c r="G2" s="19">
        <v>-1.0695516830931107</v>
      </c>
      <c r="H2" s="15">
        <f t="shared" ref="H2:H11" si="0">F2+G2</f>
        <v>66.610448316906897</v>
      </c>
      <c r="I2" s="21">
        <v>-81.404506999999995</v>
      </c>
      <c r="J2" s="21">
        <v>28.083625999999999</v>
      </c>
      <c r="K2" s="32">
        <v>525803.41571884044</v>
      </c>
      <c r="L2" s="32">
        <v>1363431.1091838388</v>
      </c>
      <c r="M2" s="33">
        <v>-1.0728324741870165</v>
      </c>
      <c r="N2" s="34">
        <f>G2-M2</f>
        <v>3.2807910939058882E-3</v>
      </c>
    </row>
    <row r="3" spans="1:14" s="1" customFormat="1" hidden="1" x14ac:dyDescent="0.25">
      <c r="A3" s="6" t="s">
        <v>3</v>
      </c>
      <c r="B3" s="5" t="s">
        <v>4</v>
      </c>
      <c r="C3" s="6" t="s">
        <v>92</v>
      </c>
      <c r="D3" s="5" t="s">
        <v>107</v>
      </c>
      <c r="E3" s="5" t="s">
        <v>123</v>
      </c>
      <c r="F3" s="15">
        <v>64.47</v>
      </c>
      <c r="G3" s="19">
        <v>-1.0400241721421479</v>
      </c>
      <c r="H3" s="15">
        <f t="shared" si="0"/>
        <v>63.429975827857852</v>
      </c>
      <c r="I3" s="21">
        <v>-81.412561999999994</v>
      </c>
      <c r="J3" s="21">
        <v>28.113903000000001</v>
      </c>
      <c r="K3" s="32">
        <v>523243.43802387459</v>
      </c>
      <c r="L3" s="32">
        <v>1374447.2871031293</v>
      </c>
      <c r="M3" s="33">
        <v>-1.0400241721421479</v>
      </c>
      <c r="N3" s="34">
        <f>G3-M3</f>
        <v>0</v>
      </c>
    </row>
    <row r="4" spans="1:14" s="1" customFormat="1" hidden="1" x14ac:dyDescent="0.25">
      <c r="A4" s="6" t="s">
        <v>2</v>
      </c>
      <c r="B4" s="5" t="s">
        <v>105</v>
      </c>
      <c r="C4" s="6" t="s">
        <v>92</v>
      </c>
      <c r="D4" s="5" t="s">
        <v>107</v>
      </c>
      <c r="E4" s="5" t="s">
        <v>123</v>
      </c>
      <c r="F4" s="15">
        <v>68.34</v>
      </c>
      <c r="G4" s="19">
        <v>-1.0400241721421479</v>
      </c>
      <c r="H4" s="15">
        <f t="shared" si="0"/>
        <v>67.29997582785785</v>
      </c>
      <c r="I4" s="21">
        <v>-81.418795000000003</v>
      </c>
      <c r="J4" s="21">
        <v>28.109258000000001</v>
      </c>
      <c r="K4" s="32">
        <v>521228.34694259288</v>
      </c>
      <c r="L4" s="32">
        <v>1372765.4241704538</v>
      </c>
      <c r="M4" s="33">
        <v>-1.0400241721421479</v>
      </c>
      <c r="N4" s="34">
        <f>G4-M4</f>
        <v>0</v>
      </c>
    </row>
    <row r="5" spans="1:14" s="1" customFormat="1" x14ac:dyDescent="0.25">
      <c r="A5" s="6" t="s">
        <v>94</v>
      </c>
      <c r="B5" s="5" t="s">
        <v>100</v>
      </c>
      <c r="C5" s="6" t="s">
        <v>92</v>
      </c>
      <c r="D5" s="5" t="s">
        <v>107</v>
      </c>
      <c r="E5" s="5" t="s">
        <v>123</v>
      </c>
      <c r="F5" s="16" t="s">
        <v>119</v>
      </c>
      <c r="G5" s="31">
        <v>-1.0900000000000001</v>
      </c>
      <c r="H5" s="28" t="s">
        <v>119</v>
      </c>
      <c r="I5" s="22">
        <v>-81.392284000000004</v>
      </c>
      <c r="J5" s="23">
        <v>28.077793</v>
      </c>
      <c r="K5" s="35">
        <v>529737.8868357233</v>
      </c>
      <c r="L5" s="35">
        <v>1361297.5779175737</v>
      </c>
      <c r="M5" s="33">
        <v>-1.0859558341155449</v>
      </c>
      <c r="N5" s="34">
        <f>G5-M5</f>
        <v>-4.0441658844552197E-3</v>
      </c>
    </row>
    <row r="6" spans="1:14" s="1" customFormat="1" x14ac:dyDescent="0.25">
      <c r="A6" s="6" t="s">
        <v>94</v>
      </c>
      <c r="B6" s="5" t="s">
        <v>101</v>
      </c>
      <c r="C6" s="6" t="s">
        <v>92</v>
      </c>
      <c r="D6" s="5" t="s">
        <v>107</v>
      </c>
      <c r="E6" s="5" t="s">
        <v>123</v>
      </c>
      <c r="F6" s="16" t="s">
        <v>119</v>
      </c>
      <c r="G6" s="31">
        <v>-1.08</v>
      </c>
      <c r="H6" s="28" t="s">
        <v>119</v>
      </c>
      <c r="I6" s="21">
        <v>-81.390062</v>
      </c>
      <c r="J6" s="21">
        <v>28.082236000000002</v>
      </c>
      <c r="K6" s="35">
        <v>530459.58989862096</v>
      </c>
      <c r="L6" s="35">
        <v>1362910.5584671565</v>
      </c>
      <c r="M6" s="33">
        <v>-1.0826750430216392</v>
      </c>
      <c r="N6" s="34">
        <f>G6-M6</f>
        <v>2.675043021639123E-3</v>
      </c>
    </row>
    <row r="7" spans="1:14" s="2" customFormat="1" hidden="1" x14ac:dyDescent="0.25">
      <c r="A7" s="14" t="s">
        <v>47</v>
      </c>
      <c r="B7" s="5" t="s">
        <v>48</v>
      </c>
      <c r="C7" s="6" t="s">
        <v>92</v>
      </c>
      <c r="D7" s="13" t="s">
        <v>107</v>
      </c>
      <c r="E7" s="5" t="s">
        <v>123</v>
      </c>
      <c r="F7" s="15">
        <v>102.63</v>
      </c>
      <c r="G7" s="19">
        <v>-0.87</v>
      </c>
      <c r="H7" s="15">
        <f t="shared" si="0"/>
        <v>101.75999999999999</v>
      </c>
      <c r="I7" s="21">
        <v>-81.537111999999993</v>
      </c>
      <c r="J7" s="21">
        <v>28.446165000000001</v>
      </c>
      <c r="K7" s="32">
        <v>483630.02271271776</v>
      </c>
      <c r="L7" s="32">
        <v>1495404.5488507326</v>
      </c>
      <c r="M7" s="33">
        <v>-0.87270167527099451</v>
      </c>
      <c r="N7" s="34">
        <f>G7-M7</f>
        <v>2.7016752709945191E-3</v>
      </c>
    </row>
    <row r="8" spans="1:14" s="1" customFormat="1" hidden="1" x14ac:dyDescent="0.25">
      <c r="A8" s="6" t="s">
        <v>49</v>
      </c>
      <c r="B8" s="5" t="s">
        <v>50</v>
      </c>
      <c r="C8" s="6" t="s">
        <v>92</v>
      </c>
      <c r="D8" s="5" t="s">
        <v>107</v>
      </c>
      <c r="E8" s="5" t="s">
        <v>124</v>
      </c>
      <c r="F8" s="15">
        <v>53.39</v>
      </c>
      <c r="G8" s="30">
        <v>-1.0662707942227523</v>
      </c>
      <c r="H8" s="15">
        <f t="shared" si="0"/>
        <v>52.323729205777248</v>
      </c>
      <c r="I8" s="21">
        <v>-81.207312999999999</v>
      </c>
      <c r="J8" s="21">
        <v>28.645854</v>
      </c>
      <c r="K8" s="32">
        <v>589740.31415082305</v>
      </c>
      <c r="L8" s="32">
        <v>1567678.7181054309</v>
      </c>
      <c r="M8" s="33">
        <v>-1.0662707942227523</v>
      </c>
      <c r="N8" s="34">
        <f>G8-M8</f>
        <v>0</v>
      </c>
    </row>
    <row r="9" spans="1:14" s="1" customFormat="1" hidden="1" x14ac:dyDescent="0.25">
      <c r="A9" s="6" t="s">
        <v>5</v>
      </c>
      <c r="B9" s="5" t="s">
        <v>102</v>
      </c>
      <c r="C9" s="6" t="s">
        <v>92</v>
      </c>
      <c r="D9" s="5" t="s">
        <v>107</v>
      </c>
      <c r="E9" s="5" t="s">
        <v>123</v>
      </c>
      <c r="F9" s="15">
        <v>70.44</v>
      </c>
      <c r="G9" s="30">
        <v>-1.0925175140798091</v>
      </c>
      <c r="H9" s="15">
        <f t="shared" si="0"/>
        <v>69.347482485920182</v>
      </c>
      <c r="I9" s="21">
        <v>-81.119699999999995</v>
      </c>
      <c r="J9" s="21">
        <v>28.566631999999998</v>
      </c>
      <c r="K9" s="32">
        <v>617813.53437641182</v>
      </c>
      <c r="L9" s="32">
        <v>1538836.6489861673</v>
      </c>
      <c r="M9" s="33">
        <v>-1.0925175140798091</v>
      </c>
      <c r="N9" s="34">
        <f>G9-M9</f>
        <v>0</v>
      </c>
    </row>
    <row r="10" spans="1:14" s="1" customFormat="1" hidden="1" x14ac:dyDescent="0.25">
      <c r="A10" s="6" t="s">
        <v>79</v>
      </c>
      <c r="B10" s="5" t="s">
        <v>80</v>
      </c>
      <c r="C10" s="6" t="s">
        <v>92</v>
      </c>
      <c r="D10" s="5" t="s">
        <v>107</v>
      </c>
      <c r="E10" s="5" t="s">
        <v>123</v>
      </c>
      <c r="F10" s="15">
        <v>87.49</v>
      </c>
      <c r="G10" s="30">
        <v>-1.0367433810482423</v>
      </c>
      <c r="H10" s="15">
        <f t="shared" si="0"/>
        <v>86.453256618951755</v>
      </c>
      <c r="I10" s="21">
        <v>-81.363090999999997</v>
      </c>
      <c r="J10" s="21">
        <v>28.696596</v>
      </c>
      <c r="K10" s="32">
        <v>539829.95369646396</v>
      </c>
      <c r="L10" s="32">
        <v>1586247.130073512</v>
      </c>
      <c r="M10" s="33">
        <v>-1.0367433810482423</v>
      </c>
      <c r="N10" s="34">
        <f>G10-M10</f>
        <v>0</v>
      </c>
    </row>
    <row r="11" spans="1:14" s="1" customFormat="1" hidden="1" x14ac:dyDescent="0.25">
      <c r="A11" s="6" t="s">
        <v>9</v>
      </c>
      <c r="B11" s="5" t="s">
        <v>10</v>
      </c>
      <c r="C11" s="6" t="s">
        <v>92</v>
      </c>
      <c r="D11" s="5" t="s">
        <v>107</v>
      </c>
      <c r="E11" s="5" t="s">
        <v>123</v>
      </c>
      <c r="F11" s="15">
        <v>74.14</v>
      </c>
      <c r="G11" s="30">
        <v>-1.1384491760532061</v>
      </c>
      <c r="H11" s="15">
        <f t="shared" si="0"/>
        <v>73.001550823946801</v>
      </c>
      <c r="I11" s="21">
        <v>-81.053314</v>
      </c>
      <c r="J11" s="21">
        <v>28.394303000000001</v>
      </c>
      <c r="K11" s="32">
        <v>639095.01088531746</v>
      </c>
      <c r="L11" s="32">
        <v>1476167.3659884119</v>
      </c>
      <c r="M11" s="33">
        <v>-1.1384491760532061</v>
      </c>
      <c r="N11" s="34">
        <f>G11-M11</f>
        <v>0</v>
      </c>
    </row>
    <row r="12" spans="1:14" s="1" customFormat="1" x14ac:dyDescent="0.25">
      <c r="A12" s="6" t="s">
        <v>53</v>
      </c>
      <c r="B12" s="5" t="s">
        <v>86</v>
      </c>
      <c r="C12" s="6" t="s">
        <v>92</v>
      </c>
      <c r="D12" s="5" t="s">
        <v>107</v>
      </c>
      <c r="E12" s="5" t="s">
        <v>123</v>
      </c>
      <c r="F12" s="15" t="s">
        <v>94</v>
      </c>
      <c r="G12" s="30">
        <v>-0.85301663537820183</v>
      </c>
      <c r="H12" s="28" t="s">
        <v>119</v>
      </c>
      <c r="I12" s="21">
        <v>-81.911111000000005</v>
      </c>
      <c r="J12" s="21">
        <v>28.312611</v>
      </c>
      <c r="K12" s="35">
        <v>363071.08099805552</v>
      </c>
      <c r="L12" s="35">
        <v>1447568.265165573</v>
      </c>
      <c r="M12" s="33">
        <v>-0.85301663537820183</v>
      </c>
      <c r="N12" s="34">
        <f>G12-M12</f>
        <v>0</v>
      </c>
    </row>
    <row r="13" spans="1:14" s="1" customFormat="1" x14ac:dyDescent="0.25">
      <c r="A13" s="6" t="s">
        <v>56</v>
      </c>
      <c r="B13" s="5" t="s">
        <v>57</v>
      </c>
      <c r="C13" s="11" t="s">
        <v>92</v>
      </c>
      <c r="D13" s="5" t="s">
        <v>107</v>
      </c>
      <c r="E13" s="5" t="s">
        <v>123</v>
      </c>
      <c r="F13" s="15">
        <v>72.03</v>
      </c>
      <c r="G13" s="15">
        <v>-0.8</v>
      </c>
      <c r="H13" s="15">
        <f t="shared" ref="H13:H18" si="1">F13+G13</f>
        <v>71.23</v>
      </c>
      <c r="I13" s="21">
        <v>-82.378218000000004</v>
      </c>
      <c r="J13" s="21">
        <v>28.304856000000001</v>
      </c>
      <c r="K13" s="35">
        <v>212725.24311298612</v>
      </c>
      <c r="L13" s="35">
        <v>1446171.3458880363</v>
      </c>
      <c r="M13" s="33">
        <v>-0.81692749335120118</v>
      </c>
      <c r="N13" s="34">
        <f>G13-M13</f>
        <v>1.6927493351201139E-2</v>
      </c>
    </row>
    <row r="14" spans="1:14" s="1" customFormat="1" x14ac:dyDescent="0.25">
      <c r="A14" s="6" t="s">
        <v>78</v>
      </c>
      <c r="B14" s="5" t="s">
        <v>97</v>
      </c>
      <c r="C14" s="11" t="s">
        <v>92</v>
      </c>
      <c r="D14" s="5" t="s">
        <v>107</v>
      </c>
      <c r="E14" s="5" t="s">
        <v>123</v>
      </c>
      <c r="F14" s="15">
        <v>70.790000000000006</v>
      </c>
      <c r="G14" s="15">
        <v>-0.82</v>
      </c>
      <c r="H14" s="15">
        <f t="shared" si="1"/>
        <v>69.970000000000013</v>
      </c>
      <c r="I14" s="37">
        <v>-82.393055559999993</v>
      </c>
      <c r="J14" s="37">
        <v>28.27631667</v>
      </c>
      <c r="K14" s="35">
        <v>201732.49773974286</v>
      </c>
      <c r="L14" s="35">
        <v>1429730.1016533375</v>
      </c>
      <c r="M14" s="33">
        <v>-0.82020833333333332</v>
      </c>
      <c r="N14" s="34">
        <f>G14-M14</f>
        <v>2.083333333333659E-4</v>
      </c>
    </row>
    <row r="15" spans="1:14" s="1" customFormat="1" x14ac:dyDescent="0.25">
      <c r="A15" s="6" t="s">
        <v>60</v>
      </c>
      <c r="B15" s="5" t="s">
        <v>61</v>
      </c>
      <c r="C15" s="6" t="s">
        <v>92</v>
      </c>
      <c r="D15" s="5" t="s">
        <v>107</v>
      </c>
      <c r="E15" s="5" t="s">
        <v>123</v>
      </c>
      <c r="F15" s="15">
        <v>93.9</v>
      </c>
      <c r="G15" s="15">
        <v>-1.02</v>
      </c>
      <c r="H15" s="15">
        <f t="shared" si="1"/>
        <v>92.88000000000001</v>
      </c>
      <c r="I15" s="21">
        <v>-82.017889999999994</v>
      </c>
      <c r="J15" s="21">
        <v>28.354863000000002</v>
      </c>
      <c r="K15" s="35">
        <v>328840.95847909607</v>
      </c>
      <c r="L15" s="35">
        <v>1463204.7023235578</v>
      </c>
      <c r="M15" s="33">
        <v>-0.86613999530673025</v>
      </c>
      <c r="N15" s="34">
        <f>G15-M15</f>
        <v>-0.15386000469326977</v>
      </c>
    </row>
    <row r="16" spans="1:14" s="1" customFormat="1" x14ac:dyDescent="0.25">
      <c r="A16" s="6" t="s">
        <v>62</v>
      </c>
      <c r="B16" s="5" t="s">
        <v>63</v>
      </c>
      <c r="C16" s="6" t="s">
        <v>92</v>
      </c>
      <c r="D16" s="5" t="s">
        <v>107</v>
      </c>
      <c r="E16" s="5" t="s">
        <v>123</v>
      </c>
      <c r="F16" s="15">
        <v>98.1</v>
      </c>
      <c r="G16" s="15">
        <v>-0.85</v>
      </c>
      <c r="H16" s="15">
        <f t="shared" si="1"/>
        <v>97.25</v>
      </c>
      <c r="I16" s="21">
        <v>-81.971260000000001</v>
      </c>
      <c r="J16" s="21">
        <v>28.394559999999998</v>
      </c>
      <c r="K16" s="35">
        <v>343956.20352172822</v>
      </c>
      <c r="L16" s="35">
        <v>1477514.727205907</v>
      </c>
      <c r="M16" s="33">
        <v>-0.85957831534246598</v>
      </c>
      <c r="N16" s="34">
        <f>G16-M16</f>
        <v>9.5783153424660039E-3</v>
      </c>
    </row>
    <row r="17" spans="1:14" s="1" customFormat="1" x14ac:dyDescent="0.25">
      <c r="A17" s="6" t="s">
        <v>74</v>
      </c>
      <c r="B17" s="5" t="s">
        <v>75</v>
      </c>
      <c r="C17" s="6" t="s">
        <v>92</v>
      </c>
      <c r="D17" s="5" t="s">
        <v>107</v>
      </c>
      <c r="E17" s="5" t="s">
        <v>123</v>
      </c>
      <c r="F17" s="15">
        <v>98.8</v>
      </c>
      <c r="G17" s="15">
        <v>-1</v>
      </c>
      <c r="H17" s="15">
        <f t="shared" si="1"/>
        <v>97.8</v>
      </c>
      <c r="I17" s="21">
        <v>-82.018658000000002</v>
      </c>
      <c r="J17" s="21">
        <v>28.368859</v>
      </c>
      <c r="K17" s="35">
        <v>328636.91383679665</v>
      </c>
      <c r="L17" s="35">
        <v>1468295.6351265851</v>
      </c>
      <c r="M17" s="33">
        <v>-0.86613999530673025</v>
      </c>
      <c r="N17" s="34">
        <f>G17-M17</f>
        <v>-0.13386000469326975</v>
      </c>
    </row>
    <row r="18" spans="1:14" s="1" customFormat="1" x14ac:dyDescent="0.25">
      <c r="A18" s="6" t="s">
        <v>64</v>
      </c>
      <c r="B18" s="5" t="s">
        <v>65</v>
      </c>
      <c r="C18" s="6" t="s">
        <v>92</v>
      </c>
      <c r="D18" s="5" t="s">
        <v>107</v>
      </c>
      <c r="E18" s="5" t="s">
        <v>123</v>
      </c>
      <c r="F18" s="15">
        <v>100.6</v>
      </c>
      <c r="G18" s="15">
        <v>-0.79</v>
      </c>
      <c r="H18" s="15">
        <f t="shared" si="1"/>
        <v>99.809999999999988</v>
      </c>
      <c r="I18" s="21">
        <v>-81.946754999999996</v>
      </c>
      <c r="J18" s="21">
        <v>28.361409999999999</v>
      </c>
      <c r="K18" s="35">
        <v>351740.73211522296</v>
      </c>
      <c r="L18" s="35">
        <v>1465399.0876344587</v>
      </c>
      <c r="M18" s="33">
        <v>-0.85957831534246598</v>
      </c>
      <c r="N18" s="34">
        <f>G18-M18</f>
        <v>6.9578315342465946E-2</v>
      </c>
    </row>
    <row r="19" spans="1:14" s="1" customFormat="1" x14ac:dyDescent="0.25">
      <c r="A19" s="6" t="s">
        <v>94</v>
      </c>
      <c r="B19" s="5" t="s">
        <v>84</v>
      </c>
      <c r="C19" s="6" t="s">
        <v>92</v>
      </c>
      <c r="D19" s="5" t="s">
        <v>107</v>
      </c>
      <c r="E19" s="5" t="s">
        <v>123</v>
      </c>
      <c r="F19" s="15" t="s">
        <v>94</v>
      </c>
      <c r="G19" s="33">
        <v>-0.85957831534246598</v>
      </c>
      <c r="H19" s="15">
        <v>100.83</v>
      </c>
      <c r="I19" s="21">
        <v>-81.953699999999984</v>
      </c>
      <c r="J19" s="21">
        <v>28.421799999999998</v>
      </c>
      <c r="K19" s="35">
        <v>349680.83330619294</v>
      </c>
      <c r="L19" s="35">
        <v>1487373.9345846672</v>
      </c>
      <c r="M19" s="33">
        <v>-0.85957831534246598</v>
      </c>
      <c r="N19" s="34">
        <f>G19-M19</f>
        <v>0</v>
      </c>
    </row>
    <row r="20" spans="1:14" s="1" customFormat="1" x14ac:dyDescent="0.25">
      <c r="A20" s="6" t="s">
        <v>94</v>
      </c>
      <c r="B20" s="5" t="s">
        <v>87</v>
      </c>
      <c r="C20" s="6" t="s">
        <v>92</v>
      </c>
      <c r="D20" s="5" t="s">
        <v>107</v>
      </c>
      <c r="E20" s="5" t="s">
        <v>123</v>
      </c>
      <c r="F20" s="15" t="s">
        <v>94</v>
      </c>
      <c r="G20" s="33">
        <v>-0.85957831534246598</v>
      </c>
      <c r="H20" s="15">
        <v>102.01</v>
      </c>
      <c r="I20" s="21">
        <v>-81.931099999829641</v>
      </c>
      <c r="J20" s="21">
        <v>28.391899999629889</v>
      </c>
      <c r="K20" s="35">
        <v>356861.57593727793</v>
      </c>
      <c r="L20" s="35">
        <v>1476445.781313075</v>
      </c>
      <c r="M20" s="33">
        <v>-0.85957831534246598</v>
      </c>
      <c r="N20" s="34">
        <f>G20-M20</f>
        <v>0</v>
      </c>
    </row>
    <row r="21" spans="1:14" s="1" customFormat="1" x14ac:dyDescent="0.25">
      <c r="A21" s="6" t="s">
        <v>94</v>
      </c>
      <c r="B21" s="5" t="s">
        <v>83</v>
      </c>
      <c r="C21" s="6" t="s">
        <v>92</v>
      </c>
      <c r="D21" s="5" t="s">
        <v>107</v>
      </c>
      <c r="E21" s="5" t="s">
        <v>123</v>
      </c>
      <c r="F21" s="15" t="s">
        <v>94</v>
      </c>
      <c r="G21" s="33">
        <v>-0.87270167527099451</v>
      </c>
      <c r="H21" s="15">
        <v>98.397000000000006</v>
      </c>
      <c r="I21" s="21">
        <v>-82.090599999999995</v>
      </c>
      <c r="J21" s="21">
        <v>28.180400000000017</v>
      </c>
      <c r="K21" s="35">
        <v>304880.73564814142</v>
      </c>
      <c r="L21" s="35">
        <v>1399975.2399995218</v>
      </c>
      <c r="M21" s="33">
        <v>-0.87270167527099451</v>
      </c>
      <c r="N21" s="34">
        <f>G21-M21</f>
        <v>0</v>
      </c>
    </row>
    <row r="22" spans="1:14" s="1" customFormat="1" x14ac:dyDescent="0.25">
      <c r="A22" s="6" t="s">
        <v>94</v>
      </c>
      <c r="B22" s="5" t="s">
        <v>85</v>
      </c>
      <c r="C22" s="7" t="s">
        <v>92</v>
      </c>
      <c r="D22" s="5" t="s">
        <v>107</v>
      </c>
      <c r="E22" s="5" t="s">
        <v>128</v>
      </c>
      <c r="F22" s="15" t="s">
        <v>94</v>
      </c>
      <c r="G22" s="33">
        <v>-0.84645495541393756</v>
      </c>
      <c r="H22" s="15">
        <v>134.32</v>
      </c>
      <c r="I22" s="21">
        <v>-81.902779602842955</v>
      </c>
      <c r="J22" s="21">
        <v>28.170353959223743</v>
      </c>
      <c r="K22" s="35">
        <v>365366.02346032008</v>
      </c>
      <c r="L22" s="35">
        <v>1395826.2651062272</v>
      </c>
      <c r="M22" s="33">
        <v>-0.84645495541393756</v>
      </c>
      <c r="N22" s="34">
        <f>G22-M22</f>
        <v>0</v>
      </c>
    </row>
    <row r="23" spans="1:14" s="1" customFormat="1" x14ac:dyDescent="0.25">
      <c r="A23" s="6" t="s">
        <v>94</v>
      </c>
      <c r="B23" s="5" t="s">
        <v>88</v>
      </c>
      <c r="C23" s="7" t="s">
        <v>92</v>
      </c>
      <c r="D23" s="5" t="s">
        <v>107</v>
      </c>
      <c r="E23" s="5" t="s">
        <v>128</v>
      </c>
      <c r="F23" s="15" t="s">
        <v>94</v>
      </c>
      <c r="G23" s="33">
        <v>-0.84317416432003178</v>
      </c>
      <c r="H23" s="15">
        <v>134.16</v>
      </c>
      <c r="I23" s="21">
        <v>-81.888300000000001</v>
      </c>
      <c r="J23" s="21">
        <v>28.165200000000034</v>
      </c>
      <c r="K23" s="35">
        <v>370017.72022750921</v>
      </c>
      <c r="L23" s="35">
        <v>1393918.0062509791</v>
      </c>
      <c r="M23" s="33">
        <v>-0.84317416432003178</v>
      </c>
      <c r="N23" s="34">
        <f>G23-M23</f>
        <v>0</v>
      </c>
    </row>
    <row r="24" spans="1:14" s="1" customFormat="1" x14ac:dyDescent="0.25">
      <c r="A24" s="6" t="s">
        <v>94</v>
      </c>
      <c r="B24" s="5" t="s">
        <v>89</v>
      </c>
      <c r="C24" s="7" t="s">
        <v>92</v>
      </c>
      <c r="D24" s="5" t="s">
        <v>107</v>
      </c>
      <c r="E24" s="5" t="s">
        <v>128</v>
      </c>
      <c r="F24" s="15" t="s">
        <v>94</v>
      </c>
      <c r="G24" s="33">
        <v>-0.84317416432003178</v>
      </c>
      <c r="H24" s="15">
        <v>134.43</v>
      </c>
      <c r="I24" s="21">
        <v>-81.896199999999993</v>
      </c>
      <c r="J24" s="21">
        <v>28.161000000000012</v>
      </c>
      <c r="K24" s="35">
        <v>367460.87990300928</v>
      </c>
      <c r="L24" s="35">
        <v>1392409.6870020872</v>
      </c>
      <c r="M24" s="33">
        <v>-0.84317416432003178</v>
      </c>
      <c r="N24" s="34">
        <f>G24-M24</f>
        <v>0</v>
      </c>
    </row>
    <row r="25" spans="1:14" s="1" customFormat="1" hidden="1" x14ac:dyDescent="0.25">
      <c r="A25" s="5" t="s">
        <v>108</v>
      </c>
      <c r="B25" s="5" t="s">
        <v>109</v>
      </c>
      <c r="C25" s="9" t="s">
        <v>93</v>
      </c>
      <c r="D25" s="5" t="s">
        <v>107</v>
      </c>
      <c r="E25" s="16" t="s">
        <v>119</v>
      </c>
      <c r="F25" s="16" t="s">
        <v>119</v>
      </c>
      <c r="G25" s="33">
        <v>-1.0269008122136196</v>
      </c>
      <c r="H25" s="28" t="s">
        <v>119</v>
      </c>
      <c r="I25" s="24">
        <v>-81.208902350000002</v>
      </c>
      <c r="J25" s="24">
        <v>28.3584259</v>
      </c>
      <c r="K25" s="32">
        <v>589048.24875975936</v>
      </c>
      <c r="L25" s="32">
        <v>1463178.3225225606</v>
      </c>
      <c r="M25" s="33">
        <v>-1.0269008122136196</v>
      </c>
      <c r="N25" s="34">
        <f>G25-M25</f>
        <v>0</v>
      </c>
    </row>
    <row r="26" spans="1:14" s="1" customFormat="1" hidden="1" x14ac:dyDescent="0.25">
      <c r="A26" s="6" t="s">
        <v>45</v>
      </c>
      <c r="B26" s="5" t="s">
        <v>46</v>
      </c>
      <c r="C26" s="6" t="s">
        <v>93</v>
      </c>
      <c r="D26" s="5" t="s">
        <v>107</v>
      </c>
      <c r="E26" s="5" t="s">
        <v>123</v>
      </c>
      <c r="F26" s="15">
        <v>118.82</v>
      </c>
      <c r="G26" s="30">
        <v>-0.8562975242485602</v>
      </c>
      <c r="H26" s="15">
        <f t="shared" ref="H26" si="2">F26+G26</f>
        <v>117.96370247575143</v>
      </c>
      <c r="I26" s="21">
        <v>-81.697513999999998</v>
      </c>
      <c r="J26" s="21">
        <v>28.39695</v>
      </c>
      <c r="K26" s="32">
        <v>431978.69851772144</v>
      </c>
      <c r="L26" s="32">
        <v>1477775.0609735914</v>
      </c>
      <c r="M26" s="33">
        <v>-0.85957831534246598</v>
      </c>
      <c r="N26" s="34">
        <f>G26-M26</f>
        <v>3.2807910939057772E-3</v>
      </c>
    </row>
    <row r="27" spans="1:14" s="1" customFormat="1" hidden="1" x14ac:dyDescent="0.25">
      <c r="A27" s="6" t="s">
        <v>6</v>
      </c>
      <c r="B27" s="5" t="s">
        <v>7</v>
      </c>
      <c r="C27" s="9" t="s">
        <v>93</v>
      </c>
      <c r="D27" s="5" t="s">
        <v>107</v>
      </c>
      <c r="E27" s="16" t="s">
        <v>119</v>
      </c>
      <c r="F27" s="16" t="s">
        <v>119</v>
      </c>
      <c r="G27" s="33">
        <v>-1.0236200211197137</v>
      </c>
      <c r="H27" s="28" t="s">
        <v>119</v>
      </c>
      <c r="I27" s="21">
        <v>-81.379811000000004</v>
      </c>
      <c r="J27" s="21">
        <v>28.803796999999999</v>
      </c>
      <c r="K27" s="32">
        <v>534594.05579799425</v>
      </c>
      <c r="L27" s="32">
        <v>1625241.0139805123</v>
      </c>
      <c r="M27" s="33">
        <v>-1.0236200211197137</v>
      </c>
      <c r="N27" s="34">
        <f>G27-M27</f>
        <v>0</v>
      </c>
    </row>
    <row r="28" spans="1:14" s="1" customFormat="1" ht="22.5" customHeight="1" x14ac:dyDescent="0.25">
      <c r="A28" s="6" t="s">
        <v>54</v>
      </c>
      <c r="B28" s="5" t="s">
        <v>55</v>
      </c>
      <c r="C28" s="6" t="s">
        <v>93</v>
      </c>
      <c r="D28" s="5" t="s">
        <v>107</v>
      </c>
      <c r="E28" s="5" t="s">
        <v>123</v>
      </c>
      <c r="F28" s="15">
        <v>64.95</v>
      </c>
      <c r="G28" s="15">
        <v>-0.88</v>
      </c>
      <c r="H28" s="15">
        <f>F28+G28</f>
        <v>64.070000000000007</v>
      </c>
      <c r="I28" s="21">
        <v>-82.394478000000007</v>
      </c>
      <c r="J28" s="21">
        <v>28.286128000000001</v>
      </c>
      <c r="K28" s="35">
        <v>207413.56769942617</v>
      </c>
      <c r="L28" s="35">
        <v>1439421.6289428649</v>
      </c>
      <c r="M28" s="33">
        <v>-0.82020833333333332</v>
      </c>
      <c r="N28" s="34">
        <f>G28-M28</f>
        <v>-5.9791666666666687E-2</v>
      </c>
    </row>
    <row r="29" spans="1:14" s="1" customFormat="1" x14ac:dyDescent="0.25">
      <c r="A29" s="6" t="s">
        <v>58</v>
      </c>
      <c r="B29" s="5" t="s">
        <v>59</v>
      </c>
      <c r="C29" s="6" t="s">
        <v>93</v>
      </c>
      <c r="D29" s="5" t="s">
        <v>107</v>
      </c>
      <c r="E29" s="5" t="s">
        <v>123</v>
      </c>
      <c r="F29" s="15">
        <v>68.930000000000007</v>
      </c>
      <c r="G29" s="15">
        <v>-0.82</v>
      </c>
      <c r="H29" s="15">
        <f>F29+G29</f>
        <v>68.110000000000014</v>
      </c>
      <c r="I29" s="21">
        <v>-82.391208000000006</v>
      </c>
      <c r="J29" s="21">
        <v>28.290438999999999</v>
      </c>
      <c r="K29" s="35">
        <v>208484.20602769949</v>
      </c>
      <c r="L29" s="35">
        <v>1440977.0397141047</v>
      </c>
      <c r="M29" s="33">
        <v>-0.82020833333333332</v>
      </c>
      <c r="N29" s="34">
        <f>G29-M29</f>
        <v>2.083333333333659E-4</v>
      </c>
    </row>
    <row r="30" spans="1:14" s="1" customFormat="1" x14ac:dyDescent="0.25">
      <c r="A30" s="6" t="s">
        <v>94</v>
      </c>
      <c r="B30" s="9" t="s">
        <v>110</v>
      </c>
      <c r="C30" s="10" t="s">
        <v>93</v>
      </c>
      <c r="D30" s="5" t="s">
        <v>107</v>
      </c>
      <c r="E30" s="16" t="s">
        <v>119</v>
      </c>
      <c r="F30" s="16" t="s">
        <v>119</v>
      </c>
      <c r="G30" s="16" t="s">
        <v>119</v>
      </c>
      <c r="H30" s="28" t="s">
        <v>119</v>
      </c>
      <c r="I30" s="25" t="s">
        <v>119</v>
      </c>
      <c r="J30" s="25" t="s">
        <v>119</v>
      </c>
      <c r="K30" s="35"/>
      <c r="L30" s="35"/>
      <c r="M30" s="33"/>
    </row>
    <row r="31" spans="1:14" s="1" customFormat="1" x14ac:dyDescent="0.25">
      <c r="A31" s="6" t="s">
        <v>94</v>
      </c>
      <c r="B31" s="9" t="s">
        <v>111</v>
      </c>
      <c r="C31" s="10" t="s">
        <v>93</v>
      </c>
      <c r="D31" s="5" t="s">
        <v>107</v>
      </c>
      <c r="E31" s="16" t="s">
        <v>119</v>
      </c>
      <c r="F31" s="16" t="s">
        <v>119</v>
      </c>
      <c r="G31" s="16" t="s">
        <v>119</v>
      </c>
      <c r="H31" s="28" t="s">
        <v>119</v>
      </c>
      <c r="I31" s="25" t="s">
        <v>119</v>
      </c>
      <c r="J31" s="25" t="s">
        <v>119</v>
      </c>
      <c r="K31" s="35"/>
      <c r="L31" s="35"/>
      <c r="M31" s="33"/>
    </row>
    <row r="32" spans="1:14" s="1" customFormat="1" x14ac:dyDescent="0.25">
      <c r="A32" s="6" t="s">
        <v>94</v>
      </c>
      <c r="B32" s="9" t="s">
        <v>112</v>
      </c>
      <c r="C32" s="16" t="s">
        <v>119</v>
      </c>
      <c r="D32" s="16" t="s">
        <v>119</v>
      </c>
      <c r="E32" s="16" t="s">
        <v>119</v>
      </c>
      <c r="F32" s="16" t="s">
        <v>119</v>
      </c>
      <c r="G32" s="16" t="s">
        <v>119</v>
      </c>
      <c r="H32" s="28" t="s">
        <v>119</v>
      </c>
      <c r="I32" s="25" t="s">
        <v>119</v>
      </c>
      <c r="J32" s="25" t="s">
        <v>119</v>
      </c>
      <c r="K32" s="35"/>
      <c r="L32" s="35"/>
      <c r="M32" s="33"/>
    </row>
    <row r="33" spans="1:14" s="1" customFormat="1" x14ac:dyDescent="0.25">
      <c r="A33" s="6" t="s">
        <v>94</v>
      </c>
      <c r="B33" s="5" t="s">
        <v>114</v>
      </c>
      <c r="C33" s="16" t="s">
        <v>119</v>
      </c>
      <c r="D33" s="5" t="s">
        <v>107</v>
      </c>
      <c r="E33" s="16" t="s">
        <v>119</v>
      </c>
      <c r="F33" s="16" t="s">
        <v>119</v>
      </c>
      <c r="G33" s="33">
        <v>-0.85957831534246598</v>
      </c>
      <c r="H33" s="28" t="s">
        <v>119</v>
      </c>
      <c r="I33" s="24">
        <v>-81.663399999999996</v>
      </c>
      <c r="J33" s="24">
        <v>28.2422</v>
      </c>
      <c r="K33" s="35">
        <v>442637.79616964306</v>
      </c>
      <c r="L33" s="35">
        <v>1421449.9096813896</v>
      </c>
      <c r="M33" s="33">
        <v>-0.85957831534246598</v>
      </c>
      <c r="N33" s="34">
        <f>G33-M33</f>
        <v>0</v>
      </c>
    </row>
    <row r="34" spans="1:14" s="1" customFormat="1" hidden="1" x14ac:dyDescent="0.25">
      <c r="A34" s="6" t="s">
        <v>51</v>
      </c>
      <c r="B34" s="5" t="s">
        <v>52</v>
      </c>
      <c r="C34" s="6" t="s">
        <v>92</v>
      </c>
      <c r="D34" s="5" t="s">
        <v>0</v>
      </c>
      <c r="E34" s="5" t="s">
        <v>123</v>
      </c>
      <c r="F34" s="15">
        <v>27.5</v>
      </c>
      <c r="G34" s="33">
        <v>-1.0072158700972795</v>
      </c>
      <c r="H34" s="15">
        <f t="shared" ref="H34:H36" si="3">F34+G34</f>
        <v>26.49278412990272</v>
      </c>
      <c r="I34" s="21">
        <v>-81.693251000000004</v>
      </c>
      <c r="J34" s="21">
        <v>29.274909999999998</v>
      </c>
      <c r="K34" s="32">
        <v>435210.67272558453</v>
      </c>
      <c r="L34" s="32">
        <v>1796997.5748794344</v>
      </c>
      <c r="M34" s="33">
        <v>-1.0072158700972795</v>
      </c>
      <c r="N34" s="34">
        <f>G34-M34</f>
        <v>0</v>
      </c>
    </row>
    <row r="35" spans="1:14" s="1" customFormat="1" hidden="1" x14ac:dyDescent="0.25">
      <c r="A35" s="6" t="s">
        <v>23</v>
      </c>
      <c r="B35" s="5" t="s">
        <v>24</v>
      </c>
      <c r="C35" s="6" t="s">
        <v>92</v>
      </c>
      <c r="D35" s="5" t="s">
        <v>0</v>
      </c>
      <c r="E35" s="5" t="s">
        <v>123</v>
      </c>
      <c r="F35" s="15">
        <v>97.42</v>
      </c>
      <c r="G35" s="30">
        <v>-0.87926335523525867</v>
      </c>
      <c r="H35" s="15">
        <f t="shared" si="3"/>
        <v>96.540736644764749</v>
      </c>
      <c r="I35" s="21">
        <v>-81.657584999999997</v>
      </c>
      <c r="J35" s="21">
        <v>28.531825000000001</v>
      </c>
      <c r="K35" s="32">
        <v>445084.76510386838</v>
      </c>
      <c r="L35" s="32">
        <v>1526741.1647798819</v>
      </c>
      <c r="M35" s="33">
        <v>-0.87926335523525867</v>
      </c>
      <c r="N35" s="34">
        <f>G35-M35</f>
        <v>0</v>
      </c>
    </row>
    <row r="36" spans="1:14" s="1" customFormat="1" hidden="1" x14ac:dyDescent="0.25">
      <c r="A36" s="6" t="s">
        <v>44</v>
      </c>
      <c r="B36" s="5" t="s">
        <v>1</v>
      </c>
      <c r="C36" s="6" t="s">
        <v>92</v>
      </c>
      <c r="D36" s="5" t="s">
        <v>0</v>
      </c>
      <c r="E36" s="5" t="s">
        <v>123</v>
      </c>
      <c r="F36" s="15">
        <v>97.6</v>
      </c>
      <c r="G36" s="30">
        <v>-1.0925175140798091</v>
      </c>
      <c r="H36" s="15">
        <f t="shared" si="3"/>
        <v>96.507482485920178</v>
      </c>
      <c r="I36" s="21">
        <v>-81.712211999999994</v>
      </c>
      <c r="J36" s="21">
        <v>28.447998999999999</v>
      </c>
      <c r="K36" s="32">
        <v>427362.88305075461</v>
      </c>
      <c r="L36" s="32">
        <v>1496363.201209351</v>
      </c>
      <c r="M36" s="33">
        <v>-0.86285920421282447</v>
      </c>
      <c r="N36" s="34">
        <f>G36-M36</f>
        <v>-0.22965830986698466</v>
      </c>
    </row>
    <row r="37" spans="1:14" s="1" customFormat="1" x14ac:dyDescent="0.25">
      <c r="A37" s="6" t="s">
        <v>81</v>
      </c>
      <c r="B37" s="5" t="s">
        <v>82</v>
      </c>
      <c r="C37" s="6" t="s">
        <v>92</v>
      </c>
      <c r="D37" s="5" t="s">
        <v>0</v>
      </c>
      <c r="E37" s="5" t="s">
        <v>124</v>
      </c>
      <c r="F37" s="15">
        <v>105.53</v>
      </c>
      <c r="G37" s="15">
        <v>-0.9</v>
      </c>
      <c r="H37" s="15">
        <f t="shared" ref="H37:H51" si="4">F37+G37</f>
        <v>104.63</v>
      </c>
      <c r="I37" s="21">
        <v>-81.723410000000001</v>
      </c>
      <c r="J37" s="21">
        <v>27.900860000000002</v>
      </c>
      <c r="K37" s="35">
        <v>422577.35174413276</v>
      </c>
      <c r="L37" s="35">
        <v>1297461.1272069959</v>
      </c>
      <c r="M37" s="33">
        <v>-0.89894829735159876</v>
      </c>
      <c r="N37" s="34">
        <f>G37-M37</f>
        <v>-1.0517026484012648E-3</v>
      </c>
    </row>
    <row r="38" spans="1:14" s="1" customFormat="1" x14ac:dyDescent="0.25">
      <c r="A38" s="6" t="s">
        <v>13</v>
      </c>
      <c r="B38" s="5" t="s">
        <v>14</v>
      </c>
      <c r="C38" s="11" t="s">
        <v>92</v>
      </c>
      <c r="D38" s="5" t="s">
        <v>0</v>
      </c>
      <c r="E38" s="5" t="s">
        <v>123</v>
      </c>
      <c r="F38" s="15">
        <v>111.35</v>
      </c>
      <c r="G38" s="15">
        <v>-0.97</v>
      </c>
      <c r="H38" s="15">
        <f t="shared" si="4"/>
        <v>110.38</v>
      </c>
      <c r="I38" s="21">
        <v>-81.578689999999995</v>
      </c>
      <c r="J38" s="21">
        <v>27.90391</v>
      </c>
      <c r="K38" s="35">
        <v>469327.63013391983</v>
      </c>
      <c r="L38" s="35">
        <v>1298321.1034705148</v>
      </c>
      <c r="M38" s="33">
        <v>-0.95144163928925984</v>
      </c>
      <c r="N38" s="34">
        <f>G38-M38</f>
        <v>-1.8558360710740129E-2</v>
      </c>
    </row>
    <row r="39" spans="1:14" s="1" customFormat="1" x14ac:dyDescent="0.25">
      <c r="A39" s="6" t="s">
        <v>17</v>
      </c>
      <c r="B39" s="5" t="s">
        <v>18</v>
      </c>
      <c r="C39" s="11" t="s">
        <v>92</v>
      </c>
      <c r="D39" s="5" t="s">
        <v>0</v>
      </c>
      <c r="E39" s="5" t="s">
        <v>124</v>
      </c>
      <c r="F39" s="15">
        <v>95.95</v>
      </c>
      <c r="G39" s="15">
        <v>-0.78</v>
      </c>
      <c r="H39" s="15">
        <f t="shared" si="4"/>
        <v>95.17</v>
      </c>
      <c r="I39" s="21">
        <v>-81.492193</v>
      </c>
      <c r="J39" s="21">
        <v>27.928229000000002</v>
      </c>
      <c r="K39" s="35">
        <v>497300.88859181153</v>
      </c>
      <c r="L39" s="35">
        <v>1307039.916276084</v>
      </c>
      <c r="M39" s="33">
        <v>-1.0629900031288464</v>
      </c>
      <c r="N39" s="34">
        <f>G39-M39</f>
        <v>0.28299000312884637</v>
      </c>
    </row>
    <row r="40" spans="1:14" s="1" customFormat="1" x14ac:dyDescent="0.25">
      <c r="A40" s="6" t="s">
        <v>38</v>
      </c>
      <c r="B40" s="5" t="s">
        <v>39</v>
      </c>
      <c r="C40" s="6" t="s">
        <v>92</v>
      </c>
      <c r="D40" s="5" t="s">
        <v>0</v>
      </c>
      <c r="E40" s="5" t="s">
        <v>123</v>
      </c>
      <c r="F40" s="15">
        <v>92.04</v>
      </c>
      <c r="G40" s="15">
        <v>-1.1499999999999999</v>
      </c>
      <c r="H40" s="15">
        <f t="shared" si="4"/>
        <v>90.89</v>
      </c>
      <c r="I40" s="21">
        <v>-81.658534000000003</v>
      </c>
      <c r="J40" s="21">
        <v>28.142372000000002</v>
      </c>
      <c r="K40" s="35">
        <v>444007.2342207937</v>
      </c>
      <c r="L40" s="35">
        <v>1385146.9951919687</v>
      </c>
      <c r="M40" s="33">
        <v>-0.8923867151637872</v>
      </c>
      <c r="N40" s="34">
        <f>G40-M40</f>
        <v>-0.25761328483621271</v>
      </c>
    </row>
    <row r="41" spans="1:14" s="1" customFormat="1" x14ac:dyDescent="0.25">
      <c r="A41" s="6" t="s">
        <v>66</v>
      </c>
      <c r="B41" s="5" t="s">
        <v>67</v>
      </c>
      <c r="C41" s="6" t="s">
        <v>92</v>
      </c>
      <c r="D41" s="5" t="s">
        <v>0</v>
      </c>
      <c r="E41" s="5" t="s">
        <v>123</v>
      </c>
      <c r="F41" s="15">
        <v>95.05</v>
      </c>
      <c r="G41" s="15">
        <v>-1.42</v>
      </c>
      <c r="H41" s="15">
        <f t="shared" si="4"/>
        <v>93.63</v>
      </c>
      <c r="I41" s="21">
        <v>-81.332671000000005</v>
      </c>
      <c r="J41" s="21">
        <v>27.234784999999999</v>
      </c>
      <c r="K41" s="35">
        <v>548135.21319192275</v>
      </c>
      <c r="L41" s="35">
        <v>1054780.1186312167</v>
      </c>
      <c r="M41" s="33">
        <v>-1.1515725359817346</v>
      </c>
      <c r="N41" s="34">
        <f>G41-M41</f>
        <v>-0.26842746401826534</v>
      </c>
    </row>
    <row r="42" spans="1:14" s="1" customFormat="1" x14ac:dyDescent="0.25">
      <c r="A42" s="6" t="s">
        <v>68</v>
      </c>
      <c r="B42" s="5" t="s">
        <v>69</v>
      </c>
      <c r="C42" s="6" t="s">
        <v>92</v>
      </c>
      <c r="D42" s="5" t="s">
        <v>0</v>
      </c>
      <c r="E42" s="5" t="s">
        <v>123</v>
      </c>
      <c r="F42" s="15">
        <v>111.49</v>
      </c>
      <c r="G42" s="15">
        <v>-1.2</v>
      </c>
      <c r="H42" s="15">
        <f t="shared" si="4"/>
        <v>110.28999999999999</v>
      </c>
      <c r="I42" s="21">
        <v>-81.351758000000004</v>
      </c>
      <c r="J42" s="21">
        <v>27.205946999999998</v>
      </c>
      <c r="K42" s="35">
        <v>541903.42579056439</v>
      </c>
      <c r="L42" s="35">
        <v>1044314.268866105</v>
      </c>
      <c r="M42" s="33">
        <v>-1.1646957981338104</v>
      </c>
      <c r="N42" s="34">
        <f>G42-M42</f>
        <v>-3.5304201866189544E-2</v>
      </c>
    </row>
    <row r="43" spans="1:14" s="1" customFormat="1" x14ac:dyDescent="0.25">
      <c r="A43" s="6" t="s">
        <v>70</v>
      </c>
      <c r="B43" s="5" t="s">
        <v>71</v>
      </c>
      <c r="C43" s="6" t="s">
        <v>92</v>
      </c>
      <c r="D43" s="5" t="s">
        <v>0</v>
      </c>
      <c r="E43" s="5" t="s">
        <v>124</v>
      </c>
      <c r="F43" s="15">
        <v>71.28</v>
      </c>
      <c r="G43" s="15">
        <v>-1.18</v>
      </c>
      <c r="H43" s="15">
        <f t="shared" si="4"/>
        <v>70.099999999999994</v>
      </c>
      <c r="I43" s="21">
        <v>-81.362716000000006</v>
      </c>
      <c r="J43" s="21">
        <v>27.344290000000001</v>
      </c>
      <c r="K43" s="35">
        <v>538487.64322528616</v>
      </c>
      <c r="L43" s="35">
        <v>1094613.4961231356</v>
      </c>
      <c r="M43" s="33">
        <v>-1.1122024561961492</v>
      </c>
      <c r="N43" s="34">
        <f>G43-M43</f>
        <v>-6.7797543803850724E-2</v>
      </c>
    </row>
    <row r="44" spans="1:14" s="1" customFormat="1" x14ac:dyDescent="0.25">
      <c r="A44" s="6" t="s">
        <v>11</v>
      </c>
      <c r="B44" s="5" t="s">
        <v>12</v>
      </c>
      <c r="C44" s="6" t="s">
        <v>92</v>
      </c>
      <c r="D44" s="5" t="s">
        <v>0</v>
      </c>
      <c r="E44" s="5" t="s">
        <v>123</v>
      </c>
      <c r="F44" s="15">
        <v>86.23</v>
      </c>
      <c r="G44" s="15">
        <v>-1.06</v>
      </c>
      <c r="H44" s="15">
        <f t="shared" si="4"/>
        <v>85.17</v>
      </c>
      <c r="I44" s="21">
        <v>-81.512254999999996</v>
      </c>
      <c r="J44" s="21">
        <v>27.793752999999999</v>
      </c>
      <c r="K44" s="35">
        <v>490618.21386314661</v>
      </c>
      <c r="L44" s="35">
        <v>1258178.135085175</v>
      </c>
      <c r="M44" s="33">
        <v>-0.99409251016875111</v>
      </c>
      <c r="N44" s="34">
        <f>G44-M44</f>
        <v>-6.5907489831248944E-2</v>
      </c>
    </row>
    <row r="45" spans="1:14" s="1" customFormat="1" x14ac:dyDescent="0.25">
      <c r="A45" s="6" t="s">
        <v>72</v>
      </c>
      <c r="B45" s="5" t="s">
        <v>73</v>
      </c>
      <c r="C45" s="6" t="s">
        <v>92</v>
      </c>
      <c r="D45" s="5" t="s">
        <v>0</v>
      </c>
      <c r="E45" s="5" t="s">
        <v>123</v>
      </c>
      <c r="F45" s="15">
        <v>94.91</v>
      </c>
      <c r="G45" s="15">
        <v>-1.1200000000000001</v>
      </c>
      <c r="H45" s="15">
        <f t="shared" si="4"/>
        <v>93.789999999999992</v>
      </c>
      <c r="I45" s="21">
        <v>-81.364219000000006</v>
      </c>
      <c r="J45" s="21">
        <v>27.244505</v>
      </c>
      <c r="K45" s="35">
        <v>537893.96379103116</v>
      </c>
      <c r="L45" s="35">
        <v>1058342.0053737711</v>
      </c>
      <c r="M45" s="33">
        <v>-1.1384491760532061</v>
      </c>
      <c r="N45" s="34">
        <f>G45-M45</f>
        <v>1.8449176053205951E-2</v>
      </c>
    </row>
    <row r="46" spans="1:14" s="1" customFormat="1" x14ac:dyDescent="0.25">
      <c r="A46" s="6" t="s">
        <v>28</v>
      </c>
      <c r="B46" s="5" t="s">
        <v>29</v>
      </c>
      <c r="C46" s="6" t="s">
        <v>92</v>
      </c>
      <c r="D46" s="5" t="s">
        <v>0</v>
      </c>
      <c r="E46" s="5" t="s">
        <v>123</v>
      </c>
      <c r="F46" s="15">
        <v>105.95</v>
      </c>
      <c r="G46" s="15">
        <v>-0.89</v>
      </c>
      <c r="H46" s="15">
        <f t="shared" si="4"/>
        <v>105.06</v>
      </c>
      <c r="I46" s="21">
        <v>-81.569989000000007</v>
      </c>
      <c r="J46" s="21">
        <v>27.678405999999999</v>
      </c>
      <c r="K46" s="35">
        <v>471757.63732609566</v>
      </c>
      <c r="L46" s="35">
        <v>1216326.7955978063</v>
      </c>
      <c r="M46" s="33">
        <v>-0.99081162129839262</v>
      </c>
      <c r="N46" s="34">
        <f>G46-M46</f>
        <v>0.10081162129839261</v>
      </c>
    </row>
    <row r="47" spans="1:14" s="1" customFormat="1" x14ac:dyDescent="0.25">
      <c r="A47" s="6" t="s">
        <v>19</v>
      </c>
      <c r="B47" s="5" t="s">
        <v>20</v>
      </c>
      <c r="C47" s="6" t="s">
        <v>92</v>
      </c>
      <c r="D47" s="5" t="s">
        <v>0</v>
      </c>
      <c r="E47" s="5" t="s">
        <v>123</v>
      </c>
      <c r="F47" s="15">
        <v>134.32</v>
      </c>
      <c r="G47" s="15">
        <v>-1.01</v>
      </c>
      <c r="H47" s="15">
        <f t="shared" si="4"/>
        <v>133.31</v>
      </c>
      <c r="I47" s="21">
        <v>-81.768938000000006</v>
      </c>
      <c r="J47" s="21">
        <v>28.107150000000001</v>
      </c>
      <c r="K47" s="35">
        <v>408344.69251458853</v>
      </c>
      <c r="L47" s="35">
        <v>1372550.4335921232</v>
      </c>
      <c r="M47" s="33">
        <v>-0.86942078640063603</v>
      </c>
      <c r="N47" s="34">
        <f>G47-M47</f>
        <v>-0.14057921359936398</v>
      </c>
    </row>
    <row r="48" spans="1:14" s="1" customFormat="1" x14ac:dyDescent="0.25">
      <c r="A48" s="6" t="s">
        <v>34</v>
      </c>
      <c r="B48" s="5" t="s">
        <v>35</v>
      </c>
      <c r="C48" s="11" t="s">
        <v>92</v>
      </c>
      <c r="D48" s="5" t="s">
        <v>0</v>
      </c>
      <c r="E48" s="5" t="s">
        <v>123</v>
      </c>
      <c r="F48" s="15">
        <v>144.37</v>
      </c>
      <c r="G48" s="15">
        <v>-0.85</v>
      </c>
      <c r="H48" s="15">
        <f t="shared" si="4"/>
        <v>143.52000000000001</v>
      </c>
      <c r="I48" s="21">
        <v>-81.699882000000002</v>
      </c>
      <c r="J48" s="21">
        <v>27.843913000000001</v>
      </c>
      <c r="K48" s="35">
        <v>430058.69230159314</v>
      </c>
      <c r="L48" s="35">
        <v>1276713.5100861604</v>
      </c>
      <c r="M48" s="33">
        <v>-0.92191412833829722</v>
      </c>
      <c r="N48" s="34">
        <f>G48-M48</f>
        <v>7.1914128338297245E-2</v>
      </c>
    </row>
    <row r="49" spans="1:14" s="1" customFormat="1" x14ac:dyDescent="0.25">
      <c r="A49" s="6" t="s">
        <v>30</v>
      </c>
      <c r="B49" s="5" t="s">
        <v>31</v>
      </c>
      <c r="C49" s="6" t="s">
        <v>92</v>
      </c>
      <c r="D49" s="5" t="s">
        <v>0</v>
      </c>
      <c r="E49" s="5" t="s">
        <v>123</v>
      </c>
      <c r="F49" s="15">
        <v>133.36000000000001</v>
      </c>
      <c r="G49" s="15">
        <v>-0.92500000000000004</v>
      </c>
      <c r="H49" s="15">
        <f t="shared" si="4"/>
        <v>132.435</v>
      </c>
      <c r="I49" s="21">
        <v>-81.691552000000001</v>
      </c>
      <c r="J49" s="21">
        <v>27.833970000000001</v>
      </c>
      <c r="K49" s="35">
        <v>432730.34189538722</v>
      </c>
      <c r="L49" s="35">
        <v>1273083.4141625015</v>
      </c>
      <c r="M49" s="33">
        <v>-0.92847580830256138</v>
      </c>
      <c r="N49" s="34">
        <f>G49-M49</f>
        <v>3.475808302561334E-3</v>
      </c>
    </row>
    <row r="50" spans="1:14" s="1" customFormat="1" x14ac:dyDescent="0.25">
      <c r="A50" s="6" t="s">
        <v>15</v>
      </c>
      <c r="B50" s="5" t="s">
        <v>16</v>
      </c>
      <c r="C50" s="6" t="s">
        <v>92</v>
      </c>
      <c r="D50" s="5" t="s">
        <v>0</v>
      </c>
      <c r="E50" s="5" t="s">
        <v>123</v>
      </c>
      <c r="F50" s="15">
        <v>102.81</v>
      </c>
      <c r="G50" s="15">
        <v>-0.95</v>
      </c>
      <c r="H50" s="15">
        <f t="shared" si="4"/>
        <v>101.86</v>
      </c>
      <c r="I50" s="21">
        <v>-81.468410000000006</v>
      </c>
      <c r="J50" s="21">
        <v>27.915700000000001</v>
      </c>
      <c r="K50" s="35">
        <v>504963.36239809258</v>
      </c>
      <c r="L50" s="35">
        <v>1302454.8363108928</v>
      </c>
      <c r="M50" s="33">
        <v>-1.1122024561961492</v>
      </c>
      <c r="N50" s="34">
        <f>G50-M50</f>
        <v>0.16220245619614926</v>
      </c>
    </row>
    <row r="51" spans="1:14" s="1" customFormat="1" x14ac:dyDescent="0.25">
      <c r="A51" s="6" t="s">
        <v>43</v>
      </c>
      <c r="B51" s="5" t="s">
        <v>25</v>
      </c>
      <c r="C51" s="11" t="s">
        <v>92</v>
      </c>
      <c r="D51" s="5" t="s">
        <v>0</v>
      </c>
      <c r="E51" s="5" t="s">
        <v>124</v>
      </c>
      <c r="F51" s="15">
        <v>121.29</v>
      </c>
      <c r="G51" s="15">
        <v>-1.03</v>
      </c>
      <c r="H51" s="15">
        <f t="shared" si="4"/>
        <v>120.26</v>
      </c>
      <c r="I51" s="21">
        <v>-81.553030000000007</v>
      </c>
      <c r="J51" s="21">
        <v>27.827970000000001</v>
      </c>
      <c r="K51" s="35">
        <v>477490.98054796545</v>
      </c>
      <c r="L51" s="35">
        <v>1270674.8209364591</v>
      </c>
      <c r="M51" s="33">
        <v>-0.9612842081238826</v>
      </c>
      <c r="N51" s="34">
        <f>G51-M51</f>
        <v>-6.8715791876117427E-2</v>
      </c>
    </row>
    <row r="52" spans="1:14" s="1" customFormat="1" x14ac:dyDescent="0.25">
      <c r="A52" s="6" t="s">
        <v>94</v>
      </c>
      <c r="B52" s="5" t="s">
        <v>113</v>
      </c>
      <c r="C52" s="9" t="s">
        <v>92</v>
      </c>
      <c r="D52" s="5" t="s">
        <v>0</v>
      </c>
      <c r="E52" s="5" t="s">
        <v>123</v>
      </c>
      <c r="F52" s="16" t="s">
        <v>119</v>
      </c>
      <c r="G52" s="33">
        <v>-0.99081162129839262</v>
      </c>
      <c r="H52" s="28" t="s">
        <v>119</v>
      </c>
      <c r="I52" s="24">
        <v>-81.578800000000001</v>
      </c>
      <c r="J52" s="24">
        <v>27.6706</v>
      </c>
      <c r="K52" s="35">
        <v>468892.56083009089</v>
      </c>
      <c r="L52" s="35">
        <v>1213502.2904156134</v>
      </c>
      <c r="M52" s="33">
        <v>-0.99081162129839262</v>
      </c>
      <c r="N52" s="34">
        <f>G52-M52</f>
        <v>0</v>
      </c>
    </row>
    <row r="53" spans="1:14" s="1" customFormat="1" hidden="1" x14ac:dyDescent="0.25">
      <c r="A53" s="6" t="s">
        <v>8</v>
      </c>
      <c r="B53" s="5" t="s">
        <v>103</v>
      </c>
      <c r="C53" s="6" t="s">
        <v>93</v>
      </c>
      <c r="D53" s="5" t="s">
        <v>0</v>
      </c>
      <c r="E53" s="5" t="s">
        <v>123</v>
      </c>
      <c r="F53" s="15">
        <v>69.37</v>
      </c>
      <c r="G53" s="33">
        <v>-1.030181701083978</v>
      </c>
      <c r="H53" s="15">
        <f t="shared" ref="H53" si="5">F53+G53</f>
        <v>68.339818298916029</v>
      </c>
      <c r="I53" s="21">
        <v>-81.360359000000003</v>
      </c>
      <c r="J53" s="21">
        <v>28.810518999999999</v>
      </c>
      <c r="K53" s="32">
        <v>540831.49298874428</v>
      </c>
      <c r="L53" s="32">
        <v>1627665.6949905395</v>
      </c>
      <c r="M53" s="33">
        <v>-1.030181701083978</v>
      </c>
      <c r="N53" s="34">
        <f>G53-M53</f>
        <v>0</v>
      </c>
    </row>
    <row r="54" spans="1:14" hidden="1" x14ac:dyDescent="0.25">
      <c r="A54" s="6" t="s">
        <v>21</v>
      </c>
      <c r="B54" s="5" t="s">
        <v>22</v>
      </c>
      <c r="C54" s="6" t="s">
        <v>93</v>
      </c>
      <c r="D54" s="5" t="s">
        <v>0</v>
      </c>
      <c r="E54" s="5" t="s">
        <v>123</v>
      </c>
      <c r="F54" s="15">
        <v>96.68</v>
      </c>
      <c r="G54" s="30">
        <v>-0.87598246636490029</v>
      </c>
      <c r="H54" s="15">
        <f t="shared" ref="H54:H58" si="6">F54+G54</f>
        <v>95.804017533635104</v>
      </c>
      <c r="I54" s="21">
        <v>-81.642740000000003</v>
      </c>
      <c r="J54" s="21">
        <v>28.510179999999998</v>
      </c>
      <c r="K54" s="32">
        <v>449809.45945144573</v>
      </c>
      <c r="L54" s="32">
        <v>1518845.5554600256</v>
      </c>
      <c r="M54" s="33">
        <v>-0.87598246636490029</v>
      </c>
      <c r="N54" s="34">
        <f>G54-M54</f>
        <v>0</v>
      </c>
    </row>
    <row r="55" spans="1:14" hidden="1" x14ac:dyDescent="0.25">
      <c r="A55" s="6" t="s">
        <v>40</v>
      </c>
      <c r="B55" s="5" t="s">
        <v>41</v>
      </c>
      <c r="C55" s="6" t="s">
        <v>93</v>
      </c>
      <c r="D55" s="5" t="s">
        <v>0</v>
      </c>
      <c r="E55" s="5" t="s">
        <v>123</v>
      </c>
      <c r="F55" s="15">
        <v>87.65</v>
      </c>
      <c r="G55" s="30">
        <v>-0.88582503519952294</v>
      </c>
      <c r="H55" s="15">
        <f t="shared" si="6"/>
        <v>86.764174964800489</v>
      </c>
      <c r="I55" s="21">
        <v>-81.773330000000001</v>
      </c>
      <c r="J55" s="21">
        <v>28.599640000000001</v>
      </c>
      <c r="K55" s="32">
        <v>408076.96243925934</v>
      </c>
      <c r="L55" s="32">
        <v>1551619.5780247992</v>
      </c>
      <c r="M55" s="33">
        <v>-0.88582503519952294</v>
      </c>
      <c r="N55" s="34">
        <f>G55-M55</f>
        <v>0</v>
      </c>
    </row>
    <row r="56" spans="1:14" hidden="1" x14ac:dyDescent="0.25">
      <c r="A56" s="6" t="s">
        <v>42</v>
      </c>
      <c r="B56" s="5" t="s">
        <v>104</v>
      </c>
      <c r="C56" s="6" t="s">
        <v>93</v>
      </c>
      <c r="D56" s="5" t="s">
        <v>0</v>
      </c>
      <c r="E56" s="5" t="s">
        <v>124</v>
      </c>
      <c r="F56" s="15">
        <v>90.37</v>
      </c>
      <c r="G56" s="30">
        <v>-0.87926335523525867</v>
      </c>
      <c r="H56" s="15">
        <f t="shared" si="6"/>
        <v>89.490736644764752</v>
      </c>
      <c r="I56" s="21">
        <v>-81.841699000000006</v>
      </c>
      <c r="J56" s="21">
        <v>28.644936999999999</v>
      </c>
      <c r="K56" s="32">
        <v>386252.55542692018</v>
      </c>
      <c r="L56" s="32">
        <v>1568237.2887682372</v>
      </c>
      <c r="M56" s="33">
        <v>-0.87926335523525867</v>
      </c>
      <c r="N56" s="34">
        <f>G56-M56</f>
        <v>0</v>
      </c>
    </row>
    <row r="57" spans="1:14" hidden="1" x14ac:dyDescent="0.25">
      <c r="A57" s="6" t="s">
        <v>27</v>
      </c>
      <c r="B57" s="5" t="s">
        <v>26</v>
      </c>
      <c r="C57" s="6" t="s">
        <v>93</v>
      </c>
      <c r="D57" s="5" t="s">
        <v>0</v>
      </c>
      <c r="E57" s="5" t="s">
        <v>123</v>
      </c>
      <c r="F57" s="15">
        <v>68.81</v>
      </c>
      <c r="G57" s="30">
        <v>-0.92847580830256138</v>
      </c>
      <c r="H57" s="15">
        <f t="shared" si="6"/>
        <v>67.881524191697437</v>
      </c>
      <c r="I57" s="21">
        <v>-81.469958000000005</v>
      </c>
      <c r="J57" s="21">
        <v>28.617014000000001</v>
      </c>
      <c r="K57" s="32">
        <v>505454.22021388123</v>
      </c>
      <c r="L57" s="32">
        <v>1557431.6976925402</v>
      </c>
      <c r="M57" s="33">
        <v>-0.92847580830256138</v>
      </c>
      <c r="N57" s="34">
        <f>G57-M57</f>
        <v>0</v>
      </c>
    </row>
    <row r="58" spans="1:14" hidden="1" x14ac:dyDescent="0.25">
      <c r="A58" s="8" t="s">
        <v>96</v>
      </c>
      <c r="B58" s="7" t="s">
        <v>95</v>
      </c>
      <c r="C58" s="8" t="s">
        <v>93</v>
      </c>
      <c r="D58" s="5" t="s">
        <v>0</v>
      </c>
      <c r="E58" s="5" t="s">
        <v>123</v>
      </c>
      <c r="F58" s="15">
        <v>97.29</v>
      </c>
      <c r="G58" s="30">
        <v>-0.87598246636490029</v>
      </c>
      <c r="H58" s="15">
        <f t="shared" si="6"/>
        <v>96.414017533635104</v>
      </c>
      <c r="I58" s="23">
        <v>-81.746949999999998</v>
      </c>
      <c r="J58" s="23">
        <v>28.463460000000001</v>
      </c>
      <c r="K58" s="32">
        <v>416234.283226325</v>
      </c>
      <c r="L58" s="32">
        <v>1502052.2382872482</v>
      </c>
      <c r="M58" s="33">
        <v>-0.86613999530673025</v>
      </c>
      <c r="N58" s="34">
        <f>G58-M58</f>
        <v>-9.8424710581700436E-3</v>
      </c>
    </row>
    <row r="59" spans="1:14" hidden="1" x14ac:dyDescent="0.25">
      <c r="A59" s="8" t="s">
        <v>98</v>
      </c>
      <c r="B59" s="7" t="s">
        <v>99</v>
      </c>
      <c r="C59" s="8" t="s">
        <v>93</v>
      </c>
      <c r="D59" s="5" t="s">
        <v>0</v>
      </c>
      <c r="E59" s="16" t="s">
        <v>119</v>
      </c>
      <c r="F59" s="16" t="s">
        <v>119</v>
      </c>
      <c r="G59" s="33">
        <v>-0.90550997731586291</v>
      </c>
      <c r="H59" s="28" t="s">
        <v>119</v>
      </c>
      <c r="I59" s="23">
        <v>-81.511300000000006</v>
      </c>
      <c r="J59" s="23">
        <v>28.597750000000001</v>
      </c>
      <c r="K59" s="32">
        <v>492159.88618118543</v>
      </c>
      <c r="L59" s="32">
        <v>1550481.9505546023</v>
      </c>
      <c r="M59" s="33">
        <v>-0.90550997731586291</v>
      </c>
      <c r="N59" s="34">
        <f>G59-M59</f>
        <v>0</v>
      </c>
    </row>
    <row r="60" spans="1:14" x14ac:dyDescent="0.25">
      <c r="A60" s="6" t="s">
        <v>32</v>
      </c>
      <c r="B60" s="5" t="s">
        <v>33</v>
      </c>
      <c r="C60" s="12" t="s">
        <v>93</v>
      </c>
      <c r="D60" s="5" t="s">
        <v>0</v>
      </c>
      <c r="E60" s="5" t="s">
        <v>123</v>
      </c>
      <c r="F60" s="15">
        <v>131.80000000000001</v>
      </c>
      <c r="G60" s="15">
        <v>-0.57999999999999996</v>
      </c>
      <c r="H60" s="15">
        <f>F60+G60</f>
        <v>131.22</v>
      </c>
      <c r="I60" s="21">
        <v>-81.686616000000001</v>
      </c>
      <c r="J60" s="21">
        <v>27.841225000000001</v>
      </c>
      <c r="K60" s="35">
        <v>434340.44702277984</v>
      </c>
      <c r="L60" s="35">
        <v>1275712.0237435778</v>
      </c>
      <c r="M60" s="33">
        <v>-0.92847580830256138</v>
      </c>
      <c r="N60" s="34">
        <f>G60-M60</f>
        <v>0.34847580830256142</v>
      </c>
    </row>
    <row r="61" spans="1:14" x14ac:dyDescent="0.25">
      <c r="A61" s="6" t="s">
        <v>36</v>
      </c>
      <c r="B61" s="5" t="s">
        <v>37</v>
      </c>
      <c r="C61" s="6" t="s">
        <v>93</v>
      </c>
      <c r="D61" s="5" t="s">
        <v>0</v>
      </c>
      <c r="E61" s="5" t="s">
        <v>123</v>
      </c>
      <c r="F61" s="15">
        <v>150.28</v>
      </c>
      <c r="G61" s="15">
        <v>-1.1100000000000001</v>
      </c>
      <c r="H61" s="15">
        <f>F61+G61</f>
        <v>149.16999999999999</v>
      </c>
      <c r="I61" s="21">
        <v>-81.717884999999995</v>
      </c>
      <c r="J61" s="21">
        <v>27.853656000000001</v>
      </c>
      <c r="K61" s="35">
        <v>424261.32739006885</v>
      </c>
      <c r="L61" s="35">
        <v>1280289.2852699852</v>
      </c>
      <c r="M61" s="33">
        <v>-0.91535254615048567</v>
      </c>
      <c r="N61" s="34">
        <f>G61-M61</f>
        <v>-0.19464745384951443</v>
      </c>
    </row>
    <row r="62" spans="1:14" x14ac:dyDescent="0.25">
      <c r="A62" s="6" t="s">
        <v>94</v>
      </c>
      <c r="B62" s="5" t="s">
        <v>125</v>
      </c>
      <c r="C62" s="7" t="s">
        <v>93</v>
      </c>
      <c r="D62" s="5" t="s">
        <v>0</v>
      </c>
      <c r="E62" s="5" t="s">
        <v>123</v>
      </c>
      <c r="F62" s="15" t="s">
        <v>94</v>
      </c>
      <c r="G62" s="33">
        <v>-0.94159916823108991</v>
      </c>
      <c r="H62" s="15">
        <v>129.33000000000001</v>
      </c>
      <c r="I62" s="21">
        <v>-81.595411999999996</v>
      </c>
      <c r="J62" s="21">
        <v>27.923136</v>
      </c>
      <c r="K62" s="35">
        <v>463960.58198450704</v>
      </c>
      <c r="L62" s="35">
        <v>1305336.711121046</v>
      </c>
      <c r="M62" s="33">
        <v>-0.94159916823108991</v>
      </c>
      <c r="N62" s="34">
        <f>G62-M62</f>
        <v>0</v>
      </c>
    </row>
    <row r="63" spans="1:14" ht="15.75" customHeight="1" x14ac:dyDescent="0.25"/>
    <row r="64" spans="1:14" ht="30" x14ac:dyDescent="0.25">
      <c r="A64" s="3" t="s">
        <v>126</v>
      </c>
      <c r="B64" s="4" t="s">
        <v>127</v>
      </c>
    </row>
  </sheetData>
  <autoFilter ref="A1:N62" xr:uid="{181ACA7D-21CA-45CF-9EEF-B6058F8A25A9}">
    <filterColumn colId="0">
      <customFilters>
        <customFilter val="SW*"/>
        <customFilter val="NA"/>
      </customFilters>
    </filterColumn>
  </autoFilter>
  <sortState ref="A2:H65">
    <sortCondition ref="D2:D65"/>
    <sortCondition ref="C2:C65"/>
  </sortState>
  <conditionalFormatting sqref="N1:N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17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Walker</dc:creator>
  <cp:lastModifiedBy>Kevin Rodberg</cp:lastModifiedBy>
  <cp:lastPrinted>2018-08-24T17:43:53Z</cp:lastPrinted>
  <dcterms:created xsi:type="dcterms:W3CDTF">2013-03-13T13:53:09Z</dcterms:created>
  <dcterms:modified xsi:type="dcterms:W3CDTF">2018-08-29T18:31:44Z</dcterms:modified>
</cp:coreProperties>
</file>