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Universidad\Octavo Semestre\Software Seguro\"/>
    </mc:Choice>
  </mc:AlternateContent>
  <xr:revisionPtr revIDLastSave="0" documentId="8_{C7185922-C7DF-4D68-9FCC-3296F3AE59E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gistro de Riesgos" sheetId="1" r:id="rId1"/>
    <sheet name="Referenci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F18" i="1"/>
  <c r="F19" i="1"/>
  <c r="F20" i="1"/>
  <c r="F21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<sst xmlns="http://schemas.openxmlformats.org/spreadsheetml/2006/main" count="142" uniqueCount="82">
  <si>
    <t>Número de Riesgo</t>
  </si>
  <si>
    <t>Nombre del Riesgo</t>
  </si>
  <si>
    <t>Descripción del Riesgo</t>
  </si>
  <si>
    <t>Probabilidad de Realización</t>
  </si>
  <si>
    <t>Impacto si se Realiza</t>
  </si>
  <si>
    <t>Puntaje de Riesgo</t>
  </si>
  <si>
    <t>Estrategia de Mitigación</t>
  </si>
  <si>
    <t>Estado del Riesgo</t>
  </si>
  <si>
    <t>Explotación de la confianza del navegador para realizar acciones no autorizadas en nombre del usuario autenticado.</t>
  </si>
  <si>
    <t>Probable (4)</t>
  </si>
  <si>
    <t>Alto (3)</t>
  </si>
  <si>
    <t>Implementar tokens CSRF, validar cabeceras Origin/Referer, cookies SameSite.</t>
  </si>
  <si>
    <t>Abierto</t>
  </si>
  <si>
    <t>Intercepción activa de la comunicación entre el usuario y el cliente web.</t>
  </si>
  <si>
    <t>Crítico (4)</t>
  </si>
  <si>
    <t>Usar HSTS, pinning de certificados, reforzar TLS 1.3.</t>
  </si>
  <si>
    <t>Intercepción del código de autorización durante la redirección OAuth2.</t>
  </si>
  <si>
    <t>Enforce PKCE, validar state parameter, usar timeouts cortos.</t>
  </si>
  <si>
    <t>Exposición de tokens en respuestas HTTP.</t>
  </si>
  <si>
    <t>Ocasional (3)</t>
  </si>
  <si>
    <t>Usar JWE, cabeceras seguras, token binding.</t>
  </si>
  <si>
    <t>Inyección de tokens maliciosos en respuestas HTTP.</t>
  </si>
  <si>
    <t>Validación de firmas, claims y encabezados.</t>
  </si>
  <si>
    <t>Forzar uso de versiones antiguas de SSL/TLS con vulnerabilidades conocidas.</t>
  </si>
  <si>
    <t>Deshabilitar protocolos antiguos, implementar TLS_FALLBACK_SCSV.</t>
  </si>
  <si>
    <t>Fuga de información de políticas de autorización a través de consultas en cache.</t>
  </si>
  <si>
    <t>Encriptación de datos en caché, TTL dinámico, segmentación de datos sensibles.</t>
  </si>
  <si>
    <t>Exposición de jerarquías de roles en respuestas de consulta.</t>
  </si>
  <si>
    <t>Jerarquías planas en caché, enmascaramiento de roles, sanitización de respuestas.</t>
  </si>
  <si>
    <t>Exposición de asignaciones de permisos durante operaciones CRUD.</t>
  </si>
  <si>
    <t>Filtrado de respuestas, logs sanitizados, encriptación en tránsito.</t>
  </si>
  <si>
    <t>Exposición del estado de autorización en consultas.</t>
  </si>
  <si>
    <t>Encriptación de datos, capas de abstracción, filtrado de resultados.</t>
  </si>
  <si>
    <t>Exposición de información sensible en claims no esenciales del JWT.</t>
  </si>
  <si>
    <t>Frecuente (5)</t>
  </si>
  <si>
    <t>Encriptación de claims sensibles, minimización de datos expuestos.</t>
  </si>
  <si>
    <t>Imposibilidad de repudiar decisiones de autorización tomadas.</t>
  </si>
  <si>
    <t>Remoto (2)</t>
  </si>
  <si>
    <t>Moderado (2)</t>
  </si>
  <si>
    <t>Fallas en el proceso de autenticación permitiendo acceso no autorizado.</t>
  </si>
  <si>
    <t>Catastrófico (5)</t>
  </si>
  <si>
    <t>Implementar rate limiting, validación de credenciales y JWT claims.</t>
  </si>
  <si>
    <t>Imposibilidad de repudiar cambios administrativos en roles.</t>
  </si>
  <si>
    <t>Vinculación de operaciones de roles entre sí.</t>
  </si>
  <si>
    <t>Batching de transacciones, anonimización de operaciones.</t>
  </si>
  <si>
    <t>Ejecución de scripts maliciosos permitiendo acceso no autorizado.</t>
  </si>
  <si>
    <t>Sanitización de entradas, escape de datos HTML.</t>
  </si>
  <si>
    <t>Inyección de SQL</t>
  </si>
  <si>
    <t>Manipulación de consultas SQL para acceso no autorizado a la base de datos.</t>
  </si>
  <si>
    <t>Uso de consultas parametrizadas, validación de entradas.</t>
  </si>
  <si>
    <t>Robo de Sesión</t>
  </si>
  <si>
    <t>Explotación de tokens de sesión para suplantación de usuarios.</t>
  </si>
  <si>
    <t>Rotación de tokens, expiración temprana.</t>
  </si>
  <si>
    <t>Denegación de Servicio (DoS)</t>
  </si>
  <si>
    <t>Saturación de los recursos del sistema para interrumpir su funcionamiento.</t>
  </si>
  <si>
    <t>Implementación de rate limiting, protección anti-DDoS.</t>
  </si>
  <si>
    <t>Inyección de Comandos</t>
  </si>
  <si>
    <t>Ejecución de comandos no autorizados en el sistema.</t>
  </si>
  <si>
    <t>Validación de entradas, control de acceso.</t>
  </si>
  <si>
    <t>Impacto</t>
  </si>
  <si>
    <t>Valor</t>
  </si>
  <si>
    <t>Bajo (1)</t>
  </si>
  <si>
    <t>Probabilidad</t>
  </si>
  <si>
    <t>Improbable (1)</t>
  </si>
  <si>
    <t>Falsificación de Solicitud en Sitios Cruzados (CSRF)</t>
  </si>
  <si>
    <t>Ataque de Hombre en el Medio (MITM)</t>
  </si>
  <si>
    <t>Intercepción de Código de Autorización</t>
  </si>
  <si>
    <t>Divulgación de Token</t>
  </si>
  <si>
    <t>Inyección de Token</t>
  </si>
  <si>
    <t>Degradación del Protocolo SSL/TLS</t>
  </si>
  <si>
    <t>Fuga de Información de la Política de Caché</t>
  </si>
  <si>
    <t>Divulgación de la Jerarquía de Roles</t>
  </si>
  <si>
    <t>Divulgación de Asignación de Permisos</t>
  </si>
  <si>
    <t>Divulgación del Estado de Autorización</t>
  </si>
  <si>
    <t>Divulgación de Reclamaciones Sensibles</t>
  </si>
  <si>
    <t>Decisiones de Acceso No Repudiables</t>
  </si>
  <si>
    <t>Autenticación Rota</t>
  </si>
  <si>
    <t>Exposición de Rol Administrativo</t>
  </si>
  <si>
    <t>Vinculación de Operaciones de Roles</t>
  </si>
  <si>
    <t>Secuencias de Comandos en Sitios Cruzados (XSS)</t>
  </si>
  <si>
    <t>auditorías y logs detalladas.</t>
  </si>
  <si>
    <t>Logging cifrado, versionado de políticas.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</si>
</sst>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mpactoReferencia" displayName="ImpactoReferencia" ref="A1:B12">
  <autoFilter ref="A1:B12" xr:uid="{00000000-0009-0000-0100-000001000000}"/>
  <tableColumns count="2">
    <tableColumn id="1" xr3:uid="{00000000-0010-0000-0000-000001000000}" name="Impacto"/>
    <tableColumn id="2" xr3:uid="{00000000-0010-0000-0000-000002000000}" name="Valor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activeCell="I7" sqref="I7"/>
    </sheetView>
  </sheetViews>
  <sheetFormatPr baseColWidth="10" defaultColWidth="9.109375" defaultRowHeight="14.4" x14ac:dyDescent="0.3"/>
  <cols>
    <col min="1" max="1" width="17.44140625" customWidth="1"/>
    <col min="2" max="2" width="26.33203125" style="1" customWidth="1"/>
    <col min="3" max="3" width="39.5546875" style="1" customWidth="1"/>
    <col min="4" max="4" width="13.5546875" customWidth="1"/>
    <col min="5" max="5" width="14.88671875" customWidth="1"/>
    <col min="6" max="6" width="11.109375" customWidth="1"/>
    <col min="7" max="7" width="49" style="1" customWidth="1"/>
    <col min="8" max="8" width="25.33203125" customWidth="1"/>
  </cols>
  <sheetData>
    <row r="1" spans="1:8" s="1" customFormat="1" ht="3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spans="1:8" ht="45" customHeight="1" x14ac:dyDescent="0.3">
      <c r="A2" s="6">
        <v>1</v>
      </c>
      <c r="B2" s="5" t="s">
        <v>64</v>
      </c>
      <c r="C2" s="5" t="s">
        <v>8</v>
      </c>
      <c r="D2" s="6" t="s">
        <v>9</v>
      </c>
      <c r="E2" s="6" t="s">
        <v>10</v>
      </c>
      <c r="F2" s="6">
        <f>IFERROR(VLOOKUP(D2,Referencias!A$8:B$12,2,FALSE), 0)*IFERROR(VLOOKUP(E2,Referencias!A$2:B$12,2,FALSE), 0)</f>
        <v>12</v>
      </c>
      <c r="G2" s="5" t="s">
        <v>11</v>
      </c>
      <c r="H2" s="6" t="s">
        <v>12</v>
      </c>
    </row>
    <row r="3" spans="1:8" ht="30" customHeight="1" x14ac:dyDescent="0.3">
      <c r="A3" s="6">
        <v>2</v>
      </c>
      <c r="B3" s="5" t="s">
        <v>65</v>
      </c>
      <c r="C3" s="5" t="s">
        <v>13</v>
      </c>
      <c r="D3" s="6" t="s">
        <v>9</v>
      </c>
      <c r="E3" s="6" t="s">
        <v>14</v>
      </c>
      <c r="F3" s="6">
        <f>IFERROR(VLOOKUP(D3,Referencias!A$8:B$12,2,FALSE), 0)*IFERROR(VLOOKUP(E3,Referencias!A$2:B$12,2,FALSE), 0)</f>
        <v>16</v>
      </c>
      <c r="G3" s="5" t="s">
        <v>15</v>
      </c>
      <c r="H3" s="6" t="s">
        <v>12</v>
      </c>
    </row>
    <row r="4" spans="1:8" ht="30" customHeight="1" x14ac:dyDescent="0.3">
      <c r="A4" s="6">
        <v>3</v>
      </c>
      <c r="B4" s="5" t="s">
        <v>66</v>
      </c>
      <c r="C4" s="5" t="s">
        <v>16</v>
      </c>
      <c r="D4" s="6" t="s">
        <v>9</v>
      </c>
      <c r="E4" s="6" t="s">
        <v>14</v>
      </c>
      <c r="F4" s="6">
        <f>IFERROR(VLOOKUP(D4,Referencias!A$8:B$12,2,FALSE), 0)*IFERROR(VLOOKUP(E4,Referencias!A$2:B$12,2,FALSE), 0)</f>
        <v>16</v>
      </c>
      <c r="G4" s="5" t="s">
        <v>17</v>
      </c>
      <c r="H4" s="6" t="s">
        <v>12</v>
      </c>
    </row>
    <row r="5" spans="1:8" x14ac:dyDescent="0.3">
      <c r="A5" s="6">
        <v>4</v>
      </c>
      <c r="B5" s="5" t="s">
        <v>67</v>
      </c>
      <c r="C5" s="5" t="s">
        <v>18</v>
      </c>
      <c r="D5" s="6" t="s">
        <v>19</v>
      </c>
      <c r="E5" s="6" t="s">
        <v>10</v>
      </c>
      <c r="F5" s="6">
        <f>IFERROR(VLOOKUP(D5,Referencias!A$8:B$12,2,FALSE), 0)*IFERROR(VLOOKUP(E5,Referencias!A$2:B$12,2,FALSE), 0)</f>
        <v>9</v>
      </c>
      <c r="G5" s="5" t="s">
        <v>20</v>
      </c>
      <c r="H5" s="6" t="s">
        <v>12</v>
      </c>
    </row>
    <row r="6" spans="1:8" ht="30" customHeight="1" x14ac:dyDescent="0.3">
      <c r="A6" s="6">
        <v>5</v>
      </c>
      <c r="B6" s="5" t="s">
        <v>68</v>
      </c>
      <c r="C6" s="5" t="s">
        <v>21</v>
      </c>
      <c r="D6" s="6" t="s">
        <v>19</v>
      </c>
      <c r="E6" s="6" t="s">
        <v>10</v>
      </c>
      <c r="F6" s="6">
        <f>IFERROR(VLOOKUP(D6,Referencias!A$8:B$12,2,FALSE), 0)*IFERROR(VLOOKUP(E6,Referencias!A$2:B$12,2,FALSE), 0)</f>
        <v>9</v>
      </c>
      <c r="G6" s="5" t="s">
        <v>22</v>
      </c>
      <c r="H6" s="6" t="s">
        <v>12</v>
      </c>
    </row>
    <row r="7" spans="1:8" ht="30" customHeight="1" x14ac:dyDescent="0.3">
      <c r="A7" s="6">
        <v>6</v>
      </c>
      <c r="B7" s="5" t="s">
        <v>69</v>
      </c>
      <c r="C7" s="5" t="s">
        <v>23</v>
      </c>
      <c r="D7" s="6" t="s">
        <v>19</v>
      </c>
      <c r="E7" s="6" t="s">
        <v>14</v>
      </c>
      <c r="F7" s="6">
        <f>IFERROR(VLOOKUP(D7,Referencias!A$8:B$12,2,FALSE), 0)*IFERROR(VLOOKUP(E7,Referencias!A$2:B$12,2,FALSE), 0)</f>
        <v>12</v>
      </c>
      <c r="G7" s="5" t="s">
        <v>24</v>
      </c>
      <c r="H7" s="6" t="s">
        <v>12</v>
      </c>
    </row>
    <row r="8" spans="1:8" ht="45" customHeight="1" x14ac:dyDescent="0.3">
      <c r="A8" s="6">
        <v>7</v>
      </c>
      <c r="B8" s="5" t="s">
        <v>70</v>
      </c>
      <c r="C8" s="5" t="s">
        <v>25</v>
      </c>
      <c r="D8" s="6" t="s">
        <v>19</v>
      </c>
      <c r="E8" s="6" t="s">
        <v>14</v>
      </c>
      <c r="F8" s="6">
        <f>IFERROR(VLOOKUP(D8,Referencias!A$8:B$12,2,FALSE), 0)*IFERROR(VLOOKUP(E8,Referencias!A$2:B$12,2,FALSE), 0)</f>
        <v>12</v>
      </c>
      <c r="G8" s="5" t="s">
        <v>26</v>
      </c>
      <c r="H8" s="6" t="s">
        <v>12</v>
      </c>
    </row>
    <row r="9" spans="1:8" ht="30" customHeight="1" x14ac:dyDescent="0.3">
      <c r="A9" s="6">
        <v>8</v>
      </c>
      <c r="B9" s="5" t="s">
        <v>71</v>
      </c>
      <c r="C9" s="5" t="s">
        <v>27</v>
      </c>
      <c r="D9" s="6" t="s">
        <v>9</v>
      </c>
      <c r="E9" s="6" t="s">
        <v>14</v>
      </c>
      <c r="F9" s="6">
        <f>IFERROR(VLOOKUP(D9,Referencias!A$8:B$12,2,FALSE), 0)*IFERROR(VLOOKUP(E9,Referencias!A$2:B$12,2,FALSE), 0)</f>
        <v>16</v>
      </c>
      <c r="G9" s="5" t="s">
        <v>28</v>
      </c>
      <c r="H9" s="6" t="s">
        <v>12</v>
      </c>
    </row>
    <row r="10" spans="1:8" ht="30" customHeight="1" x14ac:dyDescent="0.3">
      <c r="A10" s="6">
        <v>9</v>
      </c>
      <c r="B10" s="5" t="s">
        <v>72</v>
      </c>
      <c r="C10" s="5" t="s">
        <v>29</v>
      </c>
      <c r="D10" s="6" t="s">
        <v>19</v>
      </c>
      <c r="E10" s="6" t="s">
        <v>10</v>
      </c>
      <c r="F10" s="6">
        <f>IFERROR(VLOOKUP(D10,Referencias!A$8:B$12,2,FALSE), 0)*IFERROR(VLOOKUP(E10,Referencias!A$2:B$12,2,FALSE), 0)</f>
        <v>9</v>
      </c>
      <c r="G10" s="5" t="s">
        <v>30</v>
      </c>
      <c r="H10" s="6" t="s">
        <v>12</v>
      </c>
    </row>
    <row r="11" spans="1:8" ht="30" customHeight="1" x14ac:dyDescent="0.3">
      <c r="A11" s="6">
        <v>10</v>
      </c>
      <c r="B11" s="5" t="s">
        <v>73</v>
      </c>
      <c r="C11" s="5" t="s">
        <v>31</v>
      </c>
      <c r="D11" s="6" t="s">
        <v>9</v>
      </c>
      <c r="E11" s="6" t="s">
        <v>10</v>
      </c>
      <c r="F11" s="6">
        <f>IFERROR(VLOOKUP(D11,Referencias!A$8:B$12,2,FALSE), 0)*IFERROR(VLOOKUP(E11,Referencias!A$2:B$12,2,FALSE), 0)</f>
        <v>12</v>
      </c>
      <c r="G11" s="5" t="s">
        <v>32</v>
      </c>
      <c r="H11" s="6" t="s">
        <v>12</v>
      </c>
    </row>
    <row r="12" spans="1:8" ht="30" customHeight="1" x14ac:dyDescent="0.3">
      <c r="A12" s="6">
        <v>11</v>
      </c>
      <c r="B12" s="5" t="s">
        <v>74</v>
      </c>
      <c r="C12" s="5" t="s">
        <v>33</v>
      </c>
      <c r="D12" s="6" t="s">
        <v>34</v>
      </c>
      <c r="E12" s="6" t="s">
        <v>14</v>
      </c>
      <c r="F12" s="6">
        <f>IFERROR(VLOOKUP(D12,Referencias!A$8:B$12,2,FALSE), 0)*IFERROR(VLOOKUP(E12,Referencias!A$2:B$12,2,FALSE), 0)</f>
        <v>20</v>
      </c>
      <c r="G12" s="5" t="s">
        <v>35</v>
      </c>
      <c r="H12" s="6" t="s">
        <v>12</v>
      </c>
    </row>
    <row r="13" spans="1:8" ht="30" customHeight="1" x14ac:dyDescent="0.3">
      <c r="A13" s="6">
        <v>12</v>
      </c>
      <c r="B13" s="5" t="s">
        <v>75</v>
      </c>
      <c r="C13" s="5" t="s">
        <v>36</v>
      </c>
      <c r="D13" s="6" t="s">
        <v>37</v>
      </c>
      <c r="E13" s="6" t="s">
        <v>38</v>
      </c>
      <c r="F13" s="6">
        <f>IFERROR(VLOOKUP(D13,Referencias!A$8:B$12,2,FALSE), 0)*IFERROR(VLOOKUP(E13,Referencias!A$2:B$12,2,FALSE), 0)</f>
        <v>4</v>
      </c>
      <c r="G13" s="5" t="s">
        <v>81</v>
      </c>
      <c r="H13" s="6" t="s">
        <v>12</v>
      </c>
    </row>
    <row r="14" spans="1:8" ht="30" customHeight="1" x14ac:dyDescent="0.3">
      <c r="A14" s="6">
        <v>13</v>
      </c>
      <c r="B14" s="5" t="s">
        <v>76</v>
      </c>
      <c r="C14" s="5" t="s">
        <v>39</v>
      </c>
      <c r="D14" s="6" t="s">
        <v>34</v>
      </c>
      <c r="E14" s="6" t="s">
        <v>40</v>
      </c>
      <c r="F14" s="6">
        <f>IFERROR(VLOOKUP(D14,Referencias!A$8:B$12,2,FALSE), 0)*IFERROR(VLOOKUP(E14,Referencias!A$2:B$12,2,FALSE), 0)</f>
        <v>25</v>
      </c>
      <c r="G14" s="5" t="s">
        <v>41</v>
      </c>
      <c r="H14" s="6" t="s">
        <v>12</v>
      </c>
    </row>
    <row r="15" spans="1:8" ht="30" customHeight="1" x14ac:dyDescent="0.3">
      <c r="A15" s="6">
        <v>14</v>
      </c>
      <c r="B15" s="5" t="s">
        <v>77</v>
      </c>
      <c r="C15" s="5" t="s">
        <v>42</v>
      </c>
      <c r="D15" s="6" t="s">
        <v>19</v>
      </c>
      <c r="E15" s="6" t="s">
        <v>10</v>
      </c>
      <c r="F15" s="6">
        <f>IFERROR(VLOOKUP(D15,Referencias!A$8:B$12,2,FALSE), 0)*IFERROR(VLOOKUP(E15,Referencias!A$2:B$12,2,FALSE), 0)</f>
        <v>9</v>
      </c>
      <c r="G15" s="5" t="s">
        <v>80</v>
      </c>
      <c r="H15" s="6" t="s">
        <v>12</v>
      </c>
    </row>
    <row r="16" spans="1:8" ht="30" customHeight="1" x14ac:dyDescent="0.3">
      <c r="A16" s="6">
        <v>15</v>
      </c>
      <c r="B16" s="5" t="s">
        <v>78</v>
      </c>
      <c r="C16" s="5" t="s">
        <v>43</v>
      </c>
      <c r="D16" s="6" t="s">
        <v>19</v>
      </c>
      <c r="E16" s="6" t="s">
        <v>10</v>
      </c>
      <c r="F16" s="6">
        <f>IFERROR(VLOOKUP(D16,Referencias!A$8:B$12,2,FALSE), 0)*IFERROR(VLOOKUP(E16,Referencias!A$2:B$12,2,FALSE), 0)</f>
        <v>9</v>
      </c>
      <c r="G16" s="5" t="s">
        <v>44</v>
      </c>
      <c r="H16" s="6" t="s">
        <v>12</v>
      </c>
    </row>
    <row r="17" spans="1:8" s="2" customFormat="1" ht="28.8" x14ac:dyDescent="0.3">
      <c r="A17" s="7">
        <v>16</v>
      </c>
      <c r="B17" s="5" t="s">
        <v>79</v>
      </c>
      <c r="C17" s="5" t="s">
        <v>45</v>
      </c>
      <c r="D17" s="7" t="s">
        <v>19</v>
      </c>
      <c r="E17" s="7" t="s">
        <v>10</v>
      </c>
      <c r="F17" s="6">
        <f>IFERROR(VLOOKUP(D17,Referencias!A$8:B$12,2,FALSE), 0)*IFERROR(VLOOKUP(E17,Referencias!A$2:B$12,2,FALSE), 0)</f>
        <v>9</v>
      </c>
      <c r="G17" s="5" t="s">
        <v>46</v>
      </c>
      <c r="H17" s="7" t="s">
        <v>12</v>
      </c>
    </row>
    <row r="18" spans="1:8" s="2" customFormat="1" ht="28.8" x14ac:dyDescent="0.3">
      <c r="A18" s="7">
        <v>17</v>
      </c>
      <c r="B18" s="5" t="s">
        <v>47</v>
      </c>
      <c r="C18" s="5" t="s">
        <v>48</v>
      </c>
      <c r="D18" s="7" t="s">
        <v>9</v>
      </c>
      <c r="E18" s="7" t="s">
        <v>14</v>
      </c>
      <c r="F18" s="6">
        <f>IFERROR(VLOOKUP(D18,Referencias!A$8:B$12,2,FALSE), 0)*IFERROR(VLOOKUP(E18,Referencias!A$2:B$12,2,FALSE), 0)</f>
        <v>16</v>
      </c>
      <c r="G18" s="5" t="s">
        <v>49</v>
      </c>
      <c r="H18" s="7" t="s">
        <v>12</v>
      </c>
    </row>
    <row r="19" spans="1:8" s="2" customFormat="1" ht="28.8" x14ac:dyDescent="0.3">
      <c r="A19" s="7">
        <v>18</v>
      </c>
      <c r="B19" s="5" t="s">
        <v>50</v>
      </c>
      <c r="C19" s="5" t="s">
        <v>51</v>
      </c>
      <c r="D19" s="7" t="s">
        <v>34</v>
      </c>
      <c r="E19" s="7" t="s">
        <v>14</v>
      </c>
      <c r="F19" s="6">
        <f>IFERROR(VLOOKUP(D19,Referencias!A$8:B$12,2,FALSE), 0)*IFERROR(VLOOKUP(E19,Referencias!A$2:B$12,2,FALSE), 0)</f>
        <v>20</v>
      </c>
      <c r="G19" s="5" t="s">
        <v>52</v>
      </c>
      <c r="H19" s="7" t="s">
        <v>12</v>
      </c>
    </row>
    <row r="20" spans="1:8" s="2" customFormat="1" ht="28.8" x14ac:dyDescent="0.3">
      <c r="A20" s="7">
        <v>19</v>
      </c>
      <c r="B20" s="5" t="s">
        <v>53</v>
      </c>
      <c r="C20" s="5" t="s">
        <v>54</v>
      </c>
      <c r="D20" s="7" t="s">
        <v>9</v>
      </c>
      <c r="E20" s="7" t="s">
        <v>14</v>
      </c>
      <c r="F20" s="6">
        <f>IFERROR(VLOOKUP(D20,Referencias!A$8:B$12,2,FALSE), 0)*IFERROR(VLOOKUP(E20,Referencias!A$2:B$12,2,FALSE), 0)</f>
        <v>16</v>
      </c>
      <c r="G20" s="5" t="s">
        <v>55</v>
      </c>
      <c r="H20" s="7" t="s">
        <v>12</v>
      </c>
    </row>
    <row r="21" spans="1:8" s="2" customFormat="1" ht="28.8" x14ac:dyDescent="0.3">
      <c r="A21" s="7">
        <v>20</v>
      </c>
      <c r="B21" s="5" t="s">
        <v>56</v>
      </c>
      <c r="C21" s="5" t="s">
        <v>57</v>
      </c>
      <c r="D21" s="7" t="s">
        <v>19</v>
      </c>
      <c r="E21" s="7" t="s">
        <v>14</v>
      </c>
      <c r="F21" s="6">
        <f>IFERROR(VLOOKUP(D21,Referencias!A$8:B$12,2,FALSE), 0)*IFERROR(VLOOKUP(E21,Referencias!A$2:B$12,2,FALSE), 0)</f>
        <v>12</v>
      </c>
      <c r="G21" s="5" t="s">
        <v>58</v>
      </c>
      <c r="H21" s="7" t="s">
        <v>12</v>
      </c>
    </row>
  </sheetData>
  <dataValidations count="2">
    <dataValidation type="list" showDropDown="1" showInputMessage="1" showErrorMessage="1" sqref="D22:D100" xr:uid="{00000000-0002-0000-0000-000000000000}">
      <formula1>"1 - Improbable,2 - Remoto,3 - Ocasional,4 - Probable,5 - Frecuente"</formula1>
    </dataValidation>
    <dataValidation type="list" showDropDown="1" showInputMessage="1" showErrorMessage="1" sqref="E22:E100" xr:uid="{00000000-0002-0000-0000-000001000000}">
      <formula1>"1 - Bajo,2 - Moderado,3 - Alto,4 - Crítico,5 - Catastrófico"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60CDCC8-9B24-473B-A4AD-BA17FC148EB2}">
          <x14:formula1>
            <xm:f>Referencias!$A$8:$A$12</xm:f>
          </x14:formula1>
          <xm:sqref>D2:D21</xm:sqref>
        </x14:dataValidation>
        <x14:dataValidation type="list" allowBlank="1" showInputMessage="1" showErrorMessage="1" xr:uid="{46565439-40FB-476D-B34B-DE2CD31D6D84}">
          <x14:formula1>
            <xm:f>Referencias!$A$2:$A$6</xm:f>
          </x14:formula1>
          <xm:sqref>E2:E21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>
      <selection activeCell="A8" sqref="A8"/>
    </sheetView>
  </sheetViews>
  <sheetFormatPr baseColWidth="10" defaultColWidth="9.109375" defaultRowHeight="14.4" x14ac:dyDescent="0.3"/>
  <cols>
    <col min="1" max="1" width="16.6640625" customWidth="1"/>
    <col min="2" max="2" width="13.88671875" customWidth="1"/>
  </cols>
  <sheetData>
    <row r="1" spans="1:2" x14ac:dyDescent="0.3">
      <c r="A1" t="s">
        <v>59</v>
      </c>
      <c r="B1" t="s">
        <v>60</v>
      </c>
    </row>
    <row r="2" spans="1:2" x14ac:dyDescent="0.3">
      <c r="A2" t="s">
        <v>61</v>
      </c>
      <c r="B2">
        <v>1</v>
      </c>
    </row>
    <row r="3" spans="1:2" x14ac:dyDescent="0.3">
      <c r="A3" t="s">
        <v>38</v>
      </c>
      <c r="B3">
        <v>2</v>
      </c>
    </row>
    <row r="4" spans="1:2" x14ac:dyDescent="0.3">
      <c r="A4" t="s">
        <v>10</v>
      </c>
      <c r="B4">
        <v>3</v>
      </c>
    </row>
    <row r="5" spans="1:2" x14ac:dyDescent="0.3">
      <c r="A5" t="s">
        <v>14</v>
      </c>
      <c r="B5">
        <v>4</v>
      </c>
    </row>
    <row r="6" spans="1:2" x14ac:dyDescent="0.3">
      <c r="A6" t="s">
        <v>40</v>
      </c>
      <c r="B6">
        <v>5</v>
      </c>
    </row>
    <row r="7" spans="1:2" x14ac:dyDescent="0.3">
      <c r="A7" t="s">
        <v>62</v>
      </c>
      <c r="B7" t="s">
        <v>60</v>
      </c>
    </row>
    <row r="8" spans="1:2" x14ac:dyDescent="0.3">
      <c r="A8" t="s">
        <v>63</v>
      </c>
      <c r="B8">
        <v>1</v>
      </c>
    </row>
    <row r="9" spans="1:2" x14ac:dyDescent="0.3">
      <c r="A9" t="s">
        <v>37</v>
      </c>
      <c r="B9">
        <v>2</v>
      </c>
    </row>
    <row r="10" spans="1:2" x14ac:dyDescent="0.3">
      <c r="A10" t="s">
        <v>19</v>
      </c>
      <c r="B10">
        <v>3</v>
      </c>
    </row>
    <row r="11" spans="1:2" x14ac:dyDescent="0.3">
      <c r="A11" t="s">
        <v>9</v>
      </c>
      <c r="B11">
        <v>4</v>
      </c>
    </row>
    <row r="12" spans="1:2" x14ac:dyDescent="0.3">
      <c r="A12" t="s">
        <v>34</v>
      </c>
      <c r="B12">
        <v>5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Registro de Riesgos</vt:lpstr>
      <vt:lpstr>Referencias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RAFAEL SEBASTIAN CASTRO PAREDES</cp:lastModifiedBy>
  <dcterms:created xsi:type="dcterms:W3CDTF">2025-01-13T02:18:26Z</dcterms:created>
  <dcterms:modified xsi:type="dcterms:W3CDTF">2025-01-13T04:29:06Z</dcterms:modified>
</cp:coreProperties>
</file>