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ateofwa-my.sharepoint.com/personal/bethany_craig_dfw_wa_gov/Documents/1. Puget Sound Steelhead/2. SONAR/Dungeness/Abundance Estimate/"/>
    </mc:Choice>
  </mc:AlternateContent>
  <xr:revisionPtr revIDLastSave="1" documentId="8_{B00D3123-EE89-4C3E-80B9-76C0F18D27E1}" xr6:coauthVersionLast="47" xr6:coauthVersionMax="47" xr10:uidLastSave="{9E0481A4-79DD-402B-8889-0D77F2664488}"/>
  <bookViews>
    <workbookView xWindow="3300" yWindow="2205" windowWidth="25050" windowHeight="12345" activeTab="1" xr2:uid="{810B589C-D7FB-4788-837E-FD50A85AF971}"/>
  </bookViews>
  <sheets>
    <sheet name="2019 shared sonar data" sheetId="1" r:id="rId1"/>
    <sheet name="2019 summary" sheetId="2" r:id="rId2"/>
  </sheets>
  <definedNames>
    <definedName name="_xlnm._FilterDatabase" localSheetId="0" hidden="1">'2019 shared sonar data'!$A$1:$K$430</definedName>
    <definedName name="_xlnm._FilterDatabase" localSheetId="1" hidden="1">'2019 summary'!$A$63:$D$146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5" i="2" l="1"/>
  <c r="J105" i="2"/>
  <c r="K104" i="2"/>
  <c r="J104" i="2"/>
  <c r="K103" i="2"/>
  <c r="J103" i="2"/>
  <c r="K102" i="2"/>
  <c r="J102" i="2"/>
  <c r="K101" i="2"/>
  <c r="J101" i="2"/>
  <c r="K100" i="2"/>
  <c r="J100" i="2"/>
  <c r="K99" i="2"/>
  <c r="J99" i="2"/>
  <c r="K98" i="2"/>
  <c r="J98" i="2"/>
  <c r="K97" i="2"/>
  <c r="J97" i="2"/>
  <c r="K96" i="2"/>
  <c r="J96" i="2"/>
  <c r="K95" i="2"/>
  <c r="J95" i="2"/>
  <c r="K94" i="2"/>
  <c r="J94" i="2"/>
  <c r="K93" i="2"/>
  <c r="J93" i="2"/>
  <c r="K92" i="2"/>
  <c r="J92" i="2"/>
  <c r="K91" i="2"/>
  <c r="J91" i="2"/>
  <c r="K90" i="2"/>
  <c r="J90" i="2"/>
  <c r="K89" i="2"/>
  <c r="J89" i="2"/>
  <c r="K88" i="2"/>
  <c r="J88" i="2"/>
  <c r="K87" i="2"/>
  <c r="J87" i="2"/>
  <c r="K86" i="2"/>
  <c r="J86" i="2"/>
  <c r="K85" i="2"/>
  <c r="J85" i="2"/>
  <c r="K84" i="2"/>
  <c r="J84" i="2"/>
  <c r="K83" i="2"/>
  <c r="J83" i="2"/>
  <c r="K82" i="2"/>
  <c r="J82" i="2"/>
  <c r="K81" i="2"/>
  <c r="J81" i="2"/>
  <c r="K80" i="2"/>
  <c r="J80" i="2"/>
  <c r="K79" i="2"/>
  <c r="J79" i="2"/>
  <c r="K78" i="2"/>
  <c r="J78" i="2"/>
  <c r="K77" i="2"/>
  <c r="J77" i="2"/>
  <c r="K76" i="2"/>
  <c r="J76" i="2"/>
  <c r="K75" i="2"/>
  <c r="J75" i="2"/>
  <c r="K74" i="2"/>
  <c r="J74" i="2"/>
  <c r="K73" i="2"/>
  <c r="J73" i="2"/>
  <c r="K72" i="2"/>
  <c r="J72" i="2"/>
  <c r="K71" i="2"/>
  <c r="J71" i="2"/>
  <c r="K70" i="2"/>
  <c r="J70" i="2"/>
  <c r="K69" i="2"/>
  <c r="J69" i="2"/>
  <c r="Q68" i="2"/>
  <c r="K68" i="2"/>
  <c r="J68" i="2"/>
  <c r="K67" i="2"/>
  <c r="J67" i="2"/>
  <c r="M66" i="2"/>
  <c r="K66" i="2"/>
  <c r="J66" i="2"/>
  <c r="K65" i="2"/>
  <c r="J65" i="2"/>
  <c r="Q64" i="2"/>
  <c r="K64" i="2"/>
  <c r="J64" i="2"/>
  <c r="I55" i="2"/>
  <c r="H55" i="2"/>
  <c r="U54" i="2"/>
  <c r="T54" i="2"/>
  <c r="S54" i="2"/>
  <c r="I54" i="2"/>
  <c r="H54" i="2"/>
  <c r="T53" i="2"/>
  <c r="T55" i="2" s="1"/>
  <c r="W53" i="2" s="1"/>
  <c r="S53" i="2"/>
  <c r="I53" i="2"/>
  <c r="I56" i="2" s="1"/>
  <c r="H53" i="2"/>
  <c r="H56" i="2" s="1"/>
  <c r="U50" i="2"/>
  <c r="T50" i="2"/>
  <c r="S50" i="2"/>
  <c r="I50" i="2"/>
  <c r="J50" i="2" s="1"/>
  <c r="H50" i="2"/>
  <c r="E50" i="2"/>
  <c r="D50" i="2"/>
  <c r="J49" i="2"/>
  <c r="C49" i="2"/>
  <c r="E49" i="2" s="1"/>
  <c r="B49" i="2"/>
  <c r="D49" i="2" s="1"/>
  <c r="U48" i="2"/>
  <c r="J48" i="2"/>
  <c r="D48" i="2"/>
  <c r="C48" i="2"/>
  <c r="E48" i="2" s="1"/>
  <c r="B48" i="2"/>
  <c r="V47" i="2"/>
  <c r="U47" i="2"/>
  <c r="K47" i="2"/>
  <c r="J47" i="2"/>
  <c r="D47" i="2"/>
  <c r="C47" i="2"/>
  <c r="E47" i="2" s="1"/>
  <c r="B47" i="2"/>
  <c r="T44" i="2"/>
  <c r="U44" i="2" s="1"/>
  <c r="S44" i="2"/>
  <c r="J44" i="2"/>
  <c r="I44" i="2"/>
  <c r="H44" i="2"/>
  <c r="E44" i="2"/>
  <c r="D44" i="2"/>
  <c r="J43" i="2"/>
  <c r="E43" i="2"/>
  <c r="C43" i="2"/>
  <c r="D43" i="2" s="1"/>
  <c r="B43" i="2"/>
  <c r="U42" i="2"/>
  <c r="J42" i="2"/>
  <c r="B42" i="2"/>
  <c r="D42" i="2" s="1"/>
  <c r="V41" i="2"/>
  <c r="U41" i="2"/>
  <c r="K41" i="2"/>
  <c r="J41" i="2"/>
  <c r="C41" i="2"/>
  <c r="E41" i="2" s="1"/>
  <c r="B41" i="2"/>
  <c r="D41" i="2" s="1"/>
  <c r="T38" i="2"/>
  <c r="S38" i="2"/>
  <c r="U38" i="2" s="1"/>
  <c r="I38" i="2"/>
  <c r="J38" i="2" s="1"/>
  <c r="H38" i="2"/>
  <c r="E38" i="2"/>
  <c r="D38" i="2"/>
  <c r="J37" i="2"/>
  <c r="E37" i="2"/>
  <c r="D37" i="2"/>
  <c r="C37" i="2"/>
  <c r="B37" i="2"/>
  <c r="U36" i="2"/>
  <c r="J36" i="2"/>
  <c r="E36" i="2"/>
  <c r="C36" i="2"/>
  <c r="B36" i="2"/>
  <c r="D36" i="2" s="1"/>
  <c r="V35" i="2"/>
  <c r="U35" i="2"/>
  <c r="K35" i="2"/>
  <c r="J35" i="2"/>
  <c r="E35" i="2"/>
  <c r="C35" i="2"/>
  <c r="B35" i="2"/>
  <c r="D35" i="2" s="1"/>
  <c r="U32" i="2"/>
  <c r="T32" i="2"/>
  <c r="S32" i="2"/>
  <c r="I32" i="2"/>
  <c r="J32" i="2" s="1"/>
  <c r="H32" i="2"/>
  <c r="E32" i="2"/>
  <c r="D32" i="2"/>
  <c r="J31" i="2"/>
  <c r="C31" i="2"/>
  <c r="E31" i="2" s="1"/>
  <c r="B31" i="2"/>
  <c r="D31" i="2" s="1"/>
  <c r="U30" i="2"/>
  <c r="J30" i="2"/>
  <c r="C30" i="2"/>
  <c r="E30" i="2" s="1"/>
  <c r="B30" i="2"/>
  <c r="V29" i="2"/>
  <c r="U29" i="2"/>
  <c r="K29" i="2"/>
  <c r="J29" i="2"/>
  <c r="C29" i="2"/>
  <c r="E29" i="2" s="1"/>
  <c r="B29" i="2"/>
  <c r="D29" i="2" s="1"/>
  <c r="T26" i="2"/>
  <c r="U26" i="2" s="1"/>
  <c r="S26" i="2"/>
  <c r="J26" i="2"/>
  <c r="I26" i="2"/>
  <c r="H26" i="2"/>
  <c r="E26" i="2"/>
  <c r="D26" i="2"/>
  <c r="J25" i="2"/>
  <c r="J55" i="2" s="1"/>
  <c r="E25" i="2"/>
  <c r="C25" i="2"/>
  <c r="D25" i="2" s="1"/>
  <c r="B25" i="2"/>
  <c r="U24" i="2"/>
  <c r="J24" i="2"/>
  <c r="J54" i="2" s="1"/>
  <c r="C24" i="2"/>
  <c r="D24" i="2" s="1"/>
  <c r="B24" i="2"/>
  <c r="V23" i="2"/>
  <c r="U23" i="2"/>
  <c r="U53" i="2" s="1"/>
  <c r="K23" i="2"/>
  <c r="J23" i="2"/>
  <c r="J53" i="2" s="1"/>
  <c r="C23" i="2"/>
  <c r="D23" i="2" s="1"/>
  <c r="B23" i="2"/>
  <c r="M16" i="2"/>
  <c r="O16" i="2" s="1"/>
  <c r="L16" i="2"/>
  <c r="I16" i="2"/>
  <c r="H16" i="2"/>
  <c r="J16" i="2" s="1"/>
  <c r="G16" i="2"/>
  <c r="C16" i="2"/>
  <c r="E16" i="2" s="1"/>
  <c r="B16" i="2"/>
  <c r="O13" i="2"/>
  <c r="N13" i="2"/>
  <c r="J13" i="2"/>
  <c r="E13" i="2"/>
  <c r="D13" i="2"/>
  <c r="O12" i="2"/>
  <c r="N12" i="2"/>
  <c r="J12" i="2"/>
  <c r="E12" i="2"/>
  <c r="D12" i="2"/>
  <c r="O11" i="2"/>
  <c r="N11" i="2"/>
  <c r="J11" i="2"/>
  <c r="E11" i="2"/>
  <c r="D11" i="2"/>
  <c r="O10" i="2"/>
  <c r="N10" i="2"/>
  <c r="J10" i="2"/>
  <c r="E10" i="2"/>
  <c r="D10" i="2"/>
  <c r="O9" i="2"/>
  <c r="N9" i="2"/>
  <c r="N16" i="2" s="1"/>
  <c r="J9" i="2"/>
  <c r="E9" i="2"/>
  <c r="D9" i="2"/>
  <c r="D16" i="2" s="1"/>
  <c r="M53" i="2" l="1"/>
  <c r="U55" i="2"/>
  <c r="X53" i="2" s="1"/>
  <c r="L55" i="2"/>
  <c r="K53" i="2"/>
  <c r="J56" i="2"/>
  <c r="M55" i="2" s="1"/>
  <c r="K55" i="2"/>
  <c r="M54" i="2"/>
  <c r="X54" i="2"/>
  <c r="L54" i="2"/>
  <c r="L53" i="2"/>
  <c r="K54" i="2"/>
  <c r="W54" i="2"/>
  <c r="E23" i="2"/>
  <c r="E24" i="2"/>
  <c r="E42" i="2"/>
  <c r="S55" i="2"/>
  <c r="V54" i="2" s="1"/>
  <c r="D30" i="2"/>
  <c r="V53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Bethany Craig</author>
  </authors>
  <commentList>
    <comment ref="C1" authorId="0" shapeId="0" xr:uid="{E0C6C6E4-F263-4B99-80CB-6C8C8DF4EF4C}">
      <text>
        <r>
          <rPr>
            <b/>
            <sz val="9"/>
            <color indexed="81"/>
            <rFont val="Tahoma"/>
            <family val="2"/>
          </rPr>
          <t>Bethany Craig:</t>
        </r>
        <r>
          <rPr>
            <sz val="9"/>
            <color indexed="81"/>
            <rFont val="Tahoma"/>
            <family val="2"/>
          </rPr>
          <t xml:space="preserve">
hour of ARIS file</t>
        </r>
      </text>
    </comment>
    <comment ref="D1" authorId="0" shapeId="0" xr:uid="{8B0E1D70-472D-426B-ABCF-84FF99263408}">
      <text>
        <r>
          <rPr>
            <b/>
            <sz val="9"/>
            <color indexed="81"/>
            <rFont val="Tahoma"/>
            <family val="2"/>
          </rPr>
          <t>Bethany Craig:</t>
        </r>
        <r>
          <rPr>
            <sz val="9"/>
            <color indexed="81"/>
            <rFont val="Tahoma"/>
            <family val="2"/>
          </rPr>
          <t xml:space="preserve">
Initials of observer</t>
        </r>
      </text>
    </comment>
    <comment ref="E1" authorId="0" shapeId="0" xr:uid="{9D8D1301-C3FC-4E41-9059-E843A246B2B4}">
      <text>
        <r>
          <rPr>
            <b/>
            <sz val="9"/>
            <color indexed="81"/>
            <rFont val="Tahoma"/>
            <family val="2"/>
          </rPr>
          <t>Bethany Craig:</t>
        </r>
        <r>
          <rPr>
            <sz val="9"/>
            <color indexed="81"/>
            <rFont val="Tahoma"/>
            <family val="2"/>
          </rPr>
          <t xml:space="preserve">
Time when you marked fish</t>
        </r>
      </text>
    </comment>
    <comment ref="F1" authorId="0" shapeId="0" xr:uid="{EED72228-9CAE-49EE-B0A8-4DD2A34A9E77}">
      <text>
        <r>
          <rPr>
            <b/>
            <sz val="9"/>
            <color indexed="81"/>
            <rFont val="Tahoma"/>
            <family val="2"/>
          </rPr>
          <t>Bethany Craig:</t>
        </r>
        <r>
          <rPr>
            <sz val="9"/>
            <color indexed="81"/>
            <rFont val="Tahoma"/>
            <family val="2"/>
          </rPr>
          <t xml:space="preserve">
upstream or
downstream </t>
        </r>
      </text>
    </comment>
    <comment ref="G1" authorId="0" shapeId="0" xr:uid="{AAD41B05-E60E-47F3-A2F0-9756BB3FD4CB}">
      <text>
        <r>
          <rPr>
            <b/>
            <sz val="9"/>
            <color indexed="81"/>
            <rFont val="Tahoma"/>
            <family val="2"/>
          </rPr>
          <t>Bethany Craig:</t>
        </r>
        <r>
          <rPr>
            <sz val="9"/>
            <color indexed="81"/>
            <rFont val="Tahoma"/>
            <family val="2"/>
          </rPr>
          <t xml:space="preserve">
Fish length in cm</t>
        </r>
      </text>
    </comment>
    <comment ref="H1" authorId="0" shapeId="0" xr:uid="{E4FA53EE-0381-4FB0-99AB-7FDCF3C5581A}">
      <text>
        <r>
          <rPr>
            <b/>
            <sz val="9"/>
            <color indexed="81"/>
            <rFont val="Tahoma"/>
            <family val="2"/>
          </rPr>
          <t>Bethany Craig:</t>
        </r>
        <r>
          <rPr>
            <sz val="9"/>
            <color indexed="81"/>
            <rFont val="Tahoma"/>
            <family val="2"/>
          </rPr>
          <t xml:space="preserve">
Frame when you marked </t>
        </r>
      </text>
    </comment>
    <comment ref="I1" authorId="0" shapeId="0" xr:uid="{4777EE78-D227-4C5F-A586-41B31104E4DD}">
      <text>
        <r>
          <rPr>
            <b/>
            <sz val="9"/>
            <color indexed="81"/>
            <rFont val="Tahoma"/>
            <family val="2"/>
          </rPr>
          <t>Bethany Craig:</t>
        </r>
        <r>
          <rPr>
            <sz val="9"/>
            <color indexed="81"/>
            <rFont val="Tahoma"/>
            <family val="2"/>
          </rPr>
          <t xml:space="preserve">
distance from ARIS</t>
        </r>
      </text>
    </comment>
    <comment ref="J1" authorId="0" shapeId="0" xr:uid="{17FEC53E-1810-4ABA-B22A-F5F4DA967E5D}">
      <text>
        <r>
          <rPr>
            <b/>
            <sz val="9"/>
            <color indexed="81"/>
            <rFont val="Tahoma"/>
            <family val="2"/>
          </rPr>
          <t>Bethany Craig:</t>
        </r>
        <r>
          <rPr>
            <sz val="9"/>
            <color indexed="81"/>
            <rFont val="Tahoma"/>
            <family val="2"/>
          </rPr>
          <t xml:space="preserve">
observer confidence of fish
1 = extremely confident it's a fish &gt;45 cm
2 = somewhat confident it's a fish &gt; 45 cm
3 = object of interest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Bethany Craig</author>
  </authors>
  <commentList>
    <comment ref="B63" authorId="0" shapeId="0" xr:uid="{95E1CDD2-CD11-4E8B-A372-2C5FEBE7ECA2}">
      <text>
        <r>
          <rPr>
            <b/>
            <sz val="9"/>
            <color indexed="81"/>
            <rFont val="Tahoma"/>
            <family val="2"/>
          </rPr>
          <t>Bethany Craig:</t>
        </r>
        <r>
          <rPr>
            <sz val="9"/>
            <color indexed="81"/>
            <rFont val="Tahoma"/>
            <family val="2"/>
          </rPr>
          <t xml:space="preserve">
Initials of observer</t>
        </r>
      </text>
    </comment>
    <comment ref="C63" authorId="0" shapeId="0" xr:uid="{2B895E9A-36EE-431D-9A68-3DF28B42A8A2}">
      <text>
        <r>
          <rPr>
            <b/>
            <sz val="9"/>
            <color indexed="81"/>
            <rFont val="Tahoma"/>
            <family val="2"/>
          </rPr>
          <t>Bethany Craig:</t>
        </r>
        <r>
          <rPr>
            <sz val="9"/>
            <color indexed="81"/>
            <rFont val="Tahoma"/>
            <family val="2"/>
          </rPr>
          <t xml:space="preserve">
Time when you marked fish</t>
        </r>
      </text>
    </comment>
    <comment ref="D63" authorId="0" shapeId="0" xr:uid="{C58E81C6-C2F8-4F28-8BA3-0BD3A4C2A197}">
      <text>
        <r>
          <rPr>
            <b/>
            <sz val="9"/>
            <color indexed="81"/>
            <rFont val="Tahoma"/>
            <family val="2"/>
          </rPr>
          <t>Bethany Craig:</t>
        </r>
        <r>
          <rPr>
            <sz val="9"/>
            <color indexed="81"/>
            <rFont val="Tahoma"/>
            <family val="2"/>
          </rPr>
          <t xml:space="preserve">
Fish length in cm</t>
        </r>
      </text>
    </comment>
    <comment ref="U63" authorId="0" shapeId="0" xr:uid="{A6BF4842-809D-460D-ADB2-F20871F1B73C}">
      <text>
        <r>
          <rPr>
            <b/>
            <sz val="9"/>
            <color indexed="81"/>
            <rFont val="Tahoma"/>
            <family val="2"/>
          </rPr>
          <t>Bethany Craig:</t>
        </r>
        <r>
          <rPr>
            <sz val="9"/>
            <color indexed="81"/>
            <rFont val="Tahoma"/>
            <family val="2"/>
          </rPr>
          <t xml:space="preserve">
hour of ARIS file</t>
        </r>
      </text>
    </comment>
    <comment ref="V63" authorId="0" shapeId="0" xr:uid="{731D2433-3DAC-41F5-8C81-ABA159056200}">
      <text>
        <r>
          <rPr>
            <b/>
            <sz val="9"/>
            <color indexed="81"/>
            <rFont val="Tahoma"/>
            <family val="2"/>
          </rPr>
          <t>Bethany Craig:</t>
        </r>
        <r>
          <rPr>
            <sz val="9"/>
            <color indexed="81"/>
            <rFont val="Tahoma"/>
            <family val="2"/>
          </rPr>
          <t xml:space="preserve">
Initials of observer</t>
        </r>
      </text>
    </comment>
    <comment ref="W63" authorId="0" shapeId="0" xr:uid="{E71D8E2F-B0E7-4CE4-A4D5-F19EE5585544}">
      <text>
        <r>
          <rPr>
            <b/>
            <sz val="9"/>
            <color indexed="81"/>
            <rFont val="Tahoma"/>
            <family val="2"/>
          </rPr>
          <t>Bethany Craig:</t>
        </r>
        <r>
          <rPr>
            <sz val="9"/>
            <color indexed="81"/>
            <rFont val="Tahoma"/>
            <family val="2"/>
          </rPr>
          <t xml:space="preserve">
Time when you marked fish</t>
        </r>
      </text>
    </comment>
    <comment ref="X63" authorId="0" shapeId="0" xr:uid="{7F9F8F0D-BE5F-47D7-A4EF-D62DCAE74546}">
      <text>
        <r>
          <rPr>
            <b/>
            <sz val="9"/>
            <color indexed="81"/>
            <rFont val="Tahoma"/>
            <family val="2"/>
          </rPr>
          <t>Bethany Craig:</t>
        </r>
        <r>
          <rPr>
            <sz val="9"/>
            <color indexed="81"/>
            <rFont val="Tahoma"/>
            <family val="2"/>
          </rPr>
          <t xml:space="preserve">
upstream or
downstream </t>
        </r>
      </text>
    </comment>
    <comment ref="Y63" authorId="0" shapeId="0" xr:uid="{054A2418-60E4-4FC9-B55B-20E9E6D99795}">
      <text>
        <r>
          <rPr>
            <b/>
            <sz val="9"/>
            <color indexed="81"/>
            <rFont val="Tahoma"/>
            <family val="2"/>
          </rPr>
          <t>Bethany Craig:</t>
        </r>
        <r>
          <rPr>
            <sz val="9"/>
            <color indexed="81"/>
            <rFont val="Tahoma"/>
            <family val="2"/>
          </rPr>
          <t xml:space="preserve">
Fish length in cm</t>
        </r>
      </text>
    </comment>
    <comment ref="Z63" authorId="0" shapeId="0" xr:uid="{DE24E556-CA0D-4818-A5E1-4FA2499393FB}">
      <text>
        <r>
          <rPr>
            <b/>
            <sz val="9"/>
            <color indexed="81"/>
            <rFont val="Tahoma"/>
            <family val="2"/>
          </rPr>
          <t>Bethany Craig:</t>
        </r>
        <r>
          <rPr>
            <sz val="9"/>
            <color indexed="81"/>
            <rFont val="Tahoma"/>
            <family val="2"/>
          </rPr>
          <t xml:space="preserve">
Frame when you marked </t>
        </r>
      </text>
    </comment>
    <comment ref="AA63" authorId="0" shapeId="0" xr:uid="{DFA30136-894E-4392-A75F-82B5217C4265}">
      <text>
        <r>
          <rPr>
            <b/>
            <sz val="9"/>
            <color indexed="81"/>
            <rFont val="Tahoma"/>
            <family val="2"/>
          </rPr>
          <t>Bethany Craig:</t>
        </r>
        <r>
          <rPr>
            <sz val="9"/>
            <color indexed="81"/>
            <rFont val="Tahoma"/>
            <family val="2"/>
          </rPr>
          <t xml:space="preserve">
distance from ARIS</t>
        </r>
      </text>
    </comment>
    <comment ref="AB63" authorId="0" shapeId="0" xr:uid="{C84A2FE4-08B4-411D-9568-C60CF6B9CEBD}">
      <text>
        <r>
          <rPr>
            <b/>
            <sz val="9"/>
            <color indexed="81"/>
            <rFont val="Tahoma"/>
            <family val="2"/>
          </rPr>
          <t>Bethany Craig:</t>
        </r>
        <r>
          <rPr>
            <sz val="9"/>
            <color indexed="81"/>
            <rFont val="Tahoma"/>
            <family val="2"/>
          </rPr>
          <t xml:space="preserve">
observer confidence of fish
1 = extremely confident it's a fish &gt;45 cm
2 = somewhat confident it's a fish &gt; 45 cm
3 = object of interest</t>
        </r>
      </text>
    </comment>
  </commentList>
</comments>
</file>

<file path=xl/sharedStrings.xml><?xml version="1.0" encoding="utf-8"?>
<sst xmlns="http://schemas.openxmlformats.org/spreadsheetml/2006/main" count="1345" uniqueCount="108">
  <si>
    <t>Year</t>
  </si>
  <si>
    <t xml:space="preserve">Date </t>
  </si>
  <si>
    <t>Hour</t>
  </si>
  <si>
    <t>Observer</t>
  </si>
  <si>
    <t>Time</t>
  </si>
  <si>
    <t>Direction</t>
  </si>
  <si>
    <t>Length</t>
  </si>
  <si>
    <t>Frame</t>
  </si>
  <si>
    <t>Range</t>
  </si>
  <si>
    <t>Confidence</t>
  </si>
  <si>
    <t>Comments</t>
  </si>
  <si>
    <t>AS</t>
  </si>
  <si>
    <t>downstream</t>
  </si>
  <si>
    <t>not sure what this is?</t>
  </si>
  <si>
    <t>BC</t>
  </si>
  <si>
    <t>beaver? Blurry</t>
  </si>
  <si>
    <t>JG</t>
  </si>
  <si>
    <t>blurry, close to sonar</t>
  </si>
  <si>
    <t>upstream</t>
  </si>
  <si>
    <t>group of fish, might be one or two sthd sized</t>
  </si>
  <si>
    <t>no fish</t>
  </si>
  <si>
    <t>I think this is one larger fish, maybe with one small fish</t>
  </si>
  <si>
    <t>partial file</t>
  </si>
  <si>
    <t>BC conf=2, JG did not mark</t>
  </si>
  <si>
    <t xml:space="preserve">blurry, hard to tell if a fish </t>
  </si>
  <si>
    <t>one fish or a few smaller fish together?</t>
  </si>
  <si>
    <t>beaver activity</t>
  </si>
  <si>
    <t>animal?, not a fish, beaver?</t>
  </si>
  <si>
    <t>Not a fish, maybe otter?</t>
  </si>
  <si>
    <t>measured without background subtraction. Obvious fish comes from upstream, then goes back upstream just before this image</t>
  </si>
  <si>
    <t>hard to tell if one sthd size fish or multiple little fish</t>
  </si>
  <si>
    <t>Beaver</t>
  </si>
  <si>
    <t>Animal?, not a fish, beaver?</t>
  </si>
  <si>
    <t>Stick, log?? Not a fish</t>
  </si>
  <si>
    <t>Animal?, not a fish, beaver? Two together</t>
  </si>
  <si>
    <t>Animal, not a fish</t>
  </si>
  <si>
    <t>uncertain</t>
  </si>
  <si>
    <t xml:space="preserve">certain this is a fish, not certain of direction </t>
  </si>
  <si>
    <t>Animal, not a fish, beaver?</t>
  </si>
  <si>
    <t>Not certain this is a fish</t>
  </si>
  <si>
    <t>a fish swimming upstream at end of file, but did not complete transit across beams</t>
  </si>
  <si>
    <t>very slinky movements but I think it's a fish</t>
  </si>
  <si>
    <t>Not a fish, animal?</t>
  </si>
  <si>
    <t>Not a fish, beaver?</t>
  </si>
  <si>
    <t>2 possible fish but very unclear image, didn't count</t>
  </si>
  <si>
    <t>Not a fish</t>
  </si>
  <si>
    <t>Animal, beaver? Not a fish</t>
  </si>
  <si>
    <t>a</t>
  </si>
  <si>
    <t>b</t>
  </si>
  <si>
    <t>c</t>
  </si>
  <si>
    <t>d</t>
  </si>
  <si>
    <t>pretty slinky</t>
  </si>
  <si>
    <t>e</t>
  </si>
  <si>
    <t>f</t>
  </si>
  <si>
    <t>g</t>
  </si>
  <si>
    <t>h</t>
  </si>
  <si>
    <t>i</t>
  </si>
  <si>
    <t>j</t>
  </si>
  <si>
    <t>k</t>
  </si>
  <si>
    <t>l</t>
  </si>
  <si>
    <t>m</t>
  </si>
  <si>
    <t>maybe two fish drifting downtream at 3:29</t>
  </si>
  <si>
    <t>poor image</t>
  </si>
  <si>
    <t>not confident</t>
  </si>
  <si>
    <t>otters</t>
  </si>
  <si>
    <t>facing upstream</t>
  </si>
  <si>
    <t>holding</t>
  </si>
  <si>
    <t>holding, then moves up and out of view</t>
  </si>
  <si>
    <t>hard to measure fish size accurately</t>
  </si>
  <si>
    <t>difficult to measure fish</t>
  </si>
  <si>
    <t>difficult to measure and tell if a fish or something else</t>
  </si>
  <si>
    <t>Confidence = 1</t>
  </si>
  <si>
    <t>Length &gt; 45.0</t>
  </si>
  <si>
    <t>Direction = upstream or downstream</t>
  </si>
  <si>
    <t>Date</t>
  </si>
  <si>
    <t>total</t>
  </si>
  <si>
    <t>net</t>
  </si>
  <si>
    <t>7-Mar</t>
  </si>
  <si>
    <t>28-Mar</t>
  </si>
  <si>
    <t>18-Apr</t>
  </si>
  <si>
    <t>9-May</t>
  </si>
  <si>
    <t>5-Jun</t>
  </si>
  <si>
    <t>Grand Total</t>
  </si>
  <si>
    <t>All 3 reviewers</t>
  </si>
  <si>
    <t>Two reviewers- AS &amp; JG since main reviewers</t>
  </si>
  <si>
    <t>Number of observers</t>
  </si>
  <si>
    <t>3 of 3</t>
  </si>
  <si>
    <t>2 of 2</t>
  </si>
  <si>
    <t>2 of 3</t>
  </si>
  <si>
    <t>1 of 2</t>
  </si>
  <si>
    <t>1 of 3</t>
  </si>
  <si>
    <t>Final for use</t>
  </si>
  <si>
    <t>Total fish marked</t>
  </si>
  <si>
    <t>All dates</t>
  </si>
  <si>
    <t xml:space="preserve">total </t>
  </si>
  <si>
    <t>5 of 10 fish marked as downstream both agreed to</t>
  </si>
  <si>
    <t>37 of 38 fish marked as upstream both agreed to</t>
  </si>
  <si>
    <t>42 of 48 fish marked were agreed to overall</t>
  </si>
  <si>
    <t>These are the fish that BOTH Andrew and Jayson agreed on. To use as official data for fish counts, escapement, etc.</t>
  </si>
  <si>
    <t>All dates Andrew + Jayson only</t>
  </si>
  <si>
    <t>Use Andrew's data which is representative of hour, time, direction, frame, range, confidence. Length is average of AS and JG</t>
  </si>
  <si>
    <t xml:space="preserve">42 fish from 5 shared days. Included all fish both AS &amp; JG agreed to. </t>
  </si>
  <si>
    <t>AS-JG</t>
  </si>
  <si>
    <t>Average</t>
  </si>
  <si>
    <t xml:space="preserve">39 of 42 lengths greater than Jayson's </t>
  </si>
  <si>
    <t xml:space="preserve">average is </t>
  </si>
  <si>
    <t>greater</t>
  </si>
  <si>
    <t>10 of 42 different by double digits (all larger)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</si>
</sst>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h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4" fontId="0" fillId="0" borderId="0" xfId="0" applyNumberFormat="1"/>
    <xf numFmtId="20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0" fillId="2" borderId="0" xfId="0" applyFill="1"/>
    <xf numFmtId="165" fontId="0" fillId="3" borderId="0" xfId="0" applyNumberFormat="1" applyFill="1"/>
    <xf numFmtId="165" fontId="0" fillId="4" borderId="0" xfId="0" applyNumberFormat="1" applyFill="1"/>
    <xf numFmtId="165" fontId="0" fillId="5" borderId="0" xfId="0" applyNumberFormat="1" applyFill="1"/>
    <xf numFmtId="14" fontId="0" fillId="2" borderId="0" xfId="0" applyNumberFormat="1" applyFill="1"/>
    <xf numFmtId="20" fontId="0" fillId="2" borderId="0" xfId="0" applyNumberFormat="1" applyFill="1"/>
    <xf numFmtId="165" fontId="0" fillId="2" borderId="0" xfId="0" applyNumberFormat="1" applyFill="1"/>
    <xf numFmtId="0" fontId="0" fillId="0" borderId="1" xfId="0" applyBorder="1"/>
    <xf numFmtId="14" fontId="0" fillId="0" borderId="1" xfId="0" applyNumberFormat="1" applyBorder="1"/>
    <xf numFmtId="20" fontId="0" fillId="0" borderId="1" xfId="0" applyNumberFormat="1" applyBorder="1"/>
    <xf numFmtId="165" fontId="0" fillId="0" borderId="1" xfId="0" applyNumberFormat="1" applyBorder="1"/>
    <xf numFmtId="165" fontId="0" fillId="6" borderId="0" xfId="0" applyNumberFormat="1" applyFill="1"/>
    <xf numFmtId="0" fontId="0" fillId="7" borderId="0" xfId="0" applyFill="1"/>
    <xf numFmtId="14" fontId="0" fillId="7" borderId="0" xfId="0" applyNumberFormat="1" applyFill="1"/>
    <xf numFmtId="20" fontId="0" fillId="7" borderId="0" xfId="0" applyNumberFormat="1" applyFill="1"/>
    <xf numFmtId="165" fontId="0" fillId="7" borderId="0" xfId="0" applyNumberFormat="1" applyFill="1"/>
    <xf numFmtId="165" fontId="0" fillId="8" borderId="0" xfId="0" applyNumberFormat="1" applyFill="1"/>
    <xf numFmtId="164" fontId="0" fillId="2" borderId="0" xfId="0" applyNumberFormat="1" applyFill="1"/>
    <xf numFmtId="0" fontId="0" fillId="0" borderId="0" xfId="0" applyAlignment="1">
      <alignment wrapText="1"/>
    </xf>
    <xf numFmtId="0" fontId="0" fillId="3" borderId="2" xfId="0" applyFill="1" applyBorder="1"/>
    <xf numFmtId="0" fontId="0" fillId="0" borderId="2" xfId="0" applyBorder="1"/>
    <xf numFmtId="16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wrapText="1"/>
    </xf>
    <xf numFmtId="0" fontId="0" fillId="0" borderId="7" xfId="0" applyBorder="1"/>
    <xf numFmtId="0" fontId="0" fillId="0" borderId="6" xfId="0" applyBorder="1"/>
    <xf numFmtId="9" fontId="0" fillId="0" borderId="0" xfId="0" applyNumberFormat="1"/>
    <xf numFmtId="0" fontId="0" fillId="0" borderId="8" xfId="0" applyBorder="1"/>
    <xf numFmtId="0" fontId="0" fillId="0" borderId="9" xfId="0" applyBorder="1"/>
    <xf numFmtId="0" fontId="0" fillId="0" borderId="10" xfId="0" applyBorder="1"/>
    <xf numFmtId="165" fontId="0" fillId="9" borderId="0" xfId="0" applyNumberFormat="1" applyFill="1"/>
    <xf numFmtId="0" fontId="0" fillId="10" borderId="0" xfId="0" applyFill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1480C-466C-440D-8D79-5233B44F79DC}">
  <dimension ref="A1:K430"/>
  <sheetViews>
    <sheetView zoomScale="90" zoomScaleNormal="90" workbookViewId="0">
      <pane ySplit="1" topLeftCell="A2" activePane="bottomLeft" state="frozen"/>
      <selection pane="bottomLeft" activeCell="G24" sqref="G24"/>
    </sheetView>
  </sheetViews>
  <sheetFormatPr defaultRowHeight="15" x14ac:dyDescent="0.25"/>
  <cols>
    <col min="1" max="1" width="9.140625" customWidth="1"/>
    <col min="2" max="2" width="10.42578125" customWidth="1"/>
    <col min="3" max="4" width="9.140625" customWidth="1"/>
    <col min="5" max="5" width="11.85546875" style="6" customWidth="1"/>
    <col min="6" max="6" width="12.140625" customWidth="1"/>
    <col min="7" max="9" width="9.140625" customWidth="1"/>
    <col min="10" max="10" width="11.140625" customWidth="1"/>
    <col min="11" max="11" width="53.7109375" customWidth="1"/>
    <col min="12" max="12" width="4" customWidth="1"/>
    <col min="13" max="13" width="9.140625" customWidth="1"/>
    <col min="14" max="14" width="10.42578125" bestFit="1" customWidth="1"/>
  </cols>
  <sheetData>
    <row r="1" spans="1:11" x14ac:dyDescent="0.25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>
        <v>2019</v>
      </c>
      <c r="B2" s="4">
        <v>43531</v>
      </c>
      <c r="C2" s="5">
        <v>0</v>
      </c>
      <c r="D2" t="s">
        <v>11</v>
      </c>
      <c r="E2" s="6">
        <v>1.9444444444444445E-2</v>
      </c>
      <c r="F2" t="s">
        <v>12</v>
      </c>
      <c r="G2">
        <v>90.4</v>
      </c>
      <c r="H2">
        <v>4970</v>
      </c>
      <c r="I2">
        <v>5.7</v>
      </c>
      <c r="J2">
        <v>3</v>
      </c>
      <c r="K2" t="s">
        <v>13</v>
      </c>
    </row>
    <row r="3" spans="1:11" x14ac:dyDescent="0.25">
      <c r="A3">
        <v>2019</v>
      </c>
      <c r="B3" s="4">
        <v>43531</v>
      </c>
      <c r="C3" s="5">
        <v>0</v>
      </c>
      <c r="D3" t="s">
        <v>14</v>
      </c>
      <c r="E3" s="6">
        <v>1.9444444444444445E-2</v>
      </c>
      <c r="F3" t="s">
        <v>12</v>
      </c>
      <c r="G3">
        <v>93</v>
      </c>
      <c r="H3">
        <v>4969</v>
      </c>
      <c r="J3">
        <v>3</v>
      </c>
      <c r="K3" t="s">
        <v>15</v>
      </c>
    </row>
    <row r="4" spans="1:11" x14ac:dyDescent="0.25">
      <c r="A4">
        <v>2019</v>
      </c>
      <c r="B4" s="4">
        <v>43531</v>
      </c>
      <c r="C4" s="7">
        <v>0</v>
      </c>
      <c r="D4" t="s">
        <v>16</v>
      </c>
      <c r="E4" s="6">
        <v>1.9444444444444445E-2</v>
      </c>
      <c r="F4" t="s">
        <v>12</v>
      </c>
      <c r="G4">
        <v>63.2</v>
      </c>
      <c r="H4">
        <v>4971</v>
      </c>
      <c r="I4">
        <v>6.04</v>
      </c>
      <c r="J4">
        <v>2</v>
      </c>
      <c r="K4" t="s">
        <v>17</v>
      </c>
    </row>
    <row r="5" spans="1:11" x14ac:dyDescent="0.25">
      <c r="A5">
        <v>2019</v>
      </c>
      <c r="B5" s="4">
        <v>43531</v>
      </c>
      <c r="C5" s="5">
        <v>4.1666666666666664E-2</v>
      </c>
      <c r="D5" t="s">
        <v>14</v>
      </c>
      <c r="E5" s="6">
        <v>4.7222222222222221E-2</v>
      </c>
      <c r="F5" t="s">
        <v>18</v>
      </c>
      <c r="J5">
        <v>2</v>
      </c>
      <c r="K5" t="s">
        <v>19</v>
      </c>
    </row>
    <row r="6" spans="1:11" x14ac:dyDescent="0.25">
      <c r="A6">
        <v>2019</v>
      </c>
      <c r="B6" s="4">
        <v>43531</v>
      </c>
      <c r="C6" s="5">
        <v>4.1666666666666664E-2</v>
      </c>
      <c r="D6" t="s">
        <v>11</v>
      </c>
      <c r="E6" s="6" t="s">
        <v>20</v>
      </c>
    </row>
    <row r="7" spans="1:11" x14ac:dyDescent="0.25">
      <c r="A7">
        <v>2019</v>
      </c>
      <c r="B7" s="4">
        <v>43531</v>
      </c>
      <c r="C7" s="7">
        <v>4.1666666666666664E-2</v>
      </c>
      <c r="D7" t="s">
        <v>16</v>
      </c>
      <c r="E7" s="6" t="s">
        <v>20</v>
      </c>
    </row>
    <row r="8" spans="1:11" x14ac:dyDescent="0.25">
      <c r="A8">
        <v>2019</v>
      </c>
      <c r="B8" s="4">
        <v>43531</v>
      </c>
      <c r="C8" s="5">
        <v>8.3333333333333329E-2</v>
      </c>
      <c r="D8" t="s">
        <v>11</v>
      </c>
      <c r="E8" s="6" t="s">
        <v>20</v>
      </c>
    </row>
    <row r="9" spans="1:11" x14ac:dyDescent="0.25">
      <c r="A9">
        <v>2019</v>
      </c>
      <c r="B9" s="4">
        <v>43531</v>
      </c>
      <c r="C9" s="5">
        <v>8.3333333333333329E-2</v>
      </c>
      <c r="D9" t="s">
        <v>14</v>
      </c>
      <c r="E9" s="6" t="s">
        <v>20</v>
      </c>
    </row>
    <row r="10" spans="1:11" x14ac:dyDescent="0.25">
      <c r="A10">
        <v>2019</v>
      </c>
      <c r="B10" s="4">
        <v>43531</v>
      </c>
      <c r="C10" s="7">
        <v>8.3333333333333329E-2</v>
      </c>
      <c r="D10" t="s">
        <v>16</v>
      </c>
      <c r="E10" s="6" t="s">
        <v>20</v>
      </c>
    </row>
    <row r="11" spans="1:11" x14ac:dyDescent="0.25">
      <c r="A11">
        <v>2019</v>
      </c>
      <c r="B11" s="4">
        <v>43531</v>
      </c>
      <c r="C11" s="5">
        <v>0.125</v>
      </c>
      <c r="D11" t="s">
        <v>11</v>
      </c>
      <c r="E11" s="6" t="s">
        <v>20</v>
      </c>
    </row>
    <row r="12" spans="1:11" x14ac:dyDescent="0.25">
      <c r="A12">
        <v>2019</v>
      </c>
      <c r="B12" s="4">
        <v>43531</v>
      </c>
      <c r="C12" s="5">
        <v>0.125</v>
      </c>
      <c r="D12" t="s">
        <v>14</v>
      </c>
      <c r="E12" s="6" t="s">
        <v>20</v>
      </c>
    </row>
    <row r="13" spans="1:11" x14ac:dyDescent="0.25">
      <c r="A13">
        <v>2019</v>
      </c>
      <c r="B13" s="4">
        <v>43531</v>
      </c>
      <c r="C13" s="7">
        <v>0.125</v>
      </c>
      <c r="D13" t="s">
        <v>16</v>
      </c>
      <c r="E13" s="6" t="s">
        <v>20</v>
      </c>
    </row>
    <row r="14" spans="1:11" x14ac:dyDescent="0.25">
      <c r="A14">
        <v>2019</v>
      </c>
      <c r="B14" s="4">
        <v>43531</v>
      </c>
      <c r="C14" s="5">
        <v>0.16666666666666699</v>
      </c>
      <c r="D14" t="s">
        <v>14</v>
      </c>
      <c r="E14" s="6">
        <v>0.16944444444444443</v>
      </c>
      <c r="F14" t="s">
        <v>18</v>
      </c>
      <c r="G14">
        <v>64.3</v>
      </c>
      <c r="H14">
        <v>842</v>
      </c>
      <c r="I14">
        <v>15.93</v>
      </c>
      <c r="J14">
        <v>2</v>
      </c>
      <c r="K14" t="s">
        <v>21</v>
      </c>
    </row>
    <row r="15" spans="1:11" x14ac:dyDescent="0.25">
      <c r="A15">
        <v>2019</v>
      </c>
      <c r="B15" s="4">
        <v>43531</v>
      </c>
      <c r="C15" s="5">
        <v>0.16666666666666699</v>
      </c>
      <c r="D15" t="s">
        <v>11</v>
      </c>
      <c r="E15" s="6" t="s">
        <v>20</v>
      </c>
    </row>
    <row r="16" spans="1:11" x14ac:dyDescent="0.25">
      <c r="A16">
        <v>2019</v>
      </c>
      <c r="B16" s="4">
        <v>43531</v>
      </c>
      <c r="C16" s="7">
        <v>0.16666666666666699</v>
      </c>
      <c r="D16" t="s">
        <v>16</v>
      </c>
      <c r="E16" s="6" t="s">
        <v>20</v>
      </c>
    </row>
    <row r="17" spans="1:5" x14ac:dyDescent="0.25">
      <c r="A17">
        <v>2019</v>
      </c>
      <c r="B17" s="4">
        <v>43531</v>
      </c>
      <c r="C17" s="5">
        <v>0.20833333333333301</v>
      </c>
      <c r="D17" t="s">
        <v>11</v>
      </c>
      <c r="E17" s="6" t="s">
        <v>20</v>
      </c>
    </row>
    <row r="18" spans="1:5" x14ac:dyDescent="0.25">
      <c r="A18">
        <v>2019</v>
      </c>
      <c r="B18" s="4">
        <v>43531</v>
      </c>
      <c r="C18" s="5">
        <v>0.20833333333333301</v>
      </c>
      <c r="D18" t="s">
        <v>14</v>
      </c>
      <c r="E18" s="6" t="s">
        <v>20</v>
      </c>
    </row>
    <row r="19" spans="1:5" x14ac:dyDescent="0.25">
      <c r="A19">
        <v>2019</v>
      </c>
      <c r="B19" s="4">
        <v>43531</v>
      </c>
      <c r="C19" s="7">
        <v>0.20833333333333301</v>
      </c>
      <c r="D19" t="s">
        <v>16</v>
      </c>
      <c r="E19" s="6" t="s">
        <v>20</v>
      </c>
    </row>
    <row r="20" spans="1:5" x14ac:dyDescent="0.25">
      <c r="A20">
        <v>2019</v>
      </c>
      <c r="B20" s="4">
        <v>43531</v>
      </c>
      <c r="C20" s="5">
        <v>0.25</v>
      </c>
      <c r="D20" t="s">
        <v>11</v>
      </c>
      <c r="E20" s="6" t="s">
        <v>20</v>
      </c>
    </row>
    <row r="21" spans="1:5" x14ac:dyDescent="0.25">
      <c r="A21">
        <v>2019</v>
      </c>
      <c r="B21" s="4">
        <v>43531</v>
      </c>
      <c r="C21" s="5">
        <v>0.25</v>
      </c>
      <c r="D21" t="s">
        <v>14</v>
      </c>
      <c r="E21" s="6" t="s">
        <v>20</v>
      </c>
    </row>
    <row r="22" spans="1:5" x14ac:dyDescent="0.25">
      <c r="A22">
        <v>2019</v>
      </c>
      <c r="B22" s="4">
        <v>43531</v>
      </c>
      <c r="C22" s="7">
        <v>0.25</v>
      </c>
      <c r="D22" t="s">
        <v>16</v>
      </c>
      <c r="E22" s="6" t="s">
        <v>20</v>
      </c>
    </row>
    <row r="23" spans="1:5" x14ac:dyDescent="0.25">
      <c r="A23">
        <v>2019</v>
      </c>
      <c r="B23" s="4">
        <v>43531</v>
      </c>
      <c r="C23" s="7">
        <v>0.29166666666666602</v>
      </c>
      <c r="D23" t="s">
        <v>16</v>
      </c>
      <c r="E23" s="6" t="s">
        <v>20</v>
      </c>
    </row>
    <row r="24" spans="1:5" x14ac:dyDescent="0.25">
      <c r="A24">
        <v>2019</v>
      </c>
      <c r="B24" s="4">
        <v>43531</v>
      </c>
      <c r="C24" s="5">
        <v>0.29166666666666702</v>
      </c>
      <c r="D24" t="s">
        <v>11</v>
      </c>
      <c r="E24" s="6" t="s">
        <v>20</v>
      </c>
    </row>
    <row r="25" spans="1:5" x14ac:dyDescent="0.25">
      <c r="A25">
        <v>2019</v>
      </c>
      <c r="B25" s="4">
        <v>43531</v>
      </c>
      <c r="C25" s="5">
        <v>0.29166666666666702</v>
      </c>
      <c r="D25" t="s">
        <v>14</v>
      </c>
      <c r="E25" s="6" t="s">
        <v>20</v>
      </c>
    </row>
    <row r="26" spans="1:5" x14ac:dyDescent="0.25">
      <c r="A26">
        <v>2019</v>
      </c>
      <c r="B26" s="4">
        <v>43531</v>
      </c>
      <c r="C26" s="5">
        <v>0.33333333333333298</v>
      </c>
      <c r="D26" t="s">
        <v>11</v>
      </c>
      <c r="E26" s="6" t="s">
        <v>20</v>
      </c>
    </row>
    <row r="27" spans="1:5" x14ac:dyDescent="0.25">
      <c r="A27">
        <v>2019</v>
      </c>
      <c r="B27" s="4">
        <v>43531</v>
      </c>
      <c r="C27" s="5">
        <v>0.33333333333333298</v>
      </c>
      <c r="D27" t="s">
        <v>14</v>
      </c>
      <c r="E27" s="6" t="s">
        <v>20</v>
      </c>
    </row>
    <row r="28" spans="1:5" x14ac:dyDescent="0.25">
      <c r="A28">
        <v>2019</v>
      </c>
      <c r="B28" s="4">
        <v>43531</v>
      </c>
      <c r="C28" s="7">
        <v>0.33333333333333298</v>
      </c>
      <c r="D28" t="s">
        <v>16</v>
      </c>
      <c r="E28" s="6" t="s">
        <v>20</v>
      </c>
    </row>
    <row r="29" spans="1:5" x14ac:dyDescent="0.25">
      <c r="A29">
        <v>2019</v>
      </c>
      <c r="B29" s="4">
        <v>43531</v>
      </c>
      <c r="C29" s="5">
        <v>0.375</v>
      </c>
      <c r="D29" t="s">
        <v>11</v>
      </c>
      <c r="E29" s="6" t="s">
        <v>20</v>
      </c>
    </row>
    <row r="30" spans="1:5" x14ac:dyDescent="0.25">
      <c r="A30">
        <v>2019</v>
      </c>
      <c r="B30" s="4">
        <v>43531</v>
      </c>
      <c r="C30" s="5">
        <v>0.375</v>
      </c>
      <c r="D30" t="s">
        <v>14</v>
      </c>
      <c r="E30" s="6" t="s">
        <v>20</v>
      </c>
    </row>
    <row r="31" spans="1:5" x14ac:dyDescent="0.25">
      <c r="A31">
        <v>2019</v>
      </c>
      <c r="B31" s="4">
        <v>43531</v>
      </c>
      <c r="C31" s="7">
        <v>0.375</v>
      </c>
      <c r="D31" t="s">
        <v>16</v>
      </c>
      <c r="E31" s="6" t="s">
        <v>20</v>
      </c>
    </row>
    <row r="32" spans="1:5" x14ac:dyDescent="0.25">
      <c r="A32">
        <v>2019</v>
      </c>
      <c r="B32" s="4">
        <v>43531</v>
      </c>
      <c r="C32" s="7">
        <v>0.41666666666666602</v>
      </c>
      <c r="D32" t="s">
        <v>16</v>
      </c>
      <c r="E32" s="6" t="s">
        <v>20</v>
      </c>
    </row>
    <row r="33" spans="1:11" x14ac:dyDescent="0.25">
      <c r="A33">
        <v>2019</v>
      </c>
      <c r="B33" s="4">
        <v>43531</v>
      </c>
      <c r="C33" s="5">
        <v>0.41666666666666702</v>
      </c>
      <c r="D33" t="s">
        <v>11</v>
      </c>
      <c r="E33" s="6" t="s">
        <v>20</v>
      </c>
    </row>
    <row r="34" spans="1:11" x14ac:dyDescent="0.25">
      <c r="A34">
        <v>2019</v>
      </c>
      <c r="B34" s="4">
        <v>43531</v>
      </c>
      <c r="C34" s="5">
        <v>0.41666666666666702</v>
      </c>
      <c r="D34" t="s">
        <v>14</v>
      </c>
      <c r="E34" s="6" t="s">
        <v>20</v>
      </c>
    </row>
    <row r="35" spans="1:11" x14ac:dyDescent="0.25">
      <c r="A35">
        <v>2019</v>
      </c>
      <c r="B35" s="4">
        <v>43531</v>
      </c>
      <c r="C35" s="7">
        <v>0.45833333333333298</v>
      </c>
      <c r="D35" t="s">
        <v>16</v>
      </c>
      <c r="E35" s="6" t="s">
        <v>20</v>
      </c>
    </row>
    <row r="36" spans="1:11" x14ac:dyDescent="0.25">
      <c r="A36">
        <v>2019</v>
      </c>
      <c r="B36" s="4">
        <v>43531</v>
      </c>
      <c r="C36" s="5">
        <v>0.45833333333333398</v>
      </c>
      <c r="D36" t="s">
        <v>11</v>
      </c>
      <c r="E36" s="6" t="s">
        <v>20</v>
      </c>
    </row>
    <row r="37" spans="1:11" x14ac:dyDescent="0.25">
      <c r="A37">
        <v>2019</v>
      </c>
      <c r="B37" s="4">
        <v>43531</v>
      </c>
      <c r="C37" s="5">
        <v>0.45833333333333398</v>
      </c>
      <c r="D37" t="s">
        <v>14</v>
      </c>
      <c r="E37" s="6" t="s">
        <v>20</v>
      </c>
    </row>
    <row r="38" spans="1:11" x14ac:dyDescent="0.25">
      <c r="A38">
        <v>2019</v>
      </c>
      <c r="B38" s="4">
        <v>43531</v>
      </c>
      <c r="C38" s="7">
        <v>0.5</v>
      </c>
      <c r="D38" t="s">
        <v>16</v>
      </c>
      <c r="E38" s="6" t="s">
        <v>20</v>
      </c>
    </row>
    <row r="39" spans="1:11" x14ac:dyDescent="0.25">
      <c r="A39">
        <v>2019</v>
      </c>
      <c r="B39" s="4">
        <v>43531</v>
      </c>
      <c r="C39" s="5">
        <v>0.500000000000001</v>
      </c>
      <c r="D39" t="s">
        <v>11</v>
      </c>
      <c r="E39" s="6" t="s">
        <v>20</v>
      </c>
    </row>
    <row r="40" spans="1:11" x14ac:dyDescent="0.25">
      <c r="A40">
        <v>2019</v>
      </c>
      <c r="B40" s="4">
        <v>43531</v>
      </c>
      <c r="C40" s="5">
        <v>0.500000000000001</v>
      </c>
      <c r="D40" t="s">
        <v>14</v>
      </c>
      <c r="E40" s="6" t="s">
        <v>20</v>
      </c>
    </row>
    <row r="41" spans="1:11" x14ac:dyDescent="0.25">
      <c r="A41">
        <v>2019</v>
      </c>
      <c r="B41" s="4">
        <v>43531</v>
      </c>
      <c r="C41" s="7">
        <v>0.54166666666666596</v>
      </c>
      <c r="D41" t="s">
        <v>16</v>
      </c>
      <c r="E41" s="6" t="s">
        <v>20</v>
      </c>
      <c r="K41" s="8" t="s">
        <v>22</v>
      </c>
    </row>
    <row r="42" spans="1:11" x14ac:dyDescent="0.25">
      <c r="A42">
        <v>2019</v>
      </c>
      <c r="B42" s="4">
        <v>43531</v>
      </c>
      <c r="C42" s="5">
        <v>0.54166666666666796</v>
      </c>
      <c r="D42" t="s">
        <v>11</v>
      </c>
      <c r="E42" s="6" t="s">
        <v>20</v>
      </c>
      <c r="K42" s="8" t="s">
        <v>22</v>
      </c>
    </row>
    <row r="43" spans="1:11" x14ac:dyDescent="0.25">
      <c r="A43">
        <v>2019</v>
      </c>
      <c r="B43" s="4">
        <v>43531</v>
      </c>
      <c r="C43" s="5">
        <v>0.54166666666666796</v>
      </c>
      <c r="D43" t="s">
        <v>14</v>
      </c>
      <c r="E43" s="6" t="s">
        <v>20</v>
      </c>
      <c r="K43" s="8" t="s">
        <v>22</v>
      </c>
    </row>
    <row r="44" spans="1:11" x14ac:dyDescent="0.25">
      <c r="A44">
        <v>2019</v>
      </c>
      <c r="B44" s="4">
        <v>43531</v>
      </c>
      <c r="C44" s="7">
        <v>0.58333333333333304</v>
      </c>
      <c r="D44" t="s">
        <v>16</v>
      </c>
      <c r="E44" s="6" t="s">
        <v>20</v>
      </c>
      <c r="K44" s="8" t="s">
        <v>22</v>
      </c>
    </row>
    <row r="45" spans="1:11" x14ac:dyDescent="0.25">
      <c r="A45">
        <v>2019</v>
      </c>
      <c r="B45" s="4">
        <v>43531</v>
      </c>
      <c r="C45" s="5">
        <v>0.58333333333333504</v>
      </c>
      <c r="D45" t="s">
        <v>11</v>
      </c>
      <c r="E45" s="6" t="s">
        <v>20</v>
      </c>
      <c r="K45" s="8" t="s">
        <v>22</v>
      </c>
    </row>
    <row r="46" spans="1:11" x14ac:dyDescent="0.25">
      <c r="A46">
        <v>2019</v>
      </c>
      <c r="B46" s="4">
        <v>43531</v>
      </c>
      <c r="C46" s="5">
        <v>0.58333333333333504</v>
      </c>
      <c r="D46" t="s">
        <v>14</v>
      </c>
      <c r="E46" s="6" t="s">
        <v>20</v>
      </c>
      <c r="K46" s="8" t="s">
        <v>22</v>
      </c>
    </row>
    <row r="47" spans="1:11" x14ac:dyDescent="0.25">
      <c r="A47">
        <v>2019</v>
      </c>
      <c r="B47" s="4">
        <v>43531</v>
      </c>
      <c r="C47" s="7">
        <v>0.625</v>
      </c>
      <c r="D47" t="s">
        <v>16</v>
      </c>
      <c r="E47" s="6" t="s">
        <v>20</v>
      </c>
    </row>
    <row r="48" spans="1:11" x14ac:dyDescent="0.25">
      <c r="A48">
        <v>2019</v>
      </c>
      <c r="B48" s="4">
        <v>43531</v>
      </c>
      <c r="C48" s="5">
        <v>0.625000000000002</v>
      </c>
      <c r="D48" t="s">
        <v>11</v>
      </c>
      <c r="E48" s="6" t="s">
        <v>20</v>
      </c>
    </row>
    <row r="49" spans="1:10" x14ac:dyDescent="0.25">
      <c r="A49">
        <v>2019</v>
      </c>
      <c r="B49" s="4">
        <v>43531</v>
      </c>
      <c r="C49" s="5">
        <v>0.625000000000002</v>
      </c>
      <c r="D49" t="s">
        <v>14</v>
      </c>
      <c r="E49" s="6" t="s">
        <v>20</v>
      </c>
    </row>
    <row r="50" spans="1:10" x14ac:dyDescent="0.25">
      <c r="A50">
        <v>2019</v>
      </c>
      <c r="B50" s="4">
        <v>43531</v>
      </c>
      <c r="C50" s="7">
        <v>0.66666666666666596</v>
      </c>
      <c r="D50" t="s">
        <v>16</v>
      </c>
      <c r="E50" s="6" t="s">
        <v>20</v>
      </c>
    </row>
    <row r="51" spans="1:10" x14ac:dyDescent="0.25">
      <c r="A51">
        <v>2019</v>
      </c>
      <c r="B51" s="4">
        <v>43531</v>
      </c>
      <c r="C51" s="5">
        <v>0.66666666666666896</v>
      </c>
      <c r="D51" t="s">
        <v>11</v>
      </c>
      <c r="E51" s="6" t="s">
        <v>20</v>
      </c>
    </row>
    <row r="52" spans="1:10" x14ac:dyDescent="0.25">
      <c r="A52">
        <v>2019</v>
      </c>
      <c r="B52" s="4">
        <v>43531</v>
      </c>
      <c r="C52" s="5">
        <v>0.66666666666666896</v>
      </c>
      <c r="D52" t="s">
        <v>14</v>
      </c>
      <c r="E52" s="6" t="s">
        <v>20</v>
      </c>
    </row>
    <row r="53" spans="1:10" x14ac:dyDescent="0.25">
      <c r="A53">
        <v>2019</v>
      </c>
      <c r="B53" s="4">
        <v>43531</v>
      </c>
      <c r="C53" s="7">
        <v>0.70833333333333304</v>
      </c>
      <c r="D53" t="s">
        <v>16</v>
      </c>
      <c r="E53" s="6" t="s">
        <v>20</v>
      </c>
    </row>
    <row r="54" spans="1:10" x14ac:dyDescent="0.25">
      <c r="A54">
        <v>2019</v>
      </c>
      <c r="B54" s="4">
        <v>43531</v>
      </c>
      <c r="C54" s="5">
        <v>0.70833333333333603</v>
      </c>
      <c r="D54" t="s">
        <v>11</v>
      </c>
      <c r="E54" s="6" t="s">
        <v>20</v>
      </c>
    </row>
    <row r="55" spans="1:10" x14ac:dyDescent="0.25">
      <c r="A55">
        <v>2019</v>
      </c>
      <c r="B55" s="4">
        <v>43531</v>
      </c>
      <c r="C55" s="5">
        <v>0.70833333333333603</v>
      </c>
      <c r="D55" t="s">
        <v>14</v>
      </c>
      <c r="E55" s="6" t="s">
        <v>20</v>
      </c>
    </row>
    <row r="56" spans="1:10" x14ac:dyDescent="0.25">
      <c r="A56">
        <v>2019</v>
      </c>
      <c r="B56" s="4">
        <v>43531</v>
      </c>
      <c r="C56" s="7">
        <v>0.75</v>
      </c>
      <c r="D56" t="s">
        <v>16</v>
      </c>
      <c r="E56" s="6" t="s">
        <v>20</v>
      </c>
    </row>
    <row r="57" spans="1:10" x14ac:dyDescent="0.25">
      <c r="A57">
        <v>2019</v>
      </c>
      <c r="B57" s="4">
        <v>43531</v>
      </c>
      <c r="C57" s="5">
        <v>0.750000000000003</v>
      </c>
      <c r="D57" t="s">
        <v>11</v>
      </c>
      <c r="E57" s="6" t="s">
        <v>20</v>
      </c>
    </row>
    <row r="58" spans="1:10" x14ac:dyDescent="0.25">
      <c r="A58">
        <v>2019</v>
      </c>
      <c r="B58" s="4">
        <v>43531</v>
      </c>
      <c r="C58" s="5">
        <v>0.750000000000003</v>
      </c>
      <c r="D58" t="s">
        <v>14</v>
      </c>
      <c r="E58" s="6" t="s">
        <v>20</v>
      </c>
    </row>
    <row r="59" spans="1:10" x14ac:dyDescent="0.25">
      <c r="A59">
        <v>2019</v>
      </c>
      <c r="B59" s="4">
        <v>43531</v>
      </c>
      <c r="C59" s="7">
        <v>0.79166666666666596</v>
      </c>
      <c r="D59" t="s">
        <v>16</v>
      </c>
      <c r="E59" s="9">
        <v>0.79305555555555562</v>
      </c>
      <c r="F59" t="s">
        <v>18</v>
      </c>
      <c r="G59">
        <v>82.5</v>
      </c>
      <c r="H59">
        <v>362</v>
      </c>
      <c r="I59">
        <v>10.1</v>
      </c>
      <c r="J59">
        <v>1</v>
      </c>
    </row>
    <row r="60" spans="1:10" x14ac:dyDescent="0.25">
      <c r="A60">
        <v>2019</v>
      </c>
      <c r="B60" s="4">
        <v>43531</v>
      </c>
      <c r="C60" s="5">
        <v>0.79166666666666996</v>
      </c>
      <c r="D60" t="s">
        <v>14</v>
      </c>
      <c r="E60" s="9">
        <v>0.79305555555555562</v>
      </c>
      <c r="F60" t="s">
        <v>18</v>
      </c>
      <c r="G60">
        <v>87.2</v>
      </c>
      <c r="H60">
        <v>361</v>
      </c>
      <c r="I60">
        <v>9.67</v>
      </c>
      <c r="J60">
        <v>1</v>
      </c>
    </row>
    <row r="61" spans="1:10" x14ac:dyDescent="0.25">
      <c r="A61">
        <v>2019</v>
      </c>
      <c r="B61" s="4">
        <v>43531</v>
      </c>
      <c r="C61" s="5">
        <v>0.79166666666666996</v>
      </c>
      <c r="D61" t="s">
        <v>11</v>
      </c>
      <c r="E61" s="9">
        <v>0.79317129629629635</v>
      </c>
      <c r="F61" t="s">
        <v>18</v>
      </c>
      <c r="G61">
        <v>86.2</v>
      </c>
      <c r="H61">
        <v>362</v>
      </c>
      <c r="I61">
        <v>9.7799999999999994</v>
      </c>
      <c r="J61">
        <v>1</v>
      </c>
    </row>
    <row r="62" spans="1:10" x14ac:dyDescent="0.25">
      <c r="A62">
        <v>2019</v>
      </c>
      <c r="B62" s="4">
        <v>43531</v>
      </c>
      <c r="C62" s="7">
        <v>0.79166666666666596</v>
      </c>
      <c r="D62" t="s">
        <v>16</v>
      </c>
      <c r="E62" s="10">
        <v>0.7944444444444444</v>
      </c>
      <c r="F62" t="s">
        <v>18</v>
      </c>
      <c r="G62">
        <v>75.599999999999994</v>
      </c>
      <c r="H62">
        <v>761</v>
      </c>
      <c r="I62">
        <v>9.68</v>
      </c>
      <c r="J62">
        <v>1</v>
      </c>
    </row>
    <row r="63" spans="1:10" x14ac:dyDescent="0.25">
      <c r="A63">
        <v>2019</v>
      </c>
      <c r="B63" s="4">
        <v>43531</v>
      </c>
      <c r="C63" s="5">
        <v>0.79166666666666663</v>
      </c>
      <c r="D63" t="s">
        <v>14</v>
      </c>
      <c r="E63" s="10">
        <v>0.7944444444444444</v>
      </c>
      <c r="F63" t="s">
        <v>18</v>
      </c>
      <c r="G63">
        <v>74.8</v>
      </c>
      <c r="H63">
        <v>769</v>
      </c>
      <c r="I63">
        <v>9.41</v>
      </c>
      <c r="J63">
        <v>1</v>
      </c>
    </row>
    <row r="64" spans="1:10" x14ac:dyDescent="0.25">
      <c r="A64">
        <v>2019</v>
      </c>
      <c r="B64" s="4">
        <v>43531</v>
      </c>
      <c r="C64" s="5">
        <v>0.79166666666666663</v>
      </c>
      <c r="D64" t="s">
        <v>11</v>
      </c>
      <c r="E64" s="10">
        <v>0.79478009259259252</v>
      </c>
      <c r="F64" t="s">
        <v>18</v>
      </c>
      <c r="G64">
        <v>78.900000000000006</v>
      </c>
      <c r="H64">
        <v>761</v>
      </c>
      <c r="I64">
        <v>9.42</v>
      </c>
      <c r="J64">
        <v>1</v>
      </c>
    </row>
    <row r="65" spans="1:11" x14ac:dyDescent="0.25">
      <c r="A65">
        <v>2019</v>
      </c>
      <c r="B65" s="4">
        <v>43531</v>
      </c>
      <c r="C65" s="5">
        <v>0.79166666666666297</v>
      </c>
      <c r="D65" t="s">
        <v>14</v>
      </c>
      <c r="E65" s="11">
        <v>0.81041666666666667</v>
      </c>
      <c r="F65" t="s">
        <v>18</v>
      </c>
      <c r="G65">
        <v>73.5</v>
      </c>
      <c r="H65">
        <v>4564</v>
      </c>
      <c r="I65">
        <v>14.51</v>
      </c>
      <c r="J65">
        <v>1</v>
      </c>
    </row>
    <row r="66" spans="1:11" x14ac:dyDescent="0.25">
      <c r="A66">
        <v>2019</v>
      </c>
      <c r="B66" s="4">
        <v>43531</v>
      </c>
      <c r="C66" s="7">
        <v>0.79166666666666596</v>
      </c>
      <c r="D66" t="s">
        <v>16</v>
      </c>
      <c r="E66" s="11">
        <v>0.81041666666666667</v>
      </c>
      <c r="F66" t="s">
        <v>18</v>
      </c>
      <c r="G66">
        <v>73</v>
      </c>
      <c r="H66">
        <v>4564</v>
      </c>
      <c r="I66">
        <v>14.69</v>
      </c>
      <c r="J66">
        <v>1</v>
      </c>
    </row>
    <row r="67" spans="1:11" x14ac:dyDescent="0.25">
      <c r="A67">
        <v>2019</v>
      </c>
      <c r="B67" s="4">
        <v>43531</v>
      </c>
      <c r="C67" s="5">
        <v>0.79166666666666297</v>
      </c>
      <c r="D67" t="s">
        <v>11</v>
      </c>
      <c r="E67" s="11">
        <v>0.81043981481481486</v>
      </c>
      <c r="F67" t="s">
        <v>18</v>
      </c>
      <c r="G67">
        <v>75.900000000000006</v>
      </c>
      <c r="H67">
        <v>4598</v>
      </c>
      <c r="I67">
        <v>12.07</v>
      </c>
      <c r="J67">
        <v>1</v>
      </c>
    </row>
    <row r="68" spans="1:11" x14ac:dyDescent="0.25">
      <c r="A68">
        <v>2019</v>
      </c>
      <c r="B68" s="4">
        <v>43531</v>
      </c>
      <c r="C68" s="7">
        <v>0.83333333333333304</v>
      </c>
      <c r="D68" t="s">
        <v>16</v>
      </c>
      <c r="E68" s="6" t="s">
        <v>20</v>
      </c>
    </row>
    <row r="69" spans="1:11" x14ac:dyDescent="0.25">
      <c r="A69" s="8">
        <v>2019</v>
      </c>
      <c r="B69" s="12">
        <v>43531</v>
      </c>
      <c r="C69" s="13">
        <v>0.83333333333333703</v>
      </c>
      <c r="D69" s="8" t="s">
        <v>11</v>
      </c>
      <c r="E69" s="14">
        <v>0.83357638888888885</v>
      </c>
      <c r="F69" s="8" t="s">
        <v>12</v>
      </c>
      <c r="G69" s="8">
        <v>84.5</v>
      </c>
      <c r="H69" s="8">
        <v>57</v>
      </c>
      <c r="I69" s="8">
        <v>3.95</v>
      </c>
      <c r="J69" s="8">
        <v>1</v>
      </c>
      <c r="K69" t="s">
        <v>23</v>
      </c>
    </row>
    <row r="70" spans="1:11" x14ac:dyDescent="0.25">
      <c r="A70">
        <v>2019</v>
      </c>
      <c r="B70" s="4">
        <v>43531</v>
      </c>
      <c r="C70" s="5">
        <v>0.83333333333333703</v>
      </c>
      <c r="D70" t="s">
        <v>14</v>
      </c>
      <c r="E70" s="6">
        <v>0.8354166666666667</v>
      </c>
      <c r="F70" t="s">
        <v>12</v>
      </c>
      <c r="G70">
        <v>82.2</v>
      </c>
      <c r="H70">
        <v>57</v>
      </c>
      <c r="I70">
        <v>4.47</v>
      </c>
      <c r="J70">
        <v>2</v>
      </c>
      <c r="K70" t="s">
        <v>24</v>
      </c>
    </row>
    <row r="71" spans="1:11" x14ac:dyDescent="0.25">
      <c r="A71">
        <v>2019</v>
      </c>
      <c r="B71" s="4">
        <v>43531</v>
      </c>
      <c r="C71" s="5">
        <v>0.83333333333333703</v>
      </c>
      <c r="D71" t="s">
        <v>14</v>
      </c>
      <c r="E71" s="6">
        <v>0.8520833333333333</v>
      </c>
      <c r="F71" t="s">
        <v>18</v>
      </c>
      <c r="G71">
        <v>80.099999999999994</v>
      </c>
      <c r="H71">
        <v>4682</v>
      </c>
      <c r="I71">
        <v>16.14</v>
      </c>
      <c r="J71">
        <v>2</v>
      </c>
      <c r="K71" t="s">
        <v>25</v>
      </c>
    </row>
    <row r="72" spans="1:11" x14ac:dyDescent="0.25">
      <c r="A72">
        <v>2019</v>
      </c>
      <c r="B72" s="4">
        <v>43531</v>
      </c>
      <c r="C72" s="7">
        <v>0.875</v>
      </c>
      <c r="D72" t="s">
        <v>16</v>
      </c>
      <c r="E72" s="6" t="s">
        <v>20</v>
      </c>
    </row>
    <row r="73" spans="1:11" x14ac:dyDescent="0.25">
      <c r="A73">
        <v>2019</v>
      </c>
      <c r="B73" s="4">
        <v>43531</v>
      </c>
      <c r="C73" s="5">
        <v>0.875000000000004</v>
      </c>
      <c r="D73" t="s">
        <v>11</v>
      </c>
      <c r="E73" s="6" t="s">
        <v>20</v>
      </c>
    </row>
    <row r="74" spans="1:11" x14ac:dyDescent="0.25">
      <c r="A74">
        <v>2019</v>
      </c>
      <c r="B74" s="4">
        <v>43531</v>
      </c>
      <c r="C74" s="5">
        <v>0.875000000000004</v>
      </c>
      <c r="D74" t="s">
        <v>14</v>
      </c>
      <c r="E74" s="6" t="s">
        <v>20</v>
      </c>
    </row>
    <row r="75" spans="1:11" x14ac:dyDescent="0.25">
      <c r="A75">
        <v>2019</v>
      </c>
      <c r="B75" s="4">
        <v>43531</v>
      </c>
      <c r="C75" s="7">
        <v>0.91666666666666596</v>
      </c>
      <c r="D75" t="s">
        <v>16</v>
      </c>
      <c r="E75" s="9">
        <v>0.91805555555555562</v>
      </c>
      <c r="F75" t="s">
        <v>18</v>
      </c>
      <c r="G75">
        <v>82.4</v>
      </c>
      <c r="H75">
        <v>420</v>
      </c>
      <c r="I75">
        <v>7.08</v>
      </c>
      <c r="J75">
        <v>1</v>
      </c>
    </row>
    <row r="76" spans="1:11" x14ac:dyDescent="0.25">
      <c r="A76">
        <v>2019</v>
      </c>
      <c r="B76" s="4">
        <v>43531</v>
      </c>
      <c r="C76" s="5">
        <v>0.91666666666667096</v>
      </c>
      <c r="D76" t="s">
        <v>14</v>
      </c>
      <c r="E76" s="9">
        <v>0.91805555555555562</v>
      </c>
      <c r="F76" t="s">
        <v>18</v>
      </c>
      <c r="G76">
        <v>85.7</v>
      </c>
      <c r="H76">
        <v>420</v>
      </c>
      <c r="I76">
        <v>6.83</v>
      </c>
      <c r="J76">
        <v>1</v>
      </c>
    </row>
    <row r="77" spans="1:11" x14ac:dyDescent="0.25">
      <c r="A77">
        <v>2019</v>
      </c>
      <c r="B77" s="4">
        <v>43531</v>
      </c>
      <c r="C77" s="5">
        <v>0.91666666666667096</v>
      </c>
      <c r="D77" t="s">
        <v>11</v>
      </c>
      <c r="E77" s="9">
        <v>0.91842592592592587</v>
      </c>
      <c r="F77" t="s">
        <v>18</v>
      </c>
      <c r="G77">
        <v>86.6</v>
      </c>
      <c r="H77">
        <v>420</v>
      </c>
      <c r="I77">
        <v>6.84</v>
      </c>
      <c r="J77">
        <v>1</v>
      </c>
    </row>
    <row r="78" spans="1:11" x14ac:dyDescent="0.25">
      <c r="A78">
        <v>2019</v>
      </c>
      <c r="B78" s="4">
        <v>43531</v>
      </c>
      <c r="C78" s="7">
        <v>0.95833333333333304</v>
      </c>
      <c r="D78" t="s">
        <v>16</v>
      </c>
      <c r="E78" s="10">
        <v>0.95972222222222225</v>
      </c>
      <c r="F78" t="s">
        <v>18</v>
      </c>
      <c r="G78">
        <v>80.099999999999994</v>
      </c>
      <c r="H78">
        <v>485</v>
      </c>
      <c r="I78">
        <v>8.1999999999999993</v>
      </c>
      <c r="J78">
        <v>1</v>
      </c>
    </row>
    <row r="79" spans="1:11" x14ac:dyDescent="0.25">
      <c r="A79">
        <v>2019</v>
      </c>
      <c r="B79" s="4">
        <v>43531</v>
      </c>
      <c r="C79" s="5">
        <v>0.95833333333333803</v>
      </c>
      <c r="D79" t="s">
        <v>14</v>
      </c>
      <c r="E79" s="10">
        <v>0.95972222222222225</v>
      </c>
      <c r="F79" t="s">
        <v>18</v>
      </c>
      <c r="G79">
        <v>83.4</v>
      </c>
      <c r="H79">
        <v>486</v>
      </c>
      <c r="I79">
        <v>7.97</v>
      </c>
      <c r="J79">
        <v>1</v>
      </c>
    </row>
    <row r="80" spans="1:11" x14ac:dyDescent="0.25">
      <c r="A80">
        <v>2019</v>
      </c>
      <c r="B80" s="4">
        <v>43531</v>
      </c>
      <c r="C80" s="5">
        <v>0.95833333333333803</v>
      </c>
      <c r="D80" t="s">
        <v>11</v>
      </c>
      <c r="E80" s="10">
        <v>0.96038194444444447</v>
      </c>
      <c r="F80" t="s">
        <v>18</v>
      </c>
      <c r="G80">
        <v>84.3</v>
      </c>
      <c r="H80">
        <v>485</v>
      </c>
      <c r="I80">
        <v>7.89</v>
      </c>
      <c r="J80">
        <v>1</v>
      </c>
      <c r="K80" t="s">
        <v>26</v>
      </c>
    </row>
    <row r="81" spans="1:11" x14ac:dyDescent="0.25">
      <c r="A81" s="15">
        <v>2019</v>
      </c>
      <c r="B81" s="16">
        <v>43552</v>
      </c>
      <c r="C81" s="17">
        <v>0</v>
      </c>
      <c r="D81" s="15" t="s">
        <v>11</v>
      </c>
      <c r="E81" s="18">
        <v>2.6388888888888885E-3</v>
      </c>
      <c r="F81" s="15" t="s">
        <v>12</v>
      </c>
      <c r="G81" s="15">
        <v>77.599999999999994</v>
      </c>
      <c r="H81" s="15">
        <v>680</v>
      </c>
      <c r="I81" s="15">
        <v>13.3</v>
      </c>
      <c r="J81" s="15">
        <v>2</v>
      </c>
      <c r="K81" s="15" t="s">
        <v>27</v>
      </c>
    </row>
    <row r="82" spans="1:11" x14ac:dyDescent="0.25">
      <c r="A82">
        <v>2019</v>
      </c>
      <c r="B82" s="4">
        <v>43552</v>
      </c>
      <c r="C82" s="5">
        <v>0</v>
      </c>
      <c r="D82" t="s">
        <v>11</v>
      </c>
      <c r="E82" s="6">
        <v>5.3009259259259251E-3</v>
      </c>
      <c r="F82" t="s">
        <v>18</v>
      </c>
      <c r="G82">
        <v>74.099999999999994</v>
      </c>
      <c r="H82">
        <v>1349</v>
      </c>
      <c r="I82">
        <v>17.72</v>
      </c>
      <c r="J82">
        <v>2</v>
      </c>
      <c r="K82" t="s">
        <v>27</v>
      </c>
    </row>
    <row r="83" spans="1:11" x14ac:dyDescent="0.25">
      <c r="A83">
        <v>2019</v>
      </c>
      <c r="B83" s="4">
        <v>43552</v>
      </c>
      <c r="C83" s="5">
        <v>0</v>
      </c>
      <c r="D83" t="s">
        <v>11</v>
      </c>
      <c r="E83" s="6">
        <v>8.0439814814814818E-3</v>
      </c>
      <c r="F83" t="s">
        <v>12</v>
      </c>
      <c r="G83">
        <v>76.8</v>
      </c>
      <c r="H83">
        <v>2041</v>
      </c>
      <c r="I83">
        <v>13.47</v>
      </c>
      <c r="J83">
        <v>2</v>
      </c>
      <c r="K83" t="s">
        <v>27</v>
      </c>
    </row>
    <row r="84" spans="1:11" x14ac:dyDescent="0.25">
      <c r="A84">
        <v>2019</v>
      </c>
      <c r="B84" s="4">
        <v>43552</v>
      </c>
      <c r="C84" s="5">
        <v>0</v>
      </c>
      <c r="D84" t="s">
        <v>11</v>
      </c>
      <c r="E84" s="6">
        <v>9.6527777777777775E-3</v>
      </c>
      <c r="F84" t="s">
        <v>18</v>
      </c>
      <c r="G84">
        <v>73</v>
      </c>
      <c r="H84">
        <v>2459</v>
      </c>
      <c r="I84">
        <v>19.399999999999999</v>
      </c>
      <c r="J84">
        <v>2</v>
      </c>
      <c r="K84" t="s">
        <v>27</v>
      </c>
    </row>
    <row r="85" spans="1:11" x14ac:dyDescent="0.25">
      <c r="A85">
        <v>2019</v>
      </c>
      <c r="B85" s="4">
        <v>43552</v>
      </c>
      <c r="C85" s="7">
        <v>0</v>
      </c>
      <c r="D85" t="s">
        <v>16</v>
      </c>
      <c r="E85" s="9">
        <v>1.1805555555555555E-2</v>
      </c>
      <c r="F85" t="s">
        <v>18</v>
      </c>
      <c r="G85">
        <v>77.7</v>
      </c>
      <c r="H85">
        <v>3061</v>
      </c>
      <c r="I85">
        <v>15.03</v>
      </c>
      <c r="J85">
        <v>1</v>
      </c>
    </row>
    <row r="86" spans="1:11" x14ac:dyDescent="0.25">
      <c r="A86">
        <v>2019</v>
      </c>
      <c r="B86" s="4">
        <v>43552</v>
      </c>
      <c r="C86" s="5">
        <v>0</v>
      </c>
      <c r="D86" t="s">
        <v>11</v>
      </c>
      <c r="E86" s="9">
        <v>1.2048611111111112E-2</v>
      </c>
      <c r="F86" t="s">
        <v>18</v>
      </c>
      <c r="G86">
        <v>78.2</v>
      </c>
      <c r="H86">
        <v>3063</v>
      </c>
      <c r="I86">
        <v>14.7</v>
      </c>
      <c r="J86">
        <v>1</v>
      </c>
    </row>
    <row r="87" spans="1:11" x14ac:dyDescent="0.25">
      <c r="A87">
        <v>2019</v>
      </c>
      <c r="B87" s="4">
        <v>43552</v>
      </c>
      <c r="C87" s="5">
        <v>0</v>
      </c>
      <c r="D87" t="s">
        <v>14</v>
      </c>
      <c r="E87" s="9">
        <v>1.207175925925926E-2</v>
      </c>
      <c r="F87" t="s">
        <v>18</v>
      </c>
      <c r="G87">
        <v>67.900000000000006</v>
      </c>
      <c r="H87">
        <v>3068</v>
      </c>
      <c r="I87">
        <v>14.63</v>
      </c>
      <c r="J87">
        <v>1</v>
      </c>
    </row>
    <row r="88" spans="1:11" x14ac:dyDescent="0.25">
      <c r="A88">
        <v>2019</v>
      </c>
      <c r="B88" s="4">
        <v>43552</v>
      </c>
      <c r="C88" s="5">
        <v>4.1666666666666664E-2</v>
      </c>
      <c r="D88" t="s">
        <v>11</v>
      </c>
      <c r="E88" s="6" t="s">
        <v>20</v>
      </c>
    </row>
    <row r="89" spans="1:11" x14ac:dyDescent="0.25">
      <c r="A89">
        <v>2019</v>
      </c>
      <c r="B89" s="4">
        <v>43552</v>
      </c>
      <c r="C89" s="5">
        <v>4.1666666666666664E-2</v>
      </c>
      <c r="D89" t="s">
        <v>14</v>
      </c>
      <c r="E89" s="6" t="s">
        <v>20</v>
      </c>
    </row>
    <row r="90" spans="1:11" x14ac:dyDescent="0.25">
      <c r="A90">
        <v>2019</v>
      </c>
      <c r="B90" s="4">
        <v>43552</v>
      </c>
      <c r="C90" s="7">
        <v>4.1666666666666664E-2</v>
      </c>
      <c r="D90" t="s">
        <v>16</v>
      </c>
      <c r="E90" s="6" t="s">
        <v>20</v>
      </c>
    </row>
    <row r="91" spans="1:11" x14ac:dyDescent="0.25">
      <c r="A91" s="8">
        <v>2019</v>
      </c>
      <c r="B91" s="12">
        <v>43552</v>
      </c>
      <c r="C91" s="13">
        <v>8.3333333333333301E-2</v>
      </c>
      <c r="D91" s="8" t="s">
        <v>14</v>
      </c>
      <c r="E91" s="14">
        <v>0.10231481481481482</v>
      </c>
      <c r="F91" s="8" t="s">
        <v>12</v>
      </c>
      <c r="G91" s="8">
        <v>67.400000000000006</v>
      </c>
      <c r="H91" s="8">
        <v>4854</v>
      </c>
      <c r="I91" s="8">
        <v>15.58</v>
      </c>
      <c r="J91" s="8">
        <v>1</v>
      </c>
    </row>
    <row r="92" spans="1:11" x14ac:dyDescent="0.25">
      <c r="A92">
        <v>2019</v>
      </c>
      <c r="B92" s="4">
        <v>43552</v>
      </c>
      <c r="C92" s="5">
        <v>8.3333333333333301E-2</v>
      </c>
      <c r="D92" t="s">
        <v>14</v>
      </c>
      <c r="E92" s="19">
        <v>0.10231481481481482</v>
      </c>
      <c r="F92" t="s">
        <v>12</v>
      </c>
      <c r="G92">
        <v>79.8</v>
      </c>
      <c r="H92">
        <v>4860</v>
      </c>
      <c r="I92">
        <v>15.19</v>
      </c>
      <c r="J92">
        <v>1</v>
      </c>
    </row>
    <row r="93" spans="1:11" x14ac:dyDescent="0.25">
      <c r="A93">
        <v>2019</v>
      </c>
      <c r="B93" s="4">
        <v>43552</v>
      </c>
      <c r="C93" s="5">
        <v>8.3333333333333301E-2</v>
      </c>
      <c r="D93" t="s">
        <v>11</v>
      </c>
      <c r="E93" s="6">
        <v>0.1023263888888889</v>
      </c>
      <c r="F93" t="s">
        <v>12</v>
      </c>
      <c r="G93">
        <v>103.9</v>
      </c>
      <c r="H93">
        <v>4852</v>
      </c>
      <c r="I93">
        <v>15.37</v>
      </c>
      <c r="J93">
        <v>3</v>
      </c>
      <c r="K93" t="s">
        <v>28</v>
      </c>
    </row>
    <row r="94" spans="1:11" x14ac:dyDescent="0.25">
      <c r="A94">
        <v>2019</v>
      </c>
      <c r="B94" s="4">
        <v>43552</v>
      </c>
      <c r="C94" s="5">
        <v>8.3333333333333301E-2</v>
      </c>
      <c r="D94" t="s">
        <v>11</v>
      </c>
      <c r="E94" s="19">
        <v>0.10233796296296298</v>
      </c>
      <c r="F94" t="s">
        <v>12</v>
      </c>
      <c r="G94">
        <v>97.9</v>
      </c>
      <c r="H94">
        <v>4855</v>
      </c>
      <c r="I94">
        <v>15.59</v>
      </c>
      <c r="J94">
        <v>1</v>
      </c>
    </row>
    <row r="95" spans="1:11" x14ac:dyDescent="0.25">
      <c r="A95">
        <v>2019</v>
      </c>
      <c r="B95" s="4">
        <v>43552</v>
      </c>
      <c r="C95" s="7">
        <v>8.3333333333333329E-2</v>
      </c>
      <c r="D95" t="s">
        <v>16</v>
      </c>
      <c r="E95" s="6">
        <v>0.13541666666666666</v>
      </c>
      <c r="F95" t="s">
        <v>12</v>
      </c>
      <c r="G95">
        <v>44.5</v>
      </c>
      <c r="H95">
        <v>2667</v>
      </c>
      <c r="I95">
        <v>14.16</v>
      </c>
      <c r="J95">
        <v>2</v>
      </c>
    </row>
    <row r="96" spans="1:11" x14ac:dyDescent="0.25">
      <c r="A96">
        <v>2019</v>
      </c>
      <c r="B96" s="4">
        <v>43552</v>
      </c>
      <c r="C96" s="7">
        <v>8.3333333333333329E-2</v>
      </c>
      <c r="D96" t="s">
        <v>16</v>
      </c>
      <c r="E96" s="6" t="s">
        <v>20</v>
      </c>
    </row>
    <row r="97" spans="1:11" x14ac:dyDescent="0.25">
      <c r="A97" s="20">
        <v>2019</v>
      </c>
      <c r="B97" s="21">
        <v>43552</v>
      </c>
      <c r="C97" s="22">
        <v>0.125</v>
      </c>
      <c r="D97" s="20" t="s">
        <v>11</v>
      </c>
      <c r="E97" s="23">
        <v>0.1353587962962963</v>
      </c>
      <c r="F97" s="20" t="s">
        <v>12</v>
      </c>
      <c r="G97" s="20">
        <v>41.5</v>
      </c>
      <c r="H97" s="20">
        <v>2651</v>
      </c>
      <c r="I97" s="20">
        <v>14.46</v>
      </c>
      <c r="J97" s="20">
        <v>1</v>
      </c>
    </row>
    <row r="98" spans="1:11" x14ac:dyDescent="0.25">
      <c r="A98">
        <v>2019</v>
      </c>
      <c r="B98" s="4">
        <v>43552</v>
      </c>
      <c r="C98" s="7">
        <v>0.125</v>
      </c>
      <c r="D98" t="s">
        <v>16</v>
      </c>
      <c r="E98" s="6">
        <v>0.1361111111111111</v>
      </c>
      <c r="F98" t="s">
        <v>18</v>
      </c>
      <c r="G98">
        <v>61.4</v>
      </c>
      <c r="H98">
        <v>2959</v>
      </c>
      <c r="I98">
        <v>4.42</v>
      </c>
      <c r="J98">
        <v>2</v>
      </c>
      <c r="K98" t="s">
        <v>29</v>
      </c>
    </row>
    <row r="99" spans="1:11" x14ac:dyDescent="0.25">
      <c r="A99">
        <v>2019</v>
      </c>
      <c r="B99" s="4">
        <v>43552</v>
      </c>
      <c r="C99" s="5">
        <v>0.125</v>
      </c>
      <c r="D99" t="s">
        <v>14</v>
      </c>
      <c r="E99" s="11">
        <v>0.14305555555555557</v>
      </c>
      <c r="F99" t="s">
        <v>18</v>
      </c>
      <c r="G99">
        <v>74.8</v>
      </c>
      <c r="H99">
        <v>4650</v>
      </c>
      <c r="I99">
        <v>11.31</v>
      </c>
      <c r="J99">
        <v>1</v>
      </c>
    </row>
    <row r="100" spans="1:11" x14ac:dyDescent="0.25">
      <c r="A100">
        <v>2019</v>
      </c>
      <c r="B100" s="4">
        <v>43552</v>
      </c>
      <c r="C100" s="7">
        <v>0.125</v>
      </c>
      <c r="D100" t="s">
        <v>16</v>
      </c>
      <c r="E100" s="11">
        <v>0.14305555555555557</v>
      </c>
      <c r="F100" t="s">
        <v>18</v>
      </c>
      <c r="G100">
        <v>65.7</v>
      </c>
      <c r="H100">
        <v>4673</v>
      </c>
      <c r="I100">
        <v>9.44</v>
      </c>
      <c r="J100">
        <v>1</v>
      </c>
    </row>
    <row r="101" spans="1:11" x14ac:dyDescent="0.25">
      <c r="A101">
        <v>2019</v>
      </c>
      <c r="B101" s="4">
        <v>43552</v>
      </c>
      <c r="C101" s="5">
        <v>0.125</v>
      </c>
      <c r="D101" t="s">
        <v>11</v>
      </c>
      <c r="E101" s="11">
        <v>0.14320601851851852</v>
      </c>
      <c r="F101" t="s">
        <v>18</v>
      </c>
      <c r="G101">
        <v>70.099999999999994</v>
      </c>
      <c r="H101">
        <v>4654</v>
      </c>
      <c r="I101">
        <v>11.06</v>
      </c>
      <c r="J101">
        <v>1</v>
      </c>
    </row>
    <row r="102" spans="1:11" x14ac:dyDescent="0.25">
      <c r="A102">
        <v>2019</v>
      </c>
      <c r="B102" s="4">
        <v>43552</v>
      </c>
      <c r="C102" s="5">
        <v>0.16666666666666699</v>
      </c>
      <c r="D102" t="s">
        <v>14</v>
      </c>
      <c r="E102" s="6">
        <v>0.18611111111111112</v>
      </c>
      <c r="F102" t="s">
        <v>18</v>
      </c>
      <c r="G102">
        <v>64.8</v>
      </c>
      <c r="H102">
        <v>4974</v>
      </c>
      <c r="I102">
        <v>20.09</v>
      </c>
      <c r="J102">
        <v>2</v>
      </c>
      <c r="K102" t="s">
        <v>30</v>
      </c>
    </row>
    <row r="103" spans="1:11" x14ac:dyDescent="0.25">
      <c r="A103">
        <v>2019</v>
      </c>
      <c r="B103" s="4">
        <v>43552</v>
      </c>
      <c r="C103" s="5">
        <v>0.16666666666666699</v>
      </c>
      <c r="D103" t="s">
        <v>11</v>
      </c>
      <c r="E103" s="6">
        <v>0.18621527777777777</v>
      </c>
      <c r="F103" t="s">
        <v>18</v>
      </c>
      <c r="G103">
        <v>71.400000000000006</v>
      </c>
      <c r="H103">
        <v>4983</v>
      </c>
      <c r="I103">
        <v>20.37</v>
      </c>
      <c r="J103">
        <v>3</v>
      </c>
      <c r="K103" t="s">
        <v>31</v>
      </c>
    </row>
    <row r="104" spans="1:11" x14ac:dyDescent="0.25">
      <c r="A104">
        <v>2019</v>
      </c>
      <c r="B104" s="4">
        <v>43552</v>
      </c>
      <c r="C104" s="7">
        <v>0.16666666666666699</v>
      </c>
      <c r="D104" t="s">
        <v>16</v>
      </c>
      <c r="E104" s="6" t="s">
        <v>20</v>
      </c>
    </row>
    <row r="105" spans="1:11" x14ac:dyDescent="0.25">
      <c r="A105">
        <v>2019</v>
      </c>
      <c r="B105" s="4">
        <v>43552</v>
      </c>
      <c r="C105" s="5">
        <v>0.20833333333333301</v>
      </c>
      <c r="D105" t="s">
        <v>11</v>
      </c>
      <c r="E105" s="6">
        <v>0.22270833333333331</v>
      </c>
      <c r="F105" t="s">
        <v>12</v>
      </c>
      <c r="G105">
        <v>102.3</v>
      </c>
      <c r="H105">
        <v>3665</v>
      </c>
      <c r="I105">
        <v>10.39</v>
      </c>
      <c r="J105">
        <v>3</v>
      </c>
      <c r="K105" t="s">
        <v>32</v>
      </c>
    </row>
    <row r="106" spans="1:11" x14ac:dyDescent="0.25">
      <c r="A106">
        <v>2019</v>
      </c>
      <c r="B106" s="4">
        <v>43552</v>
      </c>
      <c r="C106" s="5">
        <v>0.20833333333333301</v>
      </c>
      <c r="D106" t="s">
        <v>14</v>
      </c>
      <c r="E106" s="6" t="s">
        <v>20</v>
      </c>
    </row>
    <row r="107" spans="1:11" x14ac:dyDescent="0.25">
      <c r="A107">
        <v>2019</v>
      </c>
      <c r="B107" s="4">
        <v>43552</v>
      </c>
      <c r="C107" s="7">
        <v>0.20833333333333301</v>
      </c>
      <c r="D107" t="s">
        <v>16</v>
      </c>
      <c r="E107" s="6" t="s">
        <v>20</v>
      </c>
    </row>
    <row r="108" spans="1:11" x14ac:dyDescent="0.25">
      <c r="A108">
        <v>2019</v>
      </c>
      <c r="B108" s="4">
        <v>43552</v>
      </c>
      <c r="C108" s="5">
        <v>0.25</v>
      </c>
      <c r="D108" t="s">
        <v>11</v>
      </c>
      <c r="E108" s="6">
        <v>0.26326388888888891</v>
      </c>
      <c r="F108" t="s">
        <v>12</v>
      </c>
      <c r="G108">
        <v>144</v>
      </c>
      <c r="H108">
        <v>3375</v>
      </c>
      <c r="I108">
        <v>4.08</v>
      </c>
      <c r="J108">
        <v>3</v>
      </c>
      <c r="K108" t="s">
        <v>33</v>
      </c>
    </row>
    <row r="109" spans="1:11" x14ac:dyDescent="0.25">
      <c r="A109">
        <v>2019</v>
      </c>
      <c r="B109" s="4">
        <v>43552</v>
      </c>
      <c r="C109" s="5">
        <v>0.25</v>
      </c>
      <c r="D109" t="s">
        <v>14</v>
      </c>
      <c r="E109" s="6" t="s">
        <v>20</v>
      </c>
    </row>
    <row r="110" spans="1:11" x14ac:dyDescent="0.25">
      <c r="A110">
        <v>2019</v>
      </c>
      <c r="B110" s="4">
        <v>43552</v>
      </c>
      <c r="C110" s="7">
        <v>0.25</v>
      </c>
      <c r="D110" t="s">
        <v>16</v>
      </c>
      <c r="E110" s="6" t="s">
        <v>20</v>
      </c>
    </row>
    <row r="111" spans="1:11" x14ac:dyDescent="0.25">
      <c r="A111">
        <v>2019</v>
      </c>
      <c r="B111" s="4">
        <v>43552</v>
      </c>
      <c r="C111" s="7">
        <v>0.29166666666666602</v>
      </c>
      <c r="D111" t="s">
        <v>16</v>
      </c>
      <c r="E111" s="9">
        <v>0.29722222222222222</v>
      </c>
      <c r="F111" t="s">
        <v>18</v>
      </c>
      <c r="G111">
        <v>47.9</v>
      </c>
      <c r="H111">
        <v>1449</v>
      </c>
      <c r="I111">
        <v>7.66</v>
      </c>
      <c r="J111">
        <v>1</v>
      </c>
    </row>
    <row r="112" spans="1:11" x14ac:dyDescent="0.25">
      <c r="A112">
        <v>2019</v>
      </c>
      <c r="B112" s="4">
        <v>43552</v>
      </c>
      <c r="C112" s="5">
        <v>0.29166666666666702</v>
      </c>
      <c r="D112" t="s">
        <v>14</v>
      </c>
      <c r="E112" s="9">
        <v>0.29722222222222222</v>
      </c>
      <c r="F112" t="s">
        <v>18</v>
      </c>
      <c r="G112">
        <v>51.1</v>
      </c>
      <c r="H112">
        <v>1484</v>
      </c>
      <c r="I112">
        <v>7.68</v>
      </c>
      <c r="J112">
        <v>1</v>
      </c>
    </row>
    <row r="113" spans="1:10" x14ac:dyDescent="0.25">
      <c r="A113">
        <v>2019</v>
      </c>
      <c r="B113" s="4">
        <v>43552</v>
      </c>
      <c r="C113" s="5">
        <v>0.29166666666666702</v>
      </c>
      <c r="D113" t="s">
        <v>11</v>
      </c>
      <c r="E113" s="9">
        <v>0.29726851851851849</v>
      </c>
      <c r="F113" t="s">
        <v>18</v>
      </c>
      <c r="G113">
        <v>54.7</v>
      </c>
      <c r="H113">
        <v>1427</v>
      </c>
      <c r="I113">
        <v>7.42</v>
      </c>
      <c r="J113">
        <v>1</v>
      </c>
    </row>
    <row r="114" spans="1:10" x14ac:dyDescent="0.25">
      <c r="A114">
        <v>2019</v>
      </c>
      <c r="B114" s="4">
        <v>43552</v>
      </c>
      <c r="C114" s="5">
        <v>0.33333333333333298</v>
      </c>
      <c r="D114" t="s">
        <v>11</v>
      </c>
      <c r="E114" s="6" t="s">
        <v>20</v>
      </c>
    </row>
    <row r="115" spans="1:10" x14ac:dyDescent="0.25">
      <c r="A115">
        <v>2019</v>
      </c>
      <c r="B115" s="4">
        <v>43552</v>
      </c>
      <c r="C115" s="5">
        <v>0.33333333333333298</v>
      </c>
      <c r="D115" t="s">
        <v>14</v>
      </c>
      <c r="E115" s="6" t="s">
        <v>20</v>
      </c>
    </row>
    <row r="116" spans="1:10" x14ac:dyDescent="0.25">
      <c r="A116">
        <v>2019</v>
      </c>
      <c r="B116" s="4">
        <v>43552</v>
      </c>
      <c r="C116" s="7">
        <v>0.33333333333333298</v>
      </c>
      <c r="D116" t="s">
        <v>16</v>
      </c>
      <c r="E116" s="6" t="s">
        <v>20</v>
      </c>
    </row>
    <row r="117" spans="1:10" x14ac:dyDescent="0.25">
      <c r="A117">
        <v>2019</v>
      </c>
      <c r="B117" s="4">
        <v>43552</v>
      </c>
      <c r="C117" s="5">
        <v>0.375</v>
      </c>
      <c r="D117" t="s">
        <v>11</v>
      </c>
      <c r="E117" s="6" t="s">
        <v>20</v>
      </c>
    </row>
    <row r="118" spans="1:10" x14ac:dyDescent="0.25">
      <c r="A118">
        <v>2019</v>
      </c>
      <c r="B118" s="4">
        <v>43552</v>
      </c>
      <c r="C118" s="5">
        <v>0.375</v>
      </c>
      <c r="D118" t="s">
        <v>14</v>
      </c>
      <c r="E118" s="6" t="s">
        <v>20</v>
      </c>
    </row>
    <row r="119" spans="1:10" x14ac:dyDescent="0.25">
      <c r="A119">
        <v>2019</v>
      </c>
      <c r="B119" s="4">
        <v>43552</v>
      </c>
      <c r="C119" s="7">
        <v>0.375</v>
      </c>
      <c r="D119" t="s">
        <v>16</v>
      </c>
      <c r="E119" s="6" t="s">
        <v>20</v>
      </c>
    </row>
    <row r="120" spans="1:10" x14ac:dyDescent="0.25">
      <c r="A120">
        <v>2019</v>
      </c>
      <c r="B120" s="4">
        <v>43552</v>
      </c>
      <c r="C120" s="7">
        <v>0.41666666666666602</v>
      </c>
      <c r="D120" t="s">
        <v>16</v>
      </c>
      <c r="E120" s="6" t="s">
        <v>20</v>
      </c>
    </row>
    <row r="121" spans="1:10" x14ac:dyDescent="0.25">
      <c r="A121">
        <v>2019</v>
      </c>
      <c r="B121" s="4">
        <v>43552</v>
      </c>
      <c r="C121" s="5">
        <v>0.41666666666666702</v>
      </c>
      <c r="D121" t="s">
        <v>11</v>
      </c>
      <c r="E121" s="6" t="s">
        <v>20</v>
      </c>
    </row>
    <row r="122" spans="1:10" x14ac:dyDescent="0.25">
      <c r="A122">
        <v>2019</v>
      </c>
      <c r="B122" s="4">
        <v>43552</v>
      </c>
      <c r="C122" s="5">
        <v>0.41666666666666702</v>
      </c>
      <c r="D122" t="s">
        <v>14</v>
      </c>
      <c r="E122" s="6" t="s">
        <v>20</v>
      </c>
    </row>
    <row r="123" spans="1:10" x14ac:dyDescent="0.25">
      <c r="A123">
        <v>2019</v>
      </c>
      <c r="B123" s="4">
        <v>43552</v>
      </c>
      <c r="C123" s="5">
        <v>0.45833333333333298</v>
      </c>
      <c r="D123" t="s">
        <v>11</v>
      </c>
      <c r="E123" s="6" t="s">
        <v>20</v>
      </c>
    </row>
    <row r="124" spans="1:10" x14ac:dyDescent="0.25">
      <c r="A124">
        <v>2019</v>
      </c>
      <c r="B124" s="4">
        <v>43552</v>
      </c>
      <c r="C124" s="5">
        <v>0.45833333333333298</v>
      </c>
      <c r="D124" t="s">
        <v>14</v>
      </c>
      <c r="E124" s="6" t="s">
        <v>20</v>
      </c>
    </row>
    <row r="125" spans="1:10" x14ac:dyDescent="0.25">
      <c r="A125">
        <v>2019</v>
      </c>
      <c r="B125" s="4">
        <v>43552</v>
      </c>
      <c r="C125" s="7">
        <v>0.45833333333333298</v>
      </c>
      <c r="D125" t="s">
        <v>16</v>
      </c>
      <c r="E125" s="6" t="s">
        <v>20</v>
      </c>
    </row>
    <row r="126" spans="1:10" x14ac:dyDescent="0.25">
      <c r="A126">
        <v>2019</v>
      </c>
      <c r="B126" s="4">
        <v>43552</v>
      </c>
      <c r="C126" s="5">
        <v>0.5</v>
      </c>
      <c r="D126" t="s">
        <v>11</v>
      </c>
      <c r="E126" s="6" t="s">
        <v>20</v>
      </c>
    </row>
    <row r="127" spans="1:10" x14ac:dyDescent="0.25">
      <c r="A127">
        <v>2019</v>
      </c>
      <c r="B127" s="4">
        <v>43552</v>
      </c>
      <c r="C127" s="5">
        <v>0.5</v>
      </c>
      <c r="D127" t="s">
        <v>14</v>
      </c>
      <c r="E127" s="6" t="s">
        <v>20</v>
      </c>
    </row>
    <row r="128" spans="1:10" x14ac:dyDescent="0.25">
      <c r="A128">
        <v>2019</v>
      </c>
      <c r="B128" s="4">
        <v>43552</v>
      </c>
      <c r="C128" s="7">
        <v>0.5</v>
      </c>
      <c r="D128" t="s">
        <v>16</v>
      </c>
      <c r="E128" s="6" t="s">
        <v>20</v>
      </c>
    </row>
    <row r="129" spans="1:11" x14ac:dyDescent="0.25">
      <c r="A129">
        <v>2019</v>
      </c>
      <c r="B129" s="4">
        <v>43552</v>
      </c>
      <c r="C129" s="7">
        <v>0.54166666666666596</v>
      </c>
      <c r="D129" t="s">
        <v>16</v>
      </c>
      <c r="E129" s="6" t="s">
        <v>20</v>
      </c>
    </row>
    <row r="130" spans="1:11" x14ac:dyDescent="0.25">
      <c r="A130">
        <v>2019</v>
      </c>
      <c r="B130" s="4">
        <v>43552</v>
      </c>
      <c r="C130" s="5">
        <v>0.54166666666666696</v>
      </c>
      <c r="D130" t="s">
        <v>11</v>
      </c>
      <c r="E130" s="6">
        <v>0.54684027777777777</v>
      </c>
      <c r="F130" t="s">
        <v>12</v>
      </c>
      <c r="G130">
        <v>110</v>
      </c>
      <c r="H130">
        <v>1270</v>
      </c>
      <c r="I130">
        <v>5.47</v>
      </c>
      <c r="J130">
        <v>3</v>
      </c>
      <c r="K130" t="s">
        <v>33</v>
      </c>
    </row>
    <row r="131" spans="1:11" x14ac:dyDescent="0.25">
      <c r="A131">
        <v>2019</v>
      </c>
      <c r="B131" s="4">
        <v>43552</v>
      </c>
      <c r="C131" s="5">
        <v>0.54166666666666696</v>
      </c>
      <c r="D131" t="s">
        <v>14</v>
      </c>
      <c r="E131" s="6" t="s">
        <v>20</v>
      </c>
    </row>
    <row r="132" spans="1:11" x14ac:dyDescent="0.25">
      <c r="A132">
        <v>2019</v>
      </c>
      <c r="B132" s="4">
        <v>43552</v>
      </c>
      <c r="C132" s="5">
        <v>0.58333333333333304</v>
      </c>
      <c r="D132" t="s">
        <v>11</v>
      </c>
      <c r="E132" s="6" t="s">
        <v>20</v>
      </c>
    </row>
    <row r="133" spans="1:11" x14ac:dyDescent="0.25">
      <c r="A133">
        <v>2019</v>
      </c>
      <c r="B133" s="4">
        <v>43552</v>
      </c>
      <c r="C133" s="5">
        <v>0.58333333333333304</v>
      </c>
      <c r="D133" t="s">
        <v>14</v>
      </c>
      <c r="E133" s="6" t="s">
        <v>20</v>
      </c>
    </row>
    <row r="134" spans="1:11" x14ac:dyDescent="0.25">
      <c r="A134">
        <v>2019</v>
      </c>
      <c r="B134" s="4">
        <v>43552</v>
      </c>
      <c r="C134" s="7">
        <v>0.58333333333333304</v>
      </c>
      <c r="D134" t="s">
        <v>16</v>
      </c>
      <c r="E134" s="6" t="s">
        <v>20</v>
      </c>
    </row>
    <row r="135" spans="1:11" x14ac:dyDescent="0.25">
      <c r="A135">
        <v>2019</v>
      </c>
      <c r="B135" s="4">
        <v>43552</v>
      </c>
      <c r="C135" s="5">
        <v>0.625</v>
      </c>
      <c r="D135" t="s">
        <v>11</v>
      </c>
      <c r="E135" s="6" t="s">
        <v>20</v>
      </c>
    </row>
    <row r="136" spans="1:11" x14ac:dyDescent="0.25">
      <c r="A136">
        <v>2019</v>
      </c>
      <c r="B136" s="4">
        <v>43552</v>
      </c>
      <c r="C136" s="5">
        <v>0.625</v>
      </c>
      <c r="D136" t="s">
        <v>14</v>
      </c>
      <c r="E136" s="6" t="s">
        <v>20</v>
      </c>
    </row>
    <row r="137" spans="1:11" x14ac:dyDescent="0.25">
      <c r="A137">
        <v>2019</v>
      </c>
      <c r="B137" s="4">
        <v>43552</v>
      </c>
      <c r="C137" s="7">
        <v>0.625</v>
      </c>
      <c r="D137" t="s">
        <v>16</v>
      </c>
      <c r="E137" s="6" t="s">
        <v>20</v>
      </c>
    </row>
    <row r="138" spans="1:11" x14ac:dyDescent="0.25">
      <c r="A138">
        <v>2019</v>
      </c>
      <c r="B138" s="4">
        <v>43552</v>
      </c>
      <c r="C138" s="7">
        <v>0.66666666666666596</v>
      </c>
      <c r="D138" t="s">
        <v>16</v>
      </c>
      <c r="E138" s="6" t="s">
        <v>20</v>
      </c>
    </row>
    <row r="139" spans="1:11" x14ac:dyDescent="0.25">
      <c r="A139">
        <v>2019</v>
      </c>
      <c r="B139" s="4">
        <v>43552</v>
      </c>
      <c r="C139" s="5">
        <v>0.66666666666666696</v>
      </c>
      <c r="D139" t="s">
        <v>11</v>
      </c>
      <c r="E139" s="6">
        <v>0.68238425925925927</v>
      </c>
      <c r="F139" t="s">
        <v>18</v>
      </c>
      <c r="G139">
        <v>63.6</v>
      </c>
      <c r="H139">
        <v>3876</v>
      </c>
      <c r="I139">
        <v>2.4900000000000002</v>
      </c>
      <c r="J139">
        <v>3</v>
      </c>
      <c r="K139" t="s">
        <v>34</v>
      </c>
    </row>
    <row r="140" spans="1:11" x14ac:dyDescent="0.25">
      <c r="A140">
        <v>2019</v>
      </c>
      <c r="B140" s="4">
        <v>43552</v>
      </c>
      <c r="C140" s="5">
        <v>0.66666666666666696</v>
      </c>
      <c r="D140" t="s">
        <v>11</v>
      </c>
      <c r="E140" s="6">
        <v>0.68636574074074075</v>
      </c>
      <c r="F140" t="s">
        <v>18</v>
      </c>
      <c r="G140">
        <v>45.7</v>
      </c>
      <c r="H140">
        <v>4854</v>
      </c>
      <c r="I140">
        <v>1.48</v>
      </c>
      <c r="J140">
        <v>3</v>
      </c>
      <c r="K140" t="s">
        <v>35</v>
      </c>
    </row>
    <row r="141" spans="1:11" x14ac:dyDescent="0.25">
      <c r="A141">
        <v>2019</v>
      </c>
      <c r="B141" s="4">
        <v>43552</v>
      </c>
      <c r="C141" s="5">
        <v>0.66666666666666696</v>
      </c>
      <c r="D141" t="s">
        <v>14</v>
      </c>
      <c r="E141" s="6" t="s">
        <v>20</v>
      </c>
    </row>
    <row r="142" spans="1:11" x14ac:dyDescent="0.25">
      <c r="A142">
        <v>2019</v>
      </c>
      <c r="B142" s="4">
        <v>43552</v>
      </c>
      <c r="C142" s="5">
        <v>0.70833333333333304</v>
      </c>
      <c r="D142" t="s">
        <v>11</v>
      </c>
      <c r="E142" s="6" t="s">
        <v>20</v>
      </c>
    </row>
    <row r="143" spans="1:11" x14ac:dyDescent="0.25">
      <c r="A143">
        <v>2019</v>
      </c>
      <c r="B143" s="4">
        <v>43552</v>
      </c>
      <c r="C143" s="5">
        <v>0.70833333333333304</v>
      </c>
      <c r="D143" t="s">
        <v>14</v>
      </c>
      <c r="E143" s="6" t="s">
        <v>20</v>
      </c>
    </row>
    <row r="144" spans="1:11" x14ac:dyDescent="0.25">
      <c r="A144">
        <v>2019</v>
      </c>
      <c r="B144" s="4">
        <v>43552</v>
      </c>
      <c r="C144" s="7">
        <v>0.70833333333333304</v>
      </c>
      <c r="D144" t="s">
        <v>16</v>
      </c>
      <c r="E144" s="6" t="s">
        <v>20</v>
      </c>
    </row>
    <row r="145" spans="1:11" x14ac:dyDescent="0.25">
      <c r="A145">
        <v>2019</v>
      </c>
      <c r="B145" s="4">
        <v>43552</v>
      </c>
      <c r="C145" s="5">
        <v>0.75</v>
      </c>
      <c r="D145" t="s">
        <v>11</v>
      </c>
      <c r="E145" s="6" t="s">
        <v>20</v>
      </c>
    </row>
    <row r="146" spans="1:11" x14ac:dyDescent="0.25">
      <c r="A146">
        <v>2019</v>
      </c>
      <c r="B146" s="4">
        <v>43552</v>
      </c>
      <c r="C146" s="5">
        <v>0.75</v>
      </c>
      <c r="D146" t="s">
        <v>14</v>
      </c>
      <c r="E146" s="6" t="s">
        <v>20</v>
      </c>
    </row>
    <row r="147" spans="1:11" x14ac:dyDescent="0.25">
      <c r="A147">
        <v>2019</v>
      </c>
      <c r="B147" s="4">
        <v>43552</v>
      </c>
      <c r="C147" s="7">
        <v>0.75</v>
      </c>
      <c r="D147" t="s">
        <v>16</v>
      </c>
      <c r="E147" s="6" t="s">
        <v>20</v>
      </c>
    </row>
    <row r="148" spans="1:11" x14ac:dyDescent="0.25">
      <c r="A148">
        <v>2019</v>
      </c>
      <c r="B148" s="4">
        <v>43552</v>
      </c>
      <c r="C148" s="7">
        <v>0.79166666666666596</v>
      </c>
      <c r="D148" t="s">
        <v>16</v>
      </c>
      <c r="E148" s="10">
        <v>0.79583333333333339</v>
      </c>
      <c r="F148" t="s">
        <v>18</v>
      </c>
      <c r="G148">
        <v>62.5</v>
      </c>
      <c r="H148">
        <v>1186</v>
      </c>
      <c r="I148">
        <v>10.49</v>
      </c>
      <c r="J148">
        <v>1</v>
      </c>
    </row>
    <row r="149" spans="1:11" x14ac:dyDescent="0.25">
      <c r="A149">
        <v>2019</v>
      </c>
      <c r="B149" s="4">
        <v>43552</v>
      </c>
      <c r="C149" s="5">
        <v>0.79166666666666696</v>
      </c>
      <c r="D149" t="s">
        <v>11</v>
      </c>
      <c r="E149" s="10">
        <v>0.79645833333333327</v>
      </c>
      <c r="F149" t="s">
        <v>18</v>
      </c>
      <c r="G149">
        <v>64.2</v>
      </c>
      <c r="H149">
        <v>1186</v>
      </c>
      <c r="I149">
        <v>10.119999999999999</v>
      </c>
      <c r="J149">
        <v>1</v>
      </c>
    </row>
    <row r="150" spans="1:11" x14ac:dyDescent="0.25">
      <c r="A150">
        <v>2019</v>
      </c>
      <c r="B150" s="4">
        <v>43552</v>
      </c>
      <c r="C150" s="5">
        <v>0.79166666666666696</v>
      </c>
      <c r="D150" t="s">
        <v>14</v>
      </c>
      <c r="E150" s="10">
        <v>0.79652777777777783</v>
      </c>
      <c r="F150" t="s">
        <v>18</v>
      </c>
      <c r="G150">
        <v>73.599999999999994</v>
      </c>
      <c r="H150">
        <v>1190</v>
      </c>
      <c r="I150">
        <v>10.06</v>
      </c>
      <c r="J150">
        <v>1</v>
      </c>
    </row>
    <row r="151" spans="1:11" x14ac:dyDescent="0.25">
      <c r="A151">
        <v>2019</v>
      </c>
      <c r="B151" s="4">
        <v>43552</v>
      </c>
      <c r="C151" s="5">
        <v>0.79166666666666696</v>
      </c>
      <c r="D151" t="s">
        <v>11</v>
      </c>
      <c r="E151" s="23">
        <v>0.79646990740740742</v>
      </c>
      <c r="F151" t="s">
        <v>18</v>
      </c>
      <c r="G151">
        <v>84.1</v>
      </c>
      <c r="H151">
        <v>1188</v>
      </c>
      <c r="I151">
        <v>10.25</v>
      </c>
      <c r="J151">
        <v>1</v>
      </c>
    </row>
    <row r="152" spans="1:11" x14ac:dyDescent="0.25">
      <c r="A152">
        <v>2019</v>
      </c>
      <c r="B152" s="4">
        <v>43552</v>
      </c>
      <c r="C152" s="7">
        <v>0.79166666666666596</v>
      </c>
      <c r="D152" t="s">
        <v>16</v>
      </c>
      <c r="E152" s="23">
        <v>0.79652777777777783</v>
      </c>
      <c r="F152" t="s">
        <v>18</v>
      </c>
      <c r="G152">
        <v>83.7</v>
      </c>
      <c r="H152">
        <v>1192</v>
      </c>
      <c r="I152">
        <v>10.14</v>
      </c>
      <c r="J152">
        <v>1</v>
      </c>
    </row>
    <row r="153" spans="1:11" x14ac:dyDescent="0.25">
      <c r="A153" s="20">
        <v>2019</v>
      </c>
      <c r="B153" s="21">
        <v>43552</v>
      </c>
      <c r="C153" s="22">
        <v>0.79166666666666696</v>
      </c>
      <c r="D153" s="20" t="s">
        <v>14</v>
      </c>
      <c r="E153" s="23">
        <v>0.79652777777777783</v>
      </c>
      <c r="F153" s="20" t="s">
        <v>18</v>
      </c>
      <c r="G153" s="20">
        <v>64.8</v>
      </c>
      <c r="H153" s="20">
        <v>1197</v>
      </c>
      <c r="I153" s="20">
        <v>10.039999999999999</v>
      </c>
      <c r="J153" s="20">
        <v>1</v>
      </c>
    </row>
    <row r="154" spans="1:11" x14ac:dyDescent="0.25">
      <c r="A154" s="20">
        <v>2019</v>
      </c>
      <c r="B154" s="21">
        <v>43552</v>
      </c>
      <c r="C154" s="22">
        <v>0.83333333333333304</v>
      </c>
      <c r="D154" s="20" t="s">
        <v>11</v>
      </c>
      <c r="E154" s="23">
        <v>0.85410879629629621</v>
      </c>
      <c r="F154" s="20" t="s">
        <v>36</v>
      </c>
      <c r="G154" s="20">
        <v>55.9</v>
      </c>
      <c r="H154" s="20">
        <v>5145</v>
      </c>
      <c r="I154" s="20">
        <v>2.81</v>
      </c>
      <c r="J154" s="20">
        <v>1</v>
      </c>
      <c r="K154" t="s">
        <v>37</v>
      </c>
    </row>
    <row r="155" spans="1:11" x14ac:dyDescent="0.25">
      <c r="A155">
        <v>2019</v>
      </c>
      <c r="B155" s="4">
        <v>43552</v>
      </c>
      <c r="C155" s="5">
        <v>0.83333333333333304</v>
      </c>
      <c r="D155" t="s">
        <v>14</v>
      </c>
      <c r="E155" s="6" t="s">
        <v>20</v>
      </c>
    </row>
    <row r="156" spans="1:11" x14ac:dyDescent="0.25">
      <c r="A156">
        <v>2019</v>
      </c>
      <c r="B156" s="4">
        <v>43552</v>
      </c>
      <c r="C156" s="7">
        <v>0.83333333333333304</v>
      </c>
      <c r="D156" t="s">
        <v>16</v>
      </c>
      <c r="E156" s="6" t="s">
        <v>20</v>
      </c>
    </row>
    <row r="157" spans="1:11" x14ac:dyDescent="0.25">
      <c r="A157">
        <v>2019</v>
      </c>
      <c r="B157" s="4">
        <v>43552</v>
      </c>
      <c r="C157" s="5">
        <v>0.875</v>
      </c>
      <c r="D157" t="s">
        <v>14</v>
      </c>
      <c r="E157" s="24">
        <v>0.87708333333333333</v>
      </c>
      <c r="F157" t="s">
        <v>18</v>
      </c>
      <c r="G157">
        <v>70.5</v>
      </c>
      <c r="H157">
        <v>592</v>
      </c>
      <c r="I157">
        <v>17.760000000000002</v>
      </c>
      <c r="J157">
        <v>1</v>
      </c>
    </row>
    <row r="158" spans="1:11" x14ac:dyDescent="0.25">
      <c r="A158">
        <v>2019</v>
      </c>
      <c r="B158" s="4">
        <v>43552</v>
      </c>
      <c r="C158" s="7">
        <v>0.875</v>
      </c>
      <c r="D158" t="s">
        <v>16</v>
      </c>
      <c r="E158" s="24">
        <v>0.87708333333333333</v>
      </c>
      <c r="F158" t="s">
        <v>18</v>
      </c>
      <c r="G158">
        <v>69</v>
      </c>
      <c r="H158">
        <v>598</v>
      </c>
      <c r="I158">
        <v>18.149999999999999</v>
      </c>
      <c r="J158">
        <v>1</v>
      </c>
    </row>
    <row r="159" spans="1:11" x14ac:dyDescent="0.25">
      <c r="A159">
        <v>2019</v>
      </c>
      <c r="B159" s="4">
        <v>43552</v>
      </c>
      <c r="C159" s="5">
        <v>0.875</v>
      </c>
      <c r="D159" t="s">
        <v>11</v>
      </c>
      <c r="E159" s="24">
        <v>0.87741898148148145</v>
      </c>
      <c r="F159" t="s">
        <v>18</v>
      </c>
      <c r="G159">
        <v>61.1</v>
      </c>
      <c r="H159">
        <v>584</v>
      </c>
      <c r="I159">
        <v>17.73</v>
      </c>
      <c r="J159">
        <v>1</v>
      </c>
    </row>
    <row r="160" spans="1:11" x14ac:dyDescent="0.25">
      <c r="A160">
        <v>2019</v>
      </c>
      <c r="B160" s="4">
        <v>43552</v>
      </c>
      <c r="C160" s="7">
        <v>0.91666666666666596</v>
      </c>
      <c r="D160" t="s">
        <v>16</v>
      </c>
      <c r="E160" s="9">
        <v>0.92291666666666661</v>
      </c>
      <c r="F160" t="s">
        <v>18</v>
      </c>
      <c r="G160">
        <v>71.5</v>
      </c>
      <c r="H160">
        <v>1679</v>
      </c>
      <c r="I160">
        <v>6.88</v>
      </c>
      <c r="J160">
        <v>1</v>
      </c>
    </row>
    <row r="161" spans="1:11" x14ac:dyDescent="0.25">
      <c r="A161">
        <v>2019</v>
      </c>
      <c r="B161" s="4">
        <v>43552</v>
      </c>
      <c r="C161" s="5">
        <v>0.91666666666666696</v>
      </c>
      <c r="D161" t="s">
        <v>14</v>
      </c>
      <c r="E161" s="9">
        <v>0.92291666666666661</v>
      </c>
      <c r="F161" t="s">
        <v>18</v>
      </c>
      <c r="G161">
        <v>74.2</v>
      </c>
      <c r="H161">
        <v>1690</v>
      </c>
      <c r="I161">
        <v>5.66</v>
      </c>
      <c r="J161">
        <v>1</v>
      </c>
    </row>
    <row r="162" spans="1:11" x14ac:dyDescent="0.25">
      <c r="A162">
        <v>2019</v>
      </c>
      <c r="B162" s="4">
        <v>43552</v>
      </c>
      <c r="C162" s="5">
        <v>0.91666666666666696</v>
      </c>
      <c r="D162" t="s">
        <v>11</v>
      </c>
      <c r="E162" s="9">
        <v>0.92351851851851852</v>
      </c>
      <c r="F162" t="s">
        <v>18</v>
      </c>
      <c r="G162">
        <v>73.7</v>
      </c>
      <c r="H162">
        <v>1677</v>
      </c>
      <c r="I162">
        <v>6.73</v>
      </c>
      <c r="J162">
        <v>1</v>
      </c>
    </row>
    <row r="163" spans="1:11" x14ac:dyDescent="0.25">
      <c r="A163">
        <v>2019</v>
      </c>
      <c r="B163" s="4">
        <v>43552</v>
      </c>
      <c r="C163" s="5">
        <v>0.91666666666666696</v>
      </c>
      <c r="D163" t="s">
        <v>11</v>
      </c>
      <c r="E163" s="6">
        <v>0.92538194444444455</v>
      </c>
      <c r="F163" t="s">
        <v>12</v>
      </c>
      <c r="G163">
        <v>91.5</v>
      </c>
      <c r="H163">
        <v>2141</v>
      </c>
      <c r="I163">
        <v>7.44</v>
      </c>
      <c r="J163">
        <v>3</v>
      </c>
      <c r="K163" t="s">
        <v>38</v>
      </c>
    </row>
    <row r="164" spans="1:11" x14ac:dyDescent="0.25">
      <c r="A164" s="20">
        <v>2019</v>
      </c>
      <c r="B164" s="21">
        <v>43552</v>
      </c>
      <c r="C164" s="22">
        <v>0.91666666666666696</v>
      </c>
      <c r="D164" s="20" t="s">
        <v>14</v>
      </c>
      <c r="E164" s="23">
        <v>0.93263888888888891</v>
      </c>
      <c r="F164" s="20" t="s">
        <v>18</v>
      </c>
      <c r="G164" s="20">
        <v>70.5</v>
      </c>
      <c r="H164" s="20">
        <v>4111</v>
      </c>
      <c r="I164" s="20">
        <v>19.809999999999999</v>
      </c>
      <c r="J164" s="20">
        <v>1</v>
      </c>
    </row>
    <row r="165" spans="1:11" x14ac:dyDescent="0.25">
      <c r="A165">
        <v>2019</v>
      </c>
      <c r="B165" s="4">
        <v>43552</v>
      </c>
      <c r="C165" s="5">
        <v>0.91666666666666696</v>
      </c>
      <c r="D165" t="s">
        <v>11</v>
      </c>
      <c r="E165" s="6">
        <v>0.93333333333333324</v>
      </c>
      <c r="F165" t="s">
        <v>18</v>
      </c>
      <c r="G165">
        <v>65.8</v>
      </c>
      <c r="H165">
        <v>4124</v>
      </c>
      <c r="I165">
        <v>19.89</v>
      </c>
      <c r="J165">
        <v>3</v>
      </c>
      <c r="K165" t="s">
        <v>38</v>
      </c>
    </row>
    <row r="166" spans="1:11" x14ac:dyDescent="0.25">
      <c r="A166" s="8">
        <v>2019</v>
      </c>
      <c r="B166" s="12">
        <v>43552</v>
      </c>
      <c r="C166" s="25">
        <v>0.95833333333333304</v>
      </c>
      <c r="D166" s="8" t="s">
        <v>16</v>
      </c>
      <c r="E166" s="14">
        <v>0.96319444444444446</v>
      </c>
      <c r="F166" s="8" t="s">
        <v>12</v>
      </c>
      <c r="G166" s="8">
        <v>68.400000000000006</v>
      </c>
      <c r="H166" s="8">
        <v>1204</v>
      </c>
      <c r="I166" s="8">
        <v>12.41</v>
      </c>
      <c r="J166" s="8">
        <v>1</v>
      </c>
    </row>
    <row r="167" spans="1:11" x14ac:dyDescent="0.25">
      <c r="A167">
        <v>2019</v>
      </c>
      <c r="B167" s="4">
        <v>43552</v>
      </c>
      <c r="C167" s="5">
        <v>0.95833333333333304</v>
      </c>
      <c r="D167" t="s">
        <v>11</v>
      </c>
      <c r="E167" s="6">
        <v>0.96325231481481488</v>
      </c>
      <c r="F167" t="s">
        <v>12</v>
      </c>
      <c r="G167">
        <v>92.4</v>
      </c>
      <c r="H167">
        <v>1201</v>
      </c>
      <c r="I167">
        <v>12</v>
      </c>
      <c r="J167">
        <v>2</v>
      </c>
      <c r="K167" t="s">
        <v>39</v>
      </c>
    </row>
    <row r="168" spans="1:11" x14ac:dyDescent="0.25">
      <c r="A168">
        <v>2019</v>
      </c>
      <c r="B168" s="4">
        <v>43552</v>
      </c>
      <c r="C168" s="5">
        <v>0.95833333333333304</v>
      </c>
      <c r="D168" t="s">
        <v>14</v>
      </c>
      <c r="E168" s="10">
        <v>0.96527777777777779</v>
      </c>
      <c r="F168" t="s">
        <v>18</v>
      </c>
      <c r="G168">
        <v>73.8</v>
      </c>
      <c r="H168">
        <v>1758</v>
      </c>
      <c r="I168">
        <v>11.12</v>
      </c>
      <c r="J168">
        <v>1</v>
      </c>
    </row>
    <row r="169" spans="1:11" x14ac:dyDescent="0.25">
      <c r="A169">
        <v>2019</v>
      </c>
      <c r="B169" s="4">
        <v>43552</v>
      </c>
      <c r="C169" s="7">
        <v>0.95833333333333304</v>
      </c>
      <c r="D169" t="s">
        <v>16</v>
      </c>
      <c r="E169" s="10">
        <v>0.96527777777777779</v>
      </c>
      <c r="F169" t="s">
        <v>18</v>
      </c>
      <c r="G169">
        <v>82.2</v>
      </c>
      <c r="H169">
        <v>1778</v>
      </c>
      <c r="I169">
        <v>11.31</v>
      </c>
      <c r="J169">
        <v>1</v>
      </c>
    </row>
    <row r="170" spans="1:11" x14ac:dyDescent="0.25">
      <c r="A170">
        <v>2019</v>
      </c>
      <c r="B170" s="4">
        <v>43552</v>
      </c>
      <c r="C170" s="5">
        <v>0.95833333333333304</v>
      </c>
      <c r="D170" t="s">
        <v>11</v>
      </c>
      <c r="E170" s="10">
        <v>0.96552083333333327</v>
      </c>
      <c r="F170" t="s">
        <v>18</v>
      </c>
      <c r="G170">
        <v>80.7</v>
      </c>
      <c r="H170">
        <v>1771</v>
      </c>
      <c r="I170">
        <v>11.16</v>
      </c>
      <c r="J170">
        <v>1</v>
      </c>
    </row>
    <row r="171" spans="1:11" x14ac:dyDescent="0.25">
      <c r="A171">
        <v>2019</v>
      </c>
      <c r="B171" s="4">
        <v>43552</v>
      </c>
      <c r="C171" s="5">
        <v>0.95833333333333304</v>
      </c>
      <c r="D171" t="s">
        <v>11</v>
      </c>
      <c r="E171" s="6">
        <v>0.96679398148148143</v>
      </c>
      <c r="F171" t="s">
        <v>12</v>
      </c>
      <c r="G171">
        <v>98.8</v>
      </c>
      <c r="H171">
        <v>2097</v>
      </c>
      <c r="I171">
        <v>12.26</v>
      </c>
      <c r="J171">
        <v>2</v>
      </c>
      <c r="K171" t="s">
        <v>39</v>
      </c>
    </row>
    <row r="172" spans="1:11" x14ac:dyDescent="0.25">
      <c r="A172">
        <v>2019</v>
      </c>
      <c r="B172" s="4">
        <v>43552</v>
      </c>
      <c r="C172" s="5">
        <v>0.95833333333333304</v>
      </c>
      <c r="D172" t="s">
        <v>11</v>
      </c>
      <c r="E172" s="6">
        <v>0.97540509259259256</v>
      </c>
      <c r="F172" t="s">
        <v>12</v>
      </c>
      <c r="G172">
        <v>63.5</v>
      </c>
      <c r="H172">
        <v>4206</v>
      </c>
      <c r="I172">
        <v>13.83</v>
      </c>
      <c r="J172">
        <v>2</v>
      </c>
      <c r="K172" t="s">
        <v>39</v>
      </c>
    </row>
    <row r="173" spans="1:11" x14ac:dyDescent="0.25">
      <c r="A173">
        <v>2019</v>
      </c>
      <c r="B173" s="4">
        <v>43573</v>
      </c>
      <c r="C173" s="5">
        <v>0</v>
      </c>
      <c r="D173" t="s">
        <v>11</v>
      </c>
      <c r="E173" s="6">
        <v>6.2418981481481478E-2</v>
      </c>
      <c r="F173" t="s">
        <v>18</v>
      </c>
      <c r="G173">
        <v>62.4</v>
      </c>
      <c r="H173">
        <v>5171</v>
      </c>
      <c r="I173">
        <v>15.19</v>
      </c>
      <c r="J173">
        <v>3</v>
      </c>
      <c r="K173" t="s">
        <v>38</v>
      </c>
    </row>
    <row r="174" spans="1:11" x14ac:dyDescent="0.25">
      <c r="A174">
        <v>2019</v>
      </c>
      <c r="B174" s="4">
        <v>43573</v>
      </c>
      <c r="C174" s="5">
        <v>0</v>
      </c>
      <c r="D174" t="s">
        <v>14</v>
      </c>
      <c r="E174" s="6" t="s">
        <v>20</v>
      </c>
    </row>
    <row r="175" spans="1:11" x14ac:dyDescent="0.25">
      <c r="A175">
        <v>2019</v>
      </c>
      <c r="B175" s="4">
        <v>43573</v>
      </c>
      <c r="C175" s="5">
        <v>4.1666666666666664E-2</v>
      </c>
      <c r="D175" t="s">
        <v>11</v>
      </c>
      <c r="E175" s="6" t="s">
        <v>20</v>
      </c>
    </row>
    <row r="176" spans="1:11" x14ac:dyDescent="0.25">
      <c r="A176">
        <v>2019</v>
      </c>
      <c r="B176" s="4">
        <v>43573</v>
      </c>
      <c r="C176" s="5">
        <v>4.1666666666666664E-2</v>
      </c>
      <c r="D176" t="s">
        <v>14</v>
      </c>
      <c r="E176" s="6" t="s">
        <v>20</v>
      </c>
      <c r="K176" t="s">
        <v>40</v>
      </c>
    </row>
    <row r="177" spans="1:11" x14ac:dyDescent="0.25">
      <c r="A177">
        <v>2019</v>
      </c>
      <c r="B177" s="4">
        <v>43573</v>
      </c>
      <c r="C177" s="5">
        <v>8.3333333333333301E-2</v>
      </c>
      <c r="D177" t="s">
        <v>11</v>
      </c>
      <c r="E177" s="6" t="s">
        <v>20</v>
      </c>
    </row>
    <row r="178" spans="1:11" x14ac:dyDescent="0.25">
      <c r="A178">
        <v>2019</v>
      </c>
      <c r="B178" s="4">
        <v>43573</v>
      </c>
      <c r="C178" s="5">
        <v>8.3333333333333301E-2</v>
      </c>
      <c r="D178" t="s">
        <v>14</v>
      </c>
      <c r="E178" s="6" t="s">
        <v>20</v>
      </c>
    </row>
    <row r="179" spans="1:11" x14ac:dyDescent="0.25">
      <c r="A179" s="8">
        <v>2019</v>
      </c>
      <c r="B179" s="12">
        <v>43573</v>
      </c>
      <c r="C179" s="13">
        <v>0.125</v>
      </c>
      <c r="D179" s="8" t="s">
        <v>11</v>
      </c>
      <c r="E179" s="14">
        <v>0.12744212962962961</v>
      </c>
      <c r="F179" s="8" t="s">
        <v>12</v>
      </c>
      <c r="G179" s="8">
        <v>60.7</v>
      </c>
      <c r="H179" s="8">
        <v>618</v>
      </c>
      <c r="I179" s="8">
        <v>16.329999999999998</v>
      </c>
      <c r="J179" s="8">
        <v>1</v>
      </c>
    </row>
    <row r="180" spans="1:11" x14ac:dyDescent="0.25">
      <c r="A180">
        <v>2019</v>
      </c>
      <c r="B180" s="4">
        <v>43573</v>
      </c>
      <c r="C180" s="7">
        <v>11.125</v>
      </c>
      <c r="D180" t="s">
        <v>16</v>
      </c>
      <c r="E180" s="9">
        <v>0.12847222222222224</v>
      </c>
      <c r="F180" t="s">
        <v>18</v>
      </c>
      <c r="G180">
        <v>66.400000000000006</v>
      </c>
      <c r="H180">
        <v>1017</v>
      </c>
      <c r="I180">
        <v>12.93</v>
      </c>
      <c r="J180">
        <v>1</v>
      </c>
    </row>
    <row r="181" spans="1:11" x14ac:dyDescent="0.25">
      <c r="A181">
        <v>2019</v>
      </c>
      <c r="B181" s="4">
        <v>43573</v>
      </c>
      <c r="C181" s="5">
        <v>0.125</v>
      </c>
      <c r="D181" t="s">
        <v>14</v>
      </c>
      <c r="E181" s="9">
        <v>0.12847222222222224</v>
      </c>
      <c r="F181" t="s">
        <v>18</v>
      </c>
      <c r="G181">
        <v>68.900000000000006</v>
      </c>
      <c r="H181">
        <v>1017</v>
      </c>
      <c r="I181">
        <v>12.59</v>
      </c>
      <c r="J181">
        <v>1</v>
      </c>
    </row>
    <row r="182" spans="1:11" x14ac:dyDescent="0.25">
      <c r="A182">
        <v>2019</v>
      </c>
      <c r="B182" s="4">
        <v>43573</v>
      </c>
      <c r="C182" s="5">
        <v>0.125</v>
      </c>
      <c r="D182" t="s">
        <v>11</v>
      </c>
      <c r="E182" s="9">
        <v>0.12908564814814813</v>
      </c>
      <c r="F182" t="s">
        <v>18</v>
      </c>
      <c r="G182">
        <v>81.8</v>
      </c>
      <c r="H182">
        <v>1012</v>
      </c>
      <c r="I182">
        <v>12.45</v>
      </c>
      <c r="J182">
        <v>1</v>
      </c>
    </row>
    <row r="183" spans="1:11" x14ac:dyDescent="0.25">
      <c r="A183">
        <v>2019</v>
      </c>
      <c r="B183" s="4">
        <v>43573</v>
      </c>
      <c r="C183" s="5">
        <v>0.16666666666666699</v>
      </c>
      <c r="D183" t="s">
        <v>14</v>
      </c>
      <c r="E183" s="6">
        <v>0.18333333333333335</v>
      </c>
      <c r="F183" t="s">
        <v>12</v>
      </c>
      <c r="G183">
        <v>76.5</v>
      </c>
      <c r="H183">
        <v>4225</v>
      </c>
      <c r="I183">
        <v>6.47</v>
      </c>
      <c r="J183">
        <v>2</v>
      </c>
      <c r="K183" t="s">
        <v>41</v>
      </c>
    </row>
    <row r="184" spans="1:11" x14ac:dyDescent="0.25">
      <c r="A184">
        <v>2019</v>
      </c>
      <c r="B184" s="4">
        <v>43573</v>
      </c>
      <c r="C184" s="5">
        <v>0.16666666666666699</v>
      </c>
      <c r="D184" t="s">
        <v>11</v>
      </c>
      <c r="E184" s="19">
        <v>0.18364583333333331</v>
      </c>
      <c r="F184" t="s">
        <v>12</v>
      </c>
      <c r="G184">
        <v>81.7</v>
      </c>
      <c r="H184">
        <v>4218</v>
      </c>
      <c r="I184">
        <v>6.1</v>
      </c>
      <c r="J184">
        <v>1</v>
      </c>
    </row>
    <row r="185" spans="1:11" x14ac:dyDescent="0.25">
      <c r="A185">
        <v>2019</v>
      </c>
      <c r="B185" s="4">
        <v>43573</v>
      </c>
      <c r="C185" s="7">
        <v>11.1666666666667</v>
      </c>
      <c r="D185" t="s">
        <v>16</v>
      </c>
      <c r="E185" s="19">
        <v>0.18333333333333335</v>
      </c>
      <c r="F185" t="s">
        <v>12</v>
      </c>
      <c r="G185">
        <v>78.7</v>
      </c>
      <c r="H185">
        <v>4218</v>
      </c>
      <c r="I185">
        <v>6.85</v>
      </c>
      <c r="J185">
        <v>1</v>
      </c>
    </row>
    <row r="186" spans="1:11" x14ac:dyDescent="0.25">
      <c r="A186">
        <v>2019</v>
      </c>
      <c r="B186" s="4">
        <v>43573</v>
      </c>
      <c r="C186" s="5">
        <v>0.20833333333333301</v>
      </c>
      <c r="D186" t="s">
        <v>14</v>
      </c>
      <c r="E186" s="10">
        <v>0.21458333333333335</v>
      </c>
      <c r="F186" t="s">
        <v>18</v>
      </c>
      <c r="G186">
        <v>78.8</v>
      </c>
      <c r="H186">
        <v>1723</v>
      </c>
      <c r="I186">
        <v>6.78</v>
      </c>
      <c r="J186">
        <v>1</v>
      </c>
    </row>
    <row r="187" spans="1:11" x14ac:dyDescent="0.25">
      <c r="A187">
        <v>2019</v>
      </c>
      <c r="B187" s="4">
        <v>43573</v>
      </c>
      <c r="C187" s="7">
        <v>11.2083333333333</v>
      </c>
      <c r="D187" t="s">
        <v>16</v>
      </c>
      <c r="E187" s="10">
        <v>0.21458333333333335</v>
      </c>
      <c r="F187" t="s">
        <v>18</v>
      </c>
      <c r="G187">
        <v>71.8</v>
      </c>
      <c r="H187">
        <v>1721</v>
      </c>
      <c r="I187">
        <v>7.12</v>
      </c>
      <c r="J187">
        <v>1</v>
      </c>
    </row>
    <row r="188" spans="1:11" x14ac:dyDescent="0.25">
      <c r="A188">
        <v>2019</v>
      </c>
      <c r="B188" s="4">
        <v>43573</v>
      </c>
      <c r="C188" s="5">
        <v>0.20833333333333301</v>
      </c>
      <c r="D188" t="s">
        <v>11</v>
      </c>
      <c r="E188" s="10">
        <v>0.21517361111111111</v>
      </c>
      <c r="F188" t="s">
        <v>18</v>
      </c>
      <c r="G188">
        <v>82.2</v>
      </c>
      <c r="H188">
        <v>1723</v>
      </c>
      <c r="I188">
        <v>6.78</v>
      </c>
      <c r="J188">
        <v>1</v>
      </c>
    </row>
    <row r="189" spans="1:11" x14ac:dyDescent="0.25">
      <c r="A189">
        <v>2019</v>
      </c>
      <c r="B189" s="4">
        <v>43573</v>
      </c>
      <c r="C189" s="5">
        <v>0.20833333333333301</v>
      </c>
      <c r="D189" t="s">
        <v>11</v>
      </c>
      <c r="E189" s="6">
        <v>0.21596064814814817</v>
      </c>
      <c r="F189" t="s">
        <v>12</v>
      </c>
      <c r="G189">
        <v>98.5</v>
      </c>
      <c r="H189">
        <v>1920</v>
      </c>
      <c r="I189">
        <v>3.35</v>
      </c>
      <c r="J189">
        <v>3</v>
      </c>
      <c r="K189" t="s">
        <v>42</v>
      </c>
    </row>
    <row r="190" spans="1:11" x14ac:dyDescent="0.25">
      <c r="A190">
        <v>2019</v>
      </c>
      <c r="B190" s="4">
        <v>43573</v>
      </c>
      <c r="C190" s="7">
        <v>11.25</v>
      </c>
      <c r="D190" t="s">
        <v>16</v>
      </c>
      <c r="E190" s="11">
        <v>0.25277777777777777</v>
      </c>
      <c r="F190" t="s">
        <v>18</v>
      </c>
      <c r="G190">
        <v>62.6</v>
      </c>
      <c r="H190">
        <v>809</v>
      </c>
      <c r="I190">
        <v>8.9600000000000009</v>
      </c>
      <c r="J190">
        <v>1</v>
      </c>
    </row>
    <row r="191" spans="1:11" x14ac:dyDescent="0.25">
      <c r="A191">
        <v>2019</v>
      </c>
      <c r="B191" s="4">
        <v>43573</v>
      </c>
      <c r="C191" s="5">
        <v>0.25</v>
      </c>
      <c r="D191" t="s">
        <v>14</v>
      </c>
      <c r="E191" s="11">
        <v>0.25277777777777777</v>
      </c>
      <c r="F191" t="s">
        <v>18</v>
      </c>
      <c r="G191">
        <v>79.2</v>
      </c>
      <c r="H191">
        <v>811</v>
      </c>
      <c r="I191">
        <v>8.48</v>
      </c>
      <c r="J191">
        <v>1</v>
      </c>
    </row>
    <row r="192" spans="1:11" x14ac:dyDescent="0.25">
      <c r="A192">
        <v>2019</v>
      </c>
      <c r="B192" s="4">
        <v>43573</v>
      </c>
      <c r="C192" s="5">
        <v>0.25</v>
      </c>
      <c r="D192" t="s">
        <v>11</v>
      </c>
      <c r="E192" s="11">
        <v>0.25322916666666667</v>
      </c>
      <c r="F192" t="s">
        <v>18</v>
      </c>
      <c r="G192">
        <v>80.099999999999994</v>
      </c>
      <c r="H192">
        <v>808</v>
      </c>
      <c r="I192">
        <v>8.8000000000000007</v>
      </c>
      <c r="J192">
        <v>1</v>
      </c>
    </row>
    <row r="193" spans="1:11" x14ac:dyDescent="0.25">
      <c r="A193">
        <v>2019</v>
      </c>
      <c r="B193" s="4">
        <v>43573</v>
      </c>
      <c r="C193" s="5">
        <v>0.29166666666666702</v>
      </c>
      <c r="D193" t="s">
        <v>11</v>
      </c>
      <c r="E193" s="6" t="s">
        <v>20</v>
      </c>
    </row>
    <row r="194" spans="1:11" x14ac:dyDescent="0.25">
      <c r="A194">
        <v>2019</v>
      </c>
      <c r="B194" s="4">
        <v>43573</v>
      </c>
      <c r="C194" s="5">
        <v>0.29166666666666702</v>
      </c>
      <c r="D194" t="s">
        <v>14</v>
      </c>
      <c r="E194" s="6" t="s">
        <v>20</v>
      </c>
    </row>
    <row r="195" spans="1:11" x14ac:dyDescent="0.25">
      <c r="A195">
        <v>2019</v>
      </c>
      <c r="B195" s="4">
        <v>43573</v>
      </c>
      <c r="C195" s="5">
        <v>0.33333333333333298</v>
      </c>
      <c r="D195" t="s">
        <v>11</v>
      </c>
      <c r="E195" s="6">
        <v>0.34506944444444443</v>
      </c>
      <c r="F195" t="s">
        <v>18</v>
      </c>
      <c r="G195">
        <v>95.6</v>
      </c>
      <c r="H195">
        <v>2915</v>
      </c>
      <c r="I195">
        <v>2.96</v>
      </c>
      <c r="J195">
        <v>3</v>
      </c>
      <c r="K195" t="s">
        <v>43</v>
      </c>
    </row>
    <row r="196" spans="1:11" x14ac:dyDescent="0.25">
      <c r="A196">
        <v>2019</v>
      </c>
      <c r="B196" s="4">
        <v>43573</v>
      </c>
      <c r="C196" s="5">
        <v>0.33333333333333298</v>
      </c>
      <c r="D196" t="s">
        <v>14</v>
      </c>
      <c r="E196" s="6" t="s">
        <v>20</v>
      </c>
      <c r="K196" t="s">
        <v>44</v>
      </c>
    </row>
    <row r="197" spans="1:11" x14ac:dyDescent="0.25">
      <c r="A197">
        <v>2019</v>
      </c>
      <c r="B197" s="4">
        <v>43573</v>
      </c>
      <c r="C197" s="5">
        <v>0.375</v>
      </c>
      <c r="D197" t="s">
        <v>11</v>
      </c>
      <c r="E197" s="6">
        <v>0.39218749999999997</v>
      </c>
      <c r="F197" t="s">
        <v>12</v>
      </c>
      <c r="G197">
        <v>52.9</v>
      </c>
      <c r="H197">
        <v>4351</v>
      </c>
      <c r="I197">
        <v>16.420000000000002</v>
      </c>
      <c r="J197">
        <v>2</v>
      </c>
      <c r="K197" t="s">
        <v>39</v>
      </c>
    </row>
    <row r="198" spans="1:11" x14ac:dyDescent="0.25">
      <c r="A198">
        <v>2019</v>
      </c>
      <c r="B198" s="4">
        <v>43573</v>
      </c>
      <c r="C198" s="5">
        <v>0.375</v>
      </c>
      <c r="D198" t="s">
        <v>14</v>
      </c>
      <c r="E198" s="6" t="s">
        <v>20</v>
      </c>
    </row>
    <row r="199" spans="1:11" x14ac:dyDescent="0.25">
      <c r="A199">
        <v>2019</v>
      </c>
      <c r="B199" s="4">
        <v>43573</v>
      </c>
      <c r="C199" s="5">
        <v>0.41666666666666702</v>
      </c>
      <c r="D199" t="s">
        <v>11</v>
      </c>
      <c r="E199" s="6" t="s">
        <v>20</v>
      </c>
    </row>
    <row r="200" spans="1:11" x14ac:dyDescent="0.25">
      <c r="A200">
        <v>2019</v>
      </c>
      <c r="B200" s="4">
        <v>43573</v>
      </c>
      <c r="C200" s="5">
        <v>0.41666666666666702</v>
      </c>
      <c r="D200" t="s">
        <v>14</v>
      </c>
      <c r="E200" s="6" t="s">
        <v>20</v>
      </c>
    </row>
    <row r="201" spans="1:11" x14ac:dyDescent="0.25">
      <c r="A201">
        <v>2019</v>
      </c>
      <c r="B201" s="4">
        <v>43573</v>
      </c>
      <c r="C201" s="5">
        <v>0.45833333333333298</v>
      </c>
      <c r="D201" t="s">
        <v>11</v>
      </c>
      <c r="E201" s="6">
        <v>0.47195601851851854</v>
      </c>
      <c r="F201" t="s">
        <v>12</v>
      </c>
      <c r="G201">
        <v>74.599999999999994</v>
      </c>
      <c r="H201">
        <v>3395</v>
      </c>
      <c r="I201">
        <v>17.28</v>
      </c>
      <c r="J201">
        <v>3</v>
      </c>
      <c r="K201" t="s">
        <v>45</v>
      </c>
    </row>
    <row r="202" spans="1:11" x14ac:dyDescent="0.25">
      <c r="A202">
        <v>2019</v>
      </c>
      <c r="B202" s="4">
        <v>43573</v>
      </c>
      <c r="C202" s="5">
        <v>0.45833333333333298</v>
      </c>
      <c r="D202" t="s">
        <v>14</v>
      </c>
      <c r="E202" s="6" t="s">
        <v>20</v>
      </c>
    </row>
    <row r="203" spans="1:11" x14ac:dyDescent="0.25">
      <c r="A203">
        <v>2019</v>
      </c>
      <c r="B203" s="4">
        <v>43573</v>
      </c>
      <c r="C203" s="5">
        <v>0.5</v>
      </c>
      <c r="D203" t="s">
        <v>11</v>
      </c>
      <c r="E203" s="6" t="s">
        <v>20</v>
      </c>
    </row>
    <row r="204" spans="1:11" x14ac:dyDescent="0.25">
      <c r="A204">
        <v>2019</v>
      </c>
      <c r="B204" s="4">
        <v>43573</v>
      </c>
      <c r="C204" s="5">
        <v>0.5</v>
      </c>
      <c r="D204" t="s">
        <v>14</v>
      </c>
      <c r="E204" s="6" t="s">
        <v>20</v>
      </c>
    </row>
    <row r="205" spans="1:11" x14ac:dyDescent="0.25">
      <c r="A205">
        <v>2019</v>
      </c>
      <c r="B205" s="4">
        <v>43573</v>
      </c>
      <c r="C205" s="5">
        <v>0.54166666666666696</v>
      </c>
      <c r="D205" t="s">
        <v>11</v>
      </c>
      <c r="E205" s="6" t="s">
        <v>20</v>
      </c>
    </row>
    <row r="206" spans="1:11" x14ac:dyDescent="0.25">
      <c r="A206">
        <v>2019</v>
      </c>
      <c r="B206" s="4">
        <v>43573</v>
      </c>
      <c r="C206" s="5">
        <v>0.54166666666666696</v>
      </c>
      <c r="D206" t="s">
        <v>14</v>
      </c>
      <c r="E206" s="6" t="s">
        <v>20</v>
      </c>
    </row>
    <row r="207" spans="1:11" x14ac:dyDescent="0.25">
      <c r="A207">
        <v>2019</v>
      </c>
      <c r="B207" s="4">
        <v>43573</v>
      </c>
      <c r="C207" s="5">
        <v>0.58333333333333304</v>
      </c>
      <c r="D207" t="s">
        <v>11</v>
      </c>
      <c r="E207" s="6" t="s">
        <v>20</v>
      </c>
    </row>
    <row r="208" spans="1:11" x14ac:dyDescent="0.25">
      <c r="A208">
        <v>2019</v>
      </c>
      <c r="B208" s="4">
        <v>43573</v>
      </c>
      <c r="C208" s="5">
        <v>0.58333333333333304</v>
      </c>
      <c r="D208" t="s">
        <v>14</v>
      </c>
      <c r="E208" s="6" t="s">
        <v>20</v>
      </c>
    </row>
    <row r="209" spans="1:11" x14ac:dyDescent="0.25">
      <c r="A209">
        <v>2019</v>
      </c>
      <c r="B209" s="4">
        <v>43573</v>
      </c>
      <c r="C209" s="5">
        <v>0.625</v>
      </c>
      <c r="D209" t="s">
        <v>11</v>
      </c>
      <c r="E209" s="6" t="s">
        <v>20</v>
      </c>
    </row>
    <row r="210" spans="1:11" x14ac:dyDescent="0.25">
      <c r="A210">
        <v>2019</v>
      </c>
      <c r="B210" s="4">
        <v>43573</v>
      </c>
      <c r="C210" s="5">
        <v>0.625</v>
      </c>
      <c r="D210" t="s">
        <v>14</v>
      </c>
      <c r="E210" s="6" t="s">
        <v>20</v>
      </c>
    </row>
    <row r="211" spans="1:11" x14ac:dyDescent="0.25">
      <c r="A211">
        <v>2019</v>
      </c>
      <c r="B211" s="4">
        <v>43573</v>
      </c>
      <c r="C211" s="5">
        <v>0.66666666666666696</v>
      </c>
      <c r="D211" t="s">
        <v>11</v>
      </c>
      <c r="E211" s="6" t="s">
        <v>20</v>
      </c>
    </row>
    <row r="212" spans="1:11" x14ac:dyDescent="0.25">
      <c r="A212">
        <v>2019</v>
      </c>
      <c r="B212" s="4">
        <v>43573</v>
      </c>
      <c r="C212" s="5">
        <v>0.66666666666666696</v>
      </c>
      <c r="D212" t="s">
        <v>14</v>
      </c>
      <c r="E212" s="6" t="s">
        <v>20</v>
      </c>
    </row>
    <row r="213" spans="1:11" x14ac:dyDescent="0.25">
      <c r="A213">
        <v>2019</v>
      </c>
      <c r="B213" s="4">
        <v>43573</v>
      </c>
      <c r="C213" s="5">
        <v>0.70833333333333304</v>
      </c>
      <c r="D213" t="s">
        <v>11</v>
      </c>
      <c r="E213" s="6" t="s">
        <v>20</v>
      </c>
    </row>
    <row r="214" spans="1:11" x14ac:dyDescent="0.25">
      <c r="A214">
        <v>2019</v>
      </c>
      <c r="B214" s="4">
        <v>43573</v>
      </c>
      <c r="C214" s="5">
        <v>0.70833333333333304</v>
      </c>
      <c r="D214" t="s">
        <v>14</v>
      </c>
      <c r="E214" s="6" t="s">
        <v>20</v>
      </c>
    </row>
    <row r="215" spans="1:11" x14ac:dyDescent="0.25">
      <c r="A215">
        <v>2019</v>
      </c>
      <c r="B215" s="4">
        <v>43573</v>
      </c>
      <c r="C215" s="5">
        <v>0.75</v>
      </c>
      <c r="D215" t="s">
        <v>11</v>
      </c>
      <c r="E215" s="6" t="s">
        <v>20</v>
      </c>
    </row>
    <row r="216" spans="1:11" x14ac:dyDescent="0.25">
      <c r="A216">
        <v>2019</v>
      </c>
      <c r="B216" s="4">
        <v>43573</v>
      </c>
      <c r="C216" s="5">
        <v>0.75</v>
      </c>
      <c r="D216" t="s">
        <v>14</v>
      </c>
      <c r="E216" s="6" t="s">
        <v>20</v>
      </c>
    </row>
    <row r="217" spans="1:11" x14ac:dyDescent="0.25">
      <c r="A217">
        <v>2019</v>
      </c>
      <c r="B217" s="4">
        <v>43573</v>
      </c>
      <c r="C217" s="5">
        <v>0.79166666666666696</v>
      </c>
      <c r="D217" t="s">
        <v>14</v>
      </c>
      <c r="E217" s="9">
        <v>0.80972222222222223</v>
      </c>
      <c r="F217" t="s">
        <v>18</v>
      </c>
      <c r="G217">
        <v>91.5</v>
      </c>
      <c r="H217">
        <v>4727</v>
      </c>
      <c r="I217">
        <v>8.3800000000000008</v>
      </c>
      <c r="J217">
        <v>1</v>
      </c>
    </row>
    <row r="218" spans="1:11" x14ac:dyDescent="0.25">
      <c r="A218">
        <v>2019</v>
      </c>
      <c r="B218" s="4">
        <v>43573</v>
      </c>
      <c r="C218" s="7">
        <v>11.7916666666667</v>
      </c>
      <c r="D218" t="s">
        <v>16</v>
      </c>
      <c r="E218" s="9">
        <v>0.80972222222222223</v>
      </c>
      <c r="F218" t="s">
        <v>18</v>
      </c>
      <c r="G218">
        <v>88.4</v>
      </c>
      <c r="H218">
        <v>4731</v>
      </c>
      <c r="I218">
        <v>8.07</v>
      </c>
      <c r="J218">
        <v>1</v>
      </c>
    </row>
    <row r="219" spans="1:11" x14ac:dyDescent="0.25">
      <c r="A219">
        <v>2019</v>
      </c>
      <c r="B219" s="4">
        <v>43573</v>
      </c>
      <c r="C219" s="5">
        <v>0.79166666666666696</v>
      </c>
      <c r="D219" t="s">
        <v>11</v>
      </c>
      <c r="E219" s="9">
        <v>0.8102893518518518</v>
      </c>
      <c r="F219" t="s">
        <v>18</v>
      </c>
      <c r="G219">
        <v>95.5</v>
      </c>
      <c r="H219">
        <v>4731</v>
      </c>
      <c r="I219">
        <v>7.59</v>
      </c>
      <c r="J219">
        <v>1</v>
      </c>
    </row>
    <row r="220" spans="1:11" x14ac:dyDescent="0.25">
      <c r="A220">
        <v>2019</v>
      </c>
      <c r="B220" s="4">
        <v>43573</v>
      </c>
      <c r="C220" s="5">
        <v>0.83333333333333304</v>
      </c>
      <c r="D220" t="s">
        <v>11</v>
      </c>
      <c r="E220" s="6">
        <v>0.84355324074074067</v>
      </c>
      <c r="F220" t="s">
        <v>12</v>
      </c>
      <c r="G220">
        <v>66.5</v>
      </c>
      <c r="H220">
        <v>2597</v>
      </c>
      <c r="I220">
        <v>2.73</v>
      </c>
      <c r="J220">
        <v>2</v>
      </c>
      <c r="K220" t="s">
        <v>39</v>
      </c>
    </row>
    <row r="221" spans="1:11" x14ac:dyDescent="0.25">
      <c r="A221">
        <v>2019</v>
      </c>
      <c r="B221" s="4">
        <v>43573</v>
      </c>
      <c r="C221" s="5">
        <v>0.83333333333333304</v>
      </c>
      <c r="D221" t="s">
        <v>14</v>
      </c>
      <c r="E221" s="10">
        <v>0.85277777777777775</v>
      </c>
      <c r="F221" t="s">
        <v>18</v>
      </c>
      <c r="G221">
        <v>72.5</v>
      </c>
      <c r="H221">
        <v>4967</v>
      </c>
      <c r="I221">
        <v>13.8</v>
      </c>
      <c r="J221">
        <v>1</v>
      </c>
    </row>
    <row r="222" spans="1:11" x14ac:dyDescent="0.25">
      <c r="A222">
        <v>2019</v>
      </c>
      <c r="B222" s="4">
        <v>43573</v>
      </c>
      <c r="C222" s="5">
        <v>0.83333333333333304</v>
      </c>
      <c r="D222" t="s">
        <v>11</v>
      </c>
      <c r="E222" s="10">
        <v>0.85287037037037028</v>
      </c>
      <c r="F222" t="s">
        <v>18</v>
      </c>
      <c r="G222">
        <v>61.3</v>
      </c>
      <c r="H222">
        <v>4951</v>
      </c>
      <c r="I222">
        <v>13.47</v>
      </c>
      <c r="J222">
        <v>1</v>
      </c>
    </row>
    <row r="223" spans="1:11" x14ac:dyDescent="0.25">
      <c r="A223">
        <v>2019</v>
      </c>
      <c r="B223" s="4">
        <v>43573</v>
      </c>
      <c r="C223" s="5">
        <v>0.875</v>
      </c>
      <c r="D223" t="s">
        <v>11</v>
      </c>
      <c r="E223" s="6" t="s">
        <v>20</v>
      </c>
    </row>
    <row r="224" spans="1:11" x14ac:dyDescent="0.25">
      <c r="A224">
        <v>2019</v>
      </c>
      <c r="B224" s="4">
        <v>43573</v>
      </c>
      <c r="C224" s="5">
        <v>0.875</v>
      </c>
      <c r="D224" t="s">
        <v>14</v>
      </c>
      <c r="E224" s="6" t="s">
        <v>20</v>
      </c>
    </row>
    <row r="225" spans="1:11" x14ac:dyDescent="0.25">
      <c r="A225">
        <v>2019</v>
      </c>
      <c r="B225" s="4">
        <v>43573</v>
      </c>
      <c r="C225" s="7">
        <v>11.8333333333333</v>
      </c>
      <c r="D225" t="s">
        <v>16</v>
      </c>
      <c r="E225" s="10">
        <v>0.85277777777777775</v>
      </c>
      <c r="F225" t="s">
        <v>18</v>
      </c>
      <c r="G225">
        <v>59.8</v>
      </c>
      <c r="H225">
        <v>4989</v>
      </c>
      <c r="I225">
        <v>13.76</v>
      </c>
      <c r="J225">
        <v>1</v>
      </c>
    </row>
    <row r="226" spans="1:11" x14ac:dyDescent="0.25">
      <c r="A226">
        <v>2019</v>
      </c>
      <c r="B226" s="4">
        <v>43573</v>
      </c>
      <c r="C226" s="5">
        <v>0.91666666666666663</v>
      </c>
      <c r="D226" t="s">
        <v>14</v>
      </c>
      <c r="E226" s="9">
        <v>0.91666666666666663</v>
      </c>
      <c r="F226" t="s">
        <v>18</v>
      </c>
      <c r="G226">
        <v>74.400000000000006</v>
      </c>
      <c r="H226">
        <v>77</v>
      </c>
      <c r="I226">
        <v>9.43</v>
      </c>
      <c r="J226">
        <v>1</v>
      </c>
    </row>
    <row r="227" spans="1:11" x14ac:dyDescent="0.25">
      <c r="A227">
        <v>2019</v>
      </c>
      <c r="B227" s="4">
        <v>43573</v>
      </c>
      <c r="C227" s="7">
        <v>11.9166666666667</v>
      </c>
      <c r="D227" t="s">
        <v>16</v>
      </c>
      <c r="E227" s="9">
        <v>0.91666666666666663</v>
      </c>
      <c r="F227" t="s">
        <v>18</v>
      </c>
      <c r="G227">
        <v>67.7</v>
      </c>
      <c r="H227">
        <v>75</v>
      </c>
      <c r="I227">
        <v>9.89</v>
      </c>
      <c r="J227">
        <v>1</v>
      </c>
    </row>
    <row r="228" spans="1:11" x14ac:dyDescent="0.25">
      <c r="A228">
        <v>2019</v>
      </c>
      <c r="B228" s="4">
        <v>43573</v>
      </c>
      <c r="C228" s="5">
        <v>0.91666666666666663</v>
      </c>
      <c r="D228" t="s">
        <v>11</v>
      </c>
      <c r="E228" s="9">
        <v>0.91694444444444445</v>
      </c>
      <c r="F228" t="s">
        <v>18</v>
      </c>
      <c r="G228">
        <v>80.3</v>
      </c>
      <c r="H228">
        <v>68</v>
      </c>
      <c r="I228">
        <v>9.52</v>
      </c>
      <c r="J228">
        <v>1</v>
      </c>
    </row>
    <row r="229" spans="1:11" x14ac:dyDescent="0.25">
      <c r="A229">
        <v>2019</v>
      </c>
      <c r="B229" s="4">
        <v>43573</v>
      </c>
      <c r="C229" s="7">
        <v>11.9166666666667</v>
      </c>
      <c r="D229" t="s">
        <v>16</v>
      </c>
      <c r="E229" s="10">
        <v>0.91666666666666663</v>
      </c>
      <c r="F229" t="s">
        <v>18</v>
      </c>
      <c r="G229">
        <v>73.7</v>
      </c>
      <c r="H229">
        <v>57</v>
      </c>
      <c r="I229">
        <v>9.18</v>
      </c>
      <c r="J229">
        <v>1</v>
      </c>
    </row>
    <row r="230" spans="1:11" x14ac:dyDescent="0.25">
      <c r="A230">
        <v>2019</v>
      </c>
      <c r="B230" s="4">
        <v>43573</v>
      </c>
      <c r="C230" s="5">
        <v>0.91666666666666663</v>
      </c>
      <c r="D230" t="s">
        <v>14</v>
      </c>
      <c r="E230" s="10">
        <v>0.91666666666666663</v>
      </c>
      <c r="F230" t="s">
        <v>18</v>
      </c>
      <c r="G230">
        <v>72.8</v>
      </c>
      <c r="H230">
        <v>55</v>
      </c>
      <c r="I230">
        <v>9</v>
      </c>
      <c r="J230">
        <v>1</v>
      </c>
    </row>
    <row r="231" spans="1:11" x14ac:dyDescent="0.25">
      <c r="A231">
        <v>2019</v>
      </c>
      <c r="B231" s="4">
        <v>43573</v>
      </c>
      <c r="C231" s="5">
        <v>0.91666666666666663</v>
      </c>
      <c r="D231" t="s">
        <v>11</v>
      </c>
      <c r="E231" s="10">
        <v>0.91689814814814818</v>
      </c>
      <c r="F231" t="s">
        <v>18</v>
      </c>
      <c r="G231">
        <v>75.3</v>
      </c>
      <c r="H231">
        <v>55</v>
      </c>
      <c r="I231">
        <v>8.99</v>
      </c>
      <c r="J231">
        <v>1</v>
      </c>
    </row>
    <row r="232" spans="1:11" x14ac:dyDescent="0.25">
      <c r="A232">
        <v>2019</v>
      </c>
      <c r="B232" s="4">
        <v>43573</v>
      </c>
      <c r="C232" s="5">
        <v>0.91666666666666663</v>
      </c>
      <c r="D232" t="s">
        <v>14</v>
      </c>
      <c r="E232" s="9">
        <v>0.91805555555555562</v>
      </c>
      <c r="F232" t="s">
        <v>18</v>
      </c>
      <c r="G232">
        <v>76.599999999999994</v>
      </c>
      <c r="H232">
        <v>406</v>
      </c>
      <c r="I232">
        <v>9.99</v>
      </c>
      <c r="J232">
        <v>1</v>
      </c>
    </row>
    <row r="233" spans="1:11" x14ac:dyDescent="0.25">
      <c r="A233">
        <v>2019</v>
      </c>
      <c r="B233" s="4">
        <v>43573</v>
      </c>
      <c r="C233" s="7">
        <v>11.9166666666667</v>
      </c>
      <c r="D233" t="s">
        <v>16</v>
      </c>
      <c r="E233" s="9">
        <v>0.91805555555555562</v>
      </c>
      <c r="F233" t="s">
        <v>18</v>
      </c>
      <c r="G233">
        <v>65.3</v>
      </c>
      <c r="H233">
        <v>403</v>
      </c>
      <c r="I233">
        <v>10.42</v>
      </c>
      <c r="J233">
        <v>1</v>
      </c>
    </row>
    <row r="234" spans="1:11" x14ac:dyDescent="0.25">
      <c r="A234">
        <v>2019</v>
      </c>
      <c r="B234" s="4">
        <v>43573</v>
      </c>
      <c r="C234" s="5">
        <v>0.91666666666666696</v>
      </c>
      <c r="D234" t="s">
        <v>11</v>
      </c>
      <c r="E234" s="9">
        <v>0.91828703703703696</v>
      </c>
      <c r="F234" t="s">
        <v>18</v>
      </c>
      <c r="G234">
        <v>74.7</v>
      </c>
      <c r="H234">
        <v>415</v>
      </c>
      <c r="I234">
        <v>9.9</v>
      </c>
      <c r="J234">
        <v>1</v>
      </c>
    </row>
    <row r="235" spans="1:11" x14ac:dyDescent="0.25">
      <c r="A235">
        <v>2019</v>
      </c>
      <c r="B235" s="4">
        <v>43573</v>
      </c>
      <c r="C235" s="5">
        <v>0.91666666666666663</v>
      </c>
      <c r="D235" t="s">
        <v>14</v>
      </c>
      <c r="E235" s="10">
        <v>0.9194444444444444</v>
      </c>
      <c r="F235" t="s">
        <v>18</v>
      </c>
      <c r="G235">
        <v>70.5</v>
      </c>
      <c r="H235">
        <v>805</v>
      </c>
      <c r="I235">
        <v>8.2799999999999994</v>
      </c>
      <c r="J235">
        <v>1</v>
      </c>
    </row>
    <row r="236" spans="1:11" x14ac:dyDescent="0.25">
      <c r="A236">
        <v>2019</v>
      </c>
      <c r="B236" s="4">
        <v>43573</v>
      </c>
      <c r="C236" s="7">
        <v>11.9166666666667</v>
      </c>
      <c r="D236" t="s">
        <v>16</v>
      </c>
      <c r="E236" s="10">
        <v>0.9194444444444444</v>
      </c>
      <c r="F236" t="s">
        <v>18</v>
      </c>
      <c r="G236">
        <v>58.7</v>
      </c>
      <c r="H236">
        <v>812</v>
      </c>
      <c r="I236">
        <v>9.08</v>
      </c>
      <c r="J236">
        <v>1</v>
      </c>
    </row>
    <row r="237" spans="1:11" x14ac:dyDescent="0.25">
      <c r="A237">
        <v>2019</v>
      </c>
      <c r="B237" s="4">
        <v>43573</v>
      </c>
      <c r="C237" s="5">
        <v>0.91666666666666696</v>
      </c>
      <c r="D237" t="s">
        <v>11</v>
      </c>
      <c r="E237" s="10">
        <v>0.91994212962962962</v>
      </c>
      <c r="F237" t="s">
        <v>18</v>
      </c>
      <c r="G237">
        <v>76.400000000000006</v>
      </c>
      <c r="H237">
        <v>820</v>
      </c>
      <c r="I237">
        <v>9.41</v>
      </c>
      <c r="J237">
        <v>1</v>
      </c>
    </row>
    <row r="238" spans="1:11" x14ac:dyDescent="0.25">
      <c r="A238">
        <v>2019</v>
      </c>
      <c r="B238" s="4">
        <v>43573</v>
      </c>
      <c r="C238" s="7">
        <v>11.9166666666667</v>
      </c>
      <c r="D238" t="s">
        <v>16</v>
      </c>
      <c r="E238" s="19">
        <v>0.92291666666666661</v>
      </c>
      <c r="F238" t="s">
        <v>12</v>
      </c>
      <c r="G238">
        <v>78.2</v>
      </c>
      <c r="H238">
        <v>1635</v>
      </c>
      <c r="I238">
        <v>11.47</v>
      </c>
      <c r="J238">
        <v>1</v>
      </c>
    </row>
    <row r="239" spans="1:11" x14ac:dyDescent="0.25">
      <c r="A239">
        <v>2019</v>
      </c>
      <c r="B239" s="4">
        <v>43573</v>
      </c>
      <c r="C239" s="5">
        <v>0.91666666666666696</v>
      </c>
      <c r="D239" t="s">
        <v>11</v>
      </c>
      <c r="E239" s="19">
        <v>0.92307870370370371</v>
      </c>
      <c r="F239" t="s">
        <v>12</v>
      </c>
      <c r="G239">
        <v>69.8</v>
      </c>
      <c r="H239">
        <v>1630</v>
      </c>
      <c r="I239">
        <v>10.72</v>
      </c>
      <c r="J239">
        <v>1</v>
      </c>
    </row>
    <row r="240" spans="1:11" x14ac:dyDescent="0.25">
      <c r="A240">
        <v>2019</v>
      </c>
      <c r="B240" s="4">
        <v>43573</v>
      </c>
      <c r="C240" s="5">
        <v>0.91666666666666696</v>
      </c>
      <c r="D240" t="s">
        <v>11</v>
      </c>
      <c r="E240" s="6">
        <v>0.92325231481481485</v>
      </c>
      <c r="F240" t="s">
        <v>18</v>
      </c>
      <c r="G240">
        <v>84.3</v>
      </c>
      <c r="H240">
        <v>1673</v>
      </c>
      <c r="I240">
        <v>1.88</v>
      </c>
      <c r="J240">
        <v>3</v>
      </c>
      <c r="K240" t="s">
        <v>35</v>
      </c>
    </row>
    <row r="241" spans="1:11" x14ac:dyDescent="0.25">
      <c r="A241">
        <v>2019</v>
      </c>
      <c r="B241" s="4">
        <v>43573</v>
      </c>
      <c r="C241" s="5">
        <v>0.95833333333333304</v>
      </c>
      <c r="D241" t="s">
        <v>14</v>
      </c>
      <c r="E241" s="10">
        <v>0.95833333333333337</v>
      </c>
      <c r="F241" t="s">
        <v>18</v>
      </c>
      <c r="G241">
        <v>66.599999999999994</v>
      </c>
      <c r="H241">
        <v>64</v>
      </c>
      <c r="I241">
        <v>11.29</v>
      </c>
      <c r="J241">
        <v>1</v>
      </c>
    </row>
    <row r="242" spans="1:11" x14ac:dyDescent="0.25">
      <c r="A242">
        <v>2019</v>
      </c>
      <c r="B242" s="4">
        <v>43573</v>
      </c>
      <c r="C242" s="5">
        <v>0.95833333333333304</v>
      </c>
      <c r="D242" t="s">
        <v>11</v>
      </c>
      <c r="E242" s="10">
        <v>0.95851851851851855</v>
      </c>
      <c r="F242" t="s">
        <v>18</v>
      </c>
      <c r="G242">
        <v>71.099999999999994</v>
      </c>
      <c r="H242">
        <v>43</v>
      </c>
      <c r="I242">
        <v>10.81</v>
      </c>
      <c r="J242">
        <v>1</v>
      </c>
    </row>
    <row r="243" spans="1:11" x14ac:dyDescent="0.25">
      <c r="A243">
        <v>2019</v>
      </c>
      <c r="B243" s="4">
        <v>43573</v>
      </c>
      <c r="C243" s="7">
        <v>11.9583333333333</v>
      </c>
      <c r="D243" t="s">
        <v>16</v>
      </c>
      <c r="E243" s="10">
        <v>0.95833333333333337</v>
      </c>
      <c r="F243" t="s">
        <v>18</v>
      </c>
      <c r="G243">
        <v>55</v>
      </c>
      <c r="H243">
        <v>49</v>
      </c>
      <c r="I243">
        <v>11.72</v>
      </c>
      <c r="J243">
        <v>1</v>
      </c>
    </row>
    <row r="244" spans="1:11" x14ac:dyDescent="0.25">
      <c r="A244">
        <v>2019</v>
      </c>
      <c r="B244" s="4">
        <v>43573</v>
      </c>
      <c r="C244" s="5">
        <v>0.95833333333333304</v>
      </c>
      <c r="D244" t="s">
        <v>14</v>
      </c>
      <c r="E244" s="9">
        <v>0.9590277777777777</v>
      </c>
      <c r="F244" t="s">
        <v>18</v>
      </c>
      <c r="G244">
        <v>82.2</v>
      </c>
      <c r="H244">
        <v>182</v>
      </c>
      <c r="I244">
        <v>8.82</v>
      </c>
      <c r="J244">
        <v>1</v>
      </c>
    </row>
    <row r="245" spans="1:11" x14ac:dyDescent="0.25">
      <c r="A245">
        <v>2019</v>
      </c>
      <c r="B245" s="4">
        <v>43573</v>
      </c>
      <c r="C245" s="5">
        <v>0.95833333333333304</v>
      </c>
      <c r="D245" t="s">
        <v>11</v>
      </c>
      <c r="E245" s="9">
        <v>0.959050925925926</v>
      </c>
      <c r="F245" t="s">
        <v>18</v>
      </c>
      <c r="G245">
        <v>81.400000000000006</v>
      </c>
      <c r="H245">
        <v>180</v>
      </c>
      <c r="I245">
        <v>9.0399999999999991</v>
      </c>
      <c r="J245">
        <v>1</v>
      </c>
    </row>
    <row r="246" spans="1:11" x14ac:dyDescent="0.25">
      <c r="A246">
        <v>2019</v>
      </c>
      <c r="B246" s="4">
        <v>43573</v>
      </c>
      <c r="C246" s="5">
        <v>0.95833333333333304</v>
      </c>
      <c r="D246" t="s">
        <v>11</v>
      </c>
      <c r="E246" s="6">
        <v>0.96876157407407415</v>
      </c>
      <c r="F246" t="s">
        <v>12</v>
      </c>
      <c r="G246">
        <v>100.9</v>
      </c>
      <c r="H246">
        <v>2645</v>
      </c>
      <c r="I246">
        <v>8.74</v>
      </c>
      <c r="J246">
        <v>3</v>
      </c>
      <c r="K246" t="s">
        <v>46</v>
      </c>
    </row>
    <row r="247" spans="1:11" x14ac:dyDescent="0.25">
      <c r="A247">
        <v>2019</v>
      </c>
      <c r="B247" s="4">
        <v>43573</v>
      </c>
      <c r="C247" s="7">
        <v>11</v>
      </c>
      <c r="D247" t="s">
        <v>16</v>
      </c>
      <c r="E247" s="6" t="s">
        <v>20</v>
      </c>
    </row>
    <row r="248" spans="1:11" x14ac:dyDescent="0.25">
      <c r="A248">
        <v>2019</v>
      </c>
      <c r="B248" s="4">
        <v>43573</v>
      </c>
      <c r="C248" s="7">
        <v>11.0416666666667</v>
      </c>
      <c r="D248" t="s">
        <v>16</v>
      </c>
      <c r="E248" s="6" t="s">
        <v>20</v>
      </c>
    </row>
    <row r="249" spans="1:11" x14ac:dyDescent="0.25">
      <c r="A249">
        <v>2019</v>
      </c>
      <c r="B249" s="4">
        <v>43573</v>
      </c>
      <c r="C249" s="7">
        <v>11.2916666666667</v>
      </c>
      <c r="D249" t="s">
        <v>16</v>
      </c>
      <c r="E249" s="6" t="s">
        <v>20</v>
      </c>
    </row>
    <row r="250" spans="1:11" x14ac:dyDescent="0.25">
      <c r="A250">
        <v>2019</v>
      </c>
      <c r="B250" s="4">
        <v>43573</v>
      </c>
      <c r="C250" s="7">
        <v>11.3333333333333</v>
      </c>
      <c r="D250" t="s">
        <v>16</v>
      </c>
      <c r="E250" s="6" t="s">
        <v>20</v>
      </c>
    </row>
    <row r="251" spans="1:11" x14ac:dyDescent="0.25">
      <c r="A251">
        <v>2019</v>
      </c>
      <c r="B251" s="4">
        <v>43573</v>
      </c>
      <c r="C251" s="7">
        <v>11.375</v>
      </c>
      <c r="D251" t="s">
        <v>16</v>
      </c>
      <c r="E251" s="6" t="s">
        <v>20</v>
      </c>
    </row>
    <row r="252" spans="1:11" x14ac:dyDescent="0.25">
      <c r="A252">
        <v>2019</v>
      </c>
      <c r="B252" s="4">
        <v>43573</v>
      </c>
      <c r="C252" s="7">
        <v>11.4166666666667</v>
      </c>
      <c r="D252" t="s">
        <v>16</v>
      </c>
      <c r="E252" s="6" t="s">
        <v>20</v>
      </c>
    </row>
    <row r="253" spans="1:11" x14ac:dyDescent="0.25">
      <c r="A253">
        <v>2019</v>
      </c>
      <c r="B253" s="4">
        <v>43573</v>
      </c>
      <c r="C253" s="7">
        <v>11.4583333333333</v>
      </c>
      <c r="D253" t="s">
        <v>16</v>
      </c>
      <c r="E253" s="6" t="s">
        <v>20</v>
      </c>
    </row>
    <row r="254" spans="1:11" x14ac:dyDescent="0.25">
      <c r="A254">
        <v>2019</v>
      </c>
      <c r="B254" s="4">
        <v>43573</v>
      </c>
      <c r="C254" s="7">
        <v>11.5</v>
      </c>
      <c r="D254" t="s">
        <v>16</v>
      </c>
      <c r="E254" s="6" t="s">
        <v>20</v>
      </c>
    </row>
    <row r="255" spans="1:11" x14ac:dyDescent="0.25">
      <c r="A255">
        <v>2019</v>
      </c>
      <c r="B255" s="4">
        <v>43573</v>
      </c>
      <c r="C255" s="7">
        <v>11.5416666666667</v>
      </c>
      <c r="D255" t="s">
        <v>16</v>
      </c>
      <c r="E255" s="6" t="s">
        <v>20</v>
      </c>
    </row>
    <row r="256" spans="1:11" x14ac:dyDescent="0.25">
      <c r="A256">
        <v>2019</v>
      </c>
      <c r="B256" s="4">
        <v>43573</v>
      </c>
      <c r="C256" s="7">
        <v>11.5833333333333</v>
      </c>
      <c r="D256" t="s">
        <v>16</v>
      </c>
      <c r="E256" s="6" t="s">
        <v>20</v>
      </c>
    </row>
    <row r="257" spans="1:11" x14ac:dyDescent="0.25">
      <c r="A257">
        <v>2019</v>
      </c>
      <c r="B257" s="4">
        <v>43573</v>
      </c>
      <c r="C257" s="7">
        <v>11.625</v>
      </c>
      <c r="D257" t="s">
        <v>16</v>
      </c>
      <c r="E257" s="6" t="s">
        <v>20</v>
      </c>
    </row>
    <row r="258" spans="1:11" x14ac:dyDescent="0.25">
      <c r="A258">
        <v>2019</v>
      </c>
      <c r="B258" s="4">
        <v>43573</v>
      </c>
      <c r="C258" s="7">
        <v>11.6666666666667</v>
      </c>
      <c r="D258" t="s">
        <v>16</v>
      </c>
      <c r="E258" s="6" t="s">
        <v>20</v>
      </c>
    </row>
    <row r="259" spans="1:11" x14ac:dyDescent="0.25">
      <c r="A259">
        <v>2019</v>
      </c>
      <c r="B259" s="4">
        <v>43573</v>
      </c>
      <c r="C259" s="7">
        <v>11.7083333333333</v>
      </c>
      <c r="D259" t="s">
        <v>16</v>
      </c>
      <c r="E259" s="6" t="s">
        <v>20</v>
      </c>
    </row>
    <row r="260" spans="1:11" x14ac:dyDescent="0.25">
      <c r="A260">
        <v>2019</v>
      </c>
      <c r="B260" s="4">
        <v>43573</v>
      </c>
      <c r="C260" s="7">
        <v>11.75</v>
      </c>
      <c r="D260" t="s">
        <v>16</v>
      </c>
      <c r="E260" s="6" t="s">
        <v>20</v>
      </c>
    </row>
    <row r="261" spans="1:11" x14ac:dyDescent="0.25">
      <c r="A261">
        <v>2019</v>
      </c>
      <c r="B261" s="4">
        <v>43573</v>
      </c>
      <c r="C261" s="7">
        <v>11.875</v>
      </c>
      <c r="D261" t="s">
        <v>16</v>
      </c>
      <c r="E261" s="6" t="s">
        <v>20</v>
      </c>
    </row>
    <row r="262" spans="1:11" x14ac:dyDescent="0.25">
      <c r="A262">
        <v>2019</v>
      </c>
      <c r="B262" s="4">
        <v>43573</v>
      </c>
      <c r="C262" s="7">
        <v>11.9583333333333</v>
      </c>
      <c r="D262" t="s">
        <v>16</v>
      </c>
      <c r="E262" s="9">
        <v>0.9590277777777777</v>
      </c>
      <c r="F262" t="s">
        <v>18</v>
      </c>
      <c r="G262">
        <v>75.400000000000006</v>
      </c>
      <c r="H262">
        <v>165</v>
      </c>
      <c r="I262">
        <v>10.19</v>
      </c>
      <c r="J262">
        <v>1</v>
      </c>
    </row>
    <row r="263" spans="1:11" x14ac:dyDescent="0.25">
      <c r="A263">
        <v>2019</v>
      </c>
      <c r="B263" s="4">
        <v>43594</v>
      </c>
      <c r="C263" s="5">
        <v>0</v>
      </c>
      <c r="D263" t="s">
        <v>11</v>
      </c>
      <c r="E263" s="6" t="s">
        <v>20</v>
      </c>
    </row>
    <row r="264" spans="1:11" x14ac:dyDescent="0.25">
      <c r="A264">
        <v>2019</v>
      </c>
      <c r="B264" s="4">
        <v>43594</v>
      </c>
      <c r="C264" s="5">
        <v>0</v>
      </c>
      <c r="D264" t="s">
        <v>14</v>
      </c>
      <c r="E264" s="6" t="s">
        <v>20</v>
      </c>
    </row>
    <row r="265" spans="1:11" x14ac:dyDescent="0.25">
      <c r="A265">
        <v>2019</v>
      </c>
      <c r="B265" s="4">
        <v>43594</v>
      </c>
      <c r="C265" s="5">
        <v>4.1666666666666664E-2</v>
      </c>
      <c r="D265" t="s">
        <v>14</v>
      </c>
      <c r="E265" s="11">
        <v>5.4166666666666669E-2</v>
      </c>
      <c r="F265" t="s">
        <v>18</v>
      </c>
      <c r="G265">
        <v>68.099999999999994</v>
      </c>
      <c r="H265">
        <v>3222</v>
      </c>
      <c r="I265">
        <v>13.71</v>
      </c>
      <c r="J265">
        <v>1</v>
      </c>
      <c r="K265" t="s">
        <v>47</v>
      </c>
    </row>
    <row r="266" spans="1:11" x14ac:dyDescent="0.25">
      <c r="A266">
        <v>2019</v>
      </c>
      <c r="B266" s="4">
        <v>43594</v>
      </c>
      <c r="C266" s="7">
        <v>3.0416666666666701</v>
      </c>
      <c r="D266" t="s">
        <v>16</v>
      </c>
      <c r="E266" s="11">
        <v>5.4166666666666669E-2</v>
      </c>
      <c r="F266" t="s">
        <v>18</v>
      </c>
      <c r="G266">
        <v>61.7</v>
      </c>
      <c r="H266">
        <v>3230</v>
      </c>
      <c r="I266">
        <v>13.86</v>
      </c>
      <c r="J266">
        <v>1</v>
      </c>
      <c r="K266" t="s">
        <v>47</v>
      </c>
    </row>
    <row r="267" spans="1:11" x14ac:dyDescent="0.25">
      <c r="A267">
        <v>2019</v>
      </c>
      <c r="B267" s="4">
        <v>43594</v>
      </c>
      <c r="C267" s="5">
        <v>4.1666666666666664E-2</v>
      </c>
      <c r="D267" t="s">
        <v>11</v>
      </c>
      <c r="E267" s="11">
        <v>5.4421296296296294E-2</v>
      </c>
      <c r="F267" t="s">
        <v>18</v>
      </c>
      <c r="G267">
        <v>67.3</v>
      </c>
      <c r="H267">
        <v>3230</v>
      </c>
      <c r="I267">
        <v>13.4</v>
      </c>
      <c r="J267">
        <v>1</v>
      </c>
      <c r="K267" t="s">
        <v>47</v>
      </c>
    </row>
    <row r="268" spans="1:11" x14ac:dyDescent="0.25">
      <c r="A268">
        <v>2019</v>
      </c>
      <c r="B268" s="4">
        <v>43594</v>
      </c>
      <c r="C268" s="5">
        <v>8.3333333333333301E-2</v>
      </c>
      <c r="D268" t="s">
        <v>11</v>
      </c>
      <c r="E268" s="6" t="s">
        <v>20</v>
      </c>
    </row>
    <row r="269" spans="1:11" x14ac:dyDescent="0.25">
      <c r="A269">
        <v>2019</v>
      </c>
      <c r="B269" s="4">
        <v>43594</v>
      </c>
      <c r="C269" s="5">
        <v>8.3333333333333301E-2</v>
      </c>
      <c r="D269" t="s">
        <v>14</v>
      </c>
      <c r="E269" s="6" t="s">
        <v>20</v>
      </c>
    </row>
    <row r="270" spans="1:11" x14ac:dyDescent="0.25">
      <c r="A270">
        <v>2019</v>
      </c>
      <c r="B270" s="4">
        <v>43594</v>
      </c>
      <c r="C270" s="5">
        <v>0.125</v>
      </c>
      <c r="D270" t="s">
        <v>14</v>
      </c>
      <c r="E270" s="9">
        <v>0.13263888888888889</v>
      </c>
      <c r="F270" t="s">
        <v>12</v>
      </c>
      <c r="G270">
        <v>84.2</v>
      </c>
      <c r="H270">
        <v>2043</v>
      </c>
      <c r="I270">
        <v>18.190000000000001</v>
      </c>
      <c r="J270">
        <v>1</v>
      </c>
      <c r="K270" t="s">
        <v>48</v>
      </c>
    </row>
    <row r="271" spans="1:11" x14ac:dyDescent="0.25">
      <c r="A271">
        <v>2019</v>
      </c>
      <c r="B271" s="4">
        <v>43594</v>
      </c>
      <c r="C271" s="7">
        <v>3.125</v>
      </c>
      <c r="D271" t="s">
        <v>16</v>
      </c>
      <c r="E271" s="9">
        <v>0.13263888888888889</v>
      </c>
      <c r="F271" t="s">
        <v>12</v>
      </c>
      <c r="G271">
        <v>65</v>
      </c>
      <c r="H271">
        <v>2044</v>
      </c>
      <c r="I271">
        <v>18.61</v>
      </c>
      <c r="J271">
        <v>1</v>
      </c>
      <c r="K271" t="s">
        <v>48</v>
      </c>
    </row>
    <row r="272" spans="1:11" x14ac:dyDescent="0.25">
      <c r="A272">
        <v>2019</v>
      </c>
      <c r="B272" s="4">
        <v>43594</v>
      </c>
      <c r="C272" s="5">
        <v>0.125</v>
      </c>
      <c r="D272" t="s">
        <v>11</v>
      </c>
      <c r="E272" s="9">
        <v>0.13300925925925924</v>
      </c>
      <c r="F272" t="s">
        <v>12</v>
      </c>
      <c r="G272">
        <v>83</v>
      </c>
      <c r="H272">
        <v>2032</v>
      </c>
      <c r="I272">
        <v>18.5</v>
      </c>
      <c r="J272">
        <v>1</v>
      </c>
      <c r="K272" t="s">
        <v>48</v>
      </c>
    </row>
    <row r="273" spans="1:11" x14ac:dyDescent="0.25">
      <c r="A273">
        <v>2019</v>
      </c>
      <c r="B273" s="4">
        <v>43594</v>
      </c>
      <c r="C273" s="7">
        <v>3.125</v>
      </c>
      <c r="D273" t="s">
        <v>16</v>
      </c>
      <c r="E273" s="10">
        <v>0.13472222222222222</v>
      </c>
      <c r="F273" t="s">
        <v>18</v>
      </c>
      <c r="G273">
        <v>77.2</v>
      </c>
      <c r="H273">
        <v>2556</v>
      </c>
      <c r="I273">
        <v>17.54</v>
      </c>
      <c r="J273">
        <v>1</v>
      </c>
      <c r="K273" t="s">
        <v>49</v>
      </c>
    </row>
    <row r="274" spans="1:11" x14ac:dyDescent="0.25">
      <c r="A274">
        <v>2019</v>
      </c>
      <c r="B274" s="4">
        <v>43594</v>
      </c>
      <c r="C274" s="5">
        <v>0.125</v>
      </c>
      <c r="D274" t="s">
        <v>14</v>
      </c>
      <c r="E274" s="10">
        <v>0.13541666666666666</v>
      </c>
      <c r="F274" t="s">
        <v>18</v>
      </c>
      <c r="G274">
        <v>82.8</v>
      </c>
      <c r="H274">
        <v>2648</v>
      </c>
      <c r="I274">
        <v>18.809999999999999</v>
      </c>
      <c r="J274">
        <v>1</v>
      </c>
      <c r="K274" t="s">
        <v>49</v>
      </c>
    </row>
    <row r="275" spans="1:11" x14ac:dyDescent="0.25">
      <c r="A275">
        <v>2019</v>
      </c>
      <c r="B275" s="4">
        <v>43594</v>
      </c>
      <c r="C275" s="5">
        <v>0.125</v>
      </c>
      <c r="D275" t="s">
        <v>11</v>
      </c>
      <c r="E275" s="10">
        <v>0.13565972222222222</v>
      </c>
      <c r="F275" t="s">
        <v>18</v>
      </c>
      <c r="G275">
        <v>81.5</v>
      </c>
      <c r="H275">
        <v>2694</v>
      </c>
      <c r="I275">
        <v>16.649999999999999</v>
      </c>
      <c r="J275">
        <v>1</v>
      </c>
      <c r="K275" t="s">
        <v>49</v>
      </c>
    </row>
    <row r="276" spans="1:11" x14ac:dyDescent="0.25">
      <c r="A276">
        <v>2019</v>
      </c>
      <c r="B276" s="4">
        <v>43594</v>
      </c>
      <c r="C276" s="5">
        <v>0.125</v>
      </c>
      <c r="D276" t="s">
        <v>11</v>
      </c>
      <c r="E276" s="11">
        <v>0.13957175925925927</v>
      </c>
      <c r="F276" t="s">
        <v>18</v>
      </c>
      <c r="G276">
        <v>73.400000000000006</v>
      </c>
      <c r="H276">
        <v>3688</v>
      </c>
      <c r="I276">
        <v>8.1199999999999992</v>
      </c>
      <c r="J276">
        <v>1</v>
      </c>
      <c r="K276" t="s">
        <v>50</v>
      </c>
    </row>
    <row r="277" spans="1:11" x14ac:dyDescent="0.25">
      <c r="A277">
        <v>2019</v>
      </c>
      <c r="B277" s="4">
        <v>43594</v>
      </c>
      <c r="C277" s="7">
        <v>3.125</v>
      </c>
      <c r="D277" t="s">
        <v>16</v>
      </c>
      <c r="E277" s="11">
        <v>0.13958333333333334</v>
      </c>
      <c r="F277" t="s">
        <v>18</v>
      </c>
      <c r="G277">
        <v>69</v>
      </c>
      <c r="H277">
        <v>3710</v>
      </c>
      <c r="I277">
        <v>9.2100000000000009</v>
      </c>
      <c r="J277">
        <v>1</v>
      </c>
      <c r="K277" t="s">
        <v>50</v>
      </c>
    </row>
    <row r="278" spans="1:11" x14ac:dyDescent="0.25">
      <c r="A278">
        <v>2019</v>
      </c>
      <c r="B278" s="4">
        <v>43594</v>
      </c>
      <c r="C278" s="5">
        <v>0.125</v>
      </c>
      <c r="D278" t="s">
        <v>14</v>
      </c>
      <c r="E278" s="11">
        <v>0.13958333333333334</v>
      </c>
      <c r="F278" t="s">
        <v>18</v>
      </c>
      <c r="G278">
        <v>71.900000000000006</v>
      </c>
      <c r="H278">
        <v>3688</v>
      </c>
      <c r="I278">
        <v>8.11</v>
      </c>
      <c r="J278">
        <v>1</v>
      </c>
      <c r="K278" t="s">
        <v>50</v>
      </c>
    </row>
    <row r="279" spans="1:11" x14ac:dyDescent="0.25">
      <c r="A279">
        <v>2019</v>
      </c>
      <c r="B279" s="4">
        <v>43594</v>
      </c>
      <c r="C279" s="5">
        <v>0.16666666666666666</v>
      </c>
      <c r="D279" t="s">
        <v>14</v>
      </c>
      <c r="E279" s="6">
        <v>0.17291666666666669</v>
      </c>
      <c r="F279" t="s">
        <v>12</v>
      </c>
      <c r="G279">
        <v>73.099999999999994</v>
      </c>
      <c r="H279">
        <v>1632</v>
      </c>
      <c r="I279">
        <v>9.35</v>
      </c>
      <c r="J279">
        <v>2</v>
      </c>
      <c r="K279" t="s">
        <v>51</v>
      </c>
    </row>
    <row r="280" spans="1:11" x14ac:dyDescent="0.25">
      <c r="A280">
        <v>2019</v>
      </c>
      <c r="B280" s="4">
        <v>43594</v>
      </c>
      <c r="C280" s="5">
        <v>0.16666666666666699</v>
      </c>
      <c r="D280" t="s">
        <v>11</v>
      </c>
      <c r="E280" s="19">
        <v>0.17315972222222223</v>
      </c>
      <c r="F280" t="s">
        <v>12</v>
      </c>
      <c r="G280">
        <v>90.1</v>
      </c>
      <c r="H280">
        <v>1633</v>
      </c>
      <c r="I280">
        <v>9.2100000000000009</v>
      </c>
      <c r="J280">
        <v>1</v>
      </c>
    </row>
    <row r="281" spans="1:11" x14ac:dyDescent="0.25">
      <c r="A281">
        <v>2019</v>
      </c>
      <c r="B281" s="4">
        <v>43594</v>
      </c>
      <c r="C281" s="7">
        <v>3.1666666666666701</v>
      </c>
      <c r="D281" t="s">
        <v>16</v>
      </c>
      <c r="E281" s="19">
        <v>0.17291666666666669</v>
      </c>
      <c r="F281" t="s">
        <v>12</v>
      </c>
      <c r="G281">
        <v>73.8</v>
      </c>
      <c r="H281">
        <v>1633</v>
      </c>
      <c r="I281">
        <v>9.84</v>
      </c>
      <c r="J281">
        <v>1</v>
      </c>
    </row>
    <row r="282" spans="1:11" x14ac:dyDescent="0.25">
      <c r="A282">
        <v>2019</v>
      </c>
      <c r="B282" s="4">
        <v>43594</v>
      </c>
      <c r="C282" s="5">
        <v>0.20833333333333301</v>
      </c>
      <c r="D282" t="s">
        <v>14</v>
      </c>
      <c r="E282" s="9">
        <v>0.21111111111111111</v>
      </c>
      <c r="F282" t="s">
        <v>18</v>
      </c>
      <c r="G282">
        <v>66.5</v>
      </c>
      <c r="H282">
        <v>848</v>
      </c>
      <c r="I282">
        <v>14.82</v>
      </c>
      <c r="J282">
        <v>1</v>
      </c>
      <c r="K282" t="s">
        <v>52</v>
      </c>
    </row>
    <row r="283" spans="1:11" x14ac:dyDescent="0.25">
      <c r="A283">
        <v>2019</v>
      </c>
      <c r="B283" s="4">
        <v>43594</v>
      </c>
      <c r="C283" s="7">
        <v>3.2083333333333299</v>
      </c>
      <c r="D283" t="s">
        <v>16</v>
      </c>
      <c r="E283" s="9">
        <v>0.21111111111111111</v>
      </c>
      <c r="F283" t="s">
        <v>18</v>
      </c>
      <c r="G283">
        <v>68.7</v>
      </c>
      <c r="H283">
        <v>844</v>
      </c>
      <c r="I283">
        <v>15.26</v>
      </c>
      <c r="J283">
        <v>1</v>
      </c>
      <c r="K283" t="s">
        <v>52</v>
      </c>
    </row>
    <row r="284" spans="1:11" x14ac:dyDescent="0.25">
      <c r="A284">
        <v>2019</v>
      </c>
      <c r="B284" s="4">
        <v>43594</v>
      </c>
      <c r="C284" s="5">
        <v>0.20833333333333301</v>
      </c>
      <c r="D284" t="s">
        <v>11</v>
      </c>
      <c r="E284" s="9">
        <v>0.2117013888888889</v>
      </c>
      <c r="F284" t="s">
        <v>18</v>
      </c>
      <c r="G284">
        <v>73.599999999999994</v>
      </c>
      <c r="H284">
        <v>844</v>
      </c>
      <c r="I284">
        <v>14.78</v>
      </c>
      <c r="J284">
        <v>1</v>
      </c>
      <c r="K284" t="s">
        <v>52</v>
      </c>
    </row>
    <row r="285" spans="1:11" x14ac:dyDescent="0.25">
      <c r="A285">
        <v>2019</v>
      </c>
      <c r="B285" s="4">
        <v>43594</v>
      </c>
      <c r="C285" s="5">
        <v>0.20833333333333301</v>
      </c>
      <c r="D285" t="s">
        <v>11</v>
      </c>
      <c r="E285" s="10">
        <v>0.22208333333333333</v>
      </c>
      <c r="F285" t="s">
        <v>18</v>
      </c>
      <c r="G285">
        <v>77.099999999999994</v>
      </c>
      <c r="H285">
        <v>3488</v>
      </c>
      <c r="I285">
        <v>15.45</v>
      </c>
      <c r="J285">
        <v>1</v>
      </c>
      <c r="K285" t="s">
        <v>53</v>
      </c>
    </row>
    <row r="286" spans="1:11" x14ac:dyDescent="0.25">
      <c r="A286">
        <v>2019</v>
      </c>
      <c r="B286" s="4">
        <v>43594</v>
      </c>
      <c r="C286" s="7">
        <v>3.2083333333333299</v>
      </c>
      <c r="D286" t="s">
        <v>16</v>
      </c>
      <c r="E286" s="10">
        <v>0.22152777777777777</v>
      </c>
      <c r="F286" t="s">
        <v>18</v>
      </c>
      <c r="G286">
        <v>68.5</v>
      </c>
      <c r="H286">
        <v>3524</v>
      </c>
      <c r="I286">
        <v>11.77</v>
      </c>
      <c r="J286">
        <v>1</v>
      </c>
      <c r="K286" t="s">
        <v>53</v>
      </c>
    </row>
    <row r="287" spans="1:11" x14ac:dyDescent="0.25">
      <c r="A287">
        <v>2019</v>
      </c>
      <c r="B287" s="4">
        <v>43594</v>
      </c>
      <c r="C287" s="5">
        <v>0.20833333333333301</v>
      </c>
      <c r="D287" t="s">
        <v>14</v>
      </c>
      <c r="E287" s="10">
        <v>0.22222222222222221</v>
      </c>
      <c r="F287" t="s">
        <v>18</v>
      </c>
      <c r="G287">
        <v>73.900000000000006</v>
      </c>
      <c r="H287">
        <v>3530</v>
      </c>
      <c r="I287">
        <v>10.58</v>
      </c>
      <c r="J287">
        <v>1</v>
      </c>
      <c r="K287" t="s">
        <v>53</v>
      </c>
    </row>
    <row r="288" spans="1:11" x14ac:dyDescent="0.25">
      <c r="A288">
        <v>2019</v>
      </c>
      <c r="B288" s="4">
        <v>43594</v>
      </c>
      <c r="C288" s="7">
        <v>3.2083333333333299</v>
      </c>
      <c r="D288" t="s">
        <v>16</v>
      </c>
      <c r="E288" s="11">
        <v>0.22222222222222221</v>
      </c>
      <c r="F288" t="s">
        <v>18</v>
      </c>
      <c r="G288">
        <v>68.8</v>
      </c>
      <c r="H288">
        <v>3669</v>
      </c>
      <c r="I288">
        <v>12.25</v>
      </c>
      <c r="J288">
        <v>1</v>
      </c>
      <c r="K288" t="s">
        <v>54</v>
      </c>
    </row>
    <row r="289" spans="1:11" x14ac:dyDescent="0.25">
      <c r="A289">
        <v>2019</v>
      </c>
      <c r="B289" s="4">
        <v>43594</v>
      </c>
      <c r="C289" s="5">
        <v>0.20833333333333301</v>
      </c>
      <c r="D289" t="s">
        <v>14</v>
      </c>
      <c r="E289" s="11">
        <v>0.22222222222222221</v>
      </c>
      <c r="F289" t="s">
        <v>18</v>
      </c>
      <c r="G289">
        <v>82.2</v>
      </c>
      <c r="H289">
        <v>3674</v>
      </c>
      <c r="I289">
        <v>11.66</v>
      </c>
      <c r="J289">
        <v>1</v>
      </c>
      <c r="K289" t="s">
        <v>54</v>
      </c>
    </row>
    <row r="290" spans="1:11" x14ac:dyDescent="0.25">
      <c r="A290">
        <v>2019</v>
      </c>
      <c r="B290" s="4">
        <v>43594</v>
      </c>
      <c r="C290" s="5">
        <v>0.20833333333333301</v>
      </c>
      <c r="D290" t="s">
        <v>11</v>
      </c>
      <c r="E290" s="11">
        <v>0.22283564814814816</v>
      </c>
      <c r="F290" t="s">
        <v>18</v>
      </c>
      <c r="G290">
        <v>76.2</v>
      </c>
      <c r="H290">
        <v>3666</v>
      </c>
      <c r="I290">
        <v>12</v>
      </c>
      <c r="J290">
        <v>1</v>
      </c>
      <c r="K290" t="s">
        <v>54</v>
      </c>
    </row>
    <row r="291" spans="1:11" x14ac:dyDescent="0.25">
      <c r="A291">
        <v>2019</v>
      </c>
      <c r="B291" s="4">
        <v>43594</v>
      </c>
      <c r="C291" s="5">
        <v>0.25</v>
      </c>
      <c r="D291" t="s">
        <v>11</v>
      </c>
      <c r="E291" s="9">
        <v>0.26133101851851853</v>
      </c>
      <c r="F291" t="s">
        <v>18</v>
      </c>
      <c r="G291">
        <v>74.5</v>
      </c>
      <c r="H291">
        <v>2860</v>
      </c>
      <c r="I291">
        <v>12.76</v>
      </c>
      <c r="J291">
        <v>1</v>
      </c>
      <c r="K291" t="s">
        <v>55</v>
      </c>
    </row>
    <row r="292" spans="1:11" x14ac:dyDescent="0.25">
      <c r="A292">
        <v>2019</v>
      </c>
      <c r="B292" s="4">
        <v>43594</v>
      </c>
      <c r="C292" s="7">
        <v>3.25</v>
      </c>
      <c r="D292" t="s">
        <v>16</v>
      </c>
      <c r="E292" s="9">
        <v>0.26111111111111113</v>
      </c>
      <c r="F292" t="s">
        <v>18</v>
      </c>
      <c r="G292">
        <v>70.599999999999994</v>
      </c>
      <c r="H292">
        <v>2874</v>
      </c>
      <c r="I292">
        <v>14.14</v>
      </c>
      <c r="J292">
        <v>1</v>
      </c>
      <c r="K292" t="s">
        <v>55</v>
      </c>
    </row>
    <row r="293" spans="1:11" x14ac:dyDescent="0.25">
      <c r="A293">
        <v>2019</v>
      </c>
      <c r="B293" s="4">
        <v>43594</v>
      </c>
      <c r="C293" s="5">
        <v>0.25</v>
      </c>
      <c r="D293" t="s">
        <v>14</v>
      </c>
      <c r="E293" s="9">
        <v>0.26111111111111113</v>
      </c>
      <c r="F293" t="s">
        <v>18</v>
      </c>
      <c r="G293">
        <v>57</v>
      </c>
      <c r="H293">
        <v>2841</v>
      </c>
      <c r="I293">
        <v>10.02</v>
      </c>
      <c r="J293">
        <v>1</v>
      </c>
      <c r="K293" t="s">
        <v>55</v>
      </c>
    </row>
    <row r="294" spans="1:11" x14ac:dyDescent="0.25">
      <c r="A294">
        <v>2019</v>
      </c>
      <c r="B294" s="4">
        <v>43594</v>
      </c>
      <c r="C294" s="5">
        <v>0.25</v>
      </c>
      <c r="D294" t="s">
        <v>14</v>
      </c>
      <c r="E294" s="10">
        <v>0.26111111111111113</v>
      </c>
      <c r="F294" t="s">
        <v>18</v>
      </c>
      <c r="G294">
        <v>49.4</v>
      </c>
      <c r="H294">
        <v>2841</v>
      </c>
      <c r="I294">
        <v>9.92</v>
      </c>
      <c r="J294">
        <v>1</v>
      </c>
      <c r="K294" t="s">
        <v>56</v>
      </c>
    </row>
    <row r="295" spans="1:11" x14ac:dyDescent="0.25">
      <c r="A295">
        <v>2019</v>
      </c>
      <c r="B295" s="4">
        <v>43594</v>
      </c>
      <c r="C295" s="5">
        <v>0.25</v>
      </c>
      <c r="D295" t="s">
        <v>11</v>
      </c>
      <c r="E295" s="10">
        <v>0.26128472222222221</v>
      </c>
      <c r="F295" t="s">
        <v>18</v>
      </c>
      <c r="G295">
        <v>73.599999999999994</v>
      </c>
      <c r="H295">
        <v>2848</v>
      </c>
      <c r="I295">
        <v>10.95</v>
      </c>
      <c r="J295">
        <v>1</v>
      </c>
      <c r="K295" t="s">
        <v>56</v>
      </c>
    </row>
    <row r="296" spans="1:11" x14ac:dyDescent="0.25">
      <c r="A296">
        <v>2019</v>
      </c>
      <c r="B296" s="4">
        <v>43594</v>
      </c>
      <c r="C296" s="7">
        <v>3.25</v>
      </c>
      <c r="D296" t="s">
        <v>16</v>
      </c>
      <c r="E296" s="10">
        <v>0.26111111111111113</v>
      </c>
      <c r="F296" t="s">
        <v>18</v>
      </c>
      <c r="G296">
        <v>64.400000000000006</v>
      </c>
      <c r="H296">
        <v>2875</v>
      </c>
      <c r="I296">
        <v>13.75</v>
      </c>
      <c r="J296">
        <v>1</v>
      </c>
      <c r="K296" t="s">
        <v>56</v>
      </c>
    </row>
    <row r="297" spans="1:11" x14ac:dyDescent="0.25">
      <c r="A297">
        <v>2019</v>
      </c>
      <c r="B297" s="4">
        <v>43594</v>
      </c>
      <c r="C297" s="5">
        <v>0.25</v>
      </c>
      <c r="D297" t="s">
        <v>11</v>
      </c>
      <c r="E297" s="11">
        <v>0.26168981481481485</v>
      </c>
      <c r="F297" t="s">
        <v>18</v>
      </c>
      <c r="G297">
        <v>67</v>
      </c>
      <c r="H297">
        <v>2954</v>
      </c>
      <c r="I297">
        <v>14.53</v>
      </c>
      <c r="J297">
        <v>1</v>
      </c>
      <c r="K297" t="s">
        <v>57</v>
      </c>
    </row>
    <row r="298" spans="1:11" x14ac:dyDescent="0.25">
      <c r="A298">
        <v>2019</v>
      </c>
      <c r="B298" s="4">
        <v>43594</v>
      </c>
      <c r="C298" s="5">
        <v>0.25</v>
      </c>
      <c r="D298" t="s">
        <v>14</v>
      </c>
      <c r="E298" s="11">
        <v>0.26180555555555557</v>
      </c>
      <c r="F298" t="s">
        <v>18</v>
      </c>
      <c r="G298">
        <v>75</v>
      </c>
      <c r="H298">
        <v>2972</v>
      </c>
      <c r="I298">
        <v>14.88</v>
      </c>
      <c r="J298">
        <v>1</v>
      </c>
      <c r="K298" t="s">
        <v>57</v>
      </c>
    </row>
    <row r="299" spans="1:11" x14ac:dyDescent="0.25">
      <c r="A299">
        <v>2019</v>
      </c>
      <c r="B299" s="4">
        <v>43594</v>
      </c>
      <c r="C299" s="5">
        <v>0.29166666666666702</v>
      </c>
      <c r="D299" t="s">
        <v>11</v>
      </c>
      <c r="E299" s="6" t="s">
        <v>20</v>
      </c>
    </row>
    <row r="300" spans="1:11" x14ac:dyDescent="0.25">
      <c r="A300">
        <v>2019</v>
      </c>
      <c r="B300" s="4">
        <v>43594</v>
      </c>
      <c r="C300" s="5">
        <v>0.29166666666666702</v>
      </c>
      <c r="D300" t="s">
        <v>14</v>
      </c>
      <c r="E300" s="6" t="s">
        <v>20</v>
      </c>
    </row>
    <row r="301" spans="1:11" x14ac:dyDescent="0.25">
      <c r="A301">
        <v>2019</v>
      </c>
      <c r="B301" s="4">
        <v>43594</v>
      </c>
      <c r="C301" s="7">
        <v>0.25</v>
      </c>
      <c r="D301" t="s">
        <v>16</v>
      </c>
      <c r="E301" s="11">
        <v>0.26180555555555557</v>
      </c>
      <c r="F301" t="s">
        <v>18</v>
      </c>
      <c r="G301">
        <v>64.599999999999994</v>
      </c>
      <c r="H301">
        <v>3002</v>
      </c>
      <c r="I301">
        <v>15.19</v>
      </c>
      <c r="J301">
        <v>1</v>
      </c>
      <c r="K301" t="s">
        <v>57</v>
      </c>
    </row>
    <row r="302" spans="1:11" x14ac:dyDescent="0.25">
      <c r="A302" s="8">
        <v>2019</v>
      </c>
      <c r="B302" s="12">
        <v>43594</v>
      </c>
      <c r="C302" s="13">
        <v>0.33333333333333298</v>
      </c>
      <c r="D302" s="8" t="s">
        <v>14</v>
      </c>
      <c r="E302" s="14">
        <v>0.34791666666666665</v>
      </c>
      <c r="F302" s="8" t="s">
        <v>12</v>
      </c>
      <c r="G302" s="8">
        <v>71.900000000000006</v>
      </c>
      <c r="H302" s="8">
        <v>3786</v>
      </c>
      <c r="I302" s="8">
        <v>5.9</v>
      </c>
      <c r="J302" s="8">
        <v>1</v>
      </c>
    </row>
    <row r="303" spans="1:11" x14ac:dyDescent="0.25">
      <c r="A303">
        <v>2019</v>
      </c>
      <c r="B303" s="4">
        <v>43594</v>
      </c>
      <c r="C303" s="5">
        <v>0.33333333333333298</v>
      </c>
      <c r="D303" t="s">
        <v>11</v>
      </c>
      <c r="E303" s="6" t="s">
        <v>20</v>
      </c>
    </row>
    <row r="304" spans="1:11" x14ac:dyDescent="0.25">
      <c r="A304">
        <v>2019</v>
      </c>
      <c r="B304" s="4">
        <v>43594</v>
      </c>
      <c r="C304" s="5">
        <v>0.375</v>
      </c>
      <c r="D304" t="s">
        <v>11</v>
      </c>
      <c r="E304" s="6" t="s">
        <v>20</v>
      </c>
    </row>
    <row r="305" spans="1:5" x14ac:dyDescent="0.25">
      <c r="A305">
        <v>2019</v>
      </c>
      <c r="B305" s="4">
        <v>43594</v>
      </c>
      <c r="C305" s="5">
        <v>0.375</v>
      </c>
      <c r="D305" t="s">
        <v>14</v>
      </c>
      <c r="E305" s="6" t="s">
        <v>20</v>
      </c>
    </row>
    <row r="306" spans="1:5" x14ac:dyDescent="0.25">
      <c r="A306">
        <v>2019</v>
      </c>
      <c r="B306" s="4">
        <v>43594</v>
      </c>
      <c r="C306" s="5">
        <v>0.41666666666666702</v>
      </c>
      <c r="D306" t="s">
        <v>11</v>
      </c>
      <c r="E306" s="6" t="s">
        <v>20</v>
      </c>
    </row>
    <row r="307" spans="1:5" x14ac:dyDescent="0.25">
      <c r="A307">
        <v>2019</v>
      </c>
      <c r="B307" s="4">
        <v>43594</v>
      </c>
      <c r="C307" s="5">
        <v>0.41666666666666702</v>
      </c>
      <c r="D307" t="s">
        <v>14</v>
      </c>
      <c r="E307" s="6" t="s">
        <v>20</v>
      </c>
    </row>
    <row r="308" spans="1:5" x14ac:dyDescent="0.25">
      <c r="A308">
        <v>2019</v>
      </c>
      <c r="B308" s="4">
        <v>43594</v>
      </c>
      <c r="C308" s="5">
        <v>0.45833333333333298</v>
      </c>
      <c r="D308" t="s">
        <v>11</v>
      </c>
      <c r="E308" s="6" t="s">
        <v>20</v>
      </c>
    </row>
    <row r="309" spans="1:5" x14ac:dyDescent="0.25">
      <c r="A309">
        <v>2019</v>
      </c>
      <c r="B309" s="4">
        <v>43594</v>
      </c>
      <c r="C309" s="5">
        <v>0.45833333333333298</v>
      </c>
      <c r="D309" t="s">
        <v>14</v>
      </c>
      <c r="E309" s="6" t="s">
        <v>20</v>
      </c>
    </row>
    <row r="310" spans="1:5" x14ac:dyDescent="0.25">
      <c r="A310">
        <v>2019</v>
      </c>
      <c r="B310" s="4">
        <v>43594</v>
      </c>
      <c r="C310" s="5">
        <v>0.5</v>
      </c>
      <c r="D310" t="s">
        <v>11</v>
      </c>
      <c r="E310" s="6" t="s">
        <v>20</v>
      </c>
    </row>
    <row r="311" spans="1:5" x14ac:dyDescent="0.25">
      <c r="A311">
        <v>2019</v>
      </c>
      <c r="B311" s="4">
        <v>43594</v>
      </c>
      <c r="C311" s="5">
        <v>0.5</v>
      </c>
      <c r="D311" t="s">
        <v>14</v>
      </c>
      <c r="E311" s="6" t="s">
        <v>20</v>
      </c>
    </row>
    <row r="312" spans="1:5" x14ac:dyDescent="0.25">
      <c r="A312">
        <v>2019</v>
      </c>
      <c r="B312" s="4">
        <v>43594</v>
      </c>
      <c r="C312" s="5">
        <v>0.54166666666666696</v>
      </c>
      <c r="D312" t="s">
        <v>11</v>
      </c>
      <c r="E312" s="6" t="s">
        <v>20</v>
      </c>
    </row>
    <row r="313" spans="1:5" x14ac:dyDescent="0.25">
      <c r="A313">
        <v>2019</v>
      </c>
      <c r="B313" s="4">
        <v>43594</v>
      </c>
      <c r="C313" s="5">
        <v>0.54166666666666696</v>
      </c>
      <c r="D313" t="s">
        <v>14</v>
      </c>
      <c r="E313" s="6" t="s">
        <v>20</v>
      </c>
    </row>
    <row r="314" spans="1:5" x14ac:dyDescent="0.25">
      <c r="A314">
        <v>2019</v>
      </c>
      <c r="B314" s="4">
        <v>43594</v>
      </c>
      <c r="C314" s="5">
        <v>0.58333333333333304</v>
      </c>
      <c r="D314" t="s">
        <v>11</v>
      </c>
      <c r="E314" s="6" t="s">
        <v>20</v>
      </c>
    </row>
    <row r="315" spans="1:5" x14ac:dyDescent="0.25">
      <c r="A315">
        <v>2019</v>
      </c>
      <c r="B315" s="4">
        <v>43594</v>
      </c>
      <c r="C315" s="5">
        <v>0.58333333333333304</v>
      </c>
      <c r="D315" t="s">
        <v>14</v>
      </c>
      <c r="E315" s="6" t="s">
        <v>20</v>
      </c>
    </row>
    <row r="316" spans="1:5" x14ac:dyDescent="0.25">
      <c r="A316">
        <v>2019</v>
      </c>
      <c r="B316" s="4">
        <v>43594</v>
      </c>
      <c r="C316" s="5">
        <v>0.625</v>
      </c>
      <c r="D316" t="s">
        <v>11</v>
      </c>
      <c r="E316" s="6" t="s">
        <v>20</v>
      </c>
    </row>
    <row r="317" spans="1:5" x14ac:dyDescent="0.25">
      <c r="A317">
        <v>2019</v>
      </c>
      <c r="B317" s="4">
        <v>43594</v>
      </c>
      <c r="C317" s="5">
        <v>0.625</v>
      </c>
      <c r="D317" t="s">
        <v>14</v>
      </c>
      <c r="E317" s="6" t="s">
        <v>20</v>
      </c>
    </row>
    <row r="318" spans="1:5" x14ac:dyDescent="0.25">
      <c r="A318">
        <v>2019</v>
      </c>
      <c r="B318" s="4">
        <v>43594</v>
      </c>
      <c r="C318" s="5">
        <v>0.66666666666666696</v>
      </c>
      <c r="D318" t="s">
        <v>11</v>
      </c>
      <c r="E318" s="6" t="s">
        <v>20</v>
      </c>
    </row>
    <row r="319" spans="1:5" x14ac:dyDescent="0.25">
      <c r="A319">
        <v>2019</v>
      </c>
      <c r="B319" s="4">
        <v>43594</v>
      </c>
      <c r="C319" s="5">
        <v>0.66666666666666696</v>
      </c>
      <c r="D319" t="s">
        <v>14</v>
      </c>
      <c r="E319" s="6" t="s">
        <v>20</v>
      </c>
    </row>
    <row r="320" spans="1:5" x14ac:dyDescent="0.25">
      <c r="A320">
        <v>2019</v>
      </c>
      <c r="B320" s="4">
        <v>43594</v>
      </c>
      <c r="C320" s="5">
        <v>0.70833333333333304</v>
      </c>
      <c r="D320" t="s">
        <v>11</v>
      </c>
      <c r="E320" s="6" t="s">
        <v>20</v>
      </c>
    </row>
    <row r="321" spans="1:11" x14ac:dyDescent="0.25">
      <c r="A321">
        <v>2019</v>
      </c>
      <c r="B321" s="4">
        <v>43594</v>
      </c>
      <c r="C321" s="5">
        <v>0.70833333333333304</v>
      </c>
      <c r="D321" t="s">
        <v>14</v>
      </c>
      <c r="E321" s="6" t="s">
        <v>20</v>
      </c>
    </row>
    <row r="322" spans="1:11" x14ac:dyDescent="0.25">
      <c r="A322">
        <v>2019</v>
      </c>
      <c r="B322" s="4">
        <v>43594</v>
      </c>
      <c r="C322" s="5">
        <v>0.75</v>
      </c>
      <c r="D322" t="s">
        <v>11</v>
      </c>
      <c r="E322" s="6" t="s">
        <v>20</v>
      </c>
    </row>
    <row r="323" spans="1:11" x14ac:dyDescent="0.25">
      <c r="A323">
        <v>2019</v>
      </c>
      <c r="B323" s="4">
        <v>43594</v>
      </c>
      <c r="C323" s="5">
        <v>0.75</v>
      </c>
      <c r="D323" t="s">
        <v>14</v>
      </c>
      <c r="E323" s="6" t="s">
        <v>20</v>
      </c>
    </row>
    <row r="324" spans="1:11" x14ac:dyDescent="0.25">
      <c r="A324">
        <v>2019</v>
      </c>
      <c r="B324" s="4">
        <v>43594</v>
      </c>
      <c r="C324" s="5">
        <v>0.79166666666666696</v>
      </c>
      <c r="D324" t="s">
        <v>11</v>
      </c>
      <c r="E324" s="6" t="s">
        <v>20</v>
      </c>
    </row>
    <row r="325" spans="1:11" x14ac:dyDescent="0.25">
      <c r="A325">
        <v>2019</v>
      </c>
      <c r="B325" s="4">
        <v>43594</v>
      </c>
      <c r="C325" s="5">
        <v>0.79166666666666696</v>
      </c>
      <c r="D325" t="s">
        <v>14</v>
      </c>
      <c r="E325" s="6" t="s">
        <v>20</v>
      </c>
    </row>
    <row r="326" spans="1:11" x14ac:dyDescent="0.25">
      <c r="A326">
        <v>2019</v>
      </c>
      <c r="B326" s="4">
        <v>43594</v>
      </c>
      <c r="C326" s="7">
        <v>3.8333333333333299</v>
      </c>
      <c r="D326" t="s">
        <v>16</v>
      </c>
      <c r="E326" s="9">
        <v>0.83958333333333324</v>
      </c>
      <c r="F326" t="s">
        <v>18</v>
      </c>
      <c r="G326">
        <v>47.4</v>
      </c>
      <c r="H326">
        <v>1688</v>
      </c>
      <c r="I326">
        <v>8.4499999999999993</v>
      </c>
      <c r="J326">
        <v>1</v>
      </c>
      <c r="K326" t="s">
        <v>58</v>
      </c>
    </row>
    <row r="327" spans="1:11" x14ac:dyDescent="0.25">
      <c r="A327">
        <v>2019</v>
      </c>
      <c r="B327" s="4">
        <v>43594</v>
      </c>
      <c r="C327" s="5">
        <v>0.83333333333333304</v>
      </c>
      <c r="D327" t="s">
        <v>11</v>
      </c>
      <c r="E327" s="9">
        <v>0.84009259259259261</v>
      </c>
      <c r="F327" t="s">
        <v>18</v>
      </c>
      <c r="G327">
        <v>63.6</v>
      </c>
      <c r="H327">
        <v>1686</v>
      </c>
      <c r="I327">
        <v>8.52</v>
      </c>
      <c r="J327">
        <v>1</v>
      </c>
      <c r="K327" t="s">
        <v>58</v>
      </c>
    </row>
    <row r="328" spans="1:11" x14ac:dyDescent="0.25">
      <c r="A328">
        <v>2019</v>
      </c>
      <c r="B328" s="4">
        <v>43594</v>
      </c>
      <c r="C328" s="5">
        <v>0.83333333333333304</v>
      </c>
      <c r="D328" t="s">
        <v>14</v>
      </c>
      <c r="E328" s="9">
        <v>0.83958333333333324</v>
      </c>
      <c r="F328" t="s">
        <v>18</v>
      </c>
      <c r="G328">
        <v>60.3</v>
      </c>
      <c r="H328">
        <v>1685</v>
      </c>
      <c r="I328">
        <v>8.2799999999999994</v>
      </c>
      <c r="J328">
        <v>1</v>
      </c>
      <c r="K328" t="s">
        <v>58</v>
      </c>
    </row>
    <row r="329" spans="1:11" x14ac:dyDescent="0.25">
      <c r="A329">
        <v>2019</v>
      </c>
      <c r="B329" s="4">
        <v>43594</v>
      </c>
      <c r="C329" s="7">
        <v>3.8333333333333299</v>
      </c>
      <c r="D329" t="s">
        <v>16</v>
      </c>
      <c r="E329" s="10">
        <v>0.83958333333333324</v>
      </c>
      <c r="F329" t="s">
        <v>18</v>
      </c>
      <c r="G329">
        <v>59.9</v>
      </c>
      <c r="H329">
        <v>1693</v>
      </c>
      <c r="I329">
        <v>8.65</v>
      </c>
      <c r="J329">
        <v>1</v>
      </c>
      <c r="K329" t="s">
        <v>59</v>
      </c>
    </row>
    <row r="330" spans="1:11" x14ac:dyDescent="0.25">
      <c r="A330">
        <v>2019</v>
      </c>
      <c r="B330" s="4">
        <v>43594</v>
      </c>
      <c r="C330" s="5">
        <v>0.83333333333333304</v>
      </c>
      <c r="D330" t="s">
        <v>14</v>
      </c>
      <c r="E330" s="10">
        <v>0.83958333333333324</v>
      </c>
      <c r="F330" t="s">
        <v>18</v>
      </c>
      <c r="G330">
        <v>66.3</v>
      </c>
      <c r="H330">
        <v>1700</v>
      </c>
      <c r="I330">
        <v>7.54</v>
      </c>
      <c r="J330">
        <v>1</v>
      </c>
      <c r="K330" t="s">
        <v>59</v>
      </c>
    </row>
    <row r="331" spans="1:11" x14ac:dyDescent="0.25">
      <c r="A331">
        <v>2019</v>
      </c>
      <c r="B331" s="4">
        <v>43594</v>
      </c>
      <c r="C331" s="5">
        <v>0.83333333333333304</v>
      </c>
      <c r="D331" t="s">
        <v>11</v>
      </c>
      <c r="E331" s="10">
        <v>0.84009259259259261</v>
      </c>
      <c r="F331" t="s">
        <v>18</v>
      </c>
      <c r="G331">
        <v>66.099999999999994</v>
      </c>
      <c r="H331">
        <v>1686</v>
      </c>
      <c r="I331">
        <v>8.23</v>
      </c>
      <c r="J331">
        <v>1</v>
      </c>
      <c r="K331" t="s">
        <v>59</v>
      </c>
    </row>
    <row r="332" spans="1:11" x14ac:dyDescent="0.25">
      <c r="A332">
        <v>2019</v>
      </c>
      <c r="B332" s="4">
        <v>43594</v>
      </c>
      <c r="C332" s="5">
        <v>0.875</v>
      </c>
      <c r="D332" t="s">
        <v>14</v>
      </c>
      <c r="E332" s="19">
        <v>0.88958333333333339</v>
      </c>
      <c r="F332" t="s">
        <v>12</v>
      </c>
      <c r="G332">
        <v>64.099999999999994</v>
      </c>
      <c r="H332">
        <v>3693</v>
      </c>
      <c r="I332">
        <v>16.559999999999999</v>
      </c>
      <c r="J332">
        <v>1</v>
      </c>
    </row>
    <row r="333" spans="1:11" x14ac:dyDescent="0.25">
      <c r="A333">
        <v>2019</v>
      </c>
      <c r="B333" s="4">
        <v>43594</v>
      </c>
      <c r="C333" s="5">
        <v>0.875</v>
      </c>
      <c r="D333" t="s">
        <v>11</v>
      </c>
      <c r="E333" s="19">
        <v>0.88978009259259261</v>
      </c>
      <c r="F333" t="s">
        <v>12</v>
      </c>
      <c r="G333">
        <v>77.7</v>
      </c>
      <c r="H333">
        <v>3691</v>
      </c>
      <c r="I333">
        <v>16.47</v>
      </c>
      <c r="J333">
        <v>1</v>
      </c>
    </row>
    <row r="334" spans="1:11" x14ac:dyDescent="0.25">
      <c r="A334">
        <v>2019</v>
      </c>
      <c r="B334" s="4">
        <v>43594</v>
      </c>
      <c r="C334" s="5">
        <v>0.875</v>
      </c>
      <c r="D334" t="s">
        <v>14</v>
      </c>
      <c r="E334" s="10">
        <v>0.89166666666666661</v>
      </c>
      <c r="F334" t="s">
        <v>18</v>
      </c>
      <c r="G334">
        <v>77.2</v>
      </c>
      <c r="H334">
        <v>4158</v>
      </c>
      <c r="I334">
        <v>12.79</v>
      </c>
      <c r="J334">
        <v>1</v>
      </c>
      <c r="K334" t="s">
        <v>60</v>
      </c>
    </row>
    <row r="335" spans="1:11" x14ac:dyDescent="0.25">
      <c r="A335">
        <v>2019</v>
      </c>
      <c r="B335" s="4">
        <v>43594</v>
      </c>
      <c r="C335" s="7">
        <v>3.875</v>
      </c>
      <c r="D335" t="s">
        <v>16</v>
      </c>
      <c r="E335" s="10">
        <v>0.89097222222222217</v>
      </c>
      <c r="F335" t="s">
        <v>18</v>
      </c>
      <c r="G335">
        <v>61</v>
      </c>
      <c r="H335">
        <v>4148</v>
      </c>
      <c r="I335">
        <v>13.33</v>
      </c>
      <c r="J335">
        <v>1</v>
      </c>
      <c r="K335" t="s">
        <v>60</v>
      </c>
    </row>
    <row r="336" spans="1:11" x14ac:dyDescent="0.25">
      <c r="A336">
        <v>2019</v>
      </c>
      <c r="B336" s="4">
        <v>43594</v>
      </c>
      <c r="C336" s="5">
        <v>0.875</v>
      </c>
      <c r="D336" t="s">
        <v>11</v>
      </c>
      <c r="E336" s="10">
        <v>0.89177083333333329</v>
      </c>
      <c r="F336" t="s">
        <v>18</v>
      </c>
      <c r="G336">
        <v>68.3</v>
      </c>
      <c r="H336">
        <v>4181</v>
      </c>
      <c r="I336">
        <v>13.6</v>
      </c>
      <c r="J336">
        <v>1</v>
      </c>
      <c r="K336" t="s">
        <v>61</v>
      </c>
    </row>
    <row r="337" spans="1:11" x14ac:dyDescent="0.25">
      <c r="A337">
        <v>2019</v>
      </c>
      <c r="B337" s="4">
        <v>43594</v>
      </c>
      <c r="C337" s="5">
        <v>0.91666666666666696</v>
      </c>
      <c r="D337" t="s">
        <v>11</v>
      </c>
      <c r="E337" s="6" t="s">
        <v>20</v>
      </c>
    </row>
    <row r="338" spans="1:11" x14ac:dyDescent="0.25">
      <c r="A338">
        <v>2019</v>
      </c>
      <c r="B338" s="4">
        <v>43594</v>
      </c>
      <c r="C338" s="5">
        <v>0.91666666666666696</v>
      </c>
      <c r="D338" t="s">
        <v>14</v>
      </c>
      <c r="E338" s="6" t="s">
        <v>20</v>
      </c>
    </row>
    <row r="339" spans="1:11" x14ac:dyDescent="0.25">
      <c r="A339">
        <v>2019</v>
      </c>
      <c r="B339" s="4">
        <v>43594</v>
      </c>
      <c r="C339" s="5">
        <v>0.95833333333333304</v>
      </c>
      <c r="D339" t="s">
        <v>14</v>
      </c>
      <c r="E339" s="6">
        <v>0.96319444444444446</v>
      </c>
      <c r="F339" t="s">
        <v>18</v>
      </c>
      <c r="G339">
        <v>92.7</v>
      </c>
      <c r="H339">
        <v>1302</v>
      </c>
      <c r="I339">
        <v>19.25</v>
      </c>
      <c r="J339">
        <v>2</v>
      </c>
      <c r="K339" t="s">
        <v>62</v>
      </c>
    </row>
    <row r="340" spans="1:11" x14ac:dyDescent="0.25">
      <c r="A340">
        <v>2019</v>
      </c>
      <c r="B340" s="4">
        <v>43594</v>
      </c>
      <c r="C340" s="5">
        <v>0.95833333333333304</v>
      </c>
      <c r="D340" t="s">
        <v>11</v>
      </c>
      <c r="E340" s="6" t="s">
        <v>20</v>
      </c>
    </row>
    <row r="341" spans="1:11" x14ac:dyDescent="0.25">
      <c r="A341">
        <v>2019</v>
      </c>
      <c r="B341" s="4">
        <v>43594</v>
      </c>
      <c r="C341" s="7">
        <v>3</v>
      </c>
      <c r="D341" t="s">
        <v>16</v>
      </c>
      <c r="E341" s="6" t="s">
        <v>20</v>
      </c>
    </row>
    <row r="342" spans="1:11" x14ac:dyDescent="0.25">
      <c r="A342">
        <v>2019</v>
      </c>
      <c r="B342" s="4">
        <v>43594</v>
      </c>
      <c r="C342" s="7">
        <v>3.0833333333333299</v>
      </c>
      <c r="D342" t="s">
        <v>16</v>
      </c>
      <c r="E342" s="6" t="s">
        <v>20</v>
      </c>
    </row>
    <row r="343" spans="1:11" x14ac:dyDescent="0.25">
      <c r="A343">
        <v>2019</v>
      </c>
      <c r="B343" s="4">
        <v>43594</v>
      </c>
      <c r="C343" s="7">
        <v>3.2916666666666701</v>
      </c>
      <c r="D343" t="s">
        <v>16</v>
      </c>
      <c r="E343" s="6" t="s">
        <v>20</v>
      </c>
    </row>
    <row r="344" spans="1:11" x14ac:dyDescent="0.25">
      <c r="A344">
        <v>2019</v>
      </c>
      <c r="B344" s="4">
        <v>43594</v>
      </c>
      <c r="C344" s="7">
        <v>3.3333333333333299</v>
      </c>
      <c r="D344" t="s">
        <v>16</v>
      </c>
      <c r="E344" s="6" t="s">
        <v>20</v>
      </c>
    </row>
    <row r="345" spans="1:11" x14ac:dyDescent="0.25">
      <c r="A345">
        <v>2019</v>
      </c>
      <c r="B345" s="4">
        <v>43594</v>
      </c>
      <c r="C345" s="7">
        <v>3.375</v>
      </c>
      <c r="D345" t="s">
        <v>16</v>
      </c>
      <c r="E345" s="6" t="s">
        <v>20</v>
      </c>
    </row>
    <row r="346" spans="1:11" x14ac:dyDescent="0.25">
      <c r="A346">
        <v>2019</v>
      </c>
      <c r="B346" s="4">
        <v>43594</v>
      </c>
      <c r="C346" s="7">
        <v>3.4166666666666701</v>
      </c>
      <c r="D346" t="s">
        <v>16</v>
      </c>
      <c r="E346" s="6" t="s">
        <v>20</v>
      </c>
    </row>
    <row r="347" spans="1:11" x14ac:dyDescent="0.25">
      <c r="A347">
        <v>2019</v>
      </c>
      <c r="B347" s="4">
        <v>43594</v>
      </c>
      <c r="C347" s="7">
        <v>3.4583333333333299</v>
      </c>
      <c r="D347" t="s">
        <v>16</v>
      </c>
      <c r="E347" s="6" t="s">
        <v>20</v>
      </c>
    </row>
    <row r="348" spans="1:11" x14ac:dyDescent="0.25">
      <c r="A348">
        <v>2019</v>
      </c>
      <c r="B348" s="4">
        <v>43594</v>
      </c>
      <c r="C348" s="7">
        <v>3.5416666666666701</v>
      </c>
      <c r="D348" t="s">
        <v>16</v>
      </c>
      <c r="E348" s="6" t="s">
        <v>20</v>
      </c>
    </row>
    <row r="349" spans="1:11" x14ac:dyDescent="0.25">
      <c r="A349">
        <v>2019</v>
      </c>
      <c r="B349" s="4">
        <v>43594</v>
      </c>
      <c r="C349" s="7">
        <v>3.5833333333333299</v>
      </c>
      <c r="D349" t="s">
        <v>16</v>
      </c>
      <c r="E349" s="6" t="s">
        <v>20</v>
      </c>
    </row>
    <row r="350" spans="1:11" x14ac:dyDescent="0.25">
      <c r="A350">
        <v>2019</v>
      </c>
      <c r="B350" s="4">
        <v>43594</v>
      </c>
      <c r="C350" s="7">
        <v>3.625</v>
      </c>
      <c r="D350" t="s">
        <v>16</v>
      </c>
      <c r="E350" s="6" t="s">
        <v>20</v>
      </c>
    </row>
    <row r="351" spans="1:11" x14ac:dyDescent="0.25">
      <c r="A351">
        <v>2019</v>
      </c>
      <c r="B351" s="4">
        <v>43594</v>
      </c>
      <c r="C351" s="7">
        <v>3.6666666666666701</v>
      </c>
      <c r="D351" t="s">
        <v>16</v>
      </c>
      <c r="E351" s="6" t="s">
        <v>20</v>
      </c>
    </row>
    <row r="352" spans="1:11" x14ac:dyDescent="0.25">
      <c r="A352">
        <v>2019</v>
      </c>
      <c r="B352" s="4">
        <v>43594</v>
      </c>
      <c r="C352" s="7">
        <v>3.7083333333333299</v>
      </c>
      <c r="D352" t="s">
        <v>16</v>
      </c>
      <c r="E352" s="6" t="s">
        <v>20</v>
      </c>
    </row>
    <row r="353" spans="1:11" x14ac:dyDescent="0.25">
      <c r="A353">
        <v>2019</v>
      </c>
      <c r="B353" s="4">
        <v>43594</v>
      </c>
      <c r="C353" s="7">
        <v>3.75</v>
      </c>
      <c r="D353" t="s">
        <v>16</v>
      </c>
      <c r="E353" s="6" t="s">
        <v>20</v>
      </c>
    </row>
    <row r="354" spans="1:11" x14ac:dyDescent="0.25">
      <c r="A354">
        <v>2019</v>
      </c>
      <c r="B354" s="4">
        <v>43594</v>
      </c>
      <c r="C354" s="7">
        <v>3.7916666666666701</v>
      </c>
      <c r="D354" t="s">
        <v>16</v>
      </c>
      <c r="E354" s="6" t="s">
        <v>20</v>
      </c>
    </row>
    <row r="355" spans="1:11" x14ac:dyDescent="0.25">
      <c r="A355">
        <v>2019</v>
      </c>
      <c r="B355" s="4">
        <v>43594</v>
      </c>
      <c r="C355" s="7">
        <v>3.9166666666666701</v>
      </c>
      <c r="D355" t="s">
        <v>16</v>
      </c>
      <c r="E355" s="6" t="s">
        <v>20</v>
      </c>
    </row>
    <row r="356" spans="1:11" x14ac:dyDescent="0.25">
      <c r="A356">
        <v>2019</v>
      </c>
      <c r="B356" s="4">
        <v>43594</v>
      </c>
      <c r="C356" s="7">
        <v>3.9583333333333299</v>
      </c>
      <c r="D356" t="s">
        <v>16</v>
      </c>
      <c r="E356" s="6" t="s">
        <v>20</v>
      </c>
    </row>
    <row r="357" spans="1:11" x14ac:dyDescent="0.25">
      <c r="A357">
        <v>2019</v>
      </c>
      <c r="B357" s="4">
        <v>43621</v>
      </c>
      <c r="C357" s="5">
        <v>0</v>
      </c>
      <c r="D357" t="s">
        <v>11</v>
      </c>
      <c r="E357" s="6" t="s">
        <v>20</v>
      </c>
    </row>
    <row r="358" spans="1:11" x14ac:dyDescent="0.25">
      <c r="A358">
        <v>2019</v>
      </c>
      <c r="B358" s="4">
        <v>43621</v>
      </c>
      <c r="C358" s="5">
        <v>0</v>
      </c>
      <c r="D358" t="s">
        <v>14</v>
      </c>
      <c r="E358" s="6" t="s">
        <v>20</v>
      </c>
      <c r="K358" t="s">
        <v>62</v>
      </c>
    </row>
    <row r="359" spans="1:11" x14ac:dyDescent="0.25">
      <c r="A359">
        <v>2019</v>
      </c>
      <c r="B359" s="4">
        <v>43621</v>
      </c>
      <c r="C359" s="5">
        <v>4.1666666666666664E-2</v>
      </c>
      <c r="D359" t="s">
        <v>11</v>
      </c>
      <c r="E359" s="6" t="s">
        <v>20</v>
      </c>
    </row>
    <row r="360" spans="1:11" x14ac:dyDescent="0.25">
      <c r="A360">
        <v>2019</v>
      </c>
      <c r="B360" s="4">
        <v>43621</v>
      </c>
      <c r="C360" s="5">
        <v>4.1666666666666664E-2</v>
      </c>
      <c r="D360" t="s">
        <v>14</v>
      </c>
      <c r="E360" s="6" t="s">
        <v>20</v>
      </c>
    </row>
    <row r="361" spans="1:11" x14ac:dyDescent="0.25">
      <c r="A361">
        <v>2019</v>
      </c>
      <c r="B361" s="4">
        <v>43621</v>
      </c>
      <c r="C361" s="5">
        <v>8.3333333333333301E-2</v>
      </c>
      <c r="D361" t="s">
        <v>11</v>
      </c>
      <c r="E361" s="6" t="s">
        <v>20</v>
      </c>
    </row>
    <row r="362" spans="1:11" x14ac:dyDescent="0.25">
      <c r="A362">
        <v>2019</v>
      </c>
      <c r="B362" s="4">
        <v>43621</v>
      </c>
      <c r="C362" s="5">
        <v>8.3333333333333301E-2</v>
      </c>
      <c r="D362" t="s">
        <v>14</v>
      </c>
      <c r="E362" s="6" t="s">
        <v>20</v>
      </c>
    </row>
    <row r="363" spans="1:11" x14ac:dyDescent="0.25">
      <c r="A363">
        <v>2019</v>
      </c>
      <c r="B363" s="4">
        <v>43621</v>
      </c>
      <c r="C363" s="5">
        <v>0.125</v>
      </c>
      <c r="D363" t="s">
        <v>11</v>
      </c>
      <c r="E363" s="6">
        <v>0.13587962962962963</v>
      </c>
      <c r="F363" t="s">
        <v>12</v>
      </c>
      <c r="G363">
        <v>90.8</v>
      </c>
      <c r="H363">
        <v>2774</v>
      </c>
      <c r="I363">
        <v>13.31</v>
      </c>
      <c r="J363">
        <v>2</v>
      </c>
      <c r="K363" t="s">
        <v>63</v>
      </c>
    </row>
    <row r="364" spans="1:11" x14ac:dyDescent="0.25">
      <c r="A364">
        <v>2019</v>
      </c>
      <c r="B364" s="4">
        <v>43621</v>
      </c>
      <c r="C364" s="5">
        <v>0.125</v>
      </c>
      <c r="D364" t="s">
        <v>14</v>
      </c>
      <c r="E364" s="6">
        <v>0.1451388888888889</v>
      </c>
      <c r="F364" t="s">
        <v>12</v>
      </c>
      <c r="G364">
        <v>90.4</v>
      </c>
      <c r="H364">
        <v>5288</v>
      </c>
      <c r="I364">
        <v>9.48</v>
      </c>
      <c r="J364">
        <v>2</v>
      </c>
      <c r="K364" t="s">
        <v>61</v>
      </c>
    </row>
    <row r="365" spans="1:11" x14ac:dyDescent="0.25">
      <c r="A365">
        <v>2019</v>
      </c>
      <c r="B365" s="4">
        <v>43621</v>
      </c>
      <c r="C365" s="5">
        <v>0.125</v>
      </c>
      <c r="D365" t="s">
        <v>14</v>
      </c>
      <c r="E365" s="6">
        <v>0.1451388888888889</v>
      </c>
      <c r="F365" t="s">
        <v>12</v>
      </c>
      <c r="G365">
        <v>60.8</v>
      </c>
      <c r="H365">
        <v>5288</v>
      </c>
      <c r="I365">
        <v>9.73</v>
      </c>
      <c r="J365">
        <v>2</v>
      </c>
      <c r="K365" t="s">
        <v>61</v>
      </c>
    </row>
    <row r="366" spans="1:11" x14ac:dyDescent="0.25">
      <c r="A366">
        <v>2019</v>
      </c>
      <c r="B366" s="4">
        <v>43621</v>
      </c>
      <c r="C366" s="5">
        <v>0.125</v>
      </c>
      <c r="D366" t="s">
        <v>11</v>
      </c>
      <c r="E366" s="6">
        <v>0.14572916666666666</v>
      </c>
      <c r="F366" t="s">
        <v>12</v>
      </c>
      <c r="G366">
        <v>89.3</v>
      </c>
      <c r="H366">
        <v>5289</v>
      </c>
      <c r="I366">
        <v>9.75</v>
      </c>
      <c r="J366">
        <v>2</v>
      </c>
      <c r="K366" t="s">
        <v>64</v>
      </c>
    </row>
    <row r="367" spans="1:11" x14ac:dyDescent="0.25">
      <c r="A367">
        <v>2019</v>
      </c>
      <c r="B367" s="4">
        <v>43621</v>
      </c>
      <c r="C367" s="5">
        <v>0.125</v>
      </c>
      <c r="D367" t="s">
        <v>11</v>
      </c>
      <c r="E367" s="6">
        <v>0.14572916666666666</v>
      </c>
      <c r="F367" t="s">
        <v>12</v>
      </c>
      <c r="G367">
        <v>89.8</v>
      </c>
      <c r="H367">
        <v>5289</v>
      </c>
      <c r="I367">
        <v>9.73</v>
      </c>
      <c r="J367">
        <v>2</v>
      </c>
      <c r="K367" t="s">
        <v>64</v>
      </c>
    </row>
    <row r="368" spans="1:11" x14ac:dyDescent="0.25">
      <c r="A368">
        <v>2019</v>
      </c>
      <c r="B368" s="4">
        <v>43621</v>
      </c>
      <c r="C368" s="5">
        <v>0.16666666666666699</v>
      </c>
      <c r="D368" t="s">
        <v>14</v>
      </c>
      <c r="E368" s="9">
        <v>0.17500000000000002</v>
      </c>
      <c r="F368" t="s">
        <v>12</v>
      </c>
      <c r="G368">
        <v>76.8</v>
      </c>
      <c r="H368">
        <v>2169</v>
      </c>
      <c r="I368">
        <v>6.3</v>
      </c>
      <c r="J368">
        <v>1</v>
      </c>
    </row>
    <row r="369" spans="1:11" x14ac:dyDescent="0.25">
      <c r="A369">
        <v>2019</v>
      </c>
      <c r="B369" s="4">
        <v>43621</v>
      </c>
      <c r="C369" s="5">
        <v>0.16666666666666699</v>
      </c>
      <c r="D369" t="s">
        <v>11</v>
      </c>
      <c r="E369" s="9">
        <v>0.17518518518518519</v>
      </c>
      <c r="F369" t="s">
        <v>12</v>
      </c>
      <c r="G369">
        <v>83.4</v>
      </c>
      <c r="H369">
        <v>2169</v>
      </c>
      <c r="I369">
        <v>6.36</v>
      </c>
      <c r="J369">
        <v>1</v>
      </c>
    </row>
    <row r="370" spans="1:11" x14ac:dyDescent="0.25">
      <c r="A370">
        <v>2019</v>
      </c>
      <c r="B370" s="4">
        <v>43621</v>
      </c>
      <c r="C370" s="7">
        <v>1.1666666666666601</v>
      </c>
      <c r="D370" t="s">
        <v>16</v>
      </c>
      <c r="E370" s="9">
        <v>0.17500000000000002</v>
      </c>
      <c r="F370" t="s">
        <v>12</v>
      </c>
      <c r="G370">
        <v>75.400000000000006</v>
      </c>
      <c r="H370">
        <v>2170</v>
      </c>
      <c r="I370">
        <v>6.67</v>
      </c>
      <c r="J370">
        <v>1</v>
      </c>
      <c r="K370" t="s">
        <v>65</v>
      </c>
    </row>
    <row r="371" spans="1:11" x14ac:dyDescent="0.25">
      <c r="A371">
        <v>2019</v>
      </c>
      <c r="B371" s="4">
        <v>43621</v>
      </c>
      <c r="C371" s="5">
        <v>0.20833333333333301</v>
      </c>
      <c r="D371" t="s">
        <v>11</v>
      </c>
      <c r="E371" s="6">
        <v>0.21003472222222222</v>
      </c>
      <c r="F371" t="s">
        <v>66</v>
      </c>
      <c r="G371">
        <v>47.9</v>
      </c>
      <c r="H371">
        <v>436</v>
      </c>
      <c r="I371">
        <v>15.42</v>
      </c>
      <c r="J371">
        <v>1</v>
      </c>
      <c r="K371" t="s">
        <v>67</v>
      </c>
    </row>
    <row r="372" spans="1:11" x14ac:dyDescent="0.25">
      <c r="A372">
        <v>2019</v>
      </c>
      <c r="B372" s="4">
        <v>43621</v>
      </c>
      <c r="C372" s="5">
        <v>0.20833333333333301</v>
      </c>
      <c r="D372" t="s">
        <v>14</v>
      </c>
      <c r="E372" s="6" t="s">
        <v>20</v>
      </c>
    </row>
    <row r="373" spans="1:11" x14ac:dyDescent="0.25">
      <c r="A373">
        <v>2019</v>
      </c>
      <c r="B373" s="4">
        <v>43621</v>
      </c>
      <c r="C373" s="5">
        <v>0.25</v>
      </c>
      <c r="D373" t="s">
        <v>11</v>
      </c>
      <c r="E373" s="6" t="s">
        <v>20</v>
      </c>
    </row>
    <row r="374" spans="1:11" x14ac:dyDescent="0.25">
      <c r="A374">
        <v>2019</v>
      </c>
      <c r="B374" s="4">
        <v>43621</v>
      </c>
      <c r="C374" s="5">
        <v>0.25</v>
      </c>
      <c r="D374" t="s">
        <v>14</v>
      </c>
      <c r="E374" s="6" t="s">
        <v>20</v>
      </c>
    </row>
    <row r="375" spans="1:11" x14ac:dyDescent="0.25">
      <c r="A375">
        <v>2019</v>
      </c>
      <c r="B375" s="4">
        <v>43621</v>
      </c>
      <c r="C375" s="5">
        <v>0.29166666666666702</v>
      </c>
      <c r="D375" t="s">
        <v>11</v>
      </c>
      <c r="E375" s="6" t="s">
        <v>20</v>
      </c>
    </row>
    <row r="376" spans="1:11" x14ac:dyDescent="0.25">
      <c r="A376">
        <v>2019</v>
      </c>
      <c r="B376" s="4">
        <v>43621</v>
      </c>
      <c r="C376" s="5">
        <v>0.29166666666666702</v>
      </c>
      <c r="D376" t="s">
        <v>14</v>
      </c>
      <c r="E376" s="6" t="s">
        <v>20</v>
      </c>
    </row>
    <row r="377" spans="1:11" x14ac:dyDescent="0.25">
      <c r="A377">
        <v>2019</v>
      </c>
      <c r="B377" s="4">
        <v>43621</v>
      </c>
      <c r="C377" s="5">
        <v>0.33333333333333298</v>
      </c>
      <c r="D377" t="s">
        <v>11</v>
      </c>
      <c r="E377" s="6" t="s">
        <v>20</v>
      </c>
    </row>
    <row r="378" spans="1:11" x14ac:dyDescent="0.25">
      <c r="A378">
        <v>2019</v>
      </c>
      <c r="B378" s="4">
        <v>43621</v>
      </c>
      <c r="C378" s="5">
        <v>0.33333333333333298</v>
      </c>
      <c r="D378" t="s">
        <v>14</v>
      </c>
      <c r="E378" s="6" t="s">
        <v>20</v>
      </c>
    </row>
    <row r="379" spans="1:11" x14ac:dyDescent="0.25">
      <c r="A379">
        <v>2019</v>
      </c>
      <c r="B379" s="4">
        <v>43621</v>
      </c>
      <c r="C379" s="5">
        <v>0.375</v>
      </c>
      <c r="D379" t="s">
        <v>11</v>
      </c>
      <c r="E379" s="6" t="s">
        <v>20</v>
      </c>
    </row>
    <row r="380" spans="1:11" x14ac:dyDescent="0.25">
      <c r="A380">
        <v>2019</v>
      </c>
      <c r="B380" s="4">
        <v>43621</v>
      </c>
      <c r="C380" s="5">
        <v>0.375</v>
      </c>
      <c r="D380" t="s">
        <v>14</v>
      </c>
      <c r="E380" s="6" t="s">
        <v>20</v>
      </c>
    </row>
    <row r="381" spans="1:11" x14ac:dyDescent="0.25">
      <c r="A381">
        <v>2019</v>
      </c>
      <c r="B381" s="4">
        <v>43621</v>
      </c>
      <c r="C381" s="5">
        <v>0.41666666666666702</v>
      </c>
      <c r="D381" t="s">
        <v>11</v>
      </c>
      <c r="E381" s="6" t="s">
        <v>20</v>
      </c>
    </row>
    <row r="382" spans="1:11" x14ac:dyDescent="0.25">
      <c r="A382">
        <v>2019</v>
      </c>
      <c r="B382" s="4">
        <v>43621</v>
      </c>
      <c r="C382" s="5">
        <v>0.41666666666666702</v>
      </c>
      <c r="D382" t="s">
        <v>14</v>
      </c>
      <c r="E382" s="6" t="s">
        <v>20</v>
      </c>
    </row>
    <row r="383" spans="1:11" x14ac:dyDescent="0.25">
      <c r="A383">
        <v>2019</v>
      </c>
      <c r="B383" s="4">
        <v>43621</v>
      </c>
      <c r="C383" s="5">
        <v>0.45833333333333298</v>
      </c>
      <c r="D383" t="s">
        <v>11</v>
      </c>
      <c r="E383" s="6" t="s">
        <v>20</v>
      </c>
    </row>
    <row r="384" spans="1:11" x14ac:dyDescent="0.25">
      <c r="A384">
        <v>2019</v>
      </c>
      <c r="B384" s="4">
        <v>43621</v>
      </c>
      <c r="C384" s="5">
        <v>0.45833333333333298</v>
      </c>
      <c r="D384" t="s">
        <v>14</v>
      </c>
      <c r="E384" s="6" t="s">
        <v>20</v>
      </c>
    </row>
    <row r="385" spans="1:10" x14ac:dyDescent="0.25">
      <c r="A385">
        <v>2019</v>
      </c>
      <c r="B385" s="4">
        <v>43621</v>
      </c>
      <c r="C385" s="5">
        <v>0.5</v>
      </c>
      <c r="D385" t="s">
        <v>11</v>
      </c>
      <c r="E385" s="6" t="s">
        <v>20</v>
      </c>
    </row>
    <row r="386" spans="1:10" x14ac:dyDescent="0.25">
      <c r="A386">
        <v>2019</v>
      </c>
      <c r="B386" s="4">
        <v>43621</v>
      </c>
      <c r="C386" s="5">
        <v>0.5</v>
      </c>
      <c r="D386" t="s">
        <v>14</v>
      </c>
      <c r="E386" s="6" t="s">
        <v>20</v>
      </c>
    </row>
    <row r="387" spans="1:10" x14ac:dyDescent="0.25">
      <c r="A387">
        <v>2019</v>
      </c>
      <c r="B387" s="4">
        <v>43621</v>
      </c>
      <c r="C387" s="5">
        <v>0.54166666666666696</v>
      </c>
      <c r="D387" t="s">
        <v>11</v>
      </c>
      <c r="E387" s="6" t="s">
        <v>20</v>
      </c>
    </row>
    <row r="388" spans="1:10" x14ac:dyDescent="0.25">
      <c r="A388">
        <v>2019</v>
      </c>
      <c r="B388" s="4">
        <v>43621</v>
      </c>
      <c r="C388" s="5">
        <v>0.54166666666666696</v>
      </c>
      <c r="D388" t="s">
        <v>14</v>
      </c>
      <c r="E388" s="6" t="s">
        <v>20</v>
      </c>
    </row>
    <row r="389" spans="1:10" x14ac:dyDescent="0.25">
      <c r="A389">
        <v>2019</v>
      </c>
      <c r="B389" s="4">
        <v>43621</v>
      </c>
      <c r="C389" s="5">
        <v>0.54166666666666696</v>
      </c>
      <c r="D389" t="s">
        <v>14</v>
      </c>
      <c r="E389" s="6" t="s">
        <v>20</v>
      </c>
    </row>
    <row r="390" spans="1:10" x14ac:dyDescent="0.25">
      <c r="A390">
        <v>2019</v>
      </c>
      <c r="B390" s="4">
        <v>43621</v>
      </c>
      <c r="C390" s="5">
        <v>0.58333333333333304</v>
      </c>
      <c r="D390" t="s">
        <v>11</v>
      </c>
      <c r="E390" s="6" t="s">
        <v>20</v>
      </c>
    </row>
    <row r="391" spans="1:10" x14ac:dyDescent="0.25">
      <c r="A391">
        <v>2019</v>
      </c>
      <c r="B391" s="4">
        <v>43621</v>
      </c>
      <c r="C391" s="5">
        <v>0.58333333333333304</v>
      </c>
      <c r="D391" t="s">
        <v>14</v>
      </c>
      <c r="E391" s="6" t="s">
        <v>20</v>
      </c>
    </row>
    <row r="392" spans="1:10" x14ac:dyDescent="0.25">
      <c r="A392">
        <v>2019</v>
      </c>
      <c r="B392" s="4">
        <v>43621</v>
      </c>
      <c r="C392" s="5">
        <v>0.625</v>
      </c>
      <c r="D392" t="s">
        <v>11</v>
      </c>
      <c r="E392" s="10">
        <v>0.63457175925925924</v>
      </c>
      <c r="F392" t="s">
        <v>18</v>
      </c>
      <c r="G392">
        <v>64.3</v>
      </c>
      <c r="H392">
        <v>2440</v>
      </c>
      <c r="I392">
        <v>10.79</v>
      </c>
      <c r="J392">
        <v>1</v>
      </c>
    </row>
    <row r="393" spans="1:10" x14ac:dyDescent="0.25">
      <c r="A393">
        <v>2019</v>
      </c>
      <c r="B393" s="4">
        <v>43621</v>
      </c>
      <c r="C393" s="7">
        <v>1.62499999999999</v>
      </c>
      <c r="D393" t="s">
        <v>16</v>
      </c>
      <c r="E393" s="10">
        <v>0.63472222222222219</v>
      </c>
      <c r="F393" t="s">
        <v>18</v>
      </c>
      <c r="G393">
        <v>52.1</v>
      </c>
      <c r="H393">
        <v>2427</v>
      </c>
      <c r="I393">
        <v>10.93</v>
      </c>
      <c r="J393">
        <v>1</v>
      </c>
    </row>
    <row r="394" spans="1:10" x14ac:dyDescent="0.25">
      <c r="A394">
        <v>2019</v>
      </c>
      <c r="B394" s="4">
        <v>43621</v>
      </c>
      <c r="C394" s="5">
        <v>0.625</v>
      </c>
      <c r="D394" t="s">
        <v>14</v>
      </c>
      <c r="E394" s="10">
        <v>0.63472222222222219</v>
      </c>
      <c r="F394" t="s">
        <v>18</v>
      </c>
      <c r="G394">
        <v>65.099999999999994</v>
      </c>
      <c r="H394">
        <v>2589</v>
      </c>
      <c r="I394">
        <v>10.67</v>
      </c>
      <c r="J394">
        <v>1</v>
      </c>
    </row>
    <row r="395" spans="1:10" x14ac:dyDescent="0.25">
      <c r="A395">
        <v>2019</v>
      </c>
      <c r="B395" s="4">
        <v>43621</v>
      </c>
      <c r="C395" s="5">
        <v>0.66666666666666696</v>
      </c>
      <c r="D395" t="s">
        <v>11</v>
      </c>
      <c r="E395" s="6" t="s">
        <v>20</v>
      </c>
    </row>
    <row r="396" spans="1:10" x14ac:dyDescent="0.25">
      <c r="A396">
        <v>2019</v>
      </c>
      <c r="B396" s="4">
        <v>43621</v>
      </c>
      <c r="C396" s="5">
        <v>0.66666666666666696</v>
      </c>
      <c r="D396" t="s">
        <v>14</v>
      </c>
      <c r="E396" s="6" t="s">
        <v>20</v>
      </c>
    </row>
    <row r="397" spans="1:10" x14ac:dyDescent="0.25">
      <c r="A397">
        <v>2019</v>
      </c>
      <c r="B397" s="4">
        <v>43621</v>
      </c>
      <c r="C397" s="5">
        <v>0.70833333333333304</v>
      </c>
      <c r="D397" t="s">
        <v>11</v>
      </c>
      <c r="E397" s="6" t="s">
        <v>20</v>
      </c>
    </row>
    <row r="398" spans="1:10" x14ac:dyDescent="0.25">
      <c r="A398">
        <v>2019</v>
      </c>
      <c r="B398" s="4">
        <v>43621</v>
      </c>
      <c r="C398" s="5">
        <v>0.70833333333333304</v>
      </c>
      <c r="D398" t="s">
        <v>14</v>
      </c>
      <c r="E398" s="6" t="s">
        <v>20</v>
      </c>
    </row>
    <row r="399" spans="1:10" x14ac:dyDescent="0.25">
      <c r="A399">
        <v>2019</v>
      </c>
      <c r="B399" s="4">
        <v>43621</v>
      </c>
      <c r="C399" s="5">
        <v>0.75</v>
      </c>
      <c r="D399" t="s">
        <v>11</v>
      </c>
      <c r="E399" s="6" t="s">
        <v>20</v>
      </c>
    </row>
    <row r="400" spans="1:10" x14ac:dyDescent="0.25">
      <c r="A400">
        <v>2019</v>
      </c>
      <c r="B400" s="4">
        <v>43621</v>
      </c>
      <c r="C400" s="5">
        <v>0.75</v>
      </c>
      <c r="D400" t="s">
        <v>14</v>
      </c>
      <c r="E400" s="6" t="s">
        <v>20</v>
      </c>
    </row>
    <row r="401" spans="1:11" x14ac:dyDescent="0.25">
      <c r="A401">
        <v>2019</v>
      </c>
      <c r="B401" s="4">
        <v>43621</v>
      </c>
      <c r="C401" s="5">
        <v>0.79166666666666696</v>
      </c>
      <c r="D401" t="s">
        <v>11</v>
      </c>
      <c r="E401" s="6" t="s">
        <v>20</v>
      </c>
    </row>
    <row r="402" spans="1:11" x14ac:dyDescent="0.25">
      <c r="A402">
        <v>2019</v>
      </c>
      <c r="B402" s="4">
        <v>43621</v>
      </c>
      <c r="C402" s="5">
        <v>0.79166666666666696</v>
      </c>
      <c r="D402" t="s">
        <v>14</v>
      </c>
      <c r="E402" s="6" t="s">
        <v>20</v>
      </c>
    </row>
    <row r="403" spans="1:11" x14ac:dyDescent="0.25">
      <c r="A403">
        <v>2019</v>
      </c>
      <c r="B403" s="4">
        <v>43621</v>
      </c>
      <c r="C403" s="5">
        <v>0.83333333333333304</v>
      </c>
      <c r="D403" t="s">
        <v>14</v>
      </c>
      <c r="E403" s="6">
        <v>0.85069444444444453</v>
      </c>
      <c r="F403" t="s">
        <v>18</v>
      </c>
      <c r="G403">
        <v>55</v>
      </c>
      <c r="H403">
        <v>4534</v>
      </c>
      <c r="I403">
        <v>10.87</v>
      </c>
      <c r="J403">
        <v>2</v>
      </c>
      <c r="K403" t="s">
        <v>68</v>
      </c>
    </row>
    <row r="404" spans="1:11" x14ac:dyDescent="0.25">
      <c r="A404" s="20">
        <v>2019</v>
      </c>
      <c r="B404" s="21">
        <v>43621</v>
      </c>
      <c r="C404" s="22">
        <v>0.83333333333333304</v>
      </c>
      <c r="D404" s="20" t="s">
        <v>11</v>
      </c>
      <c r="E404" s="23">
        <v>0.85105324074074085</v>
      </c>
      <c r="F404" s="20" t="s">
        <v>18</v>
      </c>
      <c r="G404" s="20">
        <v>49.4</v>
      </c>
      <c r="H404" s="20">
        <v>4514</v>
      </c>
      <c r="I404" s="20">
        <v>10.63</v>
      </c>
      <c r="J404" s="20">
        <v>1</v>
      </c>
    </row>
    <row r="405" spans="1:11" x14ac:dyDescent="0.25">
      <c r="A405">
        <v>2019</v>
      </c>
      <c r="B405" s="4">
        <v>43621</v>
      </c>
      <c r="C405" s="5">
        <v>0.875</v>
      </c>
      <c r="D405" t="s">
        <v>11</v>
      </c>
      <c r="E405" s="6" t="s">
        <v>20</v>
      </c>
    </row>
    <row r="406" spans="1:11" x14ac:dyDescent="0.25">
      <c r="A406">
        <v>2019</v>
      </c>
      <c r="B406" s="4">
        <v>43621</v>
      </c>
      <c r="C406" s="5">
        <v>0.875</v>
      </c>
      <c r="D406" t="s">
        <v>14</v>
      </c>
      <c r="E406" s="6" t="s">
        <v>20</v>
      </c>
    </row>
    <row r="407" spans="1:11" x14ac:dyDescent="0.25">
      <c r="A407">
        <v>2019</v>
      </c>
      <c r="B407" s="4">
        <v>43621</v>
      </c>
      <c r="C407" s="5">
        <v>0.91666666666666696</v>
      </c>
      <c r="D407" t="s">
        <v>14</v>
      </c>
      <c r="E407" s="19">
        <v>0.91805555555555562</v>
      </c>
      <c r="F407" t="s">
        <v>12</v>
      </c>
      <c r="G407">
        <v>67.400000000000006</v>
      </c>
      <c r="H407">
        <v>418</v>
      </c>
      <c r="I407">
        <v>8.33</v>
      </c>
      <c r="J407">
        <v>1</v>
      </c>
      <c r="K407" t="s">
        <v>69</v>
      </c>
    </row>
    <row r="408" spans="1:11" x14ac:dyDescent="0.25">
      <c r="A408">
        <v>2019</v>
      </c>
      <c r="B408" s="4">
        <v>43621</v>
      </c>
      <c r="C408" s="5">
        <v>0.91666666666666696</v>
      </c>
      <c r="D408" t="s">
        <v>11</v>
      </c>
      <c r="E408" s="6">
        <v>0.91835648148148152</v>
      </c>
      <c r="F408" t="s">
        <v>12</v>
      </c>
      <c r="G408">
        <v>86.3</v>
      </c>
      <c r="H408">
        <v>419</v>
      </c>
      <c r="I408">
        <v>8.3800000000000008</v>
      </c>
      <c r="J408">
        <v>2</v>
      </c>
    </row>
    <row r="409" spans="1:11" x14ac:dyDescent="0.25">
      <c r="A409">
        <v>2019</v>
      </c>
      <c r="B409" s="4">
        <v>43621</v>
      </c>
      <c r="C409" s="5">
        <v>0.95833333333333304</v>
      </c>
      <c r="D409" t="s">
        <v>14</v>
      </c>
      <c r="E409" s="6">
        <v>0.97083333333333333</v>
      </c>
      <c r="F409" t="s">
        <v>12</v>
      </c>
      <c r="G409">
        <v>51.4</v>
      </c>
      <c r="H409">
        <v>3325</v>
      </c>
      <c r="I409">
        <v>4.42</v>
      </c>
      <c r="J409">
        <v>2</v>
      </c>
      <c r="K409" t="s">
        <v>70</v>
      </c>
    </row>
    <row r="410" spans="1:11" x14ac:dyDescent="0.25">
      <c r="A410">
        <v>2019</v>
      </c>
      <c r="B410" s="4">
        <v>43621</v>
      </c>
      <c r="C410" s="5">
        <v>0.95833333333333304</v>
      </c>
      <c r="D410" t="s">
        <v>11</v>
      </c>
      <c r="E410" s="6" t="s">
        <v>20</v>
      </c>
    </row>
    <row r="411" spans="1:11" x14ac:dyDescent="0.25">
      <c r="A411">
        <v>2019</v>
      </c>
      <c r="B411" s="4">
        <v>43621</v>
      </c>
      <c r="C411" s="7">
        <v>0.999999999999998</v>
      </c>
      <c r="D411" t="s">
        <v>16</v>
      </c>
    </row>
    <row r="412" spans="1:11" x14ac:dyDescent="0.25">
      <c r="A412">
        <v>2019</v>
      </c>
      <c r="B412" s="4">
        <v>43621</v>
      </c>
      <c r="C412" s="7">
        <v>1.0833333333333299</v>
      </c>
      <c r="D412" t="s">
        <v>16</v>
      </c>
      <c r="E412" s="6" t="s">
        <v>20</v>
      </c>
    </row>
    <row r="413" spans="1:11" x14ac:dyDescent="0.25">
      <c r="A413">
        <v>2019</v>
      </c>
      <c r="B413" s="4">
        <v>43621</v>
      </c>
      <c r="C413" s="7">
        <v>1.125</v>
      </c>
      <c r="D413" t="s">
        <v>16</v>
      </c>
      <c r="E413" s="6">
        <v>0.13541666666666666</v>
      </c>
      <c r="F413" t="s">
        <v>12</v>
      </c>
      <c r="G413">
        <v>43.9</v>
      </c>
      <c r="H413">
        <v>2771</v>
      </c>
      <c r="I413">
        <v>13.96</v>
      </c>
      <c r="J413">
        <v>2</v>
      </c>
    </row>
    <row r="414" spans="1:11" x14ac:dyDescent="0.25">
      <c r="A414">
        <v>2019</v>
      </c>
      <c r="B414" s="4">
        <v>43621</v>
      </c>
      <c r="C414" s="7">
        <v>1.2083333333333299</v>
      </c>
      <c r="D414" t="s">
        <v>16</v>
      </c>
      <c r="E414" s="6" t="s">
        <v>20</v>
      </c>
    </row>
    <row r="415" spans="1:11" x14ac:dyDescent="0.25">
      <c r="A415">
        <v>2019</v>
      </c>
      <c r="B415" s="4">
        <v>43621</v>
      </c>
      <c r="C415" s="7">
        <v>1.24999999999999</v>
      </c>
      <c r="D415" t="s">
        <v>16</v>
      </c>
      <c r="E415" s="6" t="s">
        <v>20</v>
      </c>
    </row>
    <row r="416" spans="1:11" x14ac:dyDescent="0.25">
      <c r="A416">
        <v>2019</v>
      </c>
      <c r="B416" s="4">
        <v>43621</v>
      </c>
      <c r="C416" s="7">
        <v>1.2916666666666601</v>
      </c>
      <c r="D416" t="s">
        <v>16</v>
      </c>
      <c r="E416" s="6" t="s">
        <v>20</v>
      </c>
    </row>
    <row r="417" spans="1:10" x14ac:dyDescent="0.25">
      <c r="A417">
        <v>2019</v>
      </c>
      <c r="B417" s="4">
        <v>43621</v>
      </c>
      <c r="C417" s="7">
        <v>1.3333333333333299</v>
      </c>
      <c r="D417" t="s">
        <v>16</v>
      </c>
      <c r="E417" s="6" t="s">
        <v>20</v>
      </c>
    </row>
    <row r="418" spans="1:10" x14ac:dyDescent="0.25">
      <c r="A418">
        <v>2019</v>
      </c>
      <c r="B418" s="4">
        <v>43621</v>
      </c>
      <c r="C418" s="7">
        <v>1.37499999999999</v>
      </c>
      <c r="D418" t="s">
        <v>16</v>
      </c>
      <c r="E418" s="6" t="s">
        <v>20</v>
      </c>
    </row>
    <row r="419" spans="1:10" x14ac:dyDescent="0.25">
      <c r="A419">
        <v>2019</v>
      </c>
      <c r="B419" s="4">
        <v>43621</v>
      </c>
      <c r="C419" s="7">
        <v>1.4166666666666601</v>
      </c>
      <c r="D419" t="s">
        <v>16</v>
      </c>
      <c r="E419" s="6" t="s">
        <v>20</v>
      </c>
    </row>
    <row r="420" spans="1:10" x14ac:dyDescent="0.25">
      <c r="A420">
        <v>2019</v>
      </c>
      <c r="B420" s="4">
        <v>43621</v>
      </c>
      <c r="C420" s="7">
        <v>1.4583333333333199</v>
      </c>
      <c r="D420" t="s">
        <v>16</v>
      </c>
      <c r="E420" s="6" t="s">
        <v>20</v>
      </c>
    </row>
    <row r="421" spans="1:10" x14ac:dyDescent="0.25">
      <c r="A421">
        <v>2019</v>
      </c>
      <c r="B421" s="4">
        <v>43621</v>
      </c>
      <c r="C421" s="7">
        <v>1.49999999999999</v>
      </c>
      <c r="D421" t="s">
        <v>16</v>
      </c>
      <c r="E421" s="6" t="s">
        <v>20</v>
      </c>
    </row>
    <row r="422" spans="1:10" x14ac:dyDescent="0.25">
      <c r="A422">
        <v>2019</v>
      </c>
      <c r="B422" s="4">
        <v>43621</v>
      </c>
      <c r="C422" s="7">
        <v>1.5416666666666501</v>
      </c>
      <c r="D422" t="s">
        <v>16</v>
      </c>
      <c r="E422" s="6" t="s">
        <v>20</v>
      </c>
    </row>
    <row r="423" spans="1:10" x14ac:dyDescent="0.25">
      <c r="A423">
        <v>2019</v>
      </c>
      <c r="B423" s="4">
        <v>43621</v>
      </c>
      <c r="C423" s="7">
        <v>1.5833333333333199</v>
      </c>
      <c r="D423" t="s">
        <v>16</v>
      </c>
      <c r="E423" s="6" t="s">
        <v>20</v>
      </c>
    </row>
    <row r="424" spans="1:10" x14ac:dyDescent="0.25">
      <c r="A424">
        <v>2019</v>
      </c>
      <c r="B424" s="4">
        <v>43621</v>
      </c>
      <c r="C424" s="7">
        <v>1.6666666666666501</v>
      </c>
      <c r="D424" t="s">
        <v>16</v>
      </c>
      <c r="E424" s="6" t="s">
        <v>20</v>
      </c>
    </row>
    <row r="425" spans="1:10" x14ac:dyDescent="0.25">
      <c r="A425">
        <v>2019</v>
      </c>
      <c r="B425" s="4">
        <v>43621</v>
      </c>
      <c r="C425" s="7">
        <v>1.7083333333333199</v>
      </c>
      <c r="D425" t="s">
        <v>16</v>
      </c>
      <c r="E425" s="6" t="s">
        <v>20</v>
      </c>
    </row>
    <row r="426" spans="1:10" x14ac:dyDescent="0.25">
      <c r="A426">
        <v>2019</v>
      </c>
      <c r="B426" s="4">
        <v>43621</v>
      </c>
      <c r="C426" s="7">
        <v>1.74999999999998</v>
      </c>
      <c r="D426" t="s">
        <v>16</v>
      </c>
      <c r="E426" s="6" t="s">
        <v>20</v>
      </c>
    </row>
    <row r="427" spans="1:10" x14ac:dyDescent="0.25">
      <c r="A427">
        <v>2019</v>
      </c>
      <c r="B427" s="4">
        <v>43621</v>
      </c>
      <c r="C427" s="7">
        <v>1.7916666666666501</v>
      </c>
      <c r="D427" t="s">
        <v>16</v>
      </c>
      <c r="E427" s="6" t="s">
        <v>20</v>
      </c>
    </row>
    <row r="428" spans="1:10" x14ac:dyDescent="0.25">
      <c r="A428">
        <v>2019</v>
      </c>
      <c r="B428" s="4">
        <v>43621</v>
      </c>
      <c r="C428" s="7">
        <v>1.87499999999998</v>
      </c>
      <c r="D428" t="s">
        <v>16</v>
      </c>
      <c r="E428" s="6" t="s">
        <v>20</v>
      </c>
    </row>
    <row r="429" spans="1:10" x14ac:dyDescent="0.25">
      <c r="A429">
        <v>2019</v>
      </c>
      <c r="B429" s="4">
        <v>43621</v>
      </c>
      <c r="C429" s="7">
        <v>1.9166666666666501</v>
      </c>
      <c r="D429" t="s">
        <v>16</v>
      </c>
      <c r="E429" s="19">
        <v>0.91805555555555562</v>
      </c>
      <c r="F429" t="s">
        <v>12</v>
      </c>
      <c r="G429">
        <v>85.1</v>
      </c>
      <c r="H429">
        <v>419</v>
      </c>
      <c r="I429">
        <v>8.77</v>
      </c>
      <c r="J429">
        <v>1</v>
      </c>
    </row>
    <row r="430" spans="1:10" x14ac:dyDescent="0.25">
      <c r="A430">
        <v>2019</v>
      </c>
      <c r="B430" s="4">
        <v>43621</v>
      </c>
      <c r="C430" s="7">
        <v>1.9583333333333199</v>
      </c>
      <c r="D430" t="s">
        <v>16</v>
      </c>
      <c r="E430" s="6">
        <v>0.96782407407407411</v>
      </c>
      <c r="F430" t="s">
        <v>18</v>
      </c>
      <c r="G430">
        <v>62.3</v>
      </c>
      <c r="H430">
        <v>2438</v>
      </c>
      <c r="I430">
        <v>4.9800000000000004</v>
      </c>
      <c r="J430">
        <v>2</v>
      </c>
    </row>
  </sheetData>
  <autoFilter ref="A1:K430" xr:uid="{C6E31E22-6BC4-4B08-AC96-F649E8A6971F}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91871-E865-4CA4-BC14-7CAE218B36C7}">
  <dimension ref="A1:AC146"/>
  <sheetViews>
    <sheetView tabSelected="1" zoomScale="80" zoomScaleNormal="80" workbookViewId="0">
      <selection activeCell="L25" sqref="L25"/>
    </sheetView>
  </sheetViews>
  <sheetFormatPr defaultRowHeight="15" x14ac:dyDescent="0.25"/>
  <cols>
    <col min="1" max="1" width="14.140625" bestFit="1" customWidth="1"/>
    <col min="2" max="2" width="14.28515625" customWidth="1"/>
    <col min="3" max="3" width="10.28515625" customWidth="1"/>
    <col min="4" max="4" width="12.140625" bestFit="1" customWidth="1"/>
    <col min="5" max="5" width="12.140625" customWidth="1"/>
    <col min="6" max="6" width="4.140625" customWidth="1"/>
    <col min="7" max="7" width="19.140625" customWidth="1"/>
    <col min="8" max="8" width="14" customWidth="1"/>
    <col min="9" max="9" width="11.140625" customWidth="1"/>
    <col min="10" max="10" width="10.7109375" customWidth="1"/>
    <col min="11" max="11" width="14" customWidth="1"/>
    <col min="12" max="12" width="13.7109375" customWidth="1"/>
    <col min="13" max="13" width="10.42578125" customWidth="1"/>
    <col min="14" max="15" width="9.140625" customWidth="1"/>
    <col min="16" max="16" width="4.42578125" customWidth="1"/>
    <col min="17" max="17" width="14.140625" customWidth="1"/>
    <col min="18" max="24" width="20.140625" customWidth="1"/>
    <col min="25" max="134" width="20.140625" bestFit="1" customWidth="1"/>
    <col min="135" max="135" width="11.5703125" bestFit="1" customWidth="1"/>
  </cols>
  <sheetData>
    <row r="1" spans="1:15" x14ac:dyDescent="0.25">
      <c r="A1" t="s">
        <v>71</v>
      </c>
    </row>
    <row r="2" spans="1:15" x14ac:dyDescent="0.25">
      <c r="A2" t="s">
        <v>72</v>
      </c>
    </row>
    <row r="3" spans="1:15" x14ac:dyDescent="0.25">
      <c r="A3" t="s">
        <v>73</v>
      </c>
    </row>
    <row r="6" spans="1:15" x14ac:dyDescent="0.25">
      <c r="B6" t="s">
        <v>11</v>
      </c>
      <c r="G6" t="s">
        <v>14</v>
      </c>
      <c r="L6" t="s">
        <v>16</v>
      </c>
    </row>
    <row r="7" spans="1:15" x14ac:dyDescent="0.25">
      <c r="A7" t="s">
        <v>74</v>
      </c>
      <c r="B7" s="26" t="s">
        <v>12</v>
      </c>
      <c r="C7" s="26" t="s">
        <v>18</v>
      </c>
      <c r="D7" s="26" t="s">
        <v>75</v>
      </c>
      <c r="E7" s="26" t="s">
        <v>76</v>
      </c>
      <c r="F7" s="26"/>
      <c r="G7" s="26" t="s">
        <v>12</v>
      </c>
      <c r="H7" s="26" t="s">
        <v>18</v>
      </c>
      <c r="I7" s="26" t="s">
        <v>75</v>
      </c>
      <c r="J7" s="26" t="s">
        <v>76</v>
      </c>
      <c r="K7" s="26"/>
      <c r="L7" s="26" t="s">
        <v>12</v>
      </c>
      <c r="M7" s="26" t="s">
        <v>18</v>
      </c>
      <c r="N7" s="26" t="s">
        <v>75</v>
      </c>
      <c r="O7" s="26" t="s">
        <v>76</v>
      </c>
    </row>
    <row r="8" spans="1:15" x14ac:dyDescent="0.25">
      <c r="N8" s="26"/>
      <c r="O8" s="26"/>
    </row>
    <row r="9" spans="1:15" x14ac:dyDescent="0.25">
      <c r="A9" t="s">
        <v>77</v>
      </c>
      <c r="B9" s="27">
        <v>1</v>
      </c>
      <c r="C9" s="27">
        <v>5</v>
      </c>
      <c r="D9" s="28">
        <f>SUM(B9:C9)</f>
        <v>6</v>
      </c>
      <c r="E9" s="28">
        <f>C9-B9</f>
        <v>4</v>
      </c>
      <c r="G9" s="27">
        <v>0</v>
      </c>
      <c r="H9" s="27">
        <v>5</v>
      </c>
      <c r="I9" s="28">
        <v>5</v>
      </c>
      <c r="J9" s="28">
        <f>H9-G9</f>
        <v>5</v>
      </c>
      <c r="L9" s="27">
        <v>0</v>
      </c>
      <c r="M9" s="27">
        <v>5</v>
      </c>
      <c r="N9" s="28">
        <f>SUM(L9:M9)</f>
        <v>5</v>
      </c>
      <c r="O9" s="28">
        <f>M9-L9</f>
        <v>5</v>
      </c>
    </row>
    <row r="10" spans="1:15" x14ac:dyDescent="0.25">
      <c r="A10" t="s">
        <v>78</v>
      </c>
      <c r="B10" s="27">
        <v>1</v>
      </c>
      <c r="C10" s="27">
        <v>8</v>
      </c>
      <c r="D10" s="28">
        <f t="shared" ref="D10:D13" si="0">SUM(B10:C10)</f>
        <v>9</v>
      </c>
      <c r="E10" s="28">
        <f t="shared" ref="E10:E13" si="1">C10-B10</f>
        <v>7</v>
      </c>
      <c r="G10" s="27">
        <v>2</v>
      </c>
      <c r="H10" s="27">
        <v>9</v>
      </c>
      <c r="I10" s="28">
        <v>11</v>
      </c>
      <c r="J10" s="28">
        <f>H10-G10</f>
        <v>7</v>
      </c>
      <c r="L10" s="27">
        <v>1</v>
      </c>
      <c r="M10" s="27">
        <v>8</v>
      </c>
      <c r="N10" s="28">
        <f t="shared" ref="N10:N13" si="2">SUM(L10:M10)</f>
        <v>9</v>
      </c>
      <c r="O10" s="28">
        <f t="shared" ref="O10:O13" si="3">M10-L10</f>
        <v>7</v>
      </c>
    </row>
    <row r="11" spans="1:15" x14ac:dyDescent="0.25">
      <c r="A11" t="s">
        <v>79</v>
      </c>
      <c r="B11" s="27">
        <v>3</v>
      </c>
      <c r="C11" s="27">
        <v>11</v>
      </c>
      <c r="D11" s="28">
        <f t="shared" si="0"/>
        <v>14</v>
      </c>
      <c r="E11" s="28">
        <f t="shared" si="1"/>
        <v>8</v>
      </c>
      <c r="G11" s="27">
        <v>0</v>
      </c>
      <c r="H11" s="27">
        <v>11</v>
      </c>
      <c r="I11" s="28">
        <v>11</v>
      </c>
      <c r="J11" s="28">
        <f>H11-G11</f>
        <v>11</v>
      </c>
      <c r="L11" s="27">
        <v>2</v>
      </c>
      <c r="M11" s="27">
        <v>11</v>
      </c>
      <c r="N11" s="28">
        <f t="shared" si="2"/>
        <v>13</v>
      </c>
      <c r="O11" s="28">
        <f t="shared" si="3"/>
        <v>9</v>
      </c>
    </row>
    <row r="12" spans="1:15" x14ac:dyDescent="0.25">
      <c r="A12" t="s">
        <v>80</v>
      </c>
      <c r="B12" s="27">
        <v>3</v>
      </c>
      <c r="C12" s="27">
        <v>12</v>
      </c>
      <c r="D12" s="28">
        <f t="shared" si="0"/>
        <v>15</v>
      </c>
      <c r="E12" s="28">
        <f t="shared" si="1"/>
        <v>9</v>
      </c>
      <c r="G12" s="27">
        <v>3</v>
      </c>
      <c r="H12" s="27">
        <v>13</v>
      </c>
      <c r="I12" s="28">
        <v>16</v>
      </c>
      <c r="J12" s="28">
        <f>H12-G12</f>
        <v>10</v>
      </c>
      <c r="L12" s="27">
        <v>2</v>
      </c>
      <c r="M12" s="27">
        <v>12</v>
      </c>
      <c r="N12" s="28">
        <f t="shared" si="2"/>
        <v>14</v>
      </c>
      <c r="O12" s="28">
        <f t="shared" si="3"/>
        <v>10</v>
      </c>
    </row>
    <row r="13" spans="1:15" x14ac:dyDescent="0.25">
      <c r="A13" t="s">
        <v>81</v>
      </c>
      <c r="B13" s="27">
        <v>1</v>
      </c>
      <c r="C13" s="27">
        <v>3</v>
      </c>
      <c r="D13" s="28">
        <f t="shared" si="0"/>
        <v>4</v>
      </c>
      <c r="E13" s="28">
        <f t="shared" si="1"/>
        <v>2</v>
      </c>
      <c r="G13" s="27">
        <v>2</v>
      </c>
      <c r="H13" s="27">
        <v>1</v>
      </c>
      <c r="I13" s="28">
        <v>3</v>
      </c>
      <c r="J13" s="28">
        <f>H13-G13</f>
        <v>-1</v>
      </c>
      <c r="L13" s="27">
        <v>2</v>
      </c>
      <c r="M13" s="27">
        <v>1</v>
      </c>
      <c r="N13" s="28">
        <f t="shared" si="2"/>
        <v>3</v>
      </c>
      <c r="O13" s="28">
        <f t="shared" si="3"/>
        <v>-1</v>
      </c>
    </row>
    <row r="16" spans="1:15" x14ac:dyDescent="0.25">
      <c r="A16" t="s">
        <v>82</v>
      </c>
      <c r="B16" s="27">
        <f>SUM(B9:B13)</f>
        <v>9</v>
      </c>
      <c r="C16" s="27">
        <f>SUM(C9:C13)</f>
        <v>39</v>
      </c>
      <c r="D16" s="28">
        <f>SUM(D9:D13)</f>
        <v>48</v>
      </c>
      <c r="E16" s="28">
        <f>C16-B16</f>
        <v>30</v>
      </c>
      <c r="G16" s="27">
        <f>SUM(G9:G13)</f>
        <v>7</v>
      </c>
      <c r="H16" s="27">
        <f>SUM(H9:H13)</f>
        <v>39</v>
      </c>
      <c r="I16" s="28">
        <f>SUM(I9:I13)</f>
        <v>46</v>
      </c>
      <c r="J16" s="28">
        <f>H16-G16</f>
        <v>32</v>
      </c>
      <c r="L16" s="27">
        <f>SUM(L9:L13)</f>
        <v>7</v>
      </c>
      <c r="M16" s="27">
        <f>SUM(M9:M13)</f>
        <v>37</v>
      </c>
      <c r="N16" s="28">
        <f>SUM(N9:N13)</f>
        <v>44</v>
      </c>
      <c r="O16" s="28">
        <f>M16-L16</f>
        <v>30</v>
      </c>
    </row>
    <row r="21" spans="1:22" x14ac:dyDescent="0.25">
      <c r="A21" t="s">
        <v>83</v>
      </c>
      <c r="Q21" t="s">
        <v>84</v>
      </c>
    </row>
    <row r="22" spans="1:22" ht="30" x14ac:dyDescent="0.25">
      <c r="A22" s="29">
        <v>43897</v>
      </c>
      <c r="B22" s="26" t="s">
        <v>12</v>
      </c>
      <c r="C22" s="26" t="s">
        <v>18</v>
      </c>
      <c r="D22" s="26" t="s">
        <v>75</v>
      </c>
      <c r="E22" s="26" t="s">
        <v>76</v>
      </c>
      <c r="G22" s="26" t="s">
        <v>85</v>
      </c>
      <c r="H22" s="26" t="s">
        <v>12</v>
      </c>
      <c r="I22" s="26" t="s">
        <v>18</v>
      </c>
      <c r="J22" s="26" t="s">
        <v>75</v>
      </c>
      <c r="K22" s="26" t="s">
        <v>76</v>
      </c>
      <c r="Q22" s="29">
        <v>43897</v>
      </c>
      <c r="R22" s="26" t="s">
        <v>85</v>
      </c>
      <c r="S22" s="26" t="s">
        <v>12</v>
      </c>
      <c r="T22" s="26" t="s">
        <v>18</v>
      </c>
      <c r="U22" s="26" t="s">
        <v>75</v>
      </c>
      <c r="V22" s="26" t="s">
        <v>76</v>
      </c>
    </row>
    <row r="23" spans="1:22" x14ac:dyDescent="0.25">
      <c r="A23" t="s">
        <v>11</v>
      </c>
      <c r="B23" s="27">
        <f>B9</f>
        <v>1</v>
      </c>
      <c r="C23" s="27">
        <f>C9</f>
        <v>5</v>
      </c>
      <c r="D23" s="28">
        <f>SUM(B23:C23)</f>
        <v>6</v>
      </c>
      <c r="E23" s="28">
        <f>C23-B23</f>
        <v>4</v>
      </c>
      <c r="G23" t="s">
        <v>86</v>
      </c>
      <c r="H23">
        <v>0</v>
      </c>
      <c r="I23">
        <v>5</v>
      </c>
      <c r="J23">
        <f>SUM(H23:I23)</f>
        <v>5</v>
      </c>
      <c r="K23">
        <f>I23-H23</f>
        <v>5</v>
      </c>
      <c r="R23" t="s">
        <v>87</v>
      </c>
      <c r="S23">
        <v>0</v>
      </c>
      <c r="T23">
        <v>5</v>
      </c>
      <c r="U23">
        <f>SUM(S23:T23)</f>
        <v>5</v>
      </c>
      <c r="V23">
        <f>T23-S23</f>
        <v>5</v>
      </c>
    </row>
    <row r="24" spans="1:22" x14ac:dyDescent="0.25">
      <c r="A24" t="s">
        <v>14</v>
      </c>
      <c r="B24" s="27">
        <f>G9</f>
        <v>0</v>
      </c>
      <c r="C24" s="27">
        <f>H9</f>
        <v>5</v>
      </c>
      <c r="D24" s="28">
        <f t="shared" ref="D24:D26" si="4">SUM(B24:C24)</f>
        <v>5</v>
      </c>
      <c r="E24" s="28">
        <f t="shared" ref="E24:E26" si="5">C24-B24</f>
        <v>5</v>
      </c>
      <c r="G24" t="s">
        <v>88</v>
      </c>
      <c r="H24">
        <v>0</v>
      </c>
      <c r="I24">
        <v>0</v>
      </c>
      <c r="J24">
        <f t="shared" ref="J24:J26" si="6">SUM(H24:I24)</f>
        <v>0</v>
      </c>
      <c r="R24" t="s">
        <v>89</v>
      </c>
      <c r="S24">
        <v>1</v>
      </c>
      <c r="T24">
        <v>0</v>
      </c>
      <c r="U24">
        <f t="shared" ref="U24:U26" si="7">SUM(S24:T24)</f>
        <v>1</v>
      </c>
    </row>
    <row r="25" spans="1:22" x14ac:dyDescent="0.25">
      <c r="A25" t="s">
        <v>16</v>
      </c>
      <c r="B25" s="27">
        <f>L9</f>
        <v>0</v>
      </c>
      <c r="C25" s="27">
        <f>M9</f>
        <v>5</v>
      </c>
      <c r="D25" s="28">
        <f t="shared" si="4"/>
        <v>5</v>
      </c>
      <c r="E25" s="28">
        <f t="shared" si="5"/>
        <v>5</v>
      </c>
      <c r="G25" t="s">
        <v>90</v>
      </c>
      <c r="H25">
        <v>1</v>
      </c>
      <c r="I25">
        <v>0</v>
      </c>
      <c r="J25">
        <f t="shared" si="6"/>
        <v>1</v>
      </c>
    </row>
    <row r="26" spans="1:22" x14ac:dyDescent="0.25">
      <c r="A26" t="s">
        <v>91</v>
      </c>
      <c r="B26" s="27">
        <v>0</v>
      </c>
      <c r="C26" s="27">
        <v>5</v>
      </c>
      <c r="D26" s="28">
        <f t="shared" si="4"/>
        <v>5</v>
      </c>
      <c r="E26" s="28">
        <f t="shared" si="5"/>
        <v>5</v>
      </c>
      <c r="G26" t="s">
        <v>92</v>
      </c>
      <c r="H26">
        <f>SUM(H23:H25)</f>
        <v>1</v>
      </c>
      <c r="I26">
        <f>SUM(I23:I25)</f>
        <v>5</v>
      </c>
      <c r="J26">
        <f t="shared" si="6"/>
        <v>6</v>
      </c>
      <c r="R26" t="s">
        <v>92</v>
      </c>
      <c r="S26">
        <f>SUM(S23:S25)</f>
        <v>1</v>
      </c>
      <c r="T26">
        <f>SUM(T23:T25)</f>
        <v>5</v>
      </c>
      <c r="U26">
        <f t="shared" si="7"/>
        <v>6</v>
      </c>
    </row>
    <row r="28" spans="1:22" ht="30" x14ac:dyDescent="0.25">
      <c r="A28" t="s">
        <v>78</v>
      </c>
      <c r="B28" s="26" t="s">
        <v>12</v>
      </c>
      <c r="C28" s="26" t="s">
        <v>18</v>
      </c>
      <c r="D28" s="26" t="s">
        <v>75</v>
      </c>
      <c r="E28" s="26" t="s">
        <v>76</v>
      </c>
      <c r="G28" s="26" t="s">
        <v>85</v>
      </c>
      <c r="H28" s="26" t="s">
        <v>12</v>
      </c>
      <c r="I28" s="26" t="s">
        <v>18</v>
      </c>
      <c r="J28" s="26" t="s">
        <v>75</v>
      </c>
      <c r="K28" s="26" t="s">
        <v>76</v>
      </c>
      <c r="Q28" t="s">
        <v>78</v>
      </c>
      <c r="R28" s="26" t="s">
        <v>85</v>
      </c>
      <c r="S28" s="26" t="s">
        <v>12</v>
      </c>
      <c r="T28" s="26" t="s">
        <v>18</v>
      </c>
      <c r="U28" s="26" t="s">
        <v>75</v>
      </c>
      <c r="V28" s="26" t="s">
        <v>76</v>
      </c>
    </row>
    <row r="29" spans="1:22" x14ac:dyDescent="0.25">
      <c r="A29" t="s">
        <v>11</v>
      </c>
      <c r="B29" s="27">
        <f>B10</f>
        <v>1</v>
      </c>
      <c r="C29" s="27">
        <f>C10</f>
        <v>8</v>
      </c>
      <c r="D29" s="28">
        <f>SUM(B29:C29)</f>
        <v>9</v>
      </c>
      <c r="E29" s="28">
        <f>C29-B29</f>
        <v>7</v>
      </c>
      <c r="G29" t="s">
        <v>86</v>
      </c>
      <c r="H29">
        <v>0</v>
      </c>
      <c r="I29">
        <v>7</v>
      </c>
      <c r="J29">
        <f>SUM(H29:I29)</f>
        <v>7</v>
      </c>
      <c r="K29">
        <f>I29-H29</f>
        <v>7</v>
      </c>
      <c r="R29" t="s">
        <v>87</v>
      </c>
      <c r="S29">
        <v>0</v>
      </c>
      <c r="T29">
        <v>8</v>
      </c>
      <c r="U29">
        <f>SUM(S29:T29)</f>
        <v>8</v>
      </c>
      <c r="V29">
        <f>T29-S29</f>
        <v>8</v>
      </c>
    </row>
    <row r="30" spans="1:22" x14ac:dyDescent="0.25">
      <c r="A30" t="s">
        <v>14</v>
      </c>
      <c r="B30" s="27">
        <f>G10</f>
        <v>2</v>
      </c>
      <c r="C30" s="27">
        <f>H10</f>
        <v>9</v>
      </c>
      <c r="D30" s="28">
        <f t="shared" ref="D30:D32" si="8">SUM(B30:C30)</f>
        <v>11</v>
      </c>
      <c r="E30" s="28">
        <f t="shared" ref="E30:E32" si="9">C30-B30</f>
        <v>7</v>
      </c>
      <c r="G30" t="s">
        <v>88</v>
      </c>
      <c r="H30">
        <v>1</v>
      </c>
      <c r="I30">
        <v>1</v>
      </c>
      <c r="J30">
        <f t="shared" ref="J30:J32" si="10">SUM(H30:I30)</f>
        <v>2</v>
      </c>
      <c r="R30" t="s">
        <v>89</v>
      </c>
      <c r="S30">
        <v>2</v>
      </c>
      <c r="T30">
        <v>1</v>
      </c>
      <c r="U30">
        <f t="shared" ref="U30:U32" si="11">SUM(S30:T30)</f>
        <v>3</v>
      </c>
    </row>
    <row r="31" spans="1:22" x14ac:dyDescent="0.25">
      <c r="A31" t="s">
        <v>16</v>
      </c>
      <c r="B31" s="27">
        <f>L10</f>
        <v>1</v>
      </c>
      <c r="C31" s="27">
        <f>M10</f>
        <v>8</v>
      </c>
      <c r="D31" s="28">
        <f t="shared" si="8"/>
        <v>9</v>
      </c>
      <c r="E31" s="28">
        <f t="shared" si="9"/>
        <v>7</v>
      </c>
      <c r="G31" t="s">
        <v>90</v>
      </c>
      <c r="H31">
        <v>2</v>
      </c>
      <c r="I31">
        <v>2</v>
      </c>
      <c r="J31">
        <f t="shared" si="10"/>
        <v>4</v>
      </c>
    </row>
    <row r="32" spans="1:22" x14ac:dyDescent="0.25">
      <c r="A32" t="s">
        <v>91</v>
      </c>
      <c r="B32" s="27">
        <v>1</v>
      </c>
      <c r="C32" s="27">
        <v>8</v>
      </c>
      <c r="D32" s="28">
        <f t="shared" si="8"/>
        <v>9</v>
      </c>
      <c r="E32" s="28">
        <f t="shared" si="9"/>
        <v>7</v>
      </c>
      <c r="G32" t="s">
        <v>92</v>
      </c>
      <c r="H32">
        <f>SUM(H29:H31)</f>
        <v>3</v>
      </c>
      <c r="I32">
        <f>SUM(I29:I31)</f>
        <v>10</v>
      </c>
      <c r="J32">
        <f t="shared" si="10"/>
        <v>13</v>
      </c>
      <c r="R32" t="s">
        <v>92</v>
      </c>
      <c r="S32">
        <f>SUM(S29:S31)</f>
        <v>2</v>
      </c>
      <c r="T32">
        <f>SUM(T29:T31)</f>
        <v>9</v>
      </c>
      <c r="U32">
        <f t="shared" si="11"/>
        <v>11</v>
      </c>
    </row>
    <row r="34" spans="1:22" ht="30" x14ac:dyDescent="0.25">
      <c r="A34" t="s">
        <v>79</v>
      </c>
      <c r="B34" s="26" t="s">
        <v>12</v>
      </c>
      <c r="C34" s="26" t="s">
        <v>18</v>
      </c>
      <c r="D34" s="26" t="s">
        <v>75</v>
      </c>
      <c r="E34" s="26" t="s">
        <v>76</v>
      </c>
      <c r="G34" s="26" t="s">
        <v>85</v>
      </c>
      <c r="H34" s="26" t="s">
        <v>12</v>
      </c>
      <c r="I34" s="26" t="s">
        <v>18</v>
      </c>
      <c r="J34" s="26" t="s">
        <v>75</v>
      </c>
      <c r="K34" s="26" t="s">
        <v>76</v>
      </c>
      <c r="Q34" t="s">
        <v>79</v>
      </c>
      <c r="R34" s="26" t="s">
        <v>85</v>
      </c>
      <c r="S34" s="26" t="s">
        <v>12</v>
      </c>
      <c r="T34" s="26" t="s">
        <v>18</v>
      </c>
      <c r="U34" s="26" t="s">
        <v>75</v>
      </c>
      <c r="V34" s="26" t="s">
        <v>76</v>
      </c>
    </row>
    <row r="35" spans="1:22" x14ac:dyDescent="0.25">
      <c r="A35" t="s">
        <v>11</v>
      </c>
      <c r="B35" s="27">
        <f>B11</f>
        <v>3</v>
      </c>
      <c r="C35" s="27">
        <f>C11</f>
        <v>11</v>
      </c>
      <c r="D35" s="28">
        <f>SUM(B35:C35)</f>
        <v>14</v>
      </c>
      <c r="E35" s="28">
        <f>C35-B35</f>
        <v>8</v>
      </c>
      <c r="G35" t="s">
        <v>86</v>
      </c>
      <c r="H35">
        <v>0</v>
      </c>
      <c r="I35">
        <v>11</v>
      </c>
      <c r="J35">
        <f>SUM(H35:I35)</f>
        <v>11</v>
      </c>
      <c r="K35">
        <f>I35-H35</f>
        <v>11</v>
      </c>
      <c r="R35" t="s">
        <v>87</v>
      </c>
      <c r="S35">
        <v>2</v>
      </c>
      <c r="T35">
        <v>11</v>
      </c>
      <c r="U35">
        <f>SUM(S35:T35)</f>
        <v>13</v>
      </c>
      <c r="V35">
        <f>T35-S35</f>
        <v>9</v>
      </c>
    </row>
    <row r="36" spans="1:22" x14ac:dyDescent="0.25">
      <c r="A36" t="s">
        <v>14</v>
      </c>
      <c r="B36" s="27">
        <f>G11</f>
        <v>0</v>
      </c>
      <c r="C36" s="27">
        <f>H11</f>
        <v>11</v>
      </c>
      <c r="D36" s="28">
        <f t="shared" ref="D36:D38" si="12">SUM(B36:C36)</f>
        <v>11</v>
      </c>
      <c r="E36" s="28">
        <f t="shared" ref="E36:E38" si="13">C36-B36</f>
        <v>11</v>
      </c>
      <c r="G36" t="s">
        <v>88</v>
      </c>
      <c r="H36">
        <v>2</v>
      </c>
      <c r="I36">
        <v>0</v>
      </c>
      <c r="J36">
        <f t="shared" ref="J36:J38" si="14">SUM(H36:I36)</f>
        <v>2</v>
      </c>
      <c r="R36" t="s">
        <v>89</v>
      </c>
      <c r="S36">
        <v>1</v>
      </c>
      <c r="T36">
        <v>0</v>
      </c>
      <c r="U36">
        <f t="shared" ref="U36:U38" si="15">SUM(S36:T36)</f>
        <v>1</v>
      </c>
    </row>
    <row r="37" spans="1:22" x14ac:dyDescent="0.25">
      <c r="A37" t="s">
        <v>16</v>
      </c>
      <c r="B37" s="27">
        <f>L11</f>
        <v>2</v>
      </c>
      <c r="C37" s="27">
        <f>M11</f>
        <v>11</v>
      </c>
      <c r="D37" s="28">
        <f t="shared" si="12"/>
        <v>13</v>
      </c>
      <c r="E37" s="28">
        <f t="shared" si="13"/>
        <v>9</v>
      </c>
      <c r="G37" t="s">
        <v>90</v>
      </c>
      <c r="H37">
        <v>1</v>
      </c>
      <c r="I37">
        <v>0</v>
      </c>
      <c r="J37">
        <f t="shared" si="14"/>
        <v>1</v>
      </c>
    </row>
    <row r="38" spans="1:22" x14ac:dyDescent="0.25">
      <c r="A38" t="s">
        <v>91</v>
      </c>
      <c r="B38" s="27">
        <v>2</v>
      </c>
      <c r="C38" s="27">
        <v>11</v>
      </c>
      <c r="D38" s="28">
        <f t="shared" si="12"/>
        <v>13</v>
      </c>
      <c r="E38" s="28">
        <f t="shared" si="13"/>
        <v>9</v>
      </c>
      <c r="G38" t="s">
        <v>92</v>
      </c>
      <c r="H38">
        <f>SUM(H35:H37)</f>
        <v>3</v>
      </c>
      <c r="I38">
        <f t="shared" ref="I38" si="16">SUM(I35:I37)</f>
        <v>11</v>
      </c>
      <c r="J38">
        <f t="shared" si="14"/>
        <v>14</v>
      </c>
      <c r="R38" t="s">
        <v>92</v>
      </c>
      <c r="S38">
        <f>SUM(S35:S37)</f>
        <v>3</v>
      </c>
      <c r="T38">
        <f t="shared" ref="T38" si="17">SUM(T35:T37)</f>
        <v>11</v>
      </c>
      <c r="U38">
        <f t="shared" si="15"/>
        <v>14</v>
      </c>
    </row>
    <row r="40" spans="1:22" ht="30" x14ac:dyDescent="0.25">
      <c r="A40" t="s">
        <v>80</v>
      </c>
      <c r="B40" s="26" t="s">
        <v>12</v>
      </c>
      <c r="C40" s="26" t="s">
        <v>18</v>
      </c>
      <c r="D40" s="26" t="s">
        <v>75</v>
      </c>
      <c r="E40" s="26" t="s">
        <v>76</v>
      </c>
      <c r="G40" s="26" t="s">
        <v>85</v>
      </c>
      <c r="H40" s="26" t="s">
        <v>12</v>
      </c>
      <c r="I40" s="26" t="s">
        <v>18</v>
      </c>
      <c r="J40" s="26" t="s">
        <v>75</v>
      </c>
      <c r="K40" s="26" t="s">
        <v>76</v>
      </c>
      <c r="Q40" t="s">
        <v>80</v>
      </c>
      <c r="R40" s="26" t="s">
        <v>85</v>
      </c>
      <c r="S40" s="26" t="s">
        <v>12</v>
      </c>
      <c r="T40" s="26" t="s">
        <v>18</v>
      </c>
      <c r="U40" s="26" t="s">
        <v>75</v>
      </c>
      <c r="V40" s="26" t="s">
        <v>76</v>
      </c>
    </row>
    <row r="41" spans="1:22" x14ac:dyDescent="0.25">
      <c r="A41" t="s">
        <v>11</v>
      </c>
      <c r="B41" s="27">
        <f>B12</f>
        <v>3</v>
      </c>
      <c r="C41" s="27">
        <f>C12</f>
        <v>12</v>
      </c>
      <c r="D41" s="28">
        <f>SUM(B41:C41)</f>
        <v>15</v>
      </c>
      <c r="E41" s="28">
        <f>C41-B41</f>
        <v>9</v>
      </c>
      <c r="G41" t="s">
        <v>86</v>
      </c>
      <c r="H41">
        <v>1</v>
      </c>
      <c r="I41">
        <v>12</v>
      </c>
      <c r="J41">
        <f>SUM(H41:I41)</f>
        <v>13</v>
      </c>
      <c r="K41">
        <f>I41-H41</f>
        <v>11</v>
      </c>
      <c r="R41" t="s">
        <v>87</v>
      </c>
      <c r="S41">
        <v>2</v>
      </c>
      <c r="T41">
        <v>12</v>
      </c>
      <c r="U41">
        <f>SUM(S41:T41)</f>
        <v>14</v>
      </c>
      <c r="V41">
        <f>T41-S41</f>
        <v>10</v>
      </c>
    </row>
    <row r="42" spans="1:22" x14ac:dyDescent="0.25">
      <c r="A42" t="s">
        <v>14</v>
      </c>
      <c r="B42" s="27">
        <f>G12</f>
        <v>3</v>
      </c>
      <c r="C42" s="27">
        <v>12</v>
      </c>
      <c r="D42" s="28">
        <f t="shared" ref="D42:D44" si="18">SUM(B42:C42)</f>
        <v>15</v>
      </c>
      <c r="E42" s="28">
        <f t="shared" ref="E42:E44" si="19">C42-B42</f>
        <v>9</v>
      </c>
      <c r="G42" t="s">
        <v>88</v>
      </c>
      <c r="H42">
        <v>2</v>
      </c>
      <c r="I42">
        <v>0</v>
      </c>
      <c r="J42">
        <f t="shared" ref="J42:J44" si="20">SUM(H42:I42)</f>
        <v>2</v>
      </c>
      <c r="R42" t="s">
        <v>89</v>
      </c>
      <c r="S42">
        <v>0</v>
      </c>
      <c r="T42">
        <v>0</v>
      </c>
      <c r="U42">
        <f t="shared" ref="U42:U44" si="21">SUM(S42:T42)</f>
        <v>0</v>
      </c>
    </row>
    <row r="43" spans="1:22" x14ac:dyDescent="0.25">
      <c r="A43" t="s">
        <v>16</v>
      </c>
      <c r="B43" s="27">
        <f>L12</f>
        <v>2</v>
      </c>
      <c r="C43" s="27">
        <f>M12</f>
        <v>12</v>
      </c>
      <c r="D43" s="28">
        <f t="shared" si="18"/>
        <v>14</v>
      </c>
      <c r="E43" s="28">
        <f t="shared" si="19"/>
        <v>10</v>
      </c>
      <c r="G43" t="s">
        <v>90</v>
      </c>
      <c r="H43">
        <v>1</v>
      </c>
      <c r="I43">
        <v>0</v>
      </c>
      <c r="J43">
        <f t="shared" si="20"/>
        <v>1</v>
      </c>
    </row>
    <row r="44" spans="1:22" x14ac:dyDescent="0.25">
      <c r="A44" t="s">
        <v>91</v>
      </c>
      <c r="B44" s="27">
        <v>3</v>
      </c>
      <c r="C44" s="27">
        <v>12</v>
      </c>
      <c r="D44" s="28">
        <f t="shared" si="18"/>
        <v>15</v>
      </c>
      <c r="E44" s="28">
        <f t="shared" si="19"/>
        <v>9</v>
      </c>
      <c r="G44" t="s">
        <v>92</v>
      </c>
      <c r="H44">
        <f>SUM(H41:H43)</f>
        <v>4</v>
      </c>
      <c r="I44">
        <f>SUM(I41:I43)</f>
        <v>12</v>
      </c>
      <c r="J44">
        <f t="shared" si="20"/>
        <v>16</v>
      </c>
      <c r="R44" t="s">
        <v>92</v>
      </c>
      <c r="S44">
        <f>SUM(S41:S43)</f>
        <v>2</v>
      </c>
      <c r="T44">
        <f>SUM(T41:T43)</f>
        <v>12</v>
      </c>
      <c r="U44">
        <f t="shared" si="21"/>
        <v>14</v>
      </c>
    </row>
    <row r="46" spans="1:22" ht="30" x14ac:dyDescent="0.25">
      <c r="A46" t="s">
        <v>81</v>
      </c>
      <c r="B46" s="26" t="s">
        <v>12</v>
      </c>
      <c r="C46" s="26" t="s">
        <v>18</v>
      </c>
      <c r="D46" s="26" t="s">
        <v>75</v>
      </c>
      <c r="E46" s="26" t="s">
        <v>76</v>
      </c>
      <c r="G46" s="26" t="s">
        <v>85</v>
      </c>
      <c r="H46" s="26" t="s">
        <v>12</v>
      </c>
      <c r="I46" s="26" t="s">
        <v>18</v>
      </c>
      <c r="J46" s="26" t="s">
        <v>75</v>
      </c>
      <c r="K46" s="26" t="s">
        <v>76</v>
      </c>
      <c r="Q46" t="s">
        <v>81</v>
      </c>
      <c r="R46" s="26" t="s">
        <v>85</v>
      </c>
      <c r="S46" s="26" t="s">
        <v>12</v>
      </c>
      <c r="T46" s="26" t="s">
        <v>18</v>
      </c>
      <c r="U46" s="26" t="s">
        <v>75</v>
      </c>
      <c r="V46" s="26" t="s">
        <v>76</v>
      </c>
    </row>
    <row r="47" spans="1:22" x14ac:dyDescent="0.25">
      <c r="A47" t="s">
        <v>11</v>
      </c>
      <c r="B47" s="27">
        <f>B13</f>
        <v>1</v>
      </c>
      <c r="C47" s="27">
        <f>C13</f>
        <v>3</v>
      </c>
      <c r="D47" s="28">
        <f t="shared" ref="D47:D50" si="22">SUM(B47:C47)</f>
        <v>4</v>
      </c>
      <c r="E47" s="28">
        <f t="shared" ref="E47:E50" si="23">C47-B47</f>
        <v>2</v>
      </c>
      <c r="G47" t="s">
        <v>86</v>
      </c>
      <c r="H47">
        <v>1</v>
      </c>
      <c r="I47">
        <v>1</v>
      </c>
      <c r="J47">
        <f>SUM(H47:I47)</f>
        <v>2</v>
      </c>
      <c r="K47">
        <f>I47-H47</f>
        <v>0</v>
      </c>
      <c r="R47" t="s">
        <v>87</v>
      </c>
      <c r="S47">
        <v>1</v>
      </c>
      <c r="T47">
        <v>1</v>
      </c>
      <c r="U47">
        <f>SUM(S47:T47)</f>
        <v>2</v>
      </c>
      <c r="V47">
        <f>T47-S47</f>
        <v>0</v>
      </c>
    </row>
    <row r="48" spans="1:22" x14ac:dyDescent="0.25">
      <c r="A48" t="s">
        <v>14</v>
      </c>
      <c r="B48" s="27">
        <f>G13</f>
        <v>2</v>
      </c>
      <c r="C48" s="27">
        <f>H13</f>
        <v>1</v>
      </c>
      <c r="D48" s="28">
        <f t="shared" si="22"/>
        <v>3</v>
      </c>
      <c r="E48" s="28">
        <f t="shared" si="23"/>
        <v>-1</v>
      </c>
      <c r="G48" t="s">
        <v>88</v>
      </c>
      <c r="H48">
        <v>1</v>
      </c>
      <c r="I48">
        <v>0</v>
      </c>
      <c r="J48">
        <f t="shared" ref="J48:J50" si="24">SUM(H48:I48)</f>
        <v>1</v>
      </c>
      <c r="R48" t="s">
        <v>89</v>
      </c>
      <c r="S48">
        <v>1</v>
      </c>
      <c r="T48">
        <v>0</v>
      </c>
      <c r="U48">
        <f t="shared" ref="U48:U50" si="25">SUM(S48:T48)</f>
        <v>1</v>
      </c>
    </row>
    <row r="49" spans="1:29" x14ac:dyDescent="0.25">
      <c r="A49" t="s">
        <v>16</v>
      </c>
      <c r="B49" s="27">
        <f>L13</f>
        <v>2</v>
      </c>
      <c r="C49" s="27">
        <f>M13</f>
        <v>1</v>
      </c>
      <c r="D49" s="28">
        <f t="shared" si="22"/>
        <v>3</v>
      </c>
      <c r="E49" s="28">
        <f t="shared" si="23"/>
        <v>-1</v>
      </c>
      <c r="G49" t="s">
        <v>90</v>
      </c>
      <c r="H49">
        <v>0</v>
      </c>
      <c r="I49">
        <v>1</v>
      </c>
      <c r="J49">
        <f t="shared" si="24"/>
        <v>1</v>
      </c>
    </row>
    <row r="50" spans="1:29" ht="15.75" thickBot="1" x14ac:dyDescent="0.3">
      <c r="A50" t="s">
        <v>91</v>
      </c>
      <c r="B50" s="27">
        <v>2</v>
      </c>
      <c r="C50" s="27">
        <v>2</v>
      </c>
      <c r="D50" s="28">
        <f t="shared" si="22"/>
        <v>4</v>
      </c>
      <c r="E50" s="28">
        <f t="shared" si="23"/>
        <v>0</v>
      </c>
      <c r="G50" t="s">
        <v>92</v>
      </c>
      <c r="H50">
        <f>SUM(H47:H49)</f>
        <v>2</v>
      </c>
      <c r="I50">
        <f>SUM(I47:I49)</f>
        <v>2</v>
      </c>
      <c r="J50">
        <f t="shared" si="24"/>
        <v>4</v>
      </c>
      <c r="R50" t="s">
        <v>92</v>
      </c>
      <c r="S50">
        <f>SUM(S47:S49)</f>
        <v>2</v>
      </c>
      <c r="T50">
        <f>SUM(T47:T49)</f>
        <v>1</v>
      </c>
      <c r="U50">
        <f t="shared" si="25"/>
        <v>3</v>
      </c>
    </row>
    <row r="51" spans="1:29" x14ac:dyDescent="0.25">
      <c r="G51" s="30"/>
      <c r="H51" s="31"/>
      <c r="I51" s="31"/>
      <c r="J51" s="31"/>
      <c r="K51" s="31"/>
      <c r="L51" s="31"/>
      <c r="M51" s="31"/>
      <c r="N51" s="31"/>
      <c r="O51" s="32"/>
      <c r="R51" s="30"/>
      <c r="S51" s="31"/>
      <c r="T51" s="31"/>
      <c r="U51" s="31"/>
      <c r="V51" s="31"/>
      <c r="W51" s="31"/>
      <c r="X51" s="31"/>
      <c r="Y51" s="31"/>
      <c r="Z51" s="32"/>
    </row>
    <row r="52" spans="1:29" ht="30" x14ac:dyDescent="0.25">
      <c r="A52" t="s">
        <v>93</v>
      </c>
      <c r="G52" s="33" t="s">
        <v>85</v>
      </c>
      <c r="H52" s="26" t="s">
        <v>12</v>
      </c>
      <c r="I52" s="26" t="s">
        <v>18</v>
      </c>
      <c r="J52" s="26" t="s">
        <v>75</v>
      </c>
      <c r="K52" s="26" t="s">
        <v>12</v>
      </c>
      <c r="L52" s="26" t="s">
        <v>18</v>
      </c>
      <c r="M52" s="26" t="s">
        <v>94</v>
      </c>
      <c r="O52" s="34"/>
      <c r="R52" s="33" t="s">
        <v>85</v>
      </c>
      <c r="S52" s="26" t="s">
        <v>12</v>
      </c>
      <c r="T52" s="26" t="s">
        <v>18</v>
      </c>
      <c r="U52" s="26" t="s">
        <v>75</v>
      </c>
      <c r="V52" s="26" t="s">
        <v>12</v>
      </c>
      <c r="W52" s="26" t="s">
        <v>18</v>
      </c>
      <c r="X52" s="26" t="s">
        <v>94</v>
      </c>
      <c r="Z52" s="34"/>
    </row>
    <row r="53" spans="1:29" x14ac:dyDescent="0.25">
      <c r="G53" s="35" t="s">
        <v>86</v>
      </c>
      <c r="H53">
        <f>H23+H29+H35+H41+H47</f>
        <v>2</v>
      </c>
      <c r="I53">
        <f>I23+I29+I35+I41+I47</f>
        <v>36</v>
      </c>
      <c r="J53">
        <f>J23+J29+J35+J41+J47</f>
        <v>38</v>
      </c>
      <c r="K53" s="36">
        <f>H53/$H$56</f>
        <v>0.15384615384615385</v>
      </c>
      <c r="L53" s="36">
        <f>I53/$I$56</f>
        <v>0.9</v>
      </c>
      <c r="M53" s="36">
        <f>J53/$J$56</f>
        <v>0.71698113207547165</v>
      </c>
      <c r="O53" s="34"/>
      <c r="R53" s="35" t="s">
        <v>87</v>
      </c>
      <c r="S53">
        <f>S23+S29+S35+S41+S47</f>
        <v>5</v>
      </c>
      <c r="T53">
        <f>T23+T29+T35+T41+T47</f>
        <v>37</v>
      </c>
      <c r="U53">
        <f>U23+U29+U35+U41+U47</f>
        <v>42</v>
      </c>
      <c r="V53" s="36">
        <f>S53/$S$55</f>
        <v>0.5</v>
      </c>
      <c r="W53" s="36">
        <f>T53/$T$55</f>
        <v>0.97368421052631582</v>
      </c>
      <c r="X53" s="36">
        <f>U53/$U$55</f>
        <v>0.875</v>
      </c>
      <c r="Z53" s="34"/>
    </row>
    <row r="54" spans="1:29" x14ac:dyDescent="0.25">
      <c r="G54" s="35" t="s">
        <v>88</v>
      </c>
      <c r="H54">
        <f>H24+H30+H36+H42+H48</f>
        <v>6</v>
      </c>
      <c r="I54">
        <f t="shared" ref="I54:J55" si="26">I24+I30+I36+I42+I48</f>
        <v>1</v>
      </c>
      <c r="J54">
        <f t="shared" si="26"/>
        <v>7</v>
      </c>
      <c r="K54" s="36">
        <f>H54/$H$56</f>
        <v>0.46153846153846156</v>
      </c>
      <c r="L54" s="36">
        <f>I54/$I$56</f>
        <v>2.5000000000000001E-2</v>
      </c>
      <c r="M54" s="36">
        <f>J54/$J$56</f>
        <v>0.13207547169811321</v>
      </c>
      <c r="O54" s="34"/>
      <c r="R54" s="35" t="s">
        <v>89</v>
      </c>
      <c r="S54">
        <f>S24+S30+S36+S42+S48</f>
        <v>5</v>
      </c>
      <c r="T54">
        <f t="shared" ref="T54:U54" si="27">T24+T30+T36+T42+T48</f>
        <v>1</v>
      </c>
      <c r="U54">
        <f t="shared" si="27"/>
        <v>6</v>
      </c>
      <c r="V54" s="36">
        <f>S54/S55</f>
        <v>0.5</v>
      </c>
      <c r="W54" s="36">
        <f>T54/$T$55</f>
        <v>2.6315789473684209E-2</v>
      </c>
      <c r="X54" s="36">
        <f>U54/$U$55</f>
        <v>0.125</v>
      </c>
      <c r="Z54" s="34"/>
    </row>
    <row r="55" spans="1:29" x14ac:dyDescent="0.25">
      <c r="G55" s="35" t="s">
        <v>90</v>
      </c>
      <c r="H55">
        <f>H25+H31+H37+H43+H49</f>
        <v>5</v>
      </c>
      <c r="I55">
        <f t="shared" si="26"/>
        <v>3</v>
      </c>
      <c r="J55">
        <f t="shared" si="26"/>
        <v>8</v>
      </c>
      <c r="K55" s="36">
        <f>H55/$H$56</f>
        <v>0.38461538461538464</v>
      </c>
      <c r="L55" s="36">
        <f>I55/$I$56</f>
        <v>7.4999999999999997E-2</v>
      </c>
      <c r="M55" s="36">
        <f>J55/$J$56</f>
        <v>0.15094339622641509</v>
      </c>
      <c r="O55" s="34"/>
      <c r="R55" s="35" t="s">
        <v>92</v>
      </c>
      <c r="S55">
        <f>SUM(S53:S54)</f>
        <v>10</v>
      </c>
      <c r="T55">
        <f t="shared" ref="T55:U55" si="28">SUM(T53:T54)</f>
        <v>38</v>
      </c>
      <c r="U55">
        <f t="shared" si="28"/>
        <v>48</v>
      </c>
      <c r="Z55" s="34"/>
    </row>
    <row r="56" spans="1:29" x14ac:dyDescent="0.25">
      <c r="G56" s="35" t="s">
        <v>92</v>
      </c>
      <c r="H56">
        <f>SUM(H53:H55)</f>
        <v>13</v>
      </c>
      <c r="I56">
        <f>SUM(I53:I55)</f>
        <v>40</v>
      </c>
      <c r="J56">
        <f t="shared" ref="J56" si="29">SUM(H56:I56)</f>
        <v>53</v>
      </c>
      <c r="O56" s="34"/>
      <c r="R56" s="35"/>
      <c r="W56" t="s">
        <v>95</v>
      </c>
      <c r="Z56" s="34"/>
    </row>
    <row r="57" spans="1:29" x14ac:dyDescent="0.25">
      <c r="G57" s="35"/>
      <c r="O57" s="34"/>
      <c r="R57" s="35"/>
      <c r="W57" t="s">
        <v>96</v>
      </c>
      <c r="Z57" s="34"/>
    </row>
    <row r="58" spans="1:29" ht="15.75" thickBot="1" x14ac:dyDescent="0.3">
      <c r="G58" s="37"/>
      <c r="H58" s="38"/>
      <c r="I58" s="38"/>
      <c r="J58" s="38"/>
      <c r="K58" s="38"/>
      <c r="L58" s="38"/>
      <c r="M58" s="38"/>
      <c r="N58" s="38"/>
      <c r="O58" s="39"/>
      <c r="R58" s="37"/>
      <c r="S58" s="38"/>
      <c r="T58" s="38"/>
      <c r="U58" s="38"/>
      <c r="V58" s="38"/>
      <c r="W58" s="38" t="s">
        <v>97</v>
      </c>
      <c r="X58" s="38"/>
      <c r="Y58" s="38"/>
      <c r="Z58" s="39"/>
    </row>
    <row r="60" spans="1:29" x14ac:dyDescent="0.25">
      <c r="S60" s="1" t="s">
        <v>98</v>
      </c>
    </row>
    <row r="61" spans="1:29" x14ac:dyDescent="0.25">
      <c r="A61" t="s">
        <v>99</v>
      </c>
      <c r="S61" s="1" t="s">
        <v>100</v>
      </c>
    </row>
    <row r="62" spans="1:29" x14ac:dyDescent="0.25">
      <c r="G62" t="s">
        <v>101</v>
      </c>
    </row>
    <row r="63" spans="1:29" x14ac:dyDescent="0.25">
      <c r="A63" s="1" t="s">
        <v>1</v>
      </c>
      <c r="B63" s="1" t="s">
        <v>3</v>
      </c>
      <c r="C63" s="3" t="s">
        <v>4</v>
      </c>
      <c r="D63" s="1" t="s">
        <v>6</v>
      </c>
      <c r="G63" s="1" t="s">
        <v>16</v>
      </c>
      <c r="H63" s="1" t="s">
        <v>11</v>
      </c>
      <c r="J63" t="s">
        <v>102</v>
      </c>
      <c r="K63" t="s">
        <v>103</v>
      </c>
      <c r="S63" s="1" t="s">
        <v>0</v>
      </c>
      <c r="T63" s="1" t="s">
        <v>1</v>
      </c>
      <c r="U63" s="2" t="s">
        <v>2</v>
      </c>
      <c r="V63" s="1" t="s">
        <v>3</v>
      </c>
      <c r="W63" s="3" t="s">
        <v>4</v>
      </c>
      <c r="X63" s="1" t="s">
        <v>5</v>
      </c>
      <c r="Y63" s="1" t="s">
        <v>6</v>
      </c>
      <c r="Z63" s="1" t="s">
        <v>7</v>
      </c>
      <c r="AA63" s="1" t="s">
        <v>8</v>
      </c>
      <c r="AB63" s="1" t="s">
        <v>9</v>
      </c>
      <c r="AC63" s="1" t="s">
        <v>10</v>
      </c>
    </row>
    <row r="64" spans="1:29" x14ac:dyDescent="0.25">
      <c r="A64" s="4">
        <v>43531</v>
      </c>
      <c r="B64" t="s">
        <v>16</v>
      </c>
      <c r="C64" s="9">
        <v>0.79305555555555562</v>
      </c>
      <c r="D64">
        <v>82.5</v>
      </c>
      <c r="G64">
        <v>82.5</v>
      </c>
      <c r="H64">
        <v>86.2</v>
      </c>
      <c r="J64">
        <f>H64-G64</f>
        <v>3.7000000000000028</v>
      </c>
      <c r="K64">
        <f>AVERAGE(G64:H64)</f>
        <v>84.35</v>
      </c>
      <c r="L64" t="s">
        <v>104</v>
      </c>
      <c r="Q64">
        <f>39/42*100</f>
        <v>92.857142857142861</v>
      </c>
      <c r="S64">
        <v>2019</v>
      </c>
      <c r="T64" s="4">
        <v>43531</v>
      </c>
      <c r="U64" s="5">
        <v>0.79166666666666996</v>
      </c>
      <c r="V64" t="s">
        <v>11</v>
      </c>
      <c r="W64" s="9">
        <v>0.79317129629629635</v>
      </c>
      <c r="X64" t="s">
        <v>18</v>
      </c>
      <c r="Y64">
        <v>84.35</v>
      </c>
      <c r="Z64">
        <v>362</v>
      </c>
      <c r="AA64">
        <v>9.7799999999999994</v>
      </c>
      <c r="AB64">
        <v>1</v>
      </c>
    </row>
    <row r="65" spans="1:29" x14ac:dyDescent="0.25">
      <c r="A65" s="4">
        <v>43531</v>
      </c>
      <c r="B65" t="s">
        <v>11</v>
      </c>
      <c r="C65" s="9">
        <v>0.79317129629629635</v>
      </c>
      <c r="D65">
        <v>86.2</v>
      </c>
      <c r="G65">
        <v>75.599999999999994</v>
      </c>
      <c r="H65">
        <v>78.900000000000006</v>
      </c>
      <c r="J65">
        <f t="shared" ref="J65:J105" si="30">H65-G65</f>
        <v>3.3000000000000114</v>
      </c>
      <c r="K65">
        <f t="shared" ref="K65:K105" si="31">AVERAGE(G65:H65)</f>
        <v>77.25</v>
      </c>
      <c r="S65">
        <v>2019</v>
      </c>
      <c r="T65" s="4">
        <v>43531</v>
      </c>
      <c r="U65" s="5">
        <v>0.79166666666666663</v>
      </c>
      <c r="V65" t="s">
        <v>11</v>
      </c>
      <c r="W65" s="10">
        <v>0.79478009259259252</v>
      </c>
      <c r="X65" t="s">
        <v>18</v>
      </c>
      <c r="Y65">
        <v>77.25</v>
      </c>
      <c r="Z65">
        <v>761</v>
      </c>
      <c r="AA65">
        <v>9.42</v>
      </c>
      <c r="AB65">
        <v>1</v>
      </c>
    </row>
    <row r="66" spans="1:29" x14ac:dyDescent="0.25">
      <c r="A66" s="4">
        <v>43531</v>
      </c>
      <c r="B66" t="s">
        <v>16</v>
      </c>
      <c r="C66" s="10">
        <v>0.7944444444444444</v>
      </c>
      <c r="D66">
        <v>75.599999999999994</v>
      </c>
      <c r="G66">
        <v>73</v>
      </c>
      <c r="H66">
        <v>75.900000000000006</v>
      </c>
      <c r="J66">
        <f t="shared" si="30"/>
        <v>2.9000000000000057</v>
      </c>
      <c r="K66">
        <f t="shared" si="31"/>
        <v>74.45</v>
      </c>
      <c r="L66" t="s">
        <v>105</v>
      </c>
      <c r="M66">
        <f>AVERAGE(J64:J105)</f>
        <v>6.4214285714285682</v>
      </c>
      <c r="N66" t="s">
        <v>106</v>
      </c>
      <c r="S66">
        <v>2019</v>
      </c>
      <c r="T66" s="4">
        <v>43531</v>
      </c>
      <c r="U66" s="5">
        <v>0.79166666666666297</v>
      </c>
      <c r="V66" t="s">
        <v>11</v>
      </c>
      <c r="W66" s="11">
        <v>0.81043981481481486</v>
      </c>
      <c r="X66" t="s">
        <v>18</v>
      </c>
      <c r="Y66">
        <v>74.45</v>
      </c>
      <c r="Z66">
        <v>4598</v>
      </c>
      <c r="AA66">
        <v>12.07</v>
      </c>
      <c r="AB66">
        <v>1</v>
      </c>
    </row>
    <row r="67" spans="1:29" x14ac:dyDescent="0.25">
      <c r="A67" s="4">
        <v>43531</v>
      </c>
      <c r="B67" t="s">
        <v>11</v>
      </c>
      <c r="C67" s="10">
        <v>0.79478009259259252</v>
      </c>
      <c r="D67">
        <v>78.900000000000006</v>
      </c>
      <c r="G67">
        <v>82.4</v>
      </c>
      <c r="H67">
        <v>86.6</v>
      </c>
      <c r="J67">
        <f t="shared" si="30"/>
        <v>4.1999999999999886</v>
      </c>
      <c r="K67">
        <f t="shared" si="31"/>
        <v>84.5</v>
      </c>
      <c r="S67">
        <v>2019</v>
      </c>
      <c r="T67" s="4">
        <v>43531</v>
      </c>
      <c r="U67" s="5">
        <v>0.91666666666667096</v>
      </c>
      <c r="V67" t="s">
        <v>11</v>
      </c>
      <c r="W67" s="9">
        <v>0.91842592592592587</v>
      </c>
      <c r="X67" t="s">
        <v>18</v>
      </c>
      <c r="Y67">
        <v>84.5</v>
      </c>
      <c r="Z67">
        <v>420</v>
      </c>
      <c r="AA67">
        <v>6.84</v>
      </c>
      <c r="AB67">
        <v>1</v>
      </c>
    </row>
    <row r="68" spans="1:29" x14ac:dyDescent="0.25">
      <c r="A68" s="4">
        <v>43531</v>
      </c>
      <c r="B68" t="s">
        <v>16</v>
      </c>
      <c r="C68" s="11">
        <v>0.81041666666666667</v>
      </c>
      <c r="D68">
        <v>73</v>
      </c>
      <c r="G68">
        <v>80.099999999999994</v>
      </c>
      <c r="H68">
        <v>84.3</v>
      </c>
      <c r="J68">
        <f t="shared" si="30"/>
        <v>4.2000000000000028</v>
      </c>
      <c r="K68">
        <f t="shared" si="31"/>
        <v>82.199999999999989</v>
      </c>
      <c r="L68" t="s">
        <v>107</v>
      </c>
      <c r="Q68">
        <f>10/42*100</f>
        <v>23.809523809523807</v>
      </c>
      <c r="S68">
        <v>2019</v>
      </c>
      <c r="T68" s="4">
        <v>43531</v>
      </c>
      <c r="U68" s="5">
        <v>0.95833333333333803</v>
      </c>
      <c r="V68" t="s">
        <v>11</v>
      </c>
      <c r="W68" s="10">
        <v>0.96038194444444447</v>
      </c>
      <c r="X68" t="s">
        <v>18</v>
      </c>
      <c r="Y68">
        <v>82.199999999999989</v>
      </c>
      <c r="Z68">
        <v>485</v>
      </c>
      <c r="AA68">
        <v>7.89</v>
      </c>
      <c r="AB68">
        <v>1</v>
      </c>
      <c r="AC68" t="s">
        <v>26</v>
      </c>
    </row>
    <row r="69" spans="1:29" x14ac:dyDescent="0.25">
      <c r="A69" s="4">
        <v>43531</v>
      </c>
      <c r="B69" t="s">
        <v>11</v>
      </c>
      <c r="C69" s="11">
        <v>0.81043981481481486</v>
      </c>
      <c r="D69">
        <v>75.900000000000006</v>
      </c>
      <c r="G69">
        <v>77.7</v>
      </c>
      <c r="H69">
        <v>78.2</v>
      </c>
      <c r="J69">
        <f t="shared" si="30"/>
        <v>0.5</v>
      </c>
      <c r="K69">
        <f t="shared" si="31"/>
        <v>77.95</v>
      </c>
      <c r="S69">
        <v>2019</v>
      </c>
      <c r="T69" s="4">
        <v>43552</v>
      </c>
      <c r="U69" s="5">
        <v>0</v>
      </c>
      <c r="V69" t="s">
        <v>11</v>
      </c>
      <c r="W69" s="9">
        <v>1.2048611111111112E-2</v>
      </c>
      <c r="X69" t="s">
        <v>18</v>
      </c>
      <c r="Y69">
        <v>77.95</v>
      </c>
      <c r="Z69">
        <v>3063</v>
      </c>
      <c r="AA69">
        <v>14.7</v>
      </c>
      <c r="AB69">
        <v>1</v>
      </c>
    </row>
    <row r="70" spans="1:29" x14ac:dyDescent="0.25">
      <c r="A70" s="4">
        <v>43531</v>
      </c>
      <c r="B70" t="s">
        <v>16</v>
      </c>
      <c r="C70" s="9">
        <v>0.91805555555555562</v>
      </c>
      <c r="D70">
        <v>82.4</v>
      </c>
      <c r="G70">
        <v>65.7</v>
      </c>
      <c r="H70">
        <v>70.099999999999994</v>
      </c>
      <c r="J70">
        <f t="shared" si="30"/>
        <v>4.3999999999999915</v>
      </c>
      <c r="K70">
        <f>AVERAGE(G70:H70)</f>
        <v>67.900000000000006</v>
      </c>
      <c r="S70">
        <v>2019</v>
      </c>
      <c r="T70" s="4">
        <v>43552</v>
      </c>
      <c r="U70" s="5">
        <v>0.125</v>
      </c>
      <c r="V70" t="s">
        <v>11</v>
      </c>
      <c r="W70" s="11">
        <v>0.14320601851851852</v>
      </c>
      <c r="X70" t="s">
        <v>18</v>
      </c>
      <c r="Y70">
        <v>67.900000000000006</v>
      </c>
      <c r="Z70">
        <v>4654</v>
      </c>
      <c r="AA70">
        <v>11.06</v>
      </c>
      <c r="AB70">
        <v>1</v>
      </c>
    </row>
    <row r="71" spans="1:29" x14ac:dyDescent="0.25">
      <c r="A71" s="4">
        <v>43531</v>
      </c>
      <c r="B71" t="s">
        <v>11</v>
      </c>
      <c r="C71" s="9">
        <v>0.91842592592592587</v>
      </c>
      <c r="D71">
        <v>86.6</v>
      </c>
      <c r="G71">
        <v>47.9</v>
      </c>
      <c r="H71">
        <v>54.7</v>
      </c>
      <c r="J71">
        <f t="shared" si="30"/>
        <v>6.8000000000000043</v>
      </c>
      <c r="K71">
        <f t="shared" si="31"/>
        <v>51.3</v>
      </c>
      <c r="S71">
        <v>2019</v>
      </c>
      <c r="T71" s="4">
        <v>43552</v>
      </c>
      <c r="U71" s="5">
        <v>0.29166666666666702</v>
      </c>
      <c r="V71" t="s">
        <v>11</v>
      </c>
      <c r="W71" s="9">
        <v>0.29726851851851849</v>
      </c>
      <c r="X71" t="s">
        <v>18</v>
      </c>
      <c r="Y71">
        <v>51.3</v>
      </c>
      <c r="Z71">
        <v>1427</v>
      </c>
      <c r="AA71">
        <v>7.42</v>
      </c>
      <c r="AB71">
        <v>1</v>
      </c>
    </row>
    <row r="72" spans="1:29" x14ac:dyDescent="0.25">
      <c r="A72" s="4">
        <v>43531</v>
      </c>
      <c r="B72" t="s">
        <v>16</v>
      </c>
      <c r="C72" s="10">
        <v>0.95972222222222225</v>
      </c>
      <c r="D72">
        <v>80.099999999999994</v>
      </c>
      <c r="G72">
        <v>62.5</v>
      </c>
      <c r="H72">
        <v>64.2</v>
      </c>
      <c r="J72">
        <f t="shared" si="30"/>
        <v>1.7000000000000028</v>
      </c>
      <c r="K72">
        <f t="shared" si="31"/>
        <v>63.35</v>
      </c>
      <c r="S72">
        <v>2019</v>
      </c>
      <c r="T72" s="4">
        <v>43552</v>
      </c>
      <c r="U72" s="5">
        <v>0.79166666666666696</v>
      </c>
      <c r="V72" t="s">
        <v>11</v>
      </c>
      <c r="W72" s="40">
        <v>0.79645833333333327</v>
      </c>
      <c r="X72" t="s">
        <v>18</v>
      </c>
      <c r="Y72">
        <v>63.35</v>
      </c>
      <c r="Z72">
        <v>1186</v>
      </c>
      <c r="AA72">
        <v>10.119999999999999</v>
      </c>
      <c r="AB72">
        <v>1</v>
      </c>
    </row>
    <row r="73" spans="1:29" x14ac:dyDescent="0.25">
      <c r="A73" s="4">
        <v>43531</v>
      </c>
      <c r="B73" t="s">
        <v>11</v>
      </c>
      <c r="C73" s="10">
        <v>0.96038194444444447</v>
      </c>
      <c r="D73">
        <v>84.3</v>
      </c>
      <c r="G73">
        <v>83.7</v>
      </c>
      <c r="H73">
        <v>84.1</v>
      </c>
      <c r="J73">
        <f t="shared" si="30"/>
        <v>0.39999999999999147</v>
      </c>
      <c r="K73">
        <f t="shared" si="31"/>
        <v>83.9</v>
      </c>
      <c r="S73">
        <v>2019</v>
      </c>
      <c r="T73" s="4">
        <v>43552</v>
      </c>
      <c r="U73" s="5">
        <v>0.79166666666666696</v>
      </c>
      <c r="V73" t="s">
        <v>11</v>
      </c>
      <c r="W73" s="23">
        <v>0.79646990740740742</v>
      </c>
      <c r="X73" t="s">
        <v>18</v>
      </c>
      <c r="Y73">
        <v>83.9</v>
      </c>
      <c r="Z73">
        <v>1188</v>
      </c>
      <c r="AA73">
        <v>10.25</v>
      </c>
      <c r="AB73">
        <v>1</v>
      </c>
    </row>
    <row r="74" spans="1:29" x14ac:dyDescent="0.25">
      <c r="A74" s="4">
        <v>43552</v>
      </c>
      <c r="B74" t="s">
        <v>16</v>
      </c>
      <c r="C74" s="9">
        <v>1.1805555555555555E-2</v>
      </c>
      <c r="D74">
        <v>77.7</v>
      </c>
      <c r="G74">
        <v>69</v>
      </c>
      <c r="H74">
        <v>61.1</v>
      </c>
      <c r="J74" s="41">
        <f t="shared" si="30"/>
        <v>-7.8999999999999986</v>
      </c>
      <c r="K74">
        <f t="shared" si="31"/>
        <v>65.05</v>
      </c>
      <c r="S74">
        <v>2019</v>
      </c>
      <c r="T74" s="4">
        <v>43552</v>
      </c>
      <c r="U74" s="5">
        <v>0.875</v>
      </c>
      <c r="V74" t="s">
        <v>11</v>
      </c>
      <c r="W74" s="24">
        <v>0.87741898148148145</v>
      </c>
      <c r="X74" t="s">
        <v>18</v>
      </c>
      <c r="Y74">
        <v>72.400000000000006</v>
      </c>
      <c r="Z74">
        <v>584</v>
      </c>
      <c r="AA74">
        <v>17.73</v>
      </c>
      <c r="AB74">
        <v>1</v>
      </c>
    </row>
    <row r="75" spans="1:29" x14ac:dyDescent="0.25">
      <c r="A75" s="4">
        <v>43552</v>
      </c>
      <c r="B75" t="s">
        <v>11</v>
      </c>
      <c r="C75" s="9">
        <v>1.2048611111111112E-2</v>
      </c>
      <c r="D75">
        <v>78.2</v>
      </c>
      <c r="G75">
        <v>71.5</v>
      </c>
      <c r="H75">
        <v>73.7</v>
      </c>
      <c r="J75">
        <f t="shared" si="30"/>
        <v>2.2000000000000028</v>
      </c>
      <c r="K75">
        <f t="shared" si="31"/>
        <v>72.599999999999994</v>
      </c>
      <c r="S75">
        <v>2019</v>
      </c>
      <c r="T75" s="4">
        <v>43552</v>
      </c>
      <c r="U75" s="5">
        <v>0.91666666666666696</v>
      </c>
      <c r="V75" t="s">
        <v>11</v>
      </c>
      <c r="W75" s="9">
        <v>0.92351851851851852</v>
      </c>
      <c r="X75" t="s">
        <v>18</v>
      </c>
      <c r="Y75">
        <v>72.599999999999994</v>
      </c>
      <c r="Z75">
        <v>1677</v>
      </c>
      <c r="AA75">
        <v>6.73</v>
      </c>
      <c r="AB75">
        <v>1</v>
      </c>
    </row>
    <row r="76" spans="1:29" x14ac:dyDescent="0.25">
      <c r="A76" s="4">
        <v>43552</v>
      </c>
      <c r="B76" t="s">
        <v>16</v>
      </c>
      <c r="C76" s="11">
        <v>0.14305555555555557</v>
      </c>
      <c r="D76">
        <v>65.7</v>
      </c>
      <c r="G76">
        <v>82.2</v>
      </c>
      <c r="H76">
        <v>80.7</v>
      </c>
      <c r="J76" s="41">
        <f t="shared" si="30"/>
        <v>-1.5</v>
      </c>
      <c r="K76">
        <f>AVERAGE(G76:H76)</f>
        <v>81.45</v>
      </c>
      <c r="S76">
        <v>2019</v>
      </c>
      <c r="T76" s="4">
        <v>43552</v>
      </c>
      <c r="U76" s="5">
        <v>0.95833333333333304</v>
      </c>
      <c r="V76" t="s">
        <v>11</v>
      </c>
      <c r="W76" s="10">
        <v>0.96552083333333327</v>
      </c>
      <c r="X76" t="s">
        <v>18</v>
      </c>
      <c r="Y76">
        <v>81.45</v>
      </c>
      <c r="Z76">
        <v>1771</v>
      </c>
      <c r="AA76">
        <v>11.16</v>
      </c>
      <c r="AB76">
        <v>1</v>
      </c>
    </row>
    <row r="77" spans="1:29" x14ac:dyDescent="0.25">
      <c r="A77" s="4">
        <v>43552</v>
      </c>
      <c r="B77" t="s">
        <v>11</v>
      </c>
      <c r="C77" s="11">
        <v>0.14320601851851852</v>
      </c>
      <c r="D77">
        <v>70.099999999999994</v>
      </c>
      <c r="G77">
        <v>66.400000000000006</v>
      </c>
      <c r="H77">
        <v>81.8</v>
      </c>
      <c r="J77" s="42">
        <f t="shared" si="30"/>
        <v>15.399999999999991</v>
      </c>
      <c r="K77">
        <f t="shared" si="31"/>
        <v>74.099999999999994</v>
      </c>
      <c r="S77">
        <v>2019</v>
      </c>
      <c r="T77" s="4">
        <v>43573</v>
      </c>
      <c r="U77" s="5">
        <v>0.125</v>
      </c>
      <c r="V77" t="s">
        <v>11</v>
      </c>
      <c r="W77" s="9">
        <v>0.12908564814814813</v>
      </c>
      <c r="X77" t="s">
        <v>18</v>
      </c>
      <c r="Y77">
        <v>74.099999999999994</v>
      </c>
      <c r="Z77">
        <v>1012</v>
      </c>
      <c r="AA77">
        <v>12.45</v>
      </c>
      <c r="AB77">
        <v>1</v>
      </c>
    </row>
    <row r="78" spans="1:29" x14ac:dyDescent="0.25">
      <c r="A78" s="4">
        <v>43552</v>
      </c>
      <c r="B78" t="s">
        <v>16</v>
      </c>
      <c r="C78" s="9">
        <v>0.29722222222222222</v>
      </c>
      <c r="D78">
        <v>47.9</v>
      </c>
      <c r="G78">
        <v>78.7</v>
      </c>
      <c r="H78">
        <v>81.7</v>
      </c>
      <c r="J78">
        <f t="shared" si="30"/>
        <v>3</v>
      </c>
      <c r="K78">
        <f t="shared" si="31"/>
        <v>80.2</v>
      </c>
      <c r="S78">
        <v>2019</v>
      </c>
      <c r="T78" s="4">
        <v>43573</v>
      </c>
      <c r="U78" s="5">
        <v>0.16666666666666699</v>
      </c>
      <c r="V78" t="s">
        <v>11</v>
      </c>
      <c r="W78" s="19">
        <v>0.18364583333333331</v>
      </c>
      <c r="X78" t="s">
        <v>12</v>
      </c>
      <c r="Y78">
        <v>80.2</v>
      </c>
      <c r="Z78">
        <v>4218</v>
      </c>
      <c r="AA78">
        <v>6.1</v>
      </c>
      <c r="AB78">
        <v>1</v>
      </c>
    </row>
    <row r="79" spans="1:29" x14ac:dyDescent="0.25">
      <c r="A79" s="4">
        <v>43552</v>
      </c>
      <c r="B79" t="s">
        <v>11</v>
      </c>
      <c r="C79" s="9">
        <v>0.29726851851851849</v>
      </c>
      <c r="D79">
        <v>54.7</v>
      </c>
      <c r="G79">
        <v>71.8</v>
      </c>
      <c r="H79">
        <v>82.2</v>
      </c>
      <c r="J79" s="42">
        <f t="shared" si="30"/>
        <v>10.400000000000006</v>
      </c>
      <c r="K79">
        <f t="shared" si="31"/>
        <v>77</v>
      </c>
      <c r="S79">
        <v>2019</v>
      </c>
      <c r="T79" s="4">
        <v>43573</v>
      </c>
      <c r="U79" s="5">
        <v>0.20833333333333301</v>
      </c>
      <c r="V79" t="s">
        <v>11</v>
      </c>
      <c r="W79" s="10">
        <v>0.21517361111111111</v>
      </c>
      <c r="X79" t="s">
        <v>18</v>
      </c>
      <c r="Y79">
        <v>77</v>
      </c>
      <c r="Z79">
        <v>1723</v>
      </c>
      <c r="AA79">
        <v>6.78</v>
      </c>
      <c r="AB79">
        <v>1</v>
      </c>
    </row>
    <row r="80" spans="1:29" x14ac:dyDescent="0.25">
      <c r="A80" s="4">
        <v>43552</v>
      </c>
      <c r="B80" t="s">
        <v>16</v>
      </c>
      <c r="C80" s="40">
        <v>0.79583333333333339</v>
      </c>
      <c r="D80">
        <v>62.5</v>
      </c>
      <c r="G80">
        <v>62.6</v>
      </c>
      <c r="H80">
        <v>80.099999999999994</v>
      </c>
      <c r="J80" s="42">
        <f t="shared" si="30"/>
        <v>17.499999999999993</v>
      </c>
      <c r="K80">
        <f t="shared" si="31"/>
        <v>71.349999999999994</v>
      </c>
      <c r="S80">
        <v>2019</v>
      </c>
      <c r="T80" s="4">
        <v>43573</v>
      </c>
      <c r="U80" s="5">
        <v>0.25</v>
      </c>
      <c r="V80" t="s">
        <v>11</v>
      </c>
      <c r="W80" s="11">
        <v>0.25322916666666667</v>
      </c>
      <c r="X80" t="s">
        <v>18</v>
      </c>
      <c r="Y80">
        <v>71.349999999999994</v>
      </c>
      <c r="Z80">
        <v>808</v>
      </c>
      <c r="AA80">
        <v>8.8000000000000007</v>
      </c>
      <c r="AB80">
        <v>1</v>
      </c>
    </row>
    <row r="81" spans="1:28" x14ac:dyDescent="0.25">
      <c r="A81" s="4">
        <v>43552</v>
      </c>
      <c r="B81" t="s">
        <v>11</v>
      </c>
      <c r="C81" s="40">
        <v>0.79645833333333327</v>
      </c>
      <c r="D81">
        <v>64.2</v>
      </c>
      <c r="G81">
        <v>88.4</v>
      </c>
      <c r="H81">
        <v>95.5</v>
      </c>
      <c r="J81">
        <f t="shared" si="30"/>
        <v>7.0999999999999943</v>
      </c>
      <c r="K81">
        <f t="shared" si="31"/>
        <v>91.95</v>
      </c>
      <c r="S81">
        <v>2019</v>
      </c>
      <c r="T81" s="4">
        <v>43573</v>
      </c>
      <c r="U81" s="5">
        <v>0.79166666666666696</v>
      </c>
      <c r="V81" t="s">
        <v>11</v>
      </c>
      <c r="W81" s="9">
        <v>0.8102893518518518</v>
      </c>
      <c r="X81" t="s">
        <v>18</v>
      </c>
      <c r="Y81">
        <v>91.95</v>
      </c>
      <c r="Z81">
        <v>4731</v>
      </c>
      <c r="AA81">
        <v>7.59</v>
      </c>
      <c r="AB81">
        <v>1</v>
      </c>
    </row>
    <row r="82" spans="1:28" x14ac:dyDescent="0.25">
      <c r="A82" s="4"/>
      <c r="C82" s="6"/>
      <c r="G82">
        <v>59.8</v>
      </c>
      <c r="H82">
        <v>61.3</v>
      </c>
      <c r="J82">
        <f t="shared" si="30"/>
        <v>1.5</v>
      </c>
      <c r="K82">
        <f t="shared" si="31"/>
        <v>60.55</v>
      </c>
      <c r="S82">
        <v>2019</v>
      </c>
      <c r="T82" s="4">
        <v>43573</v>
      </c>
      <c r="U82" s="5">
        <v>0.83333333333333304</v>
      </c>
      <c r="V82" t="s">
        <v>11</v>
      </c>
      <c r="W82" s="10">
        <v>0.85287037037037028</v>
      </c>
      <c r="X82" t="s">
        <v>18</v>
      </c>
      <c r="Y82">
        <v>60.55</v>
      </c>
      <c r="Z82">
        <v>4951</v>
      </c>
      <c r="AA82">
        <v>13.47</v>
      </c>
      <c r="AB82">
        <v>1</v>
      </c>
    </row>
    <row r="83" spans="1:28" x14ac:dyDescent="0.25">
      <c r="A83" s="4">
        <v>43552</v>
      </c>
      <c r="B83" t="s">
        <v>16</v>
      </c>
      <c r="C83" s="24">
        <v>0.87708333333333333</v>
      </c>
      <c r="D83">
        <v>69</v>
      </c>
      <c r="G83">
        <v>67.7</v>
      </c>
      <c r="H83">
        <v>80.3</v>
      </c>
      <c r="J83" s="42">
        <f t="shared" si="30"/>
        <v>12.599999999999994</v>
      </c>
      <c r="K83">
        <f t="shared" si="31"/>
        <v>74</v>
      </c>
      <c r="S83">
        <v>2019</v>
      </c>
      <c r="T83" s="4">
        <v>43573</v>
      </c>
      <c r="U83" s="5">
        <v>0.91666666666666663</v>
      </c>
      <c r="V83" t="s">
        <v>11</v>
      </c>
      <c r="W83" s="9">
        <v>0.91694444444444445</v>
      </c>
      <c r="X83" t="s">
        <v>18</v>
      </c>
      <c r="Y83">
        <v>74</v>
      </c>
      <c r="Z83">
        <v>68</v>
      </c>
      <c r="AA83">
        <v>9.52</v>
      </c>
      <c r="AB83">
        <v>1</v>
      </c>
    </row>
    <row r="84" spans="1:28" x14ac:dyDescent="0.25">
      <c r="A84" s="4">
        <v>43552</v>
      </c>
      <c r="B84" t="s">
        <v>11</v>
      </c>
      <c r="C84" s="24">
        <v>0.87741898148148145</v>
      </c>
      <c r="D84">
        <v>61.1</v>
      </c>
      <c r="G84">
        <v>73.7</v>
      </c>
      <c r="H84">
        <v>75.3</v>
      </c>
      <c r="J84">
        <f t="shared" si="30"/>
        <v>1.5999999999999943</v>
      </c>
      <c r="K84">
        <f t="shared" si="31"/>
        <v>74.5</v>
      </c>
      <c r="S84">
        <v>2019</v>
      </c>
      <c r="T84" s="4">
        <v>43573</v>
      </c>
      <c r="U84" s="5">
        <v>0.91666666666666663</v>
      </c>
      <c r="V84" t="s">
        <v>11</v>
      </c>
      <c r="W84" s="10">
        <v>0.91689814814814818</v>
      </c>
      <c r="X84" t="s">
        <v>18</v>
      </c>
      <c r="Y84">
        <v>74.5</v>
      </c>
      <c r="Z84">
        <v>55</v>
      </c>
      <c r="AA84">
        <v>8.99</v>
      </c>
      <c r="AB84">
        <v>1</v>
      </c>
    </row>
    <row r="85" spans="1:28" x14ac:dyDescent="0.25">
      <c r="A85" s="4">
        <v>43552</v>
      </c>
      <c r="B85" t="s">
        <v>16</v>
      </c>
      <c r="C85" s="9">
        <v>0.92291666666666661</v>
      </c>
      <c r="D85">
        <v>71.5</v>
      </c>
      <c r="G85">
        <v>65.3</v>
      </c>
      <c r="H85">
        <v>74.7</v>
      </c>
      <c r="J85">
        <f t="shared" si="30"/>
        <v>9.4000000000000057</v>
      </c>
      <c r="K85">
        <f t="shared" si="31"/>
        <v>70</v>
      </c>
      <c r="S85">
        <v>2019</v>
      </c>
      <c r="T85" s="4">
        <v>43573</v>
      </c>
      <c r="U85" s="5">
        <v>0.91666666666666696</v>
      </c>
      <c r="V85" t="s">
        <v>11</v>
      </c>
      <c r="W85" s="9">
        <v>0.91828703703703696</v>
      </c>
      <c r="X85" t="s">
        <v>18</v>
      </c>
      <c r="Y85">
        <v>70</v>
      </c>
      <c r="Z85">
        <v>415</v>
      </c>
      <c r="AA85">
        <v>9.9</v>
      </c>
      <c r="AB85">
        <v>1</v>
      </c>
    </row>
    <row r="86" spans="1:28" x14ac:dyDescent="0.25">
      <c r="A86" s="4">
        <v>43552</v>
      </c>
      <c r="B86" t="s">
        <v>11</v>
      </c>
      <c r="C86" s="9">
        <v>0.92351851851851852</v>
      </c>
      <c r="D86">
        <v>73.7</v>
      </c>
      <c r="G86">
        <v>58.7</v>
      </c>
      <c r="H86">
        <v>76.400000000000006</v>
      </c>
      <c r="J86" s="42">
        <f t="shared" si="30"/>
        <v>17.700000000000003</v>
      </c>
      <c r="K86">
        <f t="shared" si="31"/>
        <v>67.550000000000011</v>
      </c>
      <c r="S86">
        <v>2019</v>
      </c>
      <c r="T86" s="4">
        <v>43573</v>
      </c>
      <c r="U86" s="5">
        <v>0.91666666666666696</v>
      </c>
      <c r="V86" t="s">
        <v>11</v>
      </c>
      <c r="W86" s="10">
        <v>0.91994212962962962</v>
      </c>
      <c r="X86" t="s">
        <v>18</v>
      </c>
      <c r="Y86">
        <v>67.550000000000011</v>
      </c>
      <c r="Z86">
        <v>820</v>
      </c>
      <c r="AA86">
        <v>9.41</v>
      </c>
      <c r="AB86">
        <v>1</v>
      </c>
    </row>
    <row r="87" spans="1:28" x14ac:dyDescent="0.25">
      <c r="A87" s="4">
        <v>43552</v>
      </c>
      <c r="B87" t="s">
        <v>16</v>
      </c>
      <c r="C87" s="10">
        <v>0.96527777777777779</v>
      </c>
      <c r="D87">
        <v>82.2</v>
      </c>
      <c r="G87">
        <v>78.2</v>
      </c>
      <c r="H87">
        <v>69.8</v>
      </c>
      <c r="J87" s="41">
        <f t="shared" si="30"/>
        <v>-8.4000000000000057</v>
      </c>
      <c r="K87">
        <f t="shared" si="31"/>
        <v>74</v>
      </c>
      <c r="S87">
        <v>2019</v>
      </c>
      <c r="T87" s="4">
        <v>43573</v>
      </c>
      <c r="U87" s="5">
        <v>0.91666666666666696</v>
      </c>
      <c r="V87" t="s">
        <v>11</v>
      </c>
      <c r="W87" s="19">
        <v>0.92307870370370371</v>
      </c>
      <c r="X87" t="s">
        <v>12</v>
      </c>
      <c r="Y87">
        <v>74</v>
      </c>
      <c r="Z87">
        <v>1630</v>
      </c>
      <c r="AA87">
        <v>10.72</v>
      </c>
      <c r="AB87">
        <v>1</v>
      </c>
    </row>
    <row r="88" spans="1:28" x14ac:dyDescent="0.25">
      <c r="A88" s="4">
        <v>43552</v>
      </c>
      <c r="B88" t="s">
        <v>11</v>
      </c>
      <c r="C88" s="10">
        <v>0.96552083333333327</v>
      </c>
      <c r="D88">
        <v>80.7</v>
      </c>
      <c r="G88">
        <v>55</v>
      </c>
      <c r="H88">
        <v>71.099999999999994</v>
      </c>
      <c r="J88" s="42">
        <f t="shared" si="30"/>
        <v>16.099999999999994</v>
      </c>
      <c r="K88">
        <f t="shared" si="31"/>
        <v>63.05</v>
      </c>
      <c r="S88">
        <v>2019</v>
      </c>
      <c r="T88" s="4">
        <v>43573</v>
      </c>
      <c r="U88" s="5">
        <v>0.95833333333333304</v>
      </c>
      <c r="V88" t="s">
        <v>11</v>
      </c>
      <c r="W88" s="10">
        <v>0.95851851851851855</v>
      </c>
      <c r="X88" t="s">
        <v>18</v>
      </c>
      <c r="Y88">
        <v>63.05</v>
      </c>
      <c r="Z88">
        <v>43</v>
      </c>
      <c r="AA88">
        <v>10.81</v>
      </c>
      <c r="AB88">
        <v>1</v>
      </c>
    </row>
    <row r="89" spans="1:28" x14ac:dyDescent="0.25">
      <c r="A89" s="4">
        <v>43573</v>
      </c>
      <c r="B89" t="s">
        <v>16</v>
      </c>
      <c r="C89" s="9">
        <v>0.12847222222222224</v>
      </c>
      <c r="D89">
        <v>66.400000000000006</v>
      </c>
      <c r="G89">
        <v>75.400000000000006</v>
      </c>
      <c r="H89">
        <v>81.400000000000006</v>
      </c>
      <c r="J89">
        <f t="shared" si="30"/>
        <v>6</v>
      </c>
      <c r="K89">
        <f t="shared" si="31"/>
        <v>78.400000000000006</v>
      </c>
      <c r="S89">
        <v>2019</v>
      </c>
      <c r="T89" s="4">
        <v>43573</v>
      </c>
      <c r="U89" s="5">
        <v>0.95833333333333304</v>
      </c>
      <c r="V89" t="s">
        <v>11</v>
      </c>
      <c r="W89" s="9">
        <v>0.959050925925926</v>
      </c>
      <c r="X89" t="s">
        <v>18</v>
      </c>
      <c r="Y89">
        <v>78.400000000000006</v>
      </c>
      <c r="Z89">
        <v>180</v>
      </c>
      <c r="AA89">
        <v>9.0399999999999991</v>
      </c>
      <c r="AB89">
        <v>1</v>
      </c>
    </row>
    <row r="90" spans="1:28" x14ac:dyDescent="0.25">
      <c r="A90" s="4">
        <v>43573</v>
      </c>
      <c r="B90" t="s">
        <v>11</v>
      </c>
      <c r="C90" s="9">
        <v>0.12908564814814813</v>
      </c>
      <c r="D90">
        <v>81.8</v>
      </c>
      <c r="G90">
        <v>61.7</v>
      </c>
      <c r="H90">
        <v>67.3</v>
      </c>
      <c r="J90">
        <f t="shared" si="30"/>
        <v>5.5999999999999943</v>
      </c>
      <c r="K90">
        <f t="shared" si="31"/>
        <v>64.5</v>
      </c>
      <c r="S90">
        <v>2019</v>
      </c>
      <c r="T90" s="4">
        <v>43594</v>
      </c>
      <c r="U90" s="5">
        <v>4.1666666666666664E-2</v>
      </c>
      <c r="V90" t="s">
        <v>11</v>
      </c>
      <c r="W90" s="11">
        <v>5.4421296296296294E-2</v>
      </c>
      <c r="X90" t="s">
        <v>18</v>
      </c>
      <c r="Y90">
        <v>64.5</v>
      </c>
      <c r="Z90">
        <v>3230</v>
      </c>
      <c r="AA90">
        <v>13.4</v>
      </c>
      <c r="AB90">
        <v>1</v>
      </c>
    </row>
    <row r="91" spans="1:28" x14ac:dyDescent="0.25">
      <c r="A91" s="4">
        <v>43573</v>
      </c>
      <c r="B91" t="s">
        <v>11</v>
      </c>
      <c r="C91" s="19">
        <v>0.18364583333333331</v>
      </c>
      <c r="D91">
        <v>81.7</v>
      </c>
      <c r="G91">
        <v>65</v>
      </c>
      <c r="H91">
        <v>83</v>
      </c>
      <c r="J91" s="42">
        <f t="shared" si="30"/>
        <v>18</v>
      </c>
      <c r="K91">
        <f t="shared" si="31"/>
        <v>74</v>
      </c>
      <c r="S91">
        <v>2019</v>
      </c>
      <c r="T91" s="4">
        <v>43594</v>
      </c>
      <c r="U91" s="5">
        <v>0.125</v>
      </c>
      <c r="V91" t="s">
        <v>11</v>
      </c>
      <c r="W91" s="9">
        <v>0.13300925925925924</v>
      </c>
      <c r="X91" t="s">
        <v>12</v>
      </c>
      <c r="Y91">
        <v>74</v>
      </c>
      <c r="Z91">
        <v>2032</v>
      </c>
      <c r="AA91">
        <v>18.5</v>
      </c>
      <c r="AB91">
        <v>1</v>
      </c>
    </row>
    <row r="92" spans="1:28" x14ac:dyDescent="0.25">
      <c r="A92" s="4">
        <v>43573</v>
      </c>
      <c r="B92" t="s">
        <v>16</v>
      </c>
      <c r="C92" s="19">
        <v>0.18333333333333335</v>
      </c>
      <c r="D92">
        <v>78.7</v>
      </c>
      <c r="G92">
        <v>77.2</v>
      </c>
      <c r="H92">
        <v>81.5</v>
      </c>
      <c r="J92">
        <f t="shared" si="30"/>
        <v>4.2999999999999972</v>
      </c>
      <c r="K92">
        <f t="shared" si="31"/>
        <v>79.349999999999994</v>
      </c>
      <c r="S92">
        <v>2019</v>
      </c>
      <c r="T92" s="4">
        <v>43594</v>
      </c>
      <c r="U92" s="5">
        <v>0.125</v>
      </c>
      <c r="V92" t="s">
        <v>11</v>
      </c>
      <c r="W92" s="10">
        <v>0.13565972222222222</v>
      </c>
      <c r="X92" t="s">
        <v>18</v>
      </c>
      <c r="Y92">
        <v>79.349999999999994</v>
      </c>
      <c r="Z92">
        <v>2694</v>
      </c>
      <c r="AA92">
        <v>16.649999999999999</v>
      </c>
      <c r="AB92">
        <v>1</v>
      </c>
    </row>
    <row r="93" spans="1:28" x14ac:dyDescent="0.25">
      <c r="A93" s="4">
        <v>43573</v>
      </c>
      <c r="B93" t="s">
        <v>16</v>
      </c>
      <c r="C93" s="10">
        <v>0.21458333333333335</v>
      </c>
      <c r="D93">
        <v>71.8</v>
      </c>
      <c r="G93">
        <v>69</v>
      </c>
      <c r="H93">
        <v>73.400000000000006</v>
      </c>
      <c r="J93">
        <f t="shared" si="30"/>
        <v>4.4000000000000057</v>
      </c>
      <c r="K93">
        <f t="shared" si="31"/>
        <v>71.2</v>
      </c>
      <c r="S93">
        <v>2019</v>
      </c>
      <c r="T93" s="4">
        <v>43594</v>
      </c>
      <c r="U93" s="5">
        <v>0.125</v>
      </c>
      <c r="V93" t="s">
        <v>11</v>
      </c>
      <c r="W93" s="11">
        <v>0.13957175925925927</v>
      </c>
      <c r="X93" t="s">
        <v>18</v>
      </c>
      <c r="Y93">
        <v>71.2</v>
      </c>
      <c r="Z93">
        <v>3688</v>
      </c>
      <c r="AA93">
        <v>8.1199999999999992</v>
      </c>
      <c r="AB93">
        <v>1</v>
      </c>
    </row>
    <row r="94" spans="1:28" x14ac:dyDescent="0.25">
      <c r="A94" s="4">
        <v>43573</v>
      </c>
      <c r="B94" t="s">
        <v>11</v>
      </c>
      <c r="C94" s="10">
        <v>0.21517361111111111</v>
      </c>
      <c r="D94">
        <v>82.2</v>
      </c>
      <c r="G94">
        <v>73.8</v>
      </c>
      <c r="H94">
        <v>90.1</v>
      </c>
      <c r="J94" s="42">
        <f t="shared" si="30"/>
        <v>16.299999999999997</v>
      </c>
      <c r="K94">
        <f t="shared" si="31"/>
        <v>81.949999999999989</v>
      </c>
      <c r="S94">
        <v>2019</v>
      </c>
      <c r="T94" s="4">
        <v>43594</v>
      </c>
      <c r="U94" s="5">
        <v>0.16666666666666699</v>
      </c>
      <c r="V94" t="s">
        <v>11</v>
      </c>
      <c r="W94" s="19">
        <v>0.17315972222222223</v>
      </c>
      <c r="X94" t="s">
        <v>12</v>
      </c>
      <c r="Y94">
        <v>81.949999999999989</v>
      </c>
      <c r="Z94">
        <v>1633</v>
      </c>
      <c r="AA94">
        <v>9.2100000000000009</v>
      </c>
      <c r="AB94">
        <v>1</v>
      </c>
    </row>
    <row r="95" spans="1:28" x14ac:dyDescent="0.25">
      <c r="A95" s="4">
        <v>43573</v>
      </c>
      <c r="B95" t="s">
        <v>16</v>
      </c>
      <c r="C95" s="11">
        <v>0.25277777777777777</v>
      </c>
      <c r="D95">
        <v>62.6</v>
      </c>
      <c r="G95">
        <v>68.7</v>
      </c>
      <c r="H95">
        <v>73.599999999999994</v>
      </c>
      <c r="J95">
        <f t="shared" si="30"/>
        <v>4.8999999999999915</v>
      </c>
      <c r="K95">
        <f t="shared" si="31"/>
        <v>71.150000000000006</v>
      </c>
      <c r="S95">
        <v>2019</v>
      </c>
      <c r="T95" s="4">
        <v>43594</v>
      </c>
      <c r="U95" s="5">
        <v>0.20833333333333301</v>
      </c>
      <c r="V95" t="s">
        <v>11</v>
      </c>
      <c r="W95" s="9">
        <v>0.2117013888888889</v>
      </c>
      <c r="X95" t="s">
        <v>18</v>
      </c>
      <c r="Y95">
        <v>71.150000000000006</v>
      </c>
      <c r="Z95">
        <v>844</v>
      </c>
      <c r="AA95">
        <v>14.78</v>
      </c>
      <c r="AB95">
        <v>1</v>
      </c>
    </row>
    <row r="96" spans="1:28" x14ac:dyDescent="0.25">
      <c r="A96" s="4">
        <v>43573</v>
      </c>
      <c r="B96" t="s">
        <v>11</v>
      </c>
      <c r="C96" s="11">
        <v>0.25322916666666667</v>
      </c>
      <c r="D96">
        <v>80.099999999999994</v>
      </c>
      <c r="G96">
        <v>68.5</v>
      </c>
      <c r="H96">
        <v>77.099999999999994</v>
      </c>
      <c r="J96">
        <f t="shared" si="30"/>
        <v>8.5999999999999943</v>
      </c>
      <c r="K96">
        <f t="shared" si="31"/>
        <v>72.8</v>
      </c>
      <c r="S96">
        <v>2019</v>
      </c>
      <c r="T96" s="4">
        <v>43594</v>
      </c>
      <c r="U96" s="5">
        <v>0.20833333333333301</v>
      </c>
      <c r="V96" t="s">
        <v>11</v>
      </c>
      <c r="W96" s="10">
        <v>0.22208333333333333</v>
      </c>
      <c r="X96" t="s">
        <v>18</v>
      </c>
      <c r="Y96">
        <v>72.8</v>
      </c>
      <c r="Z96">
        <v>3488</v>
      </c>
      <c r="AA96">
        <v>15.45</v>
      </c>
      <c r="AB96">
        <v>1</v>
      </c>
    </row>
    <row r="97" spans="1:29" x14ac:dyDescent="0.25">
      <c r="A97" s="4">
        <v>43573</v>
      </c>
      <c r="B97" t="s">
        <v>16</v>
      </c>
      <c r="C97" s="9">
        <v>0.80972222222222223</v>
      </c>
      <c r="D97">
        <v>88.4</v>
      </c>
      <c r="G97">
        <v>68.8</v>
      </c>
      <c r="H97">
        <v>76.2</v>
      </c>
      <c r="J97">
        <f t="shared" si="30"/>
        <v>7.4000000000000057</v>
      </c>
      <c r="K97">
        <f t="shared" si="31"/>
        <v>72.5</v>
      </c>
      <c r="S97">
        <v>2019</v>
      </c>
      <c r="T97" s="4">
        <v>43594</v>
      </c>
      <c r="U97" s="5">
        <v>0.20833333333333301</v>
      </c>
      <c r="V97" t="s">
        <v>11</v>
      </c>
      <c r="W97" s="11">
        <v>0.22283564814814816</v>
      </c>
      <c r="X97" t="s">
        <v>18</v>
      </c>
      <c r="Y97">
        <v>72.5</v>
      </c>
      <c r="Z97">
        <v>3666</v>
      </c>
      <c r="AA97">
        <v>12</v>
      </c>
      <c r="AB97">
        <v>1</v>
      </c>
    </row>
    <row r="98" spans="1:29" x14ac:dyDescent="0.25">
      <c r="A98" s="4">
        <v>43573</v>
      </c>
      <c r="B98" t="s">
        <v>11</v>
      </c>
      <c r="C98" s="9">
        <v>0.8102893518518518</v>
      </c>
      <c r="D98">
        <v>95.5</v>
      </c>
      <c r="G98">
        <v>70.599999999999994</v>
      </c>
      <c r="H98">
        <v>74.5</v>
      </c>
      <c r="J98">
        <f t="shared" si="30"/>
        <v>3.9000000000000057</v>
      </c>
      <c r="K98">
        <f t="shared" si="31"/>
        <v>72.55</v>
      </c>
      <c r="S98">
        <v>2019</v>
      </c>
      <c r="T98" s="4">
        <v>43594</v>
      </c>
      <c r="U98" s="5">
        <v>0.25</v>
      </c>
      <c r="V98" t="s">
        <v>11</v>
      </c>
      <c r="W98" s="9">
        <v>0.26133101851851853</v>
      </c>
      <c r="X98" t="s">
        <v>18</v>
      </c>
      <c r="Y98">
        <v>72.55</v>
      </c>
      <c r="Z98">
        <v>2860</v>
      </c>
      <c r="AA98">
        <v>12.76</v>
      </c>
      <c r="AB98">
        <v>1</v>
      </c>
    </row>
    <row r="99" spans="1:29" x14ac:dyDescent="0.25">
      <c r="A99" s="4">
        <v>43573</v>
      </c>
      <c r="B99" t="s">
        <v>11</v>
      </c>
      <c r="C99" s="10">
        <v>0.85287037037037028</v>
      </c>
      <c r="D99">
        <v>61.3</v>
      </c>
      <c r="G99">
        <v>64.400000000000006</v>
      </c>
      <c r="H99">
        <v>73.599999999999994</v>
      </c>
      <c r="J99">
        <f t="shared" si="30"/>
        <v>9.1999999999999886</v>
      </c>
      <c r="K99">
        <f t="shared" si="31"/>
        <v>69</v>
      </c>
      <c r="S99">
        <v>2019</v>
      </c>
      <c r="T99" s="4">
        <v>43594</v>
      </c>
      <c r="U99" s="5">
        <v>0.25</v>
      </c>
      <c r="V99" t="s">
        <v>11</v>
      </c>
      <c r="W99" s="10">
        <v>0.26128472222222221</v>
      </c>
      <c r="X99" t="s">
        <v>18</v>
      </c>
      <c r="Y99">
        <v>69</v>
      </c>
      <c r="Z99">
        <v>2848</v>
      </c>
      <c r="AA99">
        <v>10.95</v>
      </c>
      <c r="AB99">
        <v>1</v>
      </c>
    </row>
    <row r="100" spans="1:29" x14ac:dyDescent="0.25">
      <c r="A100" s="4">
        <v>43573</v>
      </c>
      <c r="B100" t="s">
        <v>16</v>
      </c>
      <c r="C100" s="10">
        <v>0.85277777777777775</v>
      </c>
      <c r="D100">
        <v>59.8</v>
      </c>
      <c r="G100">
        <v>64.599999999999994</v>
      </c>
      <c r="H100">
        <v>67</v>
      </c>
      <c r="J100">
        <f t="shared" si="30"/>
        <v>2.4000000000000057</v>
      </c>
      <c r="K100">
        <f t="shared" si="31"/>
        <v>65.8</v>
      </c>
      <c r="S100">
        <v>2019</v>
      </c>
      <c r="T100" s="4">
        <v>43594</v>
      </c>
      <c r="U100" s="5">
        <v>0.25</v>
      </c>
      <c r="V100" t="s">
        <v>11</v>
      </c>
      <c r="W100" s="11">
        <v>0.26168981481481485</v>
      </c>
      <c r="X100" t="s">
        <v>18</v>
      </c>
      <c r="Y100">
        <v>65.8</v>
      </c>
      <c r="Z100">
        <v>2954</v>
      </c>
      <c r="AA100">
        <v>14.53</v>
      </c>
      <c r="AB100">
        <v>1</v>
      </c>
    </row>
    <row r="101" spans="1:29" x14ac:dyDescent="0.25">
      <c r="A101" s="4">
        <v>43573</v>
      </c>
      <c r="B101" t="s">
        <v>16</v>
      </c>
      <c r="C101" s="9">
        <v>0.91666666666666663</v>
      </c>
      <c r="D101">
        <v>67.7</v>
      </c>
      <c r="G101">
        <v>47.4</v>
      </c>
      <c r="H101">
        <v>63.6</v>
      </c>
      <c r="J101" s="42">
        <f t="shared" si="30"/>
        <v>16.200000000000003</v>
      </c>
      <c r="K101">
        <f t="shared" si="31"/>
        <v>55.5</v>
      </c>
      <c r="S101">
        <v>2019</v>
      </c>
      <c r="T101" s="4">
        <v>43594</v>
      </c>
      <c r="U101" s="5">
        <v>0.83333333333333304</v>
      </c>
      <c r="V101" t="s">
        <v>11</v>
      </c>
      <c r="W101" s="9">
        <v>0.84009259259259261</v>
      </c>
      <c r="X101" t="s">
        <v>18</v>
      </c>
      <c r="Y101">
        <v>55.5</v>
      </c>
      <c r="Z101">
        <v>1686</v>
      </c>
      <c r="AA101">
        <v>8.52</v>
      </c>
      <c r="AB101">
        <v>1</v>
      </c>
    </row>
    <row r="102" spans="1:29" x14ac:dyDescent="0.25">
      <c r="A102" s="4">
        <v>43573</v>
      </c>
      <c r="B102" t="s">
        <v>11</v>
      </c>
      <c r="C102" s="9">
        <v>0.91694444444444445</v>
      </c>
      <c r="D102">
        <v>80.3</v>
      </c>
      <c r="G102">
        <v>59.9</v>
      </c>
      <c r="H102">
        <v>66.099999999999994</v>
      </c>
      <c r="J102">
        <f t="shared" si="30"/>
        <v>6.1999999999999957</v>
      </c>
      <c r="K102">
        <f t="shared" si="31"/>
        <v>63</v>
      </c>
      <c r="S102">
        <v>2019</v>
      </c>
      <c r="T102" s="4">
        <v>43594</v>
      </c>
      <c r="U102" s="5">
        <v>0.83333333333333304</v>
      </c>
      <c r="V102" t="s">
        <v>11</v>
      </c>
      <c r="W102" s="10">
        <v>0.84009259259259261</v>
      </c>
      <c r="X102" t="s">
        <v>18</v>
      </c>
      <c r="Y102">
        <v>63</v>
      </c>
      <c r="Z102">
        <v>1686</v>
      </c>
      <c r="AA102">
        <v>8.23</v>
      </c>
      <c r="AB102">
        <v>1</v>
      </c>
    </row>
    <row r="103" spans="1:29" x14ac:dyDescent="0.25">
      <c r="A103" s="4">
        <v>43573</v>
      </c>
      <c r="B103" t="s">
        <v>16</v>
      </c>
      <c r="C103" s="10">
        <v>0.91666666666666663</v>
      </c>
      <c r="D103">
        <v>73.7</v>
      </c>
      <c r="G103">
        <v>61</v>
      </c>
      <c r="H103">
        <v>68.3</v>
      </c>
      <c r="J103">
        <f t="shared" si="30"/>
        <v>7.2999999999999972</v>
      </c>
      <c r="K103">
        <f t="shared" si="31"/>
        <v>64.650000000000006</v>
      </c>
      <c r="S103">
        <v>2019</v>
      </c>
      <c r="T103" s="4">
        <v>43594</v>
      </c>
      <c r="U103" s="5">
        <v>0.875</v>
      </c>
      <c r="V103" t="s">
        <v>11</v>
      </c>
      <c r="W103" s="10">
        <v>0.89177083333333329</v>
      </c>
      <c r="X103" t="s">
        <v>18</v>
      </c>
      <c r="Y103">
        <v>64.650000000000006</v>
      </c>
      <c r="Z103">
        <v>4181</v>
      </c>
      <c r="AA103">
        <v>13.6</v>
      </c>
      <c r="AB103">
        <v>1</v>
      </c>
      <c r="AC103" t="s">
        <v>61</v>
      </c>
    </row>
    <row r="104" spans="1:29" x14ac:dyDescent="0.25">
      <c r="A104" s="4">
        <v>43573</v>
      </c>
      <c r="B104" t="s">
        <v>11</v>
      </c>
      <c r="C104" s="10">
        <v>0.91689814814814818</v>
      </c>
      <c r="D104">
        <v>75.3</v>
      </c>
      <c r="G104">
        <v>75.400000000000006</v>
      </c>
      <c r="H104">
        <v>83.4</v>
      </c>
      <c r="J104">
        <f t="shared" si="30"/>
        <v>8</v>
      </c>
      <c r="K104">
        <f t="shared" si="31"/>
        <v>79.400000000000006</v>
      </c>
      <c r="S104">
        <v>2019</v>
      </c>
      <c r="T104" s="4">
        <v>43621</v>
      </c>
      <c r="U104" s="5">
        <v>0.16666666666666699</v>
      </c>
      <c r="V104" t="s">
        <v>11</v>
      </c>
      <c r="W104" s="9">
        <v>0.17518518518518519</v>
      </c>
      <c r="X104" t="s">
        <v>12</v>
      </c>
      <c r="Y104">
        <v>79.400000000000006</v>
      </c>
      <c r="Z104">
        <v>2169</v>
      </c>
      <c r="AA104">
        <v>6.36</v>
      </c>
      <c r="AB104">
        <v>1</v>
      </c>
    </row>
    <row r="105" spans="1:29" x14ac:dyDescent="0.25">
      <c r="A105" s="4">
        <v>43573</v>
      </c>
      <c r="B105" t="s">
        <v>16</v>
      </c>
      <c r="C105" s="9">
        <v>0.91805555555555562</v>
      </c>
      <c r="D105">
        <v>65.3</v>
      </c>
      <c r="G105">
        <v>52.1</v>
      </c>
      <c r="H105">
        <v>64.3</v>
      </c>
      <c r="J105" s="42">
        <f t="shared" si="30"/>
        <v>12.199999999999996</v>
      </c>
      <c r="K105">
        <f t="shared" si="31"/>
        <v>58.2</v>
      </c>
      <c r="S105">
        <v>2019</v>
      </c>
      <c r="T105" s="4">
        <v>43621</v>
      </c>
      <c r="U105" s="5">
        <v>0.625</v>
      </c>
      <c r="V105" t="s">
        <v>11</v>
      </c>
      <c r="W105" s="10">
        <v>0.63457175925925924</v>
      </c>
      <c r="X105" t="s">
        <v>18</v>
      </c>
      <c r="Y105">
        <v>58.2</v>
      </c>
      <c r="Z105">
        <v>2440</v>
      </c>
      <c r="AA105">
        <v>10.79</v>
      </c>
      <c r="AB105">
        <v>1</v>
      </c>
    </row>
    <row r="106" spans="1:29" x14ac:dyDescent="0.25">
      <c r="A106" s="4">
        <v>43573</v>
      </c>
      <c r="B106" t="s">
        <v>11</v>
      </c>
      <c r="C106" s="9">
        <v>0.91828703703703696</v>
      </c>
      <c r="D106">
        <v>74.7</v>
      </c>
    </row>
    <row r="107" spans="1:29" x14ac:dyDescent="0.25">
      <c r="A107" s="4">
        <v>43573</v>
      </c>
      <c r="B107" t="s">
        <v>16</v>
      </c>
      <c r="C107" s="10">
        <v>0.9194444444444444</v>
      </c>
      <c r="D107">
        <v>58.7</v>
      </c>
    </row>
    <row r="108" spans="1:29" x14ac:dyDescent="0.25">
      <c r="A108" s="4">
        <v>43573</v>
      </c>
      <c r="B108" t="s">
        <v>11</v>
      </c>
      <c r="C108" s="10">
        <v>0.91994212962962962</v>
      </c>
      <c r="D108">
        <v>76.400000000000006</v>
      </c>
    </row>
    <row r="109" spans="1:29" x14ac:dyDescent="0.25">
      <c r="A109" s="4">
        <v>43573</v>
      </c>
      <c r="B109" t="s">
        <v>16</v>
      </c>
      <c r="C109" s="19">
        <v>0.92291666666666661</v>
      </c>
      <c r="D109">
        <v>78.2</v>
      </c>
    </row>
    <row r="110" spans="1:29" x14ac:dyDescent="0.25">
      <c r="A110" s="4">
        <v>43573</v>
      </c>
      <c r="B110" t="s">
        <v>11</v>
      </c>
      <c r="C110" s="19">
        <v>0.92307870370370371</v>
      </c>
      <c r="D110">
        <v>69.8</v>
      </c>
    </row>
    <row r="111" spans="1:29" x14ac:dyDescent="0.25">
      <c r="A111" s="4">
        <v>43573</v>
      </c>
      <c r="B111" t="s">
        <v>11</v>
      </c>
      <c r="C111" s="10">
        <v>0.95851851851851855</v>
      </c>
      <c r="D111">
        <v>71.099999999999994</v>
      </c>
    </row>
    <row r="112" spans="1:29" x14ac:dyDescent="0.25">
      <c r="A112" s="4">
        <v>43573</v>
      </c>
      <c r="B112" t="s">
        <v>16</v>
      </c>
      <c r="C112" s="10">
        <v>0.95833333333333337</v>
      </c>
      <c r="D112">
        <v>55</v>
      </c>
    </row>
    <row r="113" spans="1:4" x14ac:dyDescent="0.25">
      <c r="A113" s="4">
        <v>43573</v>
      </c>
      <c r="B113" t="s">
        <v>11</v>
      </c>
      <c r="C113" s="9">
        <v>0.959050925925926</v>
      </c>
      <c r="D113">
        <v>81.400000000000006</v>
      </c>
    </row>
    <row r="114" spans="1:4" x14ac:dyDescent="0.25">
      <c r="A114" s="4">
        <v>43573</v>
      </c>
      <c r="B114" t="s">
        <v>16</v>
      </c>
      <c r="C114" s="9">
        <v>0.9590277777777777</v>
      </c>
      <c r="D114">
        <v>75.400000000000006</v>
      </c>
    </row>
    <row r="115" spans="1:4" x14ac:dyDescent="0.25">
      <c r="A115" s="4">
        <v>43594</v>
      </c>
      <c r="B115" t="s">
        <v>16</v>
      </c>
      <c r="C115" s="11">
        <v>5.4166666666666669E-2</v>
      </c>
      <c r="D115">
        <v>61.7</v>
      </c>
    </row>
    <row r="116" spans="1:4" x14ac:dyDescent="0.25">
      <c r="A116" s="4">
        <v>43594</v>
      </c>
      <c r="B116" t="s">
        <v>11</v>
      </c>
      <c r="C116" s="11">
        <v>5.4421296296296294E-2</v>
      </c>
      <c r="D116">
        <v>67.3</v>
      </c>
    </row>
    <row r="117" spans="1:4" x14ac:dyDescent="0.25">
      <c r="A117" s="4">
        <v>43594</v>
      </c>
      <c r="B117" t="s">
        <v>16</v>
      </c>
      <c r="C117" s="9">
        <v>0.13263888888888889</v>
      </c>
      <c r="D117">
        <v>65</v>
      </c>
    </row>
    <row r="118" spans="1:4" x14ac:dyDescent="0.25">
      <c r="A118" s="4">
        <v>43594</v>
      </c>
      <c r="B118" t="s">
        <v>11</v>
      </c>
      <c r="C118" s="9">
        <v>0.13300925925925924</v>
      </c>
      <c r="D118">
        <v>83</v>
      </c>
    </row>
    <row r="119" spans="1:4" x14ac:dyDescent="0.25">
      <c r="A119" s="4">
        <v>43594</v>
      </c>
      <c r="B119" t="s">
        <v>16</v>
      </c>
      <c r="C119" s="10">
        <v>0.13472222222222222</v>
      </c>
      <c r="D119">
        <v>77.2</v>
      </c>
    </row>
    <row r="120" spans="1:4" x14ac:dyDescent="0.25">
      <c r="A120" s="4">
        <v>43594</v>
      </c>
      <c r="B120" t="s">
        <v>11</v>
      </c>
      <c r="C120" s="10">
        <v>0.13565972222222222</v>
      </c>
      <c r="D120">
        <v>81.5</v>
      </c>
    </row>
    <row r="121" spans="1:4" x14ac:dyDescent="0.25">
      <c r="A121" s="4">
        <v>43594</v>
      </c>
      <c r="B121" t="s">
        <v>11</v>
      </c>
      <c r="C121" s="11">
        <v>0.13957175925925927</v>
      </c>
      <c r="D121">
        <v>73.400000000000006</v>
      </c>
    </row>
    <row r="122" spans="1:4" x14ac:dyDescent="0.25">
      <c r="A122" s="4">
        <v>43594</v>
      </c>
      <c r="B122" t="s">
        <v>16</v>
      </c>
      <c r="C122" s="11">
        <v>0.13958333333333334</v>
      </c>
      <c r="D122">
        <v>69</v>
      </c>
    </row>
    <row r="123" spans="1:4" x14ac:dyDescent="0.25">
      <c r="A123" s="4">
        <v>43594</v>
      </c>
      <c r="B123" t="s">
        <v>11</v>
      </c>
      <c r="C123" s="19">
        <v>0.17315972222222223</v>
      </c>
      <c r="D123">
        <v>90.1</v>
      </c>
    </row>
    <row r="124" spans="1:4" x14ac:dyDescent="0.25">
      <c r="A124" s="4">
        <v>43594</v>
      </c>
      <c r="B124" t="s">
        <v>16</v>
      </c>
      <c r="C124" s="19">
        <v>0.17291666666666669</v>
      </c>
      <c r="D124">
        <v>73.8</v>
      </c>
    </row>
    <row r="125" spans="1:4" x14ac:dyDescent="0.25">
      <c r="A125" s="4">
        <v>43594</v>
      </c>
      <c r="B125" t="s">
        <v>16</v>
      </c>
      <c r="C125" s="9">
        <v>0.21111111111111111</v>
      </c>
      <c r="D125">
        <v>68.7</v>
      </c>
    </row>
    <row r="126" spans="1:4" x14ac:dyDescent="0.25">
      <c r="A126" s="4">
        <v>43594</v>
      </c>
      <c r="B126" t="s">
        <v>11</v>
      </c>
      <c r="C126" s="9">
        <v>0.2117013888888889</v>
      </c>
      <c r="D126">
        <v>73.599999999999994</v>
      </c>
    </row>
    <row r="127" spans="1:4" x14ac:dyDescent="0.25">
      <c r="A127" s="4">
        <v>43594</v>
      </c>
      <c r="B127" t="s">
        <v>11</v>
      </c>
      <c r="C127" s="10">
        <v>0.22208333333333333</v>
      </c>
      <c r="D127">
        <v>77.099999999999994</v>
      </c>
    </row>
    <row r="128" spans="1:4" x14ac:dyDescent="0.25">
      <c r="A128" s="4">
        <v>43594</v>
      </c>
      <c r="B128" t="s">
        <v>16</v>
      </c>
      <c r="C128" s="10">
        <v>0.22152777777777777</v>
      </c>
      <c r="D128">
        <v>68.5</v>
      </c>
    </row>
    <row r="129" spans="1:4" x14ac:dyDescent="0.25">
      <c r="A129" s="4">
        <v>43594</v>
      </c>
      <c r="B129" t="s">
        <v>16</v>
      </c>
      <c r="C129" s="11">
        <v>0.22222222222222221</v>
      </c>
      <c r="D129">
        <v>68.8</v>
      </c>
    </row>
    <row r="130" spans="1:4" x14ac:dyDescent="0.25">
      <c r="A130" s="4">
        <v>43594</v>
      </c>
      <c r="B130" t="s">
        <v>11</v>
      </c>
      <c r="C130" s="11">
        <v>0.22283564814814816</v>
      </c>
      <c r="D130">
        <v>76.2</v>
      </c>
    </row>
    <row r="131" spans="1:4" x14ac:dyDescent="0.25">
      <c r="A131" s="4">
        <v>43594</v>
      </c>
      <c r="B131" t="s">
        <v>11</v>
      </c>
      <c r="C131" s="9">
        <v>0.26133101851851853</v>
      </c>
      <c r="D131">
        <v>74.5</v>
      </c>
    </row>
    <row r="132" spans="1:4" x14ac:dyDescent="0.25">
      <c r="A132" s="4">
        <v>43594</v>
      </c>
      <c r="B132" t="s">
        <v>16</v>
      </c>
      <c r="C132" s="9">
        <v>0.26111111111111113</v>
      </c>
      <c r="D132">
        <v>70.599999999999994</v>
      </c>
    </row>
    <row r="133" spans="1:4" x14ac:dyDescent="0.25">
      <c r="A133" s="4">
        <v>43594</v>
      </c>
      <c r="B133" t="s">
        <v>11</v>
      </c>
      <c r="C133" s="10">
        <v>0.26128472222222221</v>
      </c>
      <c r="D133">
        <v>73.599999999999994</v>
      </c>
    </row>
    <row r="134" spans="1:4" x14ac:dyDescent="0.25">
      <c r="A134" s="4">
        <v>43594</v>
      </c>
      <c r="B134" t="s">
        <v>16</v>
      </c>
      <c r="C134" s="10">
        <v>0.26111111111111113</v>
      </c>
      <c r="D134">
        <v>64.400000000000006</v>
      </c>
    </row>
    <row r="135" spans="1:4" x14ac:dyDescent="0.25">
      <c r="A135" s="4">
        <v>43594</v>
      </c>
      <c r="B135" t="s">
        <v>11</v>
      </c>
      <c r="C135" s="11">
        <v>0.26168981481481485</v>
      </c>
      <c r="D135">
        <v>67</v>
      </c>
    </row>
    <row r="136" spans="1:4" x14ac:dyDescent="0.25">
      <c r="A136" s="4">
        <v>43594</v>
      </c>
      <c r="B136" t="s">
        <v>16</v>
      </c>
      <c r="C136" s="11">
        <v>0.26180555555555557</v>
      </c>
      <c r="D136">
        <v>64.599999999999994</v>
      </c>
    </row>
    <row r="137" spans="1:4" x14ac:dyDescent="0.25">
      <c r="A137" s="4">
        <v>43594</v>
      </c>
      <c r="B137" t="s">
        <v>16</v>
      </c>
      <c r="C137" s="9">
        <v>0.83958333333333324</v>
      </c>
      <c r="D137">
        <v>47.4</v>
      </c>
    </row>
    <row r="138" spans="1:4" x14ac:dyDescent="0.25">
      <c r="A138" s="4">
        <v>43594</v>
      </c>
      <c r="B138" t="s">
        <v>11</v>
      </c>
      <c r="C138" s="9">
        <v>0.84009259259259261</v>
      </c>
      <c r="D138">
        <v>63.6</v>
      </c>
    </row>
    <row r="139" spans="1:4" x14ac:dyDescent="0.25">
      <c r="A139" s="4">
        <v>43594</v>
      </c>
      <c r="B139" t="s">
        <v>16</v>
      </c>
      <c r="C139" s="10">
        <v>0.83958333333333324</v>
      </c>
      <c r="D139">
        <v>59.9</v>
      </c>
    </row>
    <row r="140" spans="1:4" x14ac:dyDescent="0.25">
      <c r="A140" s="4">
        <v>43594</v>
      </c>
      <c r="B140" t="s">
        <v>11</v>
      </c>
      <c r="C140" s="10">
        <v>0.84009259259259261</v>
      </c>
      <c r="D140">
        <v>66.099999999999994</v>
      </c>
    </row>
    <row r="141" spans="1:4" x14ac:dyDescent="0.25">
      <c r="A141" s="4">
        <v>43594</v>
      </c>
      <c r="B141" t="s">
        <v>16</v>
      </c>
      <c r="C141" s="10">
        <v>0.89097222222222217</v>
      </c>
      <c r="D141">
        <v>61</v>
      </c>
    </row>
    <row r="142" spans="1:4" x14ac:dyDescent="0.25">
      <c r="A142" s="4">
        <v>43594</v>
      </c>
      <c r="B142" t="s">
        <v>11</v>
      </c>
      <c r="C142" s="10">
        <v>0.89177083333333329</v>
      </c>
      <c r="D142">
        <v>68.3</v>
      </c>
    </row>
    <row r="143" spans="1:4" x14ac:dyDescent="0.25">
      <c r="A143" s="4">
        <v>43621</v>
      </c>
      <c r="B143" t="s">
        <v>11</v>
      </c>
      <c r="C143" s="9">
        <v>0.17518518518518519</v>
      </c>
      <c r="D143">
        <v>83.4</v>
      </c>
    </row>
    <row r="144" spans="1:4" x14ac:dyDescent="0.25">
      <c r="A144" s="4">
        <v>43621</v>
      </c>
      <c r="B144" t="s">
        <v>16</v>
      </c>
      <c r="C144" s="9">
        <v>0.17500000000000002</v>
      </c>
      <c r="D144">
        <v>75.400000000000006</v>
      </c>
    </row>
    <row r="145" spans="1:4" x14ac:dyDescent="0.25">
      <c r="A145" s="4">
        <v>43621</v>
      </c>
      <c r="B145" t="s">
        <v>11</v>
      </c>
      <c r="C145" s="10">
        <v>0.63457175925925924</v>
      </c>
      <c r="D145">
        <v>64.3</v>
      </c>
    </row>
    <row r="146" spans="1:4" x14ac:dyDescent="0.25">
      <c r="A146" s="4">
        <v>43621</v>
      </c>
      <c r="B146" t="s">
        <v>16</v>
      </c>
      <c r="C146" s="10">
        <v>0.63472222222222219</v>
      </c>
      <c r="D146">
        <v>52.1</v>
      </c>
    </row>
  </sheetData>
  <autoFilter ref="A63:D146" xr:uid="{DF1204EA-87E9-4F73-A52D-D0035E8E7263}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 shared sonar data</vt:lpstr>
      <vt:lpstr>2019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Craig, Bethany E (DFW)</dc:creator>
  <cp:lastModifiedBy>Craig, Bethany E (DFW)</cp:lastModifiedBy>
  <dcterms:created xsi:type="dcterms:W3CDTF">2023-05-25T22:56:02Z</dcterms:created>
  <dcterms:modified xsi:type="dcterms:W3CDTF">2023-05-25T23:10:13Z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011977-b912-4387-97a4-f4c94a801377_Enabled">
    <vt:lpwstr>true</vt:lpwstr>
  </property>
  <property fmtid="{D5CDD505-2E9C-101B-9397-08002B2CF9AE}" pid="3" name="MSIP_Label_45011977-b912-4387-97a4-f4c94a801377_SetDate">
    <vt:lpwstr>2023-05-25T22:56:03Z</vt:lpwstr>
  </property>
  <property fmtid="{D5CDD505-2E9C-101B-9397-08002B2CF9AE}" pid="4" name="MSIP_Label_45011977-b912-4387-97a4-f4c94a801377_Method">
    <vt:lpwstr>Standard</vt:lpwstr>
  </property>
  <property fmtid="{D5CDD505-2E9C-101B-9397-08002B2CF9AE}" pid="5" name="MSIP_Label_45011977-b912-4387-97a4-f4c94a801377_Name">
    <vt:lpwstr>Uncategorized Data</vt:lpwstr>
  </property>
  <property fmtid="{D5CDD505-2E9C-101B-9397-08002B2CF9AE}" pid="6" name="MSIP_Label_45011977-b912-4387-97a4-f4c94a801377_SiteId">
    <vt:lpwstr>11d0e217-264e-400a-8ba0-57dcc127d72d</vt:lpwstr>
  </property>
  <property fmtid="{D5CDD505-2E9C-101B-9397-08002B2CF9AE}" pid="7" name="MSIP_Label_45011977-b912-4387-97a4-f4c94a801377_ActionId">
    <vt:lpwstr>c4a5aeed-e516-4ea7-a2e8-2536a9ff4b6d</vt:lpwstr>
  </property>
  <property fmtid="{D5CDD505-2E9C-101B-9397-08002B2CF9AE}" pid="8" name="MSIP_Label_45011977-b912-4387-97a4-f4c94a801377_ContentBits">
    <vt:lpwstr>0</vt:lpwstr>
  </property>
</Properties>
</file>